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workbookPr defaultThemeVersion="202300"/>
  <mc:AlternateContent xmlns:mc="http://schemas.openxmlformats.org/markup-compatibility/2006">
    <mc:Choice Requires="x15">
      <x15ac:absPath xmlns:x15ac="http://schemas.microsoft.com/office/spreadsheetml/2010/11/ac" url="E:\CS\Projects\DA\Retail_Sales_Analysis\"/>
    </mc:Choice>
  </mc:AlternateContent>
  <xr:revisionPtr revIDLastSave="0" documentId="13_ncr:1_{10DB7BD0-095C-4016-8D10-DF7FD6D42701}" xr6:coauthVersionLast="47" xr6:coauthVersionMax="47" xr10:uidLastSave="{00000000-0000-0000-0000-000000000000}"/>
  <bookViews>
    <workbookView xWindow="-108" yWindow="-108" windowWidth="23256" windowHeight="12456" firstSheet="3" activeTab="5" xr2:uid="{3D3006A1-AD63-47CD-972A-20CD7903C637}"/>
  </bookViews>
  <sheets>
    <sheet name="Analysis 1" sheetId="1" r:id="rId1"/>
    <sheet name="Analysis 2" sheetId="3" r:id="rId2"/>
    <sheet name="P&amp;S Analysis" sheetId="5" r:id="rId3"/>
    <sheet name="Customer Analysis" sheetId="6" r:id="rId4"/>
    <sheet name="Time Series Dashboard" sheetId="2" r:id="rId5"/>
    <sheet name="P&amp;S Dashboard" sheetId="4" r:id="rId6"/>
  </sheets>
  <definedNames>
    <definedName name="_xleta.GETPIVOTDATA" hidden="1" xlm="1">#NAME?</definedName>
    <definedName name="_xleta.MAX" hidden="1" xlm="1">#NAME?</definedName>
    <definedName name="LookUpTable" localSheetId="1">'Analysis 2'!#REF!</definedName>
    <definedName name="LookUpTable" localSheetId="3">'Customer Analysis'!#REF!</definedName>
    <definedName name="LookUpTable" localSheetId="2">'P&amp;S Analysis'!#REF!</definedName>
    <definedName name="LookUpTable">'Analysis 1'!$Q$6:$W$10</definedName>
    <definedName name="Slicer_Country">#N/A</definedName>
    <definedName name="Slicer_Month_Name">#N/A</definedName>
    <definedName name="Slicer_Year">#N/A</definedName>
  </definedNames>
  <calcPr calcId="191029"/>
  <pivotCaches>
    <pivotCache cacheId="0" r:id="rId7"/>
    <pivotCache cacheId="1" r:id="rId8"/>
    <pivotCache cacheId="2" r:id="rId9"/>
    <pivotCache cacheId="3" r:id="rId10"/>
    <pivotCache cacheId="4" r:id="rId11"/>
    <pivotCache cacheId="5" r:id="rId12"/>
    <pivotCache cacheId="6" r:id="rId13"/>
    <pivotCache cacheId="7" r:id="rId14"/>
    <pivotCache cacheId="8" r:id="rId15"/>
    <pivotCache cacheId="9" r:id="rId16"/>
    <pivotCache cacheId="10" r:id="rId17"/>
    <pivotCache cacheId="11" r:id="rId18"/>
    <pivotCache cacheId="12" r:id="rId19"/>
    <pivotCache cacheId="13" r:id="rId20"/>
    <pivotCache cacheId="14" r:id="rId21"/>
    <pivotCache cacheId="15" r:id="rId22"/>
  </pivotCaches>
  <extLst>
    <ext xmlns:x14="http://schemas.microsoft.com/office/spreadsheetml/2009/9/main" uri="{876F7934-8845-4945-9796-88D515C7AA90}">
      <x14:pivotCaches>
        <pivotCache cacheId="16" r:id="rId23"/>
      </x14:pivotCaches>
    </ext>
    <ext xmlns:x14="http://schemas.microsoft.com/office/spreadsheetml/2009/9/main" uri="{BBE1A952-AA13-448e-AADC-164F8A28A991}">
      <x14:slicerCaches>
        <x14:slicerCache r:id="rId24"/>
        <x14:slicerCache r:id="rId25"/>
        <x14:slicerCache r:id="rId2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302ef0fe-eca4-4538-964a-1ba2ba83e952" name="FactInternetSales" connection="Query - FactInternetSales"/>
          <x15:modelTable id="DimCustomer_1235330f-3cbe-42dd-8cc7-59caa28e6938" name="DimCustomer" connection="Query - DimCustomer"/>
          <x15:modelTable id="DimDate_1bb36f46-f8b4-49ec-9718-089c65065641" name="DimDate" connection="Query - DimDate"/>
          <x15:modelTable id="DimProduct_35bcccff-3c8e-439e-8fd5-9c79c2f69764" name="DimProduct" connection="Query - DimProduct"/>
          <x15:modelTable id="DimGeography_a4a3099f-12fe-491a-a554-7a13054d462d" name="DimGeography" connection="Query - DimGeography"/>
          <x15:modelTable id="DimSalesTerritory_1f5345f5-c112-4e03-b097-5a1b58f76593" name="DimSalesTerritory" connection="Query - DimSalesTerritory"/>
          <x15:modelTable id="All Measures_0d9a260c-01b4-4e71-924a-550c7496a044"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22" i="6" l="1"/>
  <c r="AJ20" i="6"/>
  <c r="AJ18" i="6"/>
  <c r="AJ16" i="6"/>
  <c r="AK11" i="6" s="1"/>
  <c r="AK8" i="6"/>
  <c r="AK9" i="6"/>
  <c r="AK10" i="6"/>
  <c r="AK7" i="6"/>
  <c r="AI10" i="6"/>
  <c r="AI11" i="6"/>
  <c r="AI12" i="6"/>
  <c r="AI8" i="6"/>
  <c r="AI9" i="6"/>
  <c r="AI7" i="6"/>
  <c r="F15" i="6"/>
  <c r="G15" i="6"/>
  <c r="F16" i="6"/>
  <c r="G16" i="6"/>
  <c r="F17" i="6"/>
  <c r="G17" i="6"/>
  <c r="F18" i="6"/>
  <c r="G18" i="6"/>
  <c r="F19" i="6"/>
  <c r="G19" i="6"/>
  <c r="F20" i="6"/>
  <c r="G20" i="6"/>
  <c r="F21" i="6"/>
  <c r="G21" i="6"/>
  <c r="F22" i="6"/>
  <c r="G22" i="6"/>
  <c r="F23" i="6"/>
  <c r="G23" i="6"/>
  <c r="F24" i="6"/>
  <c r="G24" i="6"/>
  <c r="F25" i="6"/>
  <c r="G25" i="6"/>
  <c r="F26" i="6"/>
  <c r="G26" i="6"/>
  <c r="F27" i="6"/>
  <c r="G27" i="6"/>
  <c r="F28" i="6"/>
  <c r="G28" i="6"/>
  <c r="F29" i="6"/>
  <c r="G29" i="6"/>
  <c r="F30" i="6"/>
  <c r="G30" i="6"/>
  <c r="F31" i="6"/>
  <c r="G31" i="6"/>
  <c r="F32" i="6"/>
  <c r="G32" i="6"/>
  <c r="F33" i="6"/>
  <c r="G33" i="6"/>
  <c r="F34" i="6"/>
  <c r="G34" i="6"/>
  <c r="F35" i="6"/>
  <c r="G35" i="6"/>
  <c r="F36" i="6"/>
  <c r="G36" i="6"/>
  <c r="F37" i="6"/>
  <c r="G37" i="6"/>
  <c r="F38" i="6"/>
  <c r="G38" i="6"/>
  <c r="F39" i="6"/>
  <c r="G39" i="6"/>
  <c r="F40" i="6"/>
  <c r="G40" i="6"/>
  <c r="F41" i="6"/>
  <c r="G41" i="6"/>
  <c r="F42" i="6"/>
  <c r="G42" i="6"/>
  <c r="F43" i="6"/>
  <c r="G43" i="6"/>
  <c r="F44" i="6"/>
  <c r="G44" i="6"/>
  <c r="F45" i="6"/>
  <c r="G45" i="6"/>
  <c r="F46" i="6"/>
  <c r="G46" i="6"/>
  <c r="F47" i="6"/>
  <c r="G47" i="6"/>
  <c r="F48" i="6"/>
  <c r="G48" i="6"/>
  <c r="F49" i="6"/>
  <c r="G49" i="6"/>
  <c r="F50" i="6"/>
  <c r="G50" i="6"/>
  <c r="F51" i="6"/>
  <c r="G51" i="6"/>
  <c r="F52" i="6"/>
  <c r="G52" i="6"/>
  <c r="F53" i="6"/>
  <c r="G53" i="6"/>
  <c r="F54" i="6"/>
  <c r="G54" i="6"/>
  <c r="F55" i="6"/>
  <c r="G55" i="6"/>
  <c r="F56" i="6"/>
  <c r="G56" i="6"/>
  <c r="F57" i="6"/>
  <c r="G57" i="6"/>
  <c r="F58" i="6"/>
  <c r="G58" i="6"/>
  <c r="F59" i="6"/>
  <c r="G59" i="6"/>
  <c r="F60" i="6"/>
  <c r="G60" i="6"/>
  <c r="F61" i="6"/>
  <c r="G61" i="6"/>
  <c r="F62" i="6"/>
  <c r="G62" i="6"/>
  <c r="F63" i="6"/>
  <c r="G63" i="6"/>
  <c r="F64" i="6"/>
  <c r="G64" i="6"/>
  <c r="F65" i="6"/>
  <c r="G65" i="6"/>
  <c r="F66" i="6"/>
  <c r="G66" i="6"/>
  <c r="F67" i="6"/>
  <c r="G67" i="6"/>
  <c r="F68" i="6"/>
  <c r="G68" i="6"/>
  <c r="F69" i="6"/>
  <c r="G69" i="6"/>
  <c r="F70" i="6"/>
  <c r="G70" i="6"/>
  <c r="F71" i="6"/>
  <c r="G71" i="6"/>
  <c r="F72" i="6"/>
  <c r="G72" i="6"/>
  <c r="F73" i="6"/>
  <c r="G73" i="6"/>
  <c r="F74" i="6"/>
  <c r="G74" i="6"/>
  <c r="F75" i="6"/>
  <c r="G75" i="6"/>
  <c r="F76" i="6"/>
  <c r="G76" i="6"/>
  <c r="F77" i="6"/>
  <c r="G77" i="6"/>
  <c r="F78" i="6"/>
  <c r="G78" i="6"/>
  <c r="F79" i="6"/>
  <c r="G79" i="6"/>
  <c r="F80" i="6"/>
  <c r="G80" i="6"/>
  <c r="F81" i="6"/>
  <c r="G81" i="6"/>
  <c r="F82" i="6"/>
  <c r="G82" i="6"/>
  <c r="F83" i="6"/>
  <c r="G83" i="6"/>
  <c r="F84" i="6"/>
  <c r="G84" i="6"/>
  <c r="F85" i="6"/>
  <c r="G85" i="6"/>
  <c r="F86" i="6"/>
  <c r="G86" i="6"/>
  <c r="F87" i="6"/>
  <c r="G87" i="6"/>
  <c r="F88" i="6"/>
  <c r="G88" i="6"/>
  <c r="F89" i="6"/>
  <c r="G89" i="6"/>
  <c r="F90" i="6"/>
  <c r="G90" i="6"/>
  <c r="F91" i="6"/>
  <c r="G91" i="6"/>
  <c r="F92" i="6"/>
  <c r="G92" i="6"/>
  <c r="F93" i="6"/>
  <c r="G93" i="6"/>
  <c r="F94" i="6"/>
  <c r="G94" i="6"/>
  <c r="F95" i="6"/>
  <c r="G95" i="6"/>
  <c r="F96" i="6"/>
  <c r="G96" i="6"/>
  <c r="F97" i="6"/>
  <c r="G97" i="6"/>
  <c r="F98" i="6"/>
  <c r="G98" i="6"/>
  <c r="F99" i="6"/>
  <c r="G99" i="6"/>
  <c r="F100" i="6"/>
  <c r="G100" i="6"/>
  <c r="F101" i="6"/>
  <c r="G101" i="6"/>
  <c r="F102" i="6"/>
  <c r="G102" i="6"/>
  <c r="F103" i="6"/>
  <c r="G103" i="6"/>
  <c r="F104" i="6"/>
  <c r="G104" i="6"/>
  <c r="F105" i="6"/>
  <c r="G105" i="6"/>
  <c r="F106" i="6"/>
  <c r="G106" i="6"/>
  <c r="F107" i="6"/>
  <c r="G107" i="6"/>
  <c r="F108" i="6"/>
  <c r="G108" i="6"/>
  <c r="F109" i="6"/>
  <c r="G109" i="6"/>
  <c r="F110" i="6"/>
  <c r="G110" i="6"/>
  <c r="F111" i="6"/>
  <c r="G111" i="6"/>
  <c r="F112" i="6"/>
  <c r="G112" i="6"/>
  <c r="F113" i="6"/>
  <c r="G113" i="6"/>
  <c r="F114" i="6"/>
  <c r="G114" i="6"/>
  <c r="F115" i="6"/>
  <c r="G115" i="6"/>
  <c r="F116" i="6"/>
  <c r="G116" i="6"/>
  <c r="F117" i="6"/>
  <c r="G117" i="6"/>
  <c r="F118" i="6"/>
  <c r="G118" i="6"/>
  <c r="F119" i="6"/>
  <c r="G119" i="6"/>
  <c r="F120" i="6"/>
  <c r="G120" i="6"/>
  <c r="F121" i="6"/>
  <c r="G121" i="6"/>
  <c r="F122" i="6"/>
  <c r="G122" i="6"/>
  <c r="F123" i="6"/>
  <c r="G123" i="6"/>
  <c r="F124" i="6"/>
  <c r="G124" i="6"/>
  <c r="F125" i="6"/>
  <c r="G125" i="6"/>
  <c r="F126" i="6"/>
  <c r="G126" i="6"/>
  <c r="F127" i="6"/>
  <c r="G127" i="6"/>
  <c r="F128" i="6"/>
  <c r="G128" i="6"/>
  <c r="F129" i="6"/>
  <c r="G129" i="6"/>
  <c r="F130" i="6"/>
  <c r="G130" i="6"/>
  <c r="F131" i="6"/>
  <c r="G131" i="6"/>
  <c r="F132" i="6"/>
  <c r="G132" i="6"/>
  <c r="F133" i="6"/>
  <c r="G133" i="6"/>
  <c r="F134" i="6"/>
  <c r="G134" i="6"/>
  <c r="F135" i="6"/>
  <c r="G135" i="6"/>
  <c r="F136" i="6"/>
  <c r="G136" i="6"/>
  <c r="F137" i="6"/>
  <c r="G137" i="6"/>
  <c r="F138" i="6"/>
  <c r="G138" i="6"/>
  <c r="F139" i="6"/>
  <c r="G139" i="6"/>
  <c r="F140" i="6"/>
  <c r="G140" i="6"/>
  <c r="F141" i="6"/>
  <c r="G141" i="6"/>
  <c r="F142" i="6"/>
  <c r="G142" i="6"/>
  <c r="F143" i="6"/>
  <c r="G143" i="6"/>
  <c r="F144" i="6"/>
  <c r="G144" i="6"/>
  <c r="F145" i="6"/>
  <c r="G145" i="6"/>
  <c r="F146" i="6"/>
  <c r="G146" i="6"/>
  <c r="F147" i="6"/>
  <c r="G147" i="6"/>
  <c r="F148" i="6"/>
  <c r="G148" i="6"/>
  <c r="F149" i="6"/>
  <c r="G149" i="6"/>
  <c r="F150" i="6"/>
  <c r="G150" i="6"/>
  <c r="F151" i="6"/>
  <c r="G151" i="6"/>
  <c r="F152" i="6"/>
  <c r="G152" i="6"/>
  <c r="F153" i="6"/>
  <c r="G153" i="6"/>
  <c r="F154" i="6"/>
  <c r="G154" i="6"/>
  <c r="F155" i="6"/>
  <c r="G155" i="6"/>
  <c r="F156" i="6"/>
  <c r="G156" i="6"/>
  <c r="F157" i="6"/>
  <c r="G157" i="6"/>
  <c r="F158" i="6"/>
  <c r="G158" i="6"/>
  <c r="F159" i="6"/>
  <c r="G159" i="6"/>
  <c r="F160" i="6"/>
  <c r="G160" i="6"/>
  <c r="F161" i="6"/>
  <c r="G161" i="6"/>
  <c r="F162" i="6"/>
  <c r="G162" i="6"/>
  <c r="F163" i="6"/>
  <c r="G163" i="6"/>
  <c r="F164" i="6"/>
  <c r="G164" i="6"/>
  <c r="F165" i="6"/>
  <c r="G165" i="6"/>
  <c r="F166" i="6"/>
  <c r="G166" i="6"/>
  <c r="F167" i="6"/>
  <c r="G167" i="6"/>
  <c r="F168" i="6"/>
  <c r="G168" i="6"/>
  <c r="F169" i="6"/>
  <c r="G169" i="6"/>
  <c r="F170" i="6"/>
  <c r="G170" i="6"/>
  <c r="F171" i="6"/>
  <c r="G171" i="6"/>
  <c r="F172" i="6"/>
  <c r="G172" i="6"/>
  <c r="F173" i="6"/>
  <c r="G173" i="6"/>
  <c r="F174" i="6"/>
  <c r="G174" i="6"/>
  <c r="F175" i="6"/>
  <c r="G175" i="6"/>
  <c r="F176" i="6"/>
  <c r="G176" i="6"/>
  <c r="F177" i="6"/>
  <c r="G177" i="6"/>
  <c r="F178" i="6"/>
  <c r="G178" i="6"/>
  <c r="F179" i="6"/>
  <c r="G179" i="6"/>
  <c r="F180" i="6"/>
  <c r="G180" i="6"/>
  <c r="F181" i="6"/>
  <c r="G181" i="6"/>
  <c r="F182" i="6"/>
  <c r="G182" i="6"/>
  <c r="F183" i="6"/>
  <c r="G183" i="6"/>
  <c r="F184" i="6"/>
  <c r="G184" i="6"/>
  <c r="F185" i="6"/>
  <c r="G185" i="6"/>
  <c r="F186" i="6"/>
  <c r="G186" i="6"/>
  <c r="F187" i="6"/>
  <c r="G187" i="6"/>
  <c r="F188" i="6"/>
  <c r="G188" i="6"/>
  <c r="F189" i="6"/>
  <c r="G189" i="6"/>
  <c r="F190" i="6"/>
  <c r="G190" i="6"/>
  <c r="F191" i="6"/>
  <c r="G191" i="6"/>
  <c r="F192" i="6"/>
  <c r="G192" i="6"/>
  <c r="F193" i="6"/>
  <c r="G193" i="6"/>
  <c r="F194" i="6"/>
  <c r="G194" i="6"/>
  <c r="F195" i="6"/>
  <c r="G195" i="6"/>
  <c r="F196" i="6"/>
  <c r="G196" i="6"/>
  <c r="F197" i="6"/>
  <c r="G197" i="6"/>
  <c r="F198" i="6"/>
  <c r="G198" i="6"/>
  <c r="F199" i="6"/>
  <c r="G199" i="6"/>
  <c r="F200" i="6"/>
  <c r="G200" i="6"/>
  <c r="F201" i="6"/>
  <c r="G201" i="6"/>
  <c r="F202" i="6"/>
  <c r="G202" i="6"/>
  <c r="F203" i="6"/>
  <c r="G203" i="6"/>
  <c r="F204" i="6"/>
  <c r="G204" i="6"/>
  <c r="F205" i="6"/>
  <c r="G205" i="6"/>
  <c r="F206" i="6"/>
  <c r="G206" i="6"/>
  <c r="F207" i="6"/>
  <c r="G207" i="6"/>
  <c r="F208" i="6"/>
  <c r="G208" i="6"/>
  <c r="F209" i="6"/>
  <c r="G209" i="6"/>
  <c r="F210" i="6"/>
  <c r="G210" i="6"/>
  <c r="F211" i="6"/>
  <c r="G211" i="6"/>
  <c r="F212" i="6"/>
  <c r="G212" i="6"/>
  <c r="F213" i="6"/>
  <c r="G213" i="6"/>
  <c r="F214" i="6"/>
  <c r="G214" i="6"/>
  <c r="F215" i="6"/>
  <c r="G215" i="6"/>
  <c r="F216" i="6"/>
  <c r="G216" i="6"/>
  <c r="F217" i="6"/>
  <c r="G217" i="6"/>
  <c r="F218" i="6"/>
  <c r="G218" i="6"/>
  <c r="F219" i="6"/>
  <c r="G219" i="6"/>
  <c r="F220" i="6"/>
  <c r="G220" i="6"/>
  <c r="F221" i="6"/>
  <c r="G221" i="6"/>
  <c r="F222" i="6"/>
  <c r="G222" i="6"/>
  <c r="F223" i="6"/>
  <c r="G223" i="6"/>
  <c r="F224" i="6"/>
  <c r="G224" i="6"/>
  <c r="F225" i="6"/>
  <c r="G225" i="6"/>
  <c r="F226" i="6"/>
  <c r="G226" i="6"/>
  <c r="F227" i="6"/>
  <c r="G227" i="6"/>
  <c r="F228" i="6"/>
  <c r="G228" i="6"/>
  <c r="F229" i="6"/>
  <c r="G229" i="6"/>
  <c r="F230" i="6"/>
  <c r="G230" i="6"/>
  <c r="F231" i="6"/>
  <c r="G231" i="6"/>
  <c r="F232" i="6"/>
  <c r="G232" i="6"/>
  <c r="F233" i="6"/>
  <c r="G233" i="6"/>
  <c r="F234" i="6"/>
  <c r="G234" i="6"/>
  <c r="F235" i="6"/>
  <c r="G235" i="6"/>
  <c r="F236" i="6"/>
  <c r="G236" i="6"/>
  <c r="F237" i="6"/>
  <c r="G237" i="6"/>
  <c r="F238" i="6"/>
  <c r="G238" i="6"/>
  <c r="F239" i="6"/>
  <c r="G239" i="6"/>
  <c r="F240" i="6"/>
  <c r="G240" i="6"/>
  <c r="F241" i="6"/>
  <c r="G241" i="6"/>
  <c r="F242" i="6"/>
  <c r="G242" i="6"/>
  <c r="F243" i="6"/>
  <c r="G243" i="6"/>
  <c r="F244" i="6"/>
  <c r="G244" i="6"/>
  <c r="F245" i="6"/>
  <c r="G245" i="6"/>
  <c r="F246" i="6"/>
  <c r="G246" i="6"/>
  <c r="F247" i="6"/>
  <c r="G247" i="6"/>
  <c r="F248" i="6"/>
  <c r="G248" i="6"/>
  <c r="F249" i="6"/>
  <c r="G249" i="6"/>
  <c r="F250" i="6"/>
  <c r="G250" i="6"/>
  <c r="F251" i="6"/>
  <c r="G251" i="6"/>
  <c r="F252" i="6"/>
  <c r="G252" i="6"/>
  <c r="F253" i="6"/>
  <c r="G253" i="6"/>
  <c r="F254" i="6"/>
  <c r="G254" i="6"/>
  <c r="F255" i="6"/>
  <c r="G255" i="6"/>
  <c r="F256" i="6"/>
  <c r="G256" i="6"/>
  <c r="F257" i="6"/>
  <c r="G257" i="6"/>
  <c r="F258" i="6"/>
  <c r="G258" i="6"/>
  <c r="F259" i="6"/>
  <c r="G259" i="6"/>
  <c r="F260" i="6"/>
  <c r="G260" i="6"/>
  <c r="F261" i="6"/>
  <c r="G261" i="6"/>
  <c r="F262" i="6"/>
  <c r="G262" i="6"/>
  <c r="F263" i="6"/>
  <c r="G263" i="6"/>
  <c r="F264" i="6"/>
  <c r="G264" i="6"/>
  <c r="F265" i="6"/>
  <c r="G265" i="6"/>
  <c r="F266" i="6"/>
  <c r="G266" i="6"/>
  <c r="F267" i="6"/>
  <c r="G267" i="6"/>
  <c r="F268" i="6"/>
  <c r="G268" i="6"/>
  <c r="F269" i="6"/>
  <c r="G269" i="6"/>
  <c r="F270" i="6"/>
  <c r="G270" i="6"/>
  <c r="F271" i="6"/>
  <c r="G271" i="6"/>
  <c r="F272" i="6"/>
  <c r="G272" i="6"/>
  <c r="F273" i="6"/>
  <c r="G273" i="6"/>
  <c r="F274" i="6"/>
  <c r="G274" i="6"/>
  <c r="F275" i="6"/>
  <c r="G275" i="6"/>
  <c r="F276" i="6"/>
  <c r="G276" i="6"/>
  <c r="F277" i="6"/>
  <c r="G277" i="6"/>
  <c r="F278" i="6"/>
  <c r="G278" i="6"/>
  <c r="F279" i="6"/>
  <c r="G279" i="6"/>
  <c r="F280" i="6"/>
  <c r="G280" i="6"/>
  <c r="F281" i="6"/>
  <c r="G281" i="6"/>
  <c r="F282" i="6"/>
  <c r="G282" i="6"/>
  <c r="F283" i="6"/>
  <c r="G283" i="6"/>
  <c r="F284" i="6"/>
  <c r="G284" i="6"/>
  <c r="F285" i="6"/>
  <c r="G285" i="6"/>
  <c r="F286" i="6"/>
  <c r="G286" i="6"/>
  <c r="F287" i="6"/>
  <c r="G287" i="6"/>
  <c r="F288" i="6"/>
  <c r="G288" i="6"/>
  <c r="F289" i="6"/>
  <c r="G289" i="6"/>
  <c r="F290" i="6"/>
  <c r="G290" i="6"/>
  <c r="F291" i="6"/>
  <c r="G291" i="6"/>
  <c r="F292" i="6"/>
  <c r="G292" i="6"/>
  <c r="F293" i="6"/>
  <c r="G293" i="6"/>
  <c r="F294" i="6"/>
  <c r="G294" i="6"/>
  <c r="F295" i="6"/>
  <c r="G295" i="6"/>
  <c r="F296" i="6"/>
  <c r="G296" i="6"/>
  <c r="F297" i="6"/>
  <c r="G297" i="6"/>
  <c r="F298" i="6"/>
  <c r="G298" i="6"/>
  <c r="F299" i="6"/>
  <c r="G299" i="6"/>
  <c r="F300" i="6"/>
  <c r="G300" i="6"/>
  <c r="F301" i="6"/>
  <c r="G301" i="6"/>
  <c r="F302" i="6"/>
  <c r="G302" i="6"/>
  <c r="F303" i="6"/>
  <c r="G303" i="6"/>
  <c r="F304" i="6"/>
  <c r="G304" i="6"/>
  <c r="F305" i="6"/>
  <c r="G305" i="6"/>
  <c r="F306" i="6"/>
  <c r="G306" i="6"/>
  <c r="F307" i="6"/>
  <c r="G307" i="6"/>
  <c r="F308" i="6"/>
  <c r="G308" i="6"/>
  <c r="F309" i="6"/>
  <c r="G309" i="6"/>
  <c r="F310" i="6"/>
  <c r="G310" i="6"/>
  <c r="F311" i="6"/>
  <c r="G311" i="6"/>
  <c r="F312" i="6"/>
  <c r="G312" i="6"/>
  <c r="F313" i="6"/>
  <c r="G313" i="6"/>
  <c r="F314" i="6"/>
  <c r="G314" i="6"/>
  <c r="F315" i="6"/>
  <c r="G315" i="6"/>
  <c r="F316" i="6"/>
  <c r="G316" i="6"/>
  <c r="F317" i="6"/>
  <c r="G317" i="6"/>
  <c r="F318" i="6"/>
  <c r="G318" i="6"/>
  <c r="F319" i="6"/>
  <c r="G319" i="6"/>
  <c r="F320" i="6"/>
  <c r="G320" i="6"/>
  <c r="F321" i="6"/>
  <c r="G321" i="6"/>
  <c r="F322" i="6"/>
  <c r="G322" i="6"/>
  <c r="F323" i="6"/>
  <c r="G323" i="6"/>
  <c r="F324" i="6"/>
  <c r="G324" i="6"/>
  <c r="F325" i="6"/>
  <c r="G325" i="6"/>
  <c r="F326" i="6"/>
  <c r="G326" i="6"/>
  <c r="F327" i="6"/>
  <c r="G327" i="6"/>
  <c r="F328" i="6"/>
  <c r="G328" i="6"/>
  <c r="F329" i="6"/>
  <c r="G329" i="6"/>
  <c r="F330" i="6"/>
  <c r="G330" i="6"/>
  <c r="F331" i="6"/>
  <c r="G331" i="6"/>
  <c r="F332" i="6"/>
  <c r="G332" i="6"/>
  <c r="F333" i="6"/>
  <c r="G333" i="6"/>
  <c r="F334" i="6"/>
  <c r="G334" i="6"/>
  <c r="F335" i="6"/>
  <c r="G335" i="6"/>
  <c r="F336" i="6"/>
  <c r="G336" i="6"/>
  <c r="F337" i="6"/>
  <c r="G337" i="6"/>
  <c r="F338" i="6"/>
  <c r="G338" i="6"/>
  <c r="F339" i="6"/>
  <c r="G339" i="6"/>
  <c r="F340" i="6"/>
  <c r="G340" i="6"/>
  <c r="F341" i="6"/>
  <c r="G341" i="6"/>
  <c r="F342" i="6"/>
  <c r="G342" i="6"/>
  <c r="F343" i="6"/>
  <c r="G343" i="6"/>
  <c r="F344" i="6"/>
  <c r="G344" i="6"/>
  <c r="F345" i="6"/>
  <c r="G345" i="6"/>
  <c r="F346" i="6"/>
  <c r="G346" i="6"/>
  <c r="F347" i="6"/>
  <c r="G347" i="6"/>
  <c r="F348" i="6"/>
  <c r="G348" i="6"/>
  <c r="F349" i="6"/>
  <c r="G349" i="6"/>
  <c r="F350" i="6"/>
  <c r="G350" i="6"/>
  <c r="F351" i="6"/>
  <c r="G351" i="6"/>
  <c r="F352" i="6"/>
  <c r="G352" i="6"/>
  <c r="F353" i="6"/>
  <c r="G353" i="6"/>
  <c r="F354" i="6"/>
  <c r="G354" i="6"/>
  <c r="F355" i="6"/>
  <c r="G355" i="6"/>
  <c r="F356" i="6"/>
  <c r="G356" i="6"/>
  <c r="F357" i="6"/>
  <c r="G357" i="6"/>
  <c r="F358" i="6"/>
  <c r="G358" i="6"/>
  <c r="F359" i="6"/>
  <c r="G359" i="6"/>
  <c r="F360" i="6"/>
  <c r="G360" i="6"/>
  <c r="F361" i="6"/>
  <c r="G361" i="6"/>
  <c r="F362" i="6"/>
  <c r="G362" i="6"/>
  <c r="F363" i="6"/>
  <c r="G363" i="6"/>
  <c r="F364" i="6"/>
  <c r="G364" i="6"/>
  <c r="F365" i="6"/>
  <c r="G365" i="6"/>
  <c r="F366" i="6"/>
  <c r="G366" i="6"/>
  <c r="F367" i="6"/>
  <c r="G367" i="6"/>
  <c r="F368" i="6"/>
  <c r="G368" i="6"/>
  <c r="F369" i="6"/>
  <c r="G369" i="6"/>
  <c r="F370" i="6"/>
  <c r="G370" i="6"/>
  <c r="F371" i="6"/>
  <c r="G371" i="6"/>
  <c r="F372" i="6"/>
  <c r="G372" i="6"/>
  <c r="F373" i="6"/>
  <c r="G373" i="6"/>
  <c r="F374" i="6"/>
  <c r="G374" i="6"/>
  <c r="F375" i="6"/>
  <c r="G375" i="6"/>
  <c r="F376" i="6"/>
  <c r="G376" i="6"/>
  <c r="F377" i="6"/>
  <c r="G377" i="6"/>
  <c r="F378" i="6"/>
  <c r="G378" i="6"/>
  <c r="F379" i="6"/>
  <c r="G379" i="6"/>
  <c r="F380" i="6"/>
  <c r="G380" i="6"/>
  <c r="F381" i="6"/>
  <c r="G381" i="6"/>
  <c r="F382" i="6"/>
  <c r="G382" i="6"/>
  <c r="F383" i="6"/>
  <c r="G383" i="6"/>
  <c r="F384" i="6"/>
  <c r="G384" i="6"/>
  <c r="F385" i="6"/>
  <c r="G385" i="6"/>
  <c r="F386" i="6"/>
  <c r="G386" i="6"/>
  <c r="F387" i="6"/>
  <c r="G387" i="6"/>
  <c r="F388" i="6"/>
  <c r="G388" i="6"/>
  <c r="F389" i="6"/>
  <c r="G389" i="6"/>
  <c r="F390" i="6"/>
  <c r="G390" i="6"/>
  <c r="F391" i="6"/>
  <c r="G391" i="6"/>
  <c r="F392" i="6"/>
  <c r="G392" i="6"/>
  <c r="F393" i="6"/>
  <c r="G393" i="6"/>
  <c r="F394" i="6"/>
  <c r="G394" i="6"/>
  <c r="F395" i="6"/>
  <c r="G395" i="6"/>
  <c r="F396" i="6"/>
  <c r="G396" i="6"/>
  <c r="F397" i="6"/>
  <c r="G397" i="6"/>
  <c r="F398" i="6"/>
  <c r="G398" i="6"/>
  <c r="F399" i="6"/>
  <c r="G399" i="6"/>
  <c r="F400" i="6"/>
  <c r="G400" i="6"/>
  <c r="F401" i="6"/>
  <c r="G401" i="6"/>
  <c r="F402" i="6"/>
  <c r="G402" i="6"/>
  <c r="F403" i="6"/>
  <c r="G403" i="6"/>
  <c r="F404" i="6"/>
  <c r="G404" i="6"/>
  <c r="F405" i="6"/>
  <c r="G405" i="6"/>
  <c r="F406" i="6"/>
  <c r="G406" i="6"/>
  <c r="F407" i="6"/>
  <c r="G407" i="6"/>
  <c r="F408" i="6"/>
  <c r="G408" i="6"/>
  <c r="F409" i="6"/>
  <c r="G409" i="6"/>
  <c r="F410" i="6"/>
  <c r="G410" i="6"/>
  <c r="F411" i="6"/>
  <c r="G411" i="6"/>
  <c r="F412" i="6"/>
  <c r="G412" i="6"/>
  <c r="F413" i="6"/>
  <c r="G413" i="6"/>
  <c r="F414" i="6"/>
  <c r="G414" i="6"/>
  <c r="F415" i="6"/>
  <c r="G415" i="6"/>
  <c r="F416" i="6"/>
  <c r="G416" i="6"/>
  <c r="F417" i="6"/>
  <c r="G417" i="6"/>
  <c r="F418" i="6"/>
  <c r="G418" i="6"/>
  <c r="F419" i="6"/>
  <c r="G419" i="6"/>
  <c r="F420" i="6"/>
  <c r="G420" i="6"/>
  <c r="F421" i="6"/>
  <c r="G421" i="6"/>
  <c r="F422" i="6"/>
  <c r="G422" i="6"/>
  <c r="F423" i="6"/>
  <c r="G423" i="6"/>
  <c r="F424" i="6"/>
  <c r="G424" i="6"/>
  <c r="F425" i="6"/>
  <c r="G425" i="6"/>
  <c r="F426" i="6"/>
  <c r="G426" i="6"/>
  <c r="F427" i="6"/>
  <c r="G427" i="6"/>
  <c r="F428" i="6"/>
  <c r="G428" i="6"/>
  <c r="F429" i="6"/>
  <c r="G429" i="6"/>
  <c r="F430" i="6"/>
  <c r="G430" i="6"/>
  <c r="F431" i="6"/>
  <c r="G431" i="6"/>
  <c r="F432" i="6"/>
  <c r="G432" i="6"/>
  <c r="F433" i="6"/>
  <c r="G433" i="6"/>
  <c r="F434" i="6"/>
  <c r="G434" i="6"/>
  <c r="F435" i="6"/>
  <c r="G435" i="6"/>
  <c r="F436" i="6"/>
  <c r="G436" i="6"/>
  <c r="F437" i="6"/>
  <c r="G437" i="6"/>
  <c r="F438" i="6"/>
  <c r="G438" i="6"/>
  <c r="F439" i="6"/>
  <c r="G439" i="6"/>
  <c r="F440" i="6"/>
  <c r="G440" i="6"/>
  <c r="F441" i="6"/>
  <c r="G441" i="6"/>
  <c r="F442" i="6"/>
  <c r="G442" i="6"/>
  <c r="F443" i="6"/>
  <c r="G443" i="6"/>
  <c r="F444" i="6"/>
  <c r="G444" i="6"/>
  <c r="F445" i="6"/>
  <c r="G445" i="6"/>
  <c r="F446" i="6"/>
  <c r="G446" i="6"/>
  <c r="F447" i="6"/>
  <c r="G447" i="6"/>
  <c r="F448" i="6"/>
  <c r="G448" i="6"/>
  <c r="F449" i="6"/>
  <c r="G449" i="6"/>
  <c r="F450" i="6"/>
  <c r="G450" i="6"/>
  <c r="F451" i="6"/>
  <c r="G451" i="6"/>
  <c r="F452" i="6"/>
  <c r="G452" i="6"/>
  <c r="F453" i="6"/>
  <c r="G453" i="6"/>
  <c r="F454" i="6"/>
  <c r="G454" i="6"/>
  <c r="F455" i="6"/>
  <c r="G455" i="6"/>
  <c r="F456" i="6"/>
  <c r="G456" i="6"/>
  <c r="F457" i="6"/>
  <c r="G457" i="6"/>
  <c r="F458" i="6"/>
  <c r="G458" i="6"/>
  <c r="F459" i="6"/>
  <c r="G459" i="6"/>
  <c r="F460" i="6"/>
  <c r="G460" i="6"/>
  <c r="F461" i="6"/>
  <c r="G461" i="6"/>
  <c r="F462" i="6"/>
  <c r="G462" i="6"/>
  <c r="F463" i="6"/>
  <c r="G463" i="6"/>
  <c r="F464" i="6"/>
  <c r="G464" i="6"/>
  <c r="F465" i="6"/>
  <c r="G465" i="6"/>
  <c r="F466" i="6"/>
  <c r="G466" i="6"/>
  <c r="F467" i="6"/>
  <c r="G467" i="6"/>
  <c r="F468" i="6"/>
  <c r="G468" i="6"/>
  <c r="F469" i="6"/>
  <c r="G469" i="6"/>
  <c r="F470" i="6"/>
  <c r="G470" i="6"/>
  <c r="F471" i="6"/>
  <c r="G471" i="6"/>
  <c r="F472" i="6"/>
  <c r="G472" i="6"/>
  <c r="F473" i="6"/>
  <c r="G473" i="6"/>
  <c r="F474" i="6"/>
  <c r="G474" i="6"/>
  <c r="F475" i="6"/>
  <c r="G475" i="6"/>
  <c r="F476" i="6"/>
  <c r="G476" i="6"/>
  <c r="F477" i="6"/>
  <c r="G477" i="6"/>
  <c r="F478" i="6"/>
  <c r="G478" i="6"/>
  <c r="F479" i="6"/>
  <c r="G479" i="6"/>
  <c r="F480" i="6"/>
  <c r="G480" i="6"/>
  <c r="F481" i="6"/>
  <c r="G481" i="6"/>
  <c r="F482" i="6"/>
  <c r="G482" i="6"/>
  <c r="F483" i="6"/>
  <c r="G483" i="6"/>
  <c r="F484" i="6"/>
  <c r="G484" i="6"/>
  <c r="F485" i="6"/>
  <c r="G485" i="6"/>
  <c r="F486" i="6"/>
  <c r="G486" i="6"/>
  <c r="F487" i="6"/>
  <c r="G487" i="6"/>
  <c r="F488" i="6"/>
  <c r="G488" i="6"/>
  <c r="F489" i="6"/>
  <c r="G489" i="6"/>
  <c r="F490" i="6"/>
  <c r="G490" i="6"/>
  <c r="F491" i="6"/>
  <c r="G491" i="6"/>
  <c r="F492" i="6"/>
  <c r="G492" i="6"/>
  <c r="F493" i="6"/>
  <c r="G493" i="6"/>
  <c r="F494" i="6"/>
  <c r="G494" i="6"/>
  <c r="F495" i="6"/>
  <c r="G495" i="6"/>
  <c r="F496" i="6"/>
  <c r="G496" i="6"/>
  <c r="F497" i="6"/>
  <c r="G497" i="6"/>
  <c r="F498" i="6"/>
  <c r="G498" i="6"/>
  <c r="F499" i="6"/>
  <c r="G499" i="6"/>
  <c r="F500" i="6"/>
  <c r="G500" i="6"/>
  <c r="F501" i="6"/>
  <c r="G501" i="6"/>
  <c r="F502" i="6"/>
  <c r="G502" i="6"/>
  <c r="F503" i="6"/>
  <c r="G503" i="6"/>
  <c r="F504" i="6"/>
  <c r="G504" i="6"/>
  <c r="F505" i="6"/>
  <c r="G505" i="6"/>
  <c r="F506" i="6"/>
  <c r="G506" i="6"/>
  <c r="F507" i="6"/>
  <c r="G507" i="6"/>
  <c r="F508" i="6"/>
  <c r="G508" i="6"/>
  <c r="F509" i="6"/>
  <c r="G509" i="6"/>
  <c r="F510" i="6"/>
  <c r="G510" i="6"/>
  <c r="F511" i="6"/>
  <c r="G511" i="6"/>
  <c r="F512" i="6"/>
  <c r="G512" i="6"/>
  <c r="F513" i="6"/>
  <c r="G513" i="6"/>
  <c r="F514" i="6"/>
  <c r="G514" i="6"/>
  <c r="F515" i="6"/>
  <c r="G515" i="6"/>
  <c r="F516" i="6"/>
  <c r="G516" i="6"/>
  <c r="F517" i="6"/>
  <c r="G517" i="6"/>
  <c r="F518" i="6"/>
  <c r="G518" i="6"/>
  <c r="F519" i="6"/>
  <c r="G519" i="6"/>
  <c r="F520" i="6"/>
  <c r="G520" i="6"/>
  <c r="F521" i="6"/>
  <c r="G521" i="6"/>
  <c r="F522" i="6"/>
  <c r="G522" i="6"/>
  <c r="F523" i="6"/>
  <c r="G523" i="6"/>
  <c r="F524" i="6"/>
  <c r="G524" i="6"/>
  <c r="F525" i="6"/>
  <c r="G525" i="6"/>
  <c r="F526" i="6"/>
  <c r="G526" i="6"/>
  <c r="F527" i="6"/>
  <c r="G527" i="6"/>
  <c r="F528" i="6"/>
  <c r="G528" i="6"/>
  <c r="F529" i="6"/>
  <c r="G529" i="6"/>
  <c r="F530" i="6"/>
  <c r="G530" i="6"/>
  <c r="F531" i="6"/>
  <c r="G531" i="6"/>
  <c r="F532" i="6"/>
  <c r="G532" i="6"/>
  <c r="F533" i="6"/>
  <c r="G533" i="6"/>
  <c r="F534" i="6"/>
  <c r="G534" i="6"/>
  <c r="F535" i="6"/>
  <c r="G535" i="6"/>
  <c r="F536" i="6"/>
  <c r="G536" i="6"/>
  <c r="F537" i="6"/>
  <c r="G537" i="6"/>
  <c r="F538" i="6"/>
  <c r="G538" i="6"/>
  <c r="F539" i="6"/>
  <c r="G539" i="6"/>
  <c r="F540" i="6"/>
  <c r="G540" i="6"/>
  <c r="F541" i="6"/>
  <c r="G541" i="6"/>
  <c r="F542" i="6"/>
  <c r="G542" i="6"/>
  <c r="F543" i="6"/>
  <c r="G543" i="6"/>
  <c r="F544" i="6"/>
  <c r="G544" i="6"/>
  <c r="F545" i="6"/>
  <c r="G545" i="6"/>
  <c r="F546" i="6"/>
  <c r="G546" i="6"/>
  <c r="F547" i="6"/>
  <c r="G547" i="6"/>
  <c r="F548" i="6"/>
  <c r="G548" i="6"/>
  <c r="F549" i="6"/>
  <c r="G549" i="6"/>
  <c r="F550" i="6"/>
  <c r="G550" i="6"/>
  <c r="F551" i="6"/>
  <c r="G551" i="6"/>
  <c r="F552" i="6"/>
  <c r="G552" i="6"/>
  <c r="F553" i="6"/>
  <c r="G553" i="6"/>
  <c r="F554" i="6"/>
  <c r="G554" i="6"/>
  <c r="F555" i="6"/>
  <c r="G555" i="6"/>
  <c r="F556" i="6"/>
  <c r="G556" i="6"/>
  <c r="F557" i="6"/>
  <c r="G557" i="6"/>
  <c r="F558" i="6"/>
  <c r="G558" i="6"/>
  <c r="F559" i="6"/>
  <c r="G559" i="6"/>
  <c r="F560" i="6"/>
  <c r="G560" i="6"/>
  <c r="F561" i="6"/>
  <c r="G561" i="6"/>
  <c r="F562" i="6"/>
  <c r="G562" i="6"/>
  <c r="F563" i="6"/>
  <c r="G563" i="6"/>
  <c r="F564" i="6"/>
  <c r="G564" i="6"/>
  <c r="F565" i="6"/>
  <c r="G565" i="6"/>
  <c r="F566" i="6"/>
  <c r="G566" i="6"/>
  <c r="F567" i="6"/>
  <c r="G567" i="6"/>
  <c r="F568" i="6"/>
  <c r="G568" i="6"/>
  <c r="F569" i="6"/>
  <c r="G569" i="6"/>
  <c r="F570" i="6"/>
  <c r="G570" i="6"/>
  <c r="F571" i="6"/>
  <c r="G571" i="6"/>
  <c r="F572" i="6"/>
  <c r="G572" i="6"/>
  <c r="F573" i="6"/>
  <c r="G573" i="6"/>
  <c r="F574" i="6"/>
  <c r="G574" i="6"/>
  <c r="F575" i="6"/>
  <c r="G575" i="6"/>
  <c r="F576" i="6"/>
  <c r="G576" i="6"/>
  <c r="F577" i="6"/>
  <c r="G577" i="6"/>
  <c r="F578" i="6"/>
  <c r="G578" i="6"/>
  <c r="F579" i="6"/>
  <c r="G579" i="6"/>
  <c r="F580" i="6"/>
  <c r="G580" i="6"/>
  <c r="F581" i="6"/>
  <c r="G581" i="6"/>
  <c r="F582" i="6"/>
  <c r="G582" i="6"/>
  <c r="F583" i="6"/>
  <c r="G583" i="6"/>
  <c r="F584" i="6"/>
  <c r="G584" i="6"/>
  <c r="F585" i="6"/>
  <c r="G585" i="6"/>
  <c r="F586" i="6"/>
  <c r="G586" i="6"/>
  <c r="F587" i="6"/>
  <c r="G587" i="6"/>
  <c r="F588" i="6"/>
  <c r="G588" i="6"/>
  <c r="F589" i="6"/>
  <c r="G589" i="6"/>
  <c r="F590" i="6"/>
  <c r="G590" i="6"/>
  <c r="F591" i="6"/>
  <c r="G591" i="6"/>
  <c r="F592" i="6"/>
  <c r="G592" i="6"/>
  <c r="F593" i="6"/>
  <c r="G593" i="6"/>
  <c r="F594" i="6"/>
  <c r="G594" i="6"/>
  <c r="F595" i="6"/>
  <c r="G595" i="6"/>
  <c r="F596" i="6"/>
  <c r="G596" i="6"/>
  <c r="F597" i="6"/>
  <c r="G597" i="6"/>
  <c r="F598" i="6"/>
  <c r="G598" i="6"/>
  <c r="F599" i="6"/>
  <c r="G599" i="6"/>
  <c r="F600" i="6"/>
  <c r="G600" i="6"/>
  <c r="F601" i="6"/>
  <c r="G601" i="6"/>
  <c r="F602" i="6"/>
  <c r="G602" i="6"/>
  <c r="F603" i="6"/>
  <c r="G603" i="6"/>
  <c r="F604" i="6"/>
  <c r="G604" i="6"/>
  <c r="F605" i="6"/>
  <c r="G605" i="6"/>
  <c r="F606" i="6"/>
  <c r="G606" i="6"/>
  <c r="F607" i="6"/>
  <c r="G607" i="6"/>
  <c r="F608" i="6"/>
  <c r="G608" i="6"/>
  <c r="F609" i="6"/>
  <c r="G609" i="6"/>
  <c r="F610" i="6"/>
  <c r="G610" i="6"/>
  <c r="F611" i="6"/>
  <c r="G611" i="6"/>
  <c r="F612" i="6"/>
  <c r="G612" i="6"/>
  <c r="F613" i="6"/>
  <c r="G613" i="6"/>
  <c r="F614" i="6"/>
  <c r="G614" i="6"/>
  <c r="F615" i="6"/>
  <c r="G615" i="6"/>
  <c r="F616" i="6"/>
  <c r="G616" i="6"/>
  <c r="F617" i="6"/>
  <c r="G617" i="6"/>
  <c r="F618" i="6"/>
  <c r="G618" i="6"/>
  <c r="F619" i="6"/>
  <c r="G619" i="6"/>
  <c r="F620" i="6"/>
  <c r="G620" i="6"/>
  <c r="F621" i="6"/>
  <c r="G621" i="6"/>
  <c r="F622" i="6"/>
  <c r="G622" i="6"/>
  <c r="F623" i="6"/>
  <c r="G623" i="6"/>
  <c r="F624" i="6"/>
  <c r="G624" i="6"/>
  <c r="F625" i="6"/>
  <c r="G625" i="6"/>
  <c r="F626" i="6"/>
  <c r="G626" i="6"/>
  <c r="F627" i="6"/>
  <c r="G627" i="6"/>
  <c r="F628" i="6"/>
  <c r="G628" i="6"/>
  <c r="F629" i="6"/>
  <c r="G629" i="6"/>
  <c r="F630" i="6"/>
  <c r="G630" i="6"/>
  <c r="F631" i="6"/>
  <c r="G631" i="6"/>
  <c r="F632" i="6"/>
  <c r="G632" i="6"/>
  <c r="F633" i="6"/>
  <c r="G633" i="6"/>
  <c r="F634" i="6"/>
  <c r="G634" i="6"/>
  <c r="F635" i="6"/>
  <c r="G635" i="6"/>
  <c r="F636" i="6"/>
  <c r="G636" i="6"/>
  <c r="F637" i="6"/>
  <c r="G637" i="6"/>
  <c r="F638" i="6"/>
  <c r="G638" i="6"/>
  <c r="F639" i="6"/>
  <c r="G639" i="6"/>
  <c r="F640" i="6"/>
  <c r="G640" i="6"/>
  <c r="F641" i="6"/>
  <c r="G641" i="6"/>
  <c r="F642" i="6"/>
  <c r="G642" i="6"/>
  <c r="F643" i="6"/>
  <c r="G643" i="6"/>
  <c r="F644" i="6"/>
  <c r="G644" i="6"/>
  <c r="F645" i="6"/>
  <c r="G645" i="6"/>
  <c r="F646" i="6"/>
  <c r="G646" i="6"/>
  <c r="F647" i="6"/>
  <c r="G647" i="6"/>
  <c r="F648" i="6"/>
  <c r="G648" i="6"/>
  <c r="F649" i="6"/>
  <c r="G649" i="6"/>
  <c r="F650" i="6"/>
  <c r="G650" i="6"/>
  <c r="F651" i="6"/>
  <c r="G651" i="6"/>
  <c r="F652" i="6"/>
  <c r="G652" i="6"/>
  <c r="F653" i="6"/>
  <c r="G653" i="6"/>
  <c r="F654" i="6"/>
  <c r="G654" i="6"/>
  <c r="F655" i="6"/>
  <c r="G655" i="6"/>
  <c r="F656" i="6"/>
  <c r="G656" i="6"/>
  <c r="F657" i="6"/>
  <c r="G657" i="6"/>
  <c r="F658" i="6"/>
  <c r="G658" i="6"/>
  <c r="F659" i="6"/>
  <c r="G659" i="6"/>
  <c r="F660" i="6"/>
  <c r="G660" i="6"/>
  <c r="F661" i="6"/>
  <c r="G661" i="6"/>
  <c r="F662" i="6"/>
  <c r="G662" i="6"/>
  <c r="F663" i="6"/>
  <c r="G663" i="6"/>
  <c r="F664" i="6"/>
  <c r="G664" i="6"/>
  <c r="F665" i="6"/>
  <c r="G665" i="6"/>
  <c r="F666" i="6"/>
  <c r="G666" i="6"/>
  <c r="F667" i="6"/>
  <c r="G667" i="6"/>
  <c r="F668" i="6"/>
  <c r="G668" i="6"/>
  <c r="F669" i="6"/>
  <c r="G669" i="6"/>
  <c r="F670" i="6"/>
  <c r="G670" i="6"/>
  <c r="F671" i="6"/>
  <c r="G671" i="6"/>
  <c r="F672" i="6"/>
  <c r="G672" i="6"/>
  <c r="F673" i="6"/>
  <c r="G673" i="6"/>
  <c r="F674" i="6"/>
  <c r="G674" i="6"/>
  <c r="F675" i="6"/>
  <c r="G675" i="6"/>
  <c r="F676" i="6"/>
  <c r="G676" i="6"/>
  <c r="F677" i="6"/>
  <c r="G677" i="6"/>
  <c r="F678" i="6"/>
  <c r="G678" i="6"/>
  <c r="F679" i="6"/>
  <c r="G679" i="6"/>
  <c r="F680" i="6"/>
  <c r="G680" i="6"/>
  <c r="F681" i="6"/>
  <c r="G681" i="6"/>
  <c r="F682" i="6"/>
  <c r="G682" i="6"/>
  <c r="F683" i="6"/>
  <c r="G683" i="6"/>
  <c r="F684" i="6"/>
  <c r="G684" i="6"/>
  <c r="F685" i="6"/>
  <c r="G685" i="6"/>
  <c r="F686" i="6"/>
  <c r="G686" i="6"/>
  <c r="F687" i="6"/>
  <c r="G687" i="6"/>
  <c r="F688" i="6"/>
  <c r="G688" i="6"/>
  <c r="F689" i="6"/>
  <c r="G689" i="6"/>
  <c r="F690" i="6"/>
  <c r="G690" i="6"/>
  <c r="F691" i="6"/>
  <c r="G691" i="6"/>
  <c r="F692" i="6"/>
  <c r="G692" i="6"/>
  <c r="F693" i="6"/>
  <c r="G693" i="6"/>
  <c r="F694" i="6"/>
  <c r="G694" i="6"/>
  <c r="F695" i="6"/>
  <c r="G695" i="6"/>
  <c r="F696" i="6"/>
  <c r="G696" i="6"/>
  <c r="F697" i="6"/>
  <c r="G697" i="6"/>
  <c r="F698" i="6"/>
  <c r="G698" i="6"/>
  <c r="F699" i="6"/>
  <c r="G699" i="6"/>
  <c r="F700" i="6"/>
  <c r="G700" i="6"/>
  <c r="F701" i="6"/>
  <c r="G701" i="6"/>
  <c r="F702" i="6"/>
  <c r="G702" i="6"/>
  <c r="F703" i="6"/>
  <c r="G703" i="6"/>
  <c r="F704" i="6"/>
  <c r="G704" i="6"/>
  <c r="F705" i="6"/>
  <c r="G705" i="6"/>
  <c r="F706" i="6"/>
  <c r="G706" i="6"/>
  <c r="F707" i="6"/>
  <c r="G707" i="6"/>
  <c r="F708" i="6"/>
  <c r="G708" i="6"/>
  <c r="F709" i="6"/>
  <c r="G709" i="6"/>
  <c r="F710" i="6"/>
  <c r="G710" i="6"/>
  <c r="F711" i="6"/>
  <c r="G711" i="6"/>
  <c r="F712" i="6"/>
  <c r="G712" i="6"/>
  <c r="F713" i="6"/>
  <c r="G713" i="6"/>
  <c r="F714" i="6"/>
  <c r="G714" i="6"/>
  <c r="F715" i="6"/>
  <c r="G715" i="6"/>
  <c r="F716" i="6"/>
  <c r="G716" i="6"/>
  <c r="F717" i="6"/>
  <c r="G717" i="6"/>
  <c r="F718" i="6"/>
  <c r="G718" i="6"/>
  <c r="F719" i="6"/>
  <c r="G719" i="6"/>
  <c r="F720" i="6"/>
  <c r="G720" i="6"/>
  <c r="F721" i="6"/>
  <c r="G721" i="6"/>
  <c r="F722" i="6"/>
  <c r="G722" i="6"/>
  <c r="F723" i="6"/>
  <c r="G723" i="6"/>
  <c r="F724" i="6"/>
  <c r="G724" i="6"/>
  <c r="F725" i="6"/>
  <c r="G725" i="6"/>
  <c r="F726" i="6"/>
  <c r="G726" i="6"/>
  <c r="F727" i="6"/>
  <c r="G727" i="6"/>
  <c r="F728" i="6"/>
  <c r="G728" i="6"/>
  <c r="F729" i="6"/>
  <c r="G729" i="6"/>
  <c r="F730" i="6"/>
  <c r="G730" i="6"/>
  <c r="F731" i="6"/>
  <c r="G731" i="6"/>
  <c r="F732" i="6"/>
  <c r="G732" i="6"/>
  <c r="F733" i="6"/>
  <c r="G733" i="6"/>
  <c r="F734" i="6"/>
  <c r="G734" i="6"/>
  <c r="F735" i="6"/>
  <c r="G735" i="6"/>
  <c r="F736" i="6"/>
  <c r="G736" i="6"/>
  <c r="F737" i="6"/>
  <c r="G737" i="6"/>
  <c r="F738" i="6"/>
  <c r="G738" i="6"/>
  <c r="F739" i="6"/>
  <c r="G739" i="6"/>
  <c r="F740" i="6"/>
  <c r="G740" i="6"/>
  <c r="F741" i="6"/>
  <c r="G741" i="6"/>
  <c r="F742" i="6"/>
  <c r="G742" i="6"/>
  <c r="F743" i="6"/>
  <c r="G743" i="6"/>
  <c r="F744" i="6"/>
  <c r="G744" i="6"/>
  <c r="F745" i="6"/>
  <c r="G745" i="6"/>
  <c r="F746" i="6"/>
  <c r="G746" i="6"/>
  <c r="F747" i="6"/>
  <c r="G747" i="6"/>
  <c r="F748" i="6"/>
  <c r="G748" i="6"/>
  <c r="F749" i="6"/>
  <c r="G749" i="6"/>
  <c r="F750" i="6"/>
  <c r="G750" i="6"/>
  <c r="F751" i="6"/>
  <c r="G751" i="6"/>
  <c r="F752" i="6"/>
  <c r="G752" i="6"/>
  <c r="F753" i="6"/>
  <c r="G753" i="6"/>
  <c r="F754" i="6"/>
  <c r="G754" i="6"/>
  <c r="F755" i="6"/>
  <c r="G755" i="6"/>
  <c r="F756" i="6"/>
  <c r="G756" i="6"/>
  <c r="F757" i="6"/>
  <c r="G757" i="6"/>
  <c r="F758" i="6"/>
  <c r="G758" i="6"/>
  <c r="F759" i="6"/>
  <c r="G759" i="6"/>
  <c r="F760" i="6"/>
  <c r="G760" i="6"/>
  <c r="F761" i="6"/>
  <c r="G761" i="6"/>
  <c r="F762" i="6"/>
  <c r="G762" i="6"/>
  <c r="F763" i="6"/>
  <c r="G763" i="6"/>
  <c r="F764" i="6"/>
  <c r="G764" i="6"/>
  <c r="F765" i="6"/>
  <c r="G765" i="6"/>
  <c r="F766" i="6"/>
  <c r="G766" i="6"/>
  <c r="F767" i="6"/>
  <c r="G767" i="6"/>
  <c r="F768" i="6"/>
  <c r="G768" i="6"/>
  <c r="F769" i="6"/>
  <c r="G769" i="6"/>
  <c r="F770" i="6"/>
  <c r="G770" i="6"/>
  <c r="F771" i="6"/>
  <c r="G771" i="6"/>
  <c r="F772" i="6"/>
  <c r="G772" i="6"/>
  <c r="F773" i="6"/>
  <c r="G773" i="6"/>
  <c r="F774" i="6"/>
  <c r="G774" i="6"/>
  <c r="F775" i="6"/>
  <c r="G775" i="6"/>
  <c r="F776" i="6"/>
  <c r="G776" i="6"/>
  <c r="F777" i="6"/>
  <c r="G777" i="6"/>
  <c r="F778" i="6"/>
  <c r="G778" i="6"/>
  <c r="F779" i="6"/>
  <c r="G779" i="6"/>
  <c r="F780" i="6"/>
  <c r="G780" i="6"/>
  <c r="F781" i="6"/>
  <c r="G781" i="6"/>
  <c r="F782" i="6"/>
  <c r="G782" i="6"/>
  <c r="F783" i="6"/>
  <c r="G783" i="6"/>
  <c r="F784" i="6"/>
  <c r="G784" i="6"/>
  <c r="F785" i="6"/>
  <c r="G785" i="6"/>
  <c r="F786" i="6"/>
  <c r="G786" i="6"/>
  <c r="F787" i="6"/>
  <c r="G787" i="6"/>
  <c r="F788" i="6"/>
  <c r="G788" i="6"/>
  <c r="F789" i="6"/>
  <c r="G789" i="6"/>
  <c r="F790" i="6"/>
  <c r="G790" i="6"/>
  <c r="F791" i="6"/>
  <c r="G791" i="6"/>
  <c r="F792" i="6"/>
  <c r="G792" i="6"/>
  <c r="F793" i="6"/>
  <c r="G793" i="6"/>
  <c r="F794" i="6"/>
  <c r="G794" i="6"/>
  <c r="F795" i="6"/>
  <c r="G795" i="6"/>
  <c r="F796" i="6"/>
  <c r="G796" i="6"/>
  <c r="F797" i="6"/>
  <c r="G797" i="6"/>
  <c r="F798" i="6"/>
  <c r="G798" i="6"/>
  <c r="F799" i="6"/>
  <c r="G799" i="6"/>
  <c r="F800" i="6"/>
  <c r="G800" i="6"/>
  <c r="F801" i="6"/>
  <c r="G801" i="6"/>
  <c r="F802" i="6"/>
  <c r="G802" i="6"/>
  <c r="F803" i="6"/>
  <c r="G803" i="6"/>
  <c r="F804" i="6"/>
  <c r="G804" i="6"/>
  <c r="F805" i="6"/>
  <c r="G805" i="6"/>
  <c r="F806" i="6"/>
  <c r="G806" i="6"/>
  <c r="F807" i="6"/>
  <c r="G807" i="6"/>
  <c r="F808" i="6"/>
  <c r="G808" i="6"/>
  <c r="F809" i="6"/>
  <c r="G809" i="6"/>
  <c r="F810" i="6"/>
  <c r="G810" i="6"/>
  <c r="F811" i="6"/>
  <c r="G811" i="6"/>
  <c r="F812" i="6"/>
  <c r="G812" i="6"/>
  <c r="F813" i="6"/>
  <c r="G813" i="6"/>
  <c r="F814" i="6"/>
  <c r="G814" i="6"/>
  <c r="F815" i="6"/>
  <c r="G815" i="6"/>
  <c r="F816" i="6"/>
  <c r="G816" i="6"/>
  <c r="F817" i="6"/>
  <c r="G817" i="6"/>
  <c r="F818" i="6"/>
  <c r="G818" i="6"/>
  <c r="F819" i="6"/>
  <c r="G819" i="6"/>
  <c r="F820" i="6"/>
  <c r="G820" i="6"/>
  <c r="F821" i="6"/>
  <c r="G821" i="6"/>
  <c r="F822" i="6"/>
  <c r="G822" i="6"/>
  <c r="F823" i="6"/>
  <c r="G823" i="6"/>
  <c r="F824" i="6"/>
  <c r="G824" i="6"/>
  <c r="F825" i="6"/>
  <c r="G825" i="6"/>
  <c r="F826" i="6"/>
  <c r="G826" i="6"/>
  <c r="F827" i="6"/>
  <c r="G827" i="6"/>
  <c r="F828" i="6"/>
  <c r="G828" i="6"/>
  <c r="F829" i="6"/>
  <c r="G829" i="6"/>
  <c r="F830" i="6"/>
  <c r="G830" i="6"/>
  <c r="F831" i="6"/>
  <c r="G831" i="6"/>
  <c r="F832" i="6"/>
  <c r="G832" i="6"/>
  <c r="F833" i="6"/>
  <c r="G833" i="6"/>
  <c r="F834" i="6"/>
  <c r="G834" i="6"/>
  <c r="F835" i="6"/>
  <c r="G835" i="6"/>
  <c r="F836" i="6"/>
  <c r="G836" i="6"/>
  <c r="F837" i="6"/>
  <c r="G837" i="6"/>
  <c r="F838" i="6"/>
  <c r="G838" i="6"/>
  <c r="F839" i="6"/>
  <c r="G839" i="6"/>
  <c r="F840" i="6"/>
  <c r="G840" i="6"/>
  <c r="F841" i="6"/>
  <c r="G841" i="6"/>
  <c r="F842" i="6"/>
  <c r="G842" i="6"/>
  <c r="F843" i="6"/>
  <c r="G843" i="6"/>
  <c r="F844" i="6"/>
  <c r="G844" i="6"/>
  <c r="F845" i="6"/>
  <c r="G845" i="6"/>
  <c r="F846" i="6"/>
  <c r="G846" i="6"/>
  <c r="F847" i="6"/>
  <c r="G847" i="6"/>
  <c r="F848" i="6"/>
  <c r="G848" i="6"/>
  <c r="F849" i="6"/>
  <c r="G849" i="6"/>
  <c r="F850" i="6"/>
  <c r="G850" i="6"/>
  <c r="F851" i="6"/>
  <c r="G851" i="6"/>
  <c r="F852" i="6"/>
  <c r="G852" i="6"/>
  <c r="F853" i="6"/>
  <c r="G853" i="6"/>
  <c r="F854" i="6"/>
  <c r="G854" i="6"/>
  <c r="F855" i="6"/>
  <c r="G855" i="6"/>
  <c r="F856" i="6"/>
  <c r="G856" i="6"/>
  <c r="F857" i="6"/>
  <c r="G857" i="6"/>
  <c r="F858" i="6"/>
  <c r="G858" i="6"/>
  <c r="F859" i="6"/>
  <c r="G859" i="6"/>
  <c r="F860" i="6"/>
  <c r="G860" i="6"/>
  <c r="F861" i="6"/>
  <c r="G861" i="6"/>
  <c r="F862" i="6"/>
  <c r="G862" i="6"/>
  <c r="F863" i="6"/>
  <c r="G863" i="6"/>
  <c r="F864" i="6"/>
  <c r="G864" i="6"/>
  <c r="F865" i="6"/>
  <c r="G865" i="6"/>
  <c r="F866" i="6"/>
  <c r="G866" i="6"/>
  <c r="F867" i="6"/>
  <c r="G867" i="6"/>
  <c r="F868" i="6"/>
  <c r="G868" i="6"/>
  <c r="F869" i="6"/>
  <c r="G869" i="6"/>
  <c r="F870" i="6"/>
  <c r="G870" i="6"/>
  <c r="F871" i="6"/>
  <c r="G871" i="6"/>
  <c r="F872" i="6"/>
  <c r="G872" i="6"/>
  <c r="F873" i="6"/>
  <c r="G873" i="6"/>
  <c r="F874" i="6"/>
  <c r="G874" i="6"/>
  <c r="F875" i="6"/>
  <c r="G875" i="6"/>
  <c r="F876" i="6"/>
  <c r="G876" i="6"/>
  <c r="F877" i="6"/>
  <c r="G877" i="6"/>
  <c r="F878" i="6"/>
  <c r="G878" i="6"/>
  <c r="F879" i="6"/>
  <c r="G879" i="6"/>
  <c r="F880" i="6"/>
  <c r="G880" i="6"/>
  <c r="F881" i="6"/>
  <c r="G881" i="6"/>
  <c r="F882" i="6"/>
  <c r="G882" i="6"/>
  <c r="F883" i="6"/>
  <c r="G883" i="6"/>
  <c r="F884" i="6"/>
  <c r="G884" i="6"/>
  <c r="F885" i="6"/>
  <c r="G885" i="6"/>
  <c r="F886" i="6"/>
  <c r="G886" i="6"/>
  <c r="F887" i="6"/>
  <c r="G887" i="6"/>
  <c r="F888" i="6"/>
  <c r="G888" i="6"/>
  <c r="F889" i="6"/>
  <c r="G889" i="6"/>
  <c r="F890" i="6"/>
  <c r="G890" i="6"/>
  <c r="F891" i="6"/>
  <c r="G891" i="6"/>
  <c r="F892" i="6"/>
  <c r="G892" i="6"/>
  <c r="F893" i="6"/>
  <c r="G893" i="6"/>
  <c r="F894" i="6"/>
  <c r="G894" i="6"/>
  <c r="F895" i="6"/>
  <c r="G895" i="6"/>
  <c r="F896" i="6"/>
  <c r="G896" i="6"/>
  <c r="F897" i="6"/>
  <c r="G897" i="6"/>
  <c r="F898" i="6"/>
  <c r="G898" i="6"/>
  <c r="F899" i="6"/>
  <c r="G899" i="6"/>
  <c r="F900" i="6"/>
  <c r="G900" i="6"/>
  <c r="F901" i="6"/>
  <c r="G901" i="6"/>
  <c r="F902" i="6"/>
  <c r="G902" i="6"/>
  <c r="F903" i="6"/>
  <c r="G903" i="6"/>
  <c r="F904" i="6"/>
  <c r="G904" i="6"/>
  <c r="F905" i="6"/>
  <c r="G905" i="6"/>
  <c r="F906" i="6"/>
  <c r="G906" i="6"/>
  <c r="F907" i="6"/>
  <c r="G907" i="6"/>
  <c r="F908" i="6"/>
  <c r="G908" i="6"/>
  <c r="F909" i="6"/>
  <c r="G909" i="6"/>
  <c r="F910" i="6"/>
  <c r="G910" i="6"/>
  <c r="F911" i="6"/>
  <c r="G911" i="6"/>
  <c r="F912" i="6"/>
  <c r="G912" i="6"/>
  <c r="F913" i="6"/>
  <c r="G913" i="6"/>
  <c r="F914" i="6"/>
  <c r="G914" i="6"/>
  <c r="F915" i="6"/>
  <c r="G915" i="6"/>
  <c r="F916" i="6"/>
  <c r="G916" i="6"/>
  <c r="F917" i="6"/>
  <c r="G917" i="6"/>
  <c r="F918" i="6"/>
  <c r="G918" i="6"/>
  <c r="F919" i="6"/>
  <c r="G919" i="6"/>
  <c r="F920" i="6"/>
  <c r="G920" i="6"/>
  <c r="F921" i="6"/>
  <c r="G921" i="6"/>
  <c r="F922" i="6"/>
  <c r="G922" i="6"/>
  <c r="F923" i="6"/>
  <c r="G923" i="6"/>
  <c r="F924" i="6"/>
  <c r="G924" i="6"/>
  <c r="F925" i="6"/>
  <c r="G925" i="6"/>
  <c r="F926" i="6"/>
  <c r="G926" i="6"/>
  <c r="F927" i="6"/>
  <c r="G927" i="6"/>
  <c r="F928" i="6"/>
  <c r="G928" i="6"/>
  <c r="F929" i="6"/>
  <c r="G929" i="6"/>
  <c r="F930" i="6"/>
  <c r="G930" i="6"/>
  <c r="F931" i="6"/>
  <c r="G931" i="6"/>
  <c r="F932" i="6"/>
  <c r="G932" i="6"/>
  <c r="F933" i="6"/>
  <c r="G933" i="6"/>
  <c r="F934" i="6"/>
  <c r="G934" i="6"/>
  <c r="F935" i="6"/>
  <c r="G935" i="6"/>
  <c r="F936" i="6"/>
  <c r="G936" i="6"/>
  <c r="F937" i="6"/>
  <c r="G937" i="6"/>
  <c r="F938" i="6"/>
  <c r="G938" i="6"/>
  <c r="F939" i="6"/>
  <c r="G939" i="6"/>
  <c r="F940" i="6"/>
  <c r="G940" i="6"/>
  <c r="F941" i="6"/>
  <c r="G941" i="6"/>
  <c r="F942" i="6"/>
  <c r="G942" i="6"/>
  <c r="F943" i="6"/>
  <c r="G943" i="6"/>
  <c r="F944" i="6"/>
  <c r="G944" i="6"/>
  <c r="F945" i="6"/>
  <c r="G945" i="6"/>
  <c r="F946" i="6"/>
  <c r="G946" i="6"/>
  <c r="F947" i="6"/>
  <c r="G947" i="6"/>
  <c r="F948" i="6"/>
  <c r="G948" i="6"/>
  <c r="F949" i="6"/>
  <c r="G949" i="6"/>
  <c r="F950" i="6"/>
  <c r="G950" i="6"/>
  <c r="F951" i="6"/>
  <c r="G951" i="6"/>
  <c r="F952" i="6"/>
  <c r="G952" i="6"/>
  <c r="F953" i="6"/>
  <c r="G953" i="6"/>
  <c r="F954" i="6"/>
  <c r="G954" i="6"/>
  <c r="F955" i="6"/>
  <c r="G955" i="6"/>
  <c r="F956" i="6"/>
  <c r="G956" i="6"/>
  <c r="F957" i="6"/>
  <c r="G957" i="6"/>
  <c r="F958" i="6"/>
  <c r="G958" i="6"/>
  <c r="F959" i="6"/>
  <c r="G959" i="6"/>
  <c r="F960" i="6"/>
  <c r="G960" i="6"/>
  <c r="F961" i="6"/>
  <c r="G961" i="6"/>
  <c r="F962" i="6"/>
  <c r="G962" i="6"/>
  <c r="F963" i="6"/>
  <c r="G963" i="6"/>
  <c r="F964" i="6"/>
  <c r="G964" i="6"/>
  <c r="F965" i="6"/>
  <c r="G965" i="6"/>
  <c r="F966" i="6"/>
  <c r="G966" i="6"/>
  <c r="F967" i="6"/>
  <c r="G967" i="6"/>
  <c r="F968" i="6"/>
  <c r="G968" i="6"/>
  <c r="F969" i="6"/>
  <c r="G969" i="6"/>
  <c r="F970" i="6"/>
  <c r="G970" i="6"/>
  <c r="F971" i="6"/>
  <c r="G971" i="6"/>
  <c r="F972" i="6"/>
  <c r="G972" i="6"/>
  <c r="F973" i="6"/>
  <c r="G973" i="6"/>
  <c r="F974" i="6"/>
  <c r="G974" i="6"/>
  <c r="F975" i="6"/>
  <c r="G975" i="6"/>
  <c r="F976" i="6"/>
  <c r="G976" i="6"/>
  <c r="F977" i="6"/>
  <c r="G977" i="6"/>
  <c r="F978" i="6"/>
  <c r="G978" i="6"/>
  <c r="F979" i="6"/>
  <c r="G979" i="6"/>
  <c r="F980" i="6"/>
  <c r="G980" i="6"/>
  <c r="F981" i="6"/>
  <c r="G981" i="6"/>
  <c r="F982" i="6"/>
  <c r="G982" i="6"/>
  <c r="F983" i="6"/>
  <c r="G983" i="6"/>
  <c r="F984" i="6"/>
  <c r="G984" i="6"/>
  <c r="F985" i="6"/>
  <c r="G985" i="6"/>
  <c r="F986" i="6"/>
  <c r="G986" i="6"/>
  <c r="F987" i="6"/>
  <c r="G987" i="6"/>
  <c r="F988" i="6"/>
  <c r="G988" i="6"/>
  <c r="F989" i="6"/>
  <c r="G989" i="6"/>
  <c r="F990" i="6"/>
  <c r="G990" i="6"/>
  <c r="F991" i="6"/>
  <c r="G991" i="6"/>
  <c r="F992" i="6"/>
  <c r="G992" i="6"/>
  <c r="F993" i="6"/>
  <c r="G993" i="6"/>
  <c r="F994" i="6"/>
  <c r="G994" i="6"/>
  <c r="F995" i="6"/>
  <c r="G995" i="6"/>
  <c r="F996" i="6"/>
  <c r="G996" i="6"/>
  <c r="F997" i="6"/>
  <c r="G997" i="6"/>
  <c r="F998" i="6"/>
  <c r="G998" i="6"/>
  <c r="F999" i="6"/>
  <c r="G999" i="6"/>
  <c r="F1000" i="6"/>
  <c r="G1000" i="6"/>
  <c r="F1001" i="6"/>
  <c r="G1001" i="6"/>
  <c r="F1002" i="6"/>
  <c r="G1002" i="6"/>
  <c r="F1003" i="6"/>
  <c r="G1003" i="6"/>
  <c r="F1004" i="6"/>
  <c r="G1004" i="6"/>
  <c r="F1005" i="6"/>
  <c r="G1005" i="6"/>
  <c r="F1006" i="6"/>
  <c r="G1006" i="6"/>
  <c r="F1007" i="6"/>
  <c r="G1007" i="6"/>
  <c r="F1008" i="6"/>
  <c r="G1008" i="6"/>
  <c r="F1009" i="6"/>
  <c r="G1009" i="6"/>
  <c r="F1010" i="6"/>
  <c r="G1010" i="6"/>
  <c r="F1011" i="6"/>
  <c r="G1011" i="6"/>
  <c r="F1012" i="6"/>
  <c r="G1012" i="6"/>
  <c r="F1013" i="6"/>
  <c r="G1013" i="6"/>
  <c r="F1014" i="6"/>
  <c r="G1014" i="6"/>
  <c r="F1015" i="6"/>
  <c r="G1015" i="6"/>
  <c r="F1016" i="6"/>
  <c r="G1016" i="6"/>
  <c r="F1017" i="6"/>
  <c r="G1017" i="6"/>
  <c r="F1018" i="6"/>
  <c r="G1018" i="6"/>
  <c r="F1019" i="6"/>
  <c r="G1019" i="6"/>
  <c r="F1020" i="6"/>
  <c r="G1020" i="6"/>
  <c r="F1021" i="6"/>
  <c r="G1021" i="6"/>
  <c r="F1022" i="6"/>
  <c r="G1022" i="6"/>
  <c r="F1023" i="6"/>
  <c r="G1023" i="6"/>
  <c r="F1024" i="6"/>
  <c r="G1024" i="6"/>
  <c r="F1025" i="6"/>
  <c r="G1025" i="6"/>
  <c r="F1026" i="6"/>
  <c r="G1026" i="6"/>
  <c r="F1027" i="6"/>
  <c r="G1027" i="6"/>
  <c r="F1028" i="6"/>
  <c r="G1028" i="6"/>
  <c r="F1029" i="6"/>
  <c r="G1029" i="6"/>
  <c r="F1030" i="6"/>
  <c r="G1030" i="6"/>
  <c r="F1031" i="6"/>
  <c r="G1031" i="6"/>
  <c r="F1032" i="6"/>
  <c r="G1032" i="6"/>
  <c r="F1033" i="6"/>
  <c r="G1033" i="6"/>
  <c r="F1034" i="6"/>
  <c r="G1034" i="6"/>
  <c r="F1035" i="6"/>
  <c r="G1035" i="6"/>
  <c r="F1036" i="6"/>
  <c r="G1036" i="6"/>
  <c r="F1037" i="6"/>
  <c r="G1037" i="6"/>
  <c r="F1038" i="6"/>
  <c r="G1038" i="6"/>
  <c r="F1039" i="6"/>
  <c r="G1039" i="6"/>
  <c r="F1040" i="6"/>
  <c r="G1040" i="6"/>
  <c r="F1041" i="6"/>
  <c r="G1041" i="6"/>
  <c r="F1042" i="6"/>
  <c r="G1042" i="6"/>
  <c r="F1043" i="6"/>
  <c r="G1043" i="6"/>
  <c r="F1044" i="6"/>
  <c r="G1044" i="6"/>
  <c r="F1045" i="6"/>
  <c r="G1045" i="6"/>
  <c r="F1046" i="6"/>
  <c r="G1046" i="6"/>
  <c r="F1047" i="6"/>
  <c r="G1047" i="6"/>
  <c r="F1048" i="6"/>
  <c r="G1048" i="6"/>
  <c r="F1049" i="6"/>
  <c r="G1049" i="6"/>
  <c r="F1050" i="6"/>
  <c r="G1050" i="6"/>
  <c r="F1051" i="6"/>
  <c r="G1051" i="6"/>
  <c r="F1052" i="6"/>
  <c r="G1052" i="6"/>
  <c r="F1053" i="6"/>
  <c r="G1053" i="6"/>
  <c r="F1054" i="6"/>
  <c r="G1054" i="6"/>
  <c r="F1055" i="6"/>
  <c r="G1055" i="6"/>
  <c r="F1056" i="6"/>
  <c r="G1056" i="6"/>
  <c r="F1057" i="6"/>
  <c r="G1057" i="6"/>
  <c r="F1058" i="6"/>
  <c r="G1058" i="6"/>
  <c r="F1059" i="6"/>
  <c r="G1059" i="6"/>
  <c r="F1060" i="6"/>
  <c r="G1060" i="6"/>
  <c r="F1061" i="6"/>
  <c r="G1061" i="6"/>
  <c r="F1062" i="6"/>
  <c r="G1062" i="6"/>
  <c r="F1063" i="6"/>
  <c r="G1063" i="6"/>
  <c r="F1064" i="6"/>
  <c r="G1064" i="6"/>
  <c r="F1065" i="6"/>
  <c r="G1065" i="6"/>
  <c r="F1066" i="6"/>
  <c r="G1066" i="6"/>
  <c r="F1067" i="6"/>
  <c r="G1067" i="6"/>
  <c r="F1068" i="6"/>
  <c r="G1068" i="6"/>
  <c r="F1069" i="6"/>
  <c r="G1069" i="6"/>
  <c r="F1070" i="6"/>
  <c r="G1070" i="6"/>
  <c r="F1071" i="6"/>
  <c r="G1071" i="6"/>
  <c r="F1072" i="6"/>
  <c r="G1072" i="6"/>
  <c r="F1073" i="6"/>
  <c r="G1073" i="6"/>
  <c r="F1074" i="6"/>
  <c r="G1074" i="6"/>
  <c r="F1075" i="6"/>
  <c r="G1075" i="6"/>
  <c r="F1076" i="6"/>
  <c r="G1076" i="6"/>
  <c r="F1077" i="6"/>
  <c r="G1077" i="6"/>
  <c r="F1078" i="6"/>
  <c r="G1078" i="6"/>
  <c r="F1079" i="6"/>
  <c r="G1079" i="6"/>
  <c r="F1080" i="6"/>
  <c r="G1080" i="6"/>
  <c r="F1081" i="6"/>
  <c r="G1081" i="6"/>
  <c r="F1082" i="6"/>
  <c r="G1082" i="6"/>
  <c r="F1083" i="6"/>
  <c r="G1083" i="6"/>
  <c r="F1084" i="6"/>
  <c r="G1084" i="6"/>
  <c r="F1085" i="6"/>
  <c r="G1085" i="6"/>
  <c r="F1086" i="6"/>
  <c r="G1086" i="6"/>
  <c r="F1087" i="6"/>
  <c r="G1087" i="6"/>
  <c r="F1088" i="6"/>
  <c r="G1088" i="6"/>
  <c r="F1089" i="6"/>
  <c r="G1089" i="6"/>
  <c r="F1090" i="6"/>
  <c r="G1090" i="6"/>
  <c r="F1091" i="6"/>
  <c r="G1091" i="6"/>
  <c r="F1092" i="6"/>
  <c r="G1092" i="6"/>
  <c r="F1093" i="6"/>
  <c r="G1093" i="6"/>
  <c r="F1094" i="6"/>
  <c r="G1094" i="6"/>
  <c r="F1095" i="6"/>
  <c r="G1095" i="6"/>
  <c r="F1096" i="6"/>
  <c r="G1096" i="6"/>
  <c r="F1097" i="6"/>
  <c r="G1097" i="6"/>
  <c r="F1098" i="6"/>
  <c r="G1098" i="6"/>
  <c r="F1099" i="6"/>
  <c r="G1099" i="6"/>
  <c r="F1100" i="6"/>
  <c r="G1100" i="6"/>
  <c r="F1101" i="6"/>
  <c r="G1101" i="6"/>
  <c r="F1102" i="6"/>
  <c r="G1102" i="6"/>
  <c r="F1103" i="6"/>
  <c r="G1103" i="6"/>
  <c r="F1104" i="6"/>
  <c r="G1104" i="6"/>
  <c r="F1105" i="6"/>
  <c r="G1105" i="6"/>
  <c r="F1106" i="6"/>
  <c r="G1106" i="6"/>
  <c r="F1107" i="6"/>
  <c r="G1107" i="6"/>
  <c r="F1108" i="6"/>
  <c r="G1108" i="6"/>
  <c r="F1109" i="6"/>
  <c r="G1109" i="6"/>
  <c r="F1110" i="6"/>
  <c r="G1110" i="6"/>
  <c r="F1111" i="6"/>
  <c r="G1111" i="6"/>
  <c r="F1112" i="6"/>
  <c r="G1112" i="6"/>
  <c r="F1113" i="6"/>
  <c r="G1113" i="6"/>
  <c r="F1114" i="6"/>
  <c r="G1114" i="6"/>
  <c r="F1115" i="6"/>
  <c r="G1115" i="6"/>
  <c r="F1116" i="6"/>
  <c r="G1116" i="6"/>
  <c r="F1117" i="6"/>
  <c r="G1117" i="6"/>
  <c r="F1118" i="6"/>
  <c r="G1118" i="6"/>
  <c r="F1119" i="6"/>
  <c r="G1119" i="6"/>
  <c r="F1120" i="6"/>
  <c r="G1120" i="6"/>
  <c r="F1121" i="6"/>
  <c r="G1121" i="6"/>
  <c r="F1122" i="6"/>
  <c r="G1122" i="6"/>
  <c r="F1123" i="6"/>
  <c r="G1123" i="6"/>
  <c r="F1124" i="6"/>
  <c r="G1124" i="6"/>
  <c r="F1125" i="6"/>
  <c r="G1125" i="6"/>
  <c r="F1126" i="6"/>
  <c r="G1126" i="6"/>
  <c r="F1127" i="6"/>
  <c r="G1127" i="6"/>
  <c r="F1128" i="6"/>
  <c r="G1128" i="6"/>
  <c r="F1129" i="6"/>
  <c r="G1129" i="6"/>
  <c r="F1130" i="6"/>
  <c r="G1130" i="6"/>
  <c r="F1131" i="6"/>
  <c r="G1131" i="6"/>
  <c r="F1132" i="6"/>
  <c r="G1132" i="6"/>
  <c r="F1133" i="6"/>
  <c r="G1133" i="6"/>
  <c r="F1134" i="6"/>
  <c r="G1134" i="6"/>
  <c r="F1135" i="6"/>
  <c r="G1135" i="6"/>
  <c r="F1136" i="6"/>
  <c r="G1136" i="6"/>
  <c r="F1137" i="6"/>
  <c r="G1137" i="6"/>
  <c r="F1138" i="6"/>
  <c r="G1138" i="6"/>
  <c r="F1139" i="6"/>
  <c r="G1139" i="6"/>
  <c r="F1140" i="6"/>
  <c r="G1140" i="6"/>
  <c r="F1141" i="6"/>
  <c r="G1141" i="6"/>
  <c r="F1142" i="6"/>
  <c r="G1142" i="6"/>
  <c r="F1143" i="6"/>
  <c r="G1143" i="6"/>
  <c r="F1144" i="6"/>
  <c r="G1144" i="6"/>
  <c r="F1145" i="6"/>
  <c r="G1145" i="6"/>
  <c r="F1146" i="6"/>
  <c r="G1146" i="6"/>
  <c r="F1147" i="6"/>
  <c r="G1147" i="6"/>
  <c r="F1148" i="6"/>
  <c r="G1148" i="6"/>
  <c r="F1149" i="6"/>
  <c r="G1149" i="6"/>
  <c r="F1150" i="6"/>
  <c r="G1150" i="6"/>
  <c r="F1151" i="6"/>
  <c r="G1151" i="6"/>
  <c r="F1152" i="6"/>
  <c r="G1152" i="6"/>
  <c r="F1153" i="6"/>
  <c r="G1153" i="6"/>
  <c r="F1154" i="6"/>
  <c r="G1154" i="6"/>
  <c r="F1155" i="6"/>
  <c r="G1155" i="6"/>
  <c r="F1156" i="6"/>
  <c r="G1156" i="6"/>
  <c r="F1157" i="6"/>
  <c r="G1157" i="6"/>
  <c r="F1158" i="6"/>
  <c r="G1158" i="6"/>
  <c r="F1159" i="6"/>
  <c r="G1159" i="6"/>
  <c r="F1160" i="6"/>
  <c r="G1160" i="6"/>
  <c r="F1161" i="6"/>
  <c r="G1161" i="6"/>
  <c r="F1162" i="6"/>
  <c r="G1162" i="6"/>
  <c r="F1163" i="6"/>
  <c r="G1163" i="6"/>
  <c r="F1164" i="6"/>
  <c r="G1164" i="6"/>
  <c r="F1165" i="6"/>
  <c r="G1165" i="6"/>
  <c r="F1166" i="6"/>
  <c r="G1166" i="6"/>
  <c r="F1167" i="6"/>
  <c r="G1167" i="6"/>
  <c r="F1168" i="6"/>
  <c r="G1168" i="6"/>
  <c r="F1169" i="6"/>
  <c r="G1169" i="6"/>
  <c r="F1170" i="6"/>
  <c r="G1170" i="6"/>
  <c r="F1171" i="6"/>
  <c r="G1171" i="6"/>
  <c r="F1172" i="6"/>
  <c r="G1172" i="6"/>
  <c r="F1173" i="6"/>
  <c r="G1173" i="6"/>
  <c r="F1174" i="6"/>
  <c r="G1174" i="6"/>
  <c r="F1175" i="6"/>
  <c r="G1175" i="6"/>
  <c r="F1176" i="6"/>
  <c r="G1176" i="6"/>
  <c r="F1177" i="6"/>
  <c r="G1177" i="6"/>
  <c r="F1178" i="6"/>
  <c r="G1178" i="6"/>
  <c r="F1179" i="6"/>
  <c r="G1179" i="6"/>
  <c r="F1180" i="6"/>
  <c r="G1180" i="6"/>
  <c r="F1181" i="6"/>
  <c r="G1181" i="6"/>
  <c r="F1182" i="6"/>
  <c r="G1182" i="6"/>
  <c r="F1183" i="6"/>
  <c r="G1183" i="6"/>
  <c r="F1184" i="6"/>
  <c r="G1184" i="6"/>
  <c r="F1185" i="6"/>
  <c r="G1185" i="6"/>
  <c r="F1186" i="6"/>
  <c r="G1186" i="6"/>
  <c r="F1187" i="6"/>
  <c r="G1187" i="6"/>
  <c r="F1188" i="6"/>
  <c r="G1188" i="6"/>
  <c r="F1189" i="6"/>
  <c r="G1189" i="6"/>
  <c r="F1190" i="6"/>
  <c r="G1190" i="6"/>
  <c r="F1191" i="6"/>
  <c r="G1191" i="6"/>
  <c r="F1192" i="6"/>
  <c r="G1192" i="6"/>
  <c r="F1193" i="6"/>
  <c r="G1193" i="6"/>
  <c r="F1194" i="6"/>
  <c r="G1194" i="6"/>
  <c r="F1195" i="6"/>
  <c r="G1195" i="6"/>
  <c r="F1196" i="6"/>
  <c r="G1196" i="6"/>
  <c r="F1197" i="6"/>
  <c r="G1197" i="6"/>
  <c r="F1198" i="6"/>
  <c r="G1198" i="6"/>
  <c r="F1199" i="6"/>
  <c r="G1199" i="6"/>
  <c r="F1200" i="6"/>
  <c r="G1200" i="6"/>
  <c r="F1201" i="6"/>
  <c r="G1201" i="6"/>
  <c r="F1202" i="6"/>
  <c r="G1202" i="6"/>
  <c r="F1203" i="6"/>
  <c r="G1203" i="6"/>
  <c r="F1204" i="6"/>
  <c r="G1204" i="6"/>
  <c r="F1205" i="6"/>
  <c r="G1205" i="6"/>
  <c r="F1206" i="6"/>
  <c r="G1206" i="6"/>
  <c r="F1207" i="6"/>
  <c r="G1207" i="6"/>
  <c r="F1208" i="6"/>
  <c r="G1208" i="6"/>
  <c r="F1209" i="6"/>
  <c r="G1209" i="6"/>
  <c r="F1210" i="6"/>
  <c r="G1210" i="6"/>
  <c r="F1211" i="6"/>
  <c r="G1211" i="6"/>
  <c r="F1212" i="6"/>
  <c r="G1212" i="6"/>
  <c r="F1213" i="6"/>
  <c r="G1213" i="6"/>
  <c r="F1214" i="6"/>
  <c r="G1214" i="6"/>
  <c r="F1215" i="6"/>
  <c r="G1215" i="6"/>
  <c r="F1216" i="6"/>
  <c r="G1216" i="6"/>
  <c r="F1217" i="6"/>
  <c r="G1217" i="6"/>
  <c r="F1218" i="6"/>
  <c r="G1218" i="6"/>
  <c r="F1219" i="6"/>
  <c r="G1219" i="6"/>
  <c r="F1220" i="6"/>
  <c r="G1220" i="6"/>
  <c r="F1221" i="6"/>
  <c r="G1221" i="6"/>
  <c r="F1222" i="6"/>
  <c r="G1222" i="6"/>
  <c r="F1223" i="6"/>
  <c r="G1223" i="6"/>
  <c r="F1224" i="6"/>
  <c r="G1224" i="6"/>
  <c r="F1225" i="6"/>
  <c r="G1225" i="6"/>
  <c r="F1226" i="6"/>
  <c r="G1226" i="6"/>
  <c r="F1227" i="6"/>
  <c r="G1227" i="6"/>
  <c r="F1228" i="6"/>
  <c r="G1228" i="6"/>
  <c r="F1229" i="6"/>
  <c r="G1229" i="6"/>
  <c r="F1230" i="6"/>
  <c r="G1230" i="6"/>
  <c r="F1231" i="6"/>
  <c r="G1231" i="6"/>
  <c r="F1232" i="6"/>
  <c r="G1232" i="6"/>
  <c r="F1233" i="6"/>
  <c r="G1233" i="6"/>
  <c r="F1234" i="6"/>
  <c r="G1234" i="6"/>
  <c r="F1235" i="6"/>
  <c r="G1235" i="6"/>
  <c r="F1236" i="6"/>
  <c r="G1236" i="6"/>
  <c r="F1237" i="6"/>
  <c r="G1237" i="6"/>
  <c r="F1238" i="6"/>
  <c r="G1238" i="6"/>
  <c r="F1239" i="6"/>
  <c r="G1239" i="6"/>
  <c r="F1240" i="6"/>
  <c r="G1240" i="6"/>
  <c r="F1241" i="6"/>
  <c r="G1241" i="6"/>
  <c r="F1242" i="6"/>
  <c r="G1242" i="6"/>
  <c r="F1243" i="6"/>
  <c r="G1243" i="6"/>
  <c r="F1244" i="6"/>
  <c r="G1244" i="6"/>
  <c r="F1245" i="6"/>
  <c r="G1245" i="6"/>
  <c r="F1246" i="6"/>
  <c r="G1246" i="6"/>
  <c r="F1247" i="6"/>
  <c r="G1247" i="6"/>
  <c r="F1248" i="6"/>
  <c r="G1248" i="6"/>
  <c r="F1249" i="6"/>
  <c r="G1249" i="6"/>
  <c r="F1250" i="6"/>
  <c r="G1250" i="6"/>
  <c r="F1251" i="6"/>
  <c r="G1251" i="6"/>
  <c r="F1252" i="6"/>
  <c r="G1252" i="6"/>
  <c r="F1253" i="6"/>
  <c r="G1253" i="6"/>
  <c r="F1254" i="6"/>
  <c r="G1254" i="6"/>
  <c r="F1255" i="6"/>
  <c r="G1255" i="6"/>
  <c r="F1256" i="6"/>
  <c r="G1256" i="6"/>
  <c r="F1257" i="6"/>
  <c r="G1257" i="6"/>
  <c r="F1258" i="6"/>
  <c r="G1258" i="6"/>
  <c r="F1259" i="6"/>
  <c r="G1259" i="6"/>
  <c r="F1260" i="6"/>
  <c r="G1260" i="6"/>
  <c r="F1261" i="6"/>
  <c r="G1261" i="6"/>
  <c r="F1262" i="6"/>
  <c r="G1262" i="6"/>
  <c r="F1263" i="6"/>
  <c r="G1263" i="6"/>
  <c r="F1264" i="6"/>
  <c r="G1264" i="6"/>
  <c r="F1265" i="6"/>
  <c r="G1265" i="6"/>
  <c r="F1266" i="6"/>
  <c r="G1266" i="6"/>
  <c r="F1267" i="6"/>
  <c r="G1267" i="6"/>
  <c r="F1268" i="6"/>
  <c r="G1268" i="6"/>
  <c r="F1269" i="6"/>
  <c r="G1269" i="6"/>
  <c r="F1270" i="6"/>
  <c r="G1270" i="6"/>
  <c r="F1271" i="6"/>
  <c r="G1271" i="6"/>
  <c r="F1272" i="6"/>
  <c r="G1272" i="6"/>
  <c r="F1273" i="6"/>
  <c r="G1273" i="6"/>
  <c r="F1274" i="6"/>
  <c r="G1274" i="6"/>
  <c r="F1275" i="6"/>
  <c r="G1275" i="6"/>
  <c r="F1276" i="6"/>
  <c r="G1276" i="6"/>
  <c r="F1277" i="6"/>
  <c r="G1277" i="6"/>
  <c r="F1278" i="6"/>
  <c r="G1278" i="6"/>
  <c r="F1279" i="6"/>
  <c r="G1279" i="6"/>
  <c r="F1280" i="6"/>
  <c r="G1280" i="6"/>
  <c r="F1281" i="6"/>
  <c r="G1281" i="6"/>
  <c r="F1282" i="6"/>
  <c r="G1282" i="6"/>
  <c r="F1283" i="6"/>
  <c r="G1283" i="6"/>
  <c r="F1284" i="6"/>
  <c r="G1284" i="6"/>
  <c r="F1285" i="6"/>
  <c r="G1285" i="6"/>
  <c r="F1286" i="6"/>
  <c r="G1286" i="6"/>
  <c r="F1287" i="6"/>
  <c r="G1287" i="6"/>
  <c r="F1288" i="6"/>
  <c r="G1288" i="6"/>
  <c r="F1289" i="6"/>
  <c r="G1289" i="6"/>
  <c r="F1290" i="6"/>
  <c r="G1290" i="6"/>
  <c r="F1291" i="6"/>
  <c r="G1291" i="6"/>
  <c r="F1292" i="6"/>
  <c r="G1292" i="6"/>
  <c r="F1293" i="6"/>
  <c r="G1293" i="6"/>
  <c r="F1294" i="6"/>
  <c r="G1294" i="6"/>
  <c r="F1295" i="6"/>
  <c r="G1295" i="6"/>
  <c r="F1296" i="6"/>
  <c r="G1296" i="6"/>
  <c r="F1297" i="6"/>
  <c r="G1297" i="6"/>
  <c r="F1298" i="6"/>
  <c r="G1298" i="6"/>
  <c r="F1299" i="6"/>
  <c r="G1299" i="6"/>
  <c r="F1300" i="6"/>
  <c r="G1300" i="6"/>
  <c r="F1301" i="6"/>
  <c r="G1301" i="6"/>
  <c r="F1302" i="6"/>
  <c r="G1302" i="6"/>
  <c r="F1303" i="6"/>
  <c r="G1303" i="6"/>
  <c r="F1304" i="6"/>
  <c r="G1304" i="6"/>
  <c r="F1305" i="6"/>
  <c r="G1305" i="6"/>
  <c r="F1306" i="6"/>
  <c r="G1306" i="6"/>
  <c r="F1307" i="6"/>
  <c r="G1307" i="6"/>
  <c r="F1308" i="6"/>
  <c r="G1308" i="6"/>
  <c r="F1309" i="6"/>
  <c r="G1309" i="6"/>
  <c r="F1310" i="6"/>
  <c r="G1310" i="6"/>
  <c r="F1311" i="6"/>
  <c r="G1311" i="6"/>
  <c r="F1312" i="6"/>
  <c r="G1312" i="6"/>
  <c r="F1313" i="6"/>
  <c r="G1313" i="6"/>
  <c r="F1314" i="6"/>
  <c r="G1314" i="6"/>
  <c r="F1315" i="6"/>
  <c r="G1315" i="6"/>
  <c r="F1316" i="6"/>
  <c r="G1316" i="6"/>
  <c r="F1317" i="6"/>
  <c r="G1317" i="6"/>
  <c r="F1318" i="6"/>
  <c r="G1318" i="6"/>
  <c r="F1319" i="6"/>
  <c r="G1319" i="6"/>
  <c r="F1320" i="6"/>
  <c r="G1320" i="6"/>
  <c r="F1321" i="6"/>
  <c r="G1321" i="6"/>
  <c r="F1322" i="6"/>
  <c r="G1322" i="6"/>
  <c r="F1323" i="6"/>
  <c r="G1323" i="6"/>
  <c r="F1324" i="6"/>
  <c r="G1324" i="6"/>
  <c r="F1325" i="6"/>
  <c r="G1325" i="6"/>
  <c r="F1326" i="6"/>
  <c r="G1326" i="6"/>
  <c r="F1327" i="6"/>
  <c r="G1327" i="6"/>
  <c r="F1328" i="6"/>
  <c r="G1328" i="6"/>
  <c r="F1329" i="6"/>
  <c r="G1329" i="6"/>
  <c r="F1330" i="6"/>
  <c r="G1330" i="6"/>
  <c r="F1331" i="6"/>
  <c r="G1331" i="6"/>
  <c r="F1332" i="6"/>
  <c r="G1332" i="6"/>
  <c r="F1333" i="6"/>
  <c r="G1333" i="6"/>
  <c r="F1334" i="6"/>
  <c r="G1334" i="6"/>
  <c r="F1335" i="6"/>
  <c r="G1335" i="6"/>
  <c r="F1336" i="6"/>
  <c r="G1336" i="6"/>
  <c r="F1337" i="6"/>
  <c r="G1337" i="6"/>
  <c r="F1338" i="6"/>
  <c r="G1338" i="6"/>
  <c r="F1339" i="6"/>
  <c r="G1339" i="6"/>
  <c r="F1340" i="6"/>
  <c r="G1340" i="6"/>
  <c r="F1341" i="6"/>
  <c r="G1341" i="6"/>
  <c r="F1342" i="6"/>
  <c r="G1342" i="6"/>
  <c r="F1343" i="6"/>
  <c r="G1343" i="6"/>
  <c r="F1344" i="6"/>
  <c r="G1344" i="6"/>
  <c r="F1345" i="6"/>
  <c r="G1345" i="6"/>
  <c r="F1346" i="6"/>
  <c r="G1346" i="6"/>
  <c r="F1347" i="6"/>
  <c r="G1347" i="6"/>
  <c r="F1348" i="6"/>
  <c r="G1348" i="6"/>
  <c r="F1349" i="6"/>
  <c r="G1349" i="6"/>
  <c r="F1350" i="6"/>
  <c r="G1350" i="6"/>
  <c r="F1351" i="6"/>
  <c r="G1351" i="6"/>
  <c r="F1352" i="6"/>
  <c r="G1352" i="6"/>
  <c r="F1353" i="6"/>
  <c r="G1353" i="6"/>
  <c r="F1354" i="6"/>
  <c r="G1354" i="6"/>
  <c r="F1355" i="6"/>
  <c r="G1355" i="6"/>
  <c r="F1356" i="6"/>
  <c r="G1356" i="6"/>
  <c r="F1357" i="6"/>
  <c r="G1357" i="6"/>
  <c r="F1358" i="6"/>
  <c r="G1358" i="6"/>
  <c r="F1359" i="6"/>
  <c r="G1359" i="6"/>
  <c r="F1360" i="6"/>
  <c r="G1360" i="6"/>
  <c r="F1361" i="6"/>
  <c r="G1361" i="6"/>
  <c r="F1362" i="6"/>
  <c r="G1362" i="6"/>
  <c r="F1363" i="6"/>
  <c r="G1363" i="6"/>
  <c r="F1364" i="6"/>
  <c r="G1364" i="6"/>
  <c r="F1365" i="6"/>
  <c r="G1365" i="6"/>
  <c r="F1366" i="6"/>
  <c r="G1366" i="6"/>
  <c r="F1367" i="6"/>
  <c r="G1367" i="6"/>
  <c r="F1368" i="6"/>
  <c r="G1368" i="6"/>
  <c r="F1369" i="6"/>
  <c r="G1369" i="6"/>
  <c r="F1370" i="6"/>
  <c r="G1370" i="6"/>
  <c r="F1371" i="6"/>
  <c r="G1371" i="6"/>
  <c r="F1372" i="6"/>
  <c r="G1372" i="6"/>
  <c r="F1373" i="6"/>
  <c r="G1373" i="6"/>
  <c r="F1374" i="6"/>
  <c r="G1374" i="6"/>
  <c r="F1375" i="6"/>
  <c r="G1375" i="6"/>
  <c r="F1376" i="6"/>
  <c r="G1376" i="6"/>
  <c r="F1377" i="6"/>
  <c r="G1377" i="6"/>
  <c r="F1378" i="6"/>
  <c r="G1378" i="6"/>
  <c r="F1379" i="6"/>
  <c r="G1379" i="6"/>
  <c r="F1380" i="6"/>
  <c r="G1380" i="6"/>
  <c r="F1381" i="6"/>
  <c r="G1381" i="6"/>
  <c r="F1382" i="6"/>
  <c r="G1382" i="6"/>
  <c r="F1383" i="6"/>
  <c r="G1383" i="6"/>
  <c r="F1384" i="6"/>
  <c r="G1384" i="6"/>
  <c r="F1385" i="6"/>
  <c r="G1385" i="6"/>
  <c r="F1386" i="6"/>
  <c r="G1386" i="6"/>
  <c r="F1387" i="6"/>
  <c r="G1387" i="6"/>
  <c r="F1388" i="6"/>
  <c r="G1388" i="6"/>
  <c r="F1389" i="6"/>
  <c r="G1389" i="6"/>
  <c r="F1390" i="6"/>
  <c r="G1390" i="6"/>
  <c r="F1391" i="6"/>
  <c r="G1391" i="6"/>
  <c r="F1392" i="6"/>
  <c r="G1392" i="6"/>
  <c r="F1393" i="6"/>
  <c r="G1393" i="6"/>
  <c r="F1394" i="6"/>
  <c r="G1394" i="6"/>
  <c r="F1395" i="6"/>
  <c r="G1395" i="6"/>
  <c r="F1396" i="6"/>
  <c r="G1396" i="6"/>
  <c r="F1397" i="6"/>
  <c r="G1397" i="6"/>
  <c r="F1398" i="6"/>
  <c r="G1398" i="6"/>
  <c r="F1399" i="6"/>
  <c r="G1399" i="6"/>
  <c r="F1400" i="6"/>
  <c r="G1400" i="6"/>
  <c r="F1401" i="6"/>
  <c r="G1401" i="6"/>
  <c r="F1402" i="6"/>
  <c r="G1402" i="6"/>
  <c r="F1403" i="6"/>
  <c r="G1403" i="6"/>
  <c r="F1404" i="6"/>
  <c r="G1404" i="6"/>
  <c r="F1405" i="6"/>
  <c r="G1405" i="6"/>
  <c r="F1406" i="6"/>
  <c r="G1406" i="6"/>
  <c r="F1407" i="6"/>
  <c r="G1407" i="6"/>
  <c r="F1408" i="6"/>
  <c r="G1408" i="6"/>
  <c r="F1409" i="6"/>
  <c r="G1409" i="6"/>
  <c r="F1410" i="6"/>
  <c r="G1410" i="6"/>
  <c r="F1411" i="6"/>
  <c r="G1411" i="6"/>
  <c r="F1412" i="6"/>
  <c r="G1412" i="6"/>
  <c r="F1413" i="6"/>
  <c r="G1413" i="6"/>
  <c r="F1414" i="6"/>
  <c r="G1414" i="6"/>
  <c r="F1415" i="6"/>
  <c r="G1415" i="6"/>
  <c r="F1416" i="6"/>
  <c r="G1416" i="6"/>
  <c r="F1417" i="6"/>
  <c r="G1417" i="6"/>
  <c r="F1418" i="6"/>
  <c r="G1418" i="6"/>
  <c r="F1419" i="6"/>
  <c r="G1419" i="6"/>
  <c r="F1420" i="6"/>
  <c r="G1420" i="6"/>
  <c r="F1421" i="6"/>
  <c r="G1421" i="6"/>
  <c r="F1422" i="6"/>
  <c r="G1422" i="6"/>
  <c r="F1423" i="6"/>
  <c r="G1423" i="6"/>
  <c r="F1424" i="6"/>
  <c r="G1424" i="6"/>
  <c r="F1425" i="6"/>
  <c r="G1425" i="6"/>
  <c r="F1426" i="6"/>
  <c r="G1426" i="6"/>
  <c r="F1427" i="6"/>
  <c r="G1427" i="6"/>
  <c r="F1428" i="6"/>
  <c r="G1428" i="6"/>
  <c r="F1429" i="6"/>
  <c r="G1429" i="6"/>
  <c r="F1430" i="6"/>
  <c r="G1430" i="6"/>
  <c r="F1431" i="6"/>
  <c r="G1431" i="6"/>
  <c r="F1432" i="6"/>
  <c r="G1432" i="6"/>
  <c r="F1433" i="6"/>
  <c r="G1433" i="6"/>
  <c r="F1434" i="6"/>
  <c r="G1434" i="6"/>
  <c r="F1435" i="6"/>
  <c r="G1435" i="6"/>
  <c r="F1436" i="6"/>
  <c r="G1436" i="6"/>
  <c r="F1437" i="6"/>
  <c r="G1437" i="6"/>
  <c r="F1438" i="6"/>
  <c r="G1438" i="6"/>
  <c r="F1439" i="6"/>
  <c r="G1439" i="6"/>
  <c r="F1440" i="6"/>
  <c r="G1440" i="6"/>
  <c r="F1441" i="6"/>
  <c r="G1441" i="6"/>
  <c r="F1442" i="6"/>
  <c r="G1442" i="6"/>
  <c r="F1443" i="6"/>
  <c r="G1443" i="6"/>
  <c r="F1444" i="6"/>
  <c r="G1444" i="6"/>
  <c r="F1445" i="6"/>
  <c r="G1445" i="6"/>
  <c r="F1446" i="6"/>
  <c r="G1446" i="6"/>
  <c r="F1447" i="6"/>
  <c r="G1447" i="6"/>
  <c r="F1448" i="6"/>
  <c r="G1448" i="6"/>
  <c r="F1449" i="6"/>
  <c r="G1449" i="6"/>
  <c r="F1450" i="6"/>
  <c r="G1450" i="6"/>
  <c r="F1451" i="6"/>
  <c r="G1451" i="6"/>
  <c r="F1452" i="6"/>
  <c r="G1452" i="6"/>
  <c r="F1453" i="6"/>
  <c r="G1453" i="6"/>
  <c r="F1454" i="6"/>
  <c r="G1454" i="6"/>
  <c r="F1455" i="6"/>
  <c r="G1455" i="6"/>
  <c r="F1456" i="6"/>
  <c r="G1456" i="6"/>
  <c r="F1457" i="6"/>
  <c r="G1457" i="6"/>
  <c r="F1458" i="6"/>
  <c r="G1458" i="6"/>
  <c r="F1459" i="6"/>
  <c r="G1459" i="6"/>
  <c r="F1460" i="6"/>
  <c r="G1460" i="6"/>
  <c r="F1461" i="6"/>
  <c r="G1461" i="6"/>
  <c r="F1462" i="6"/>
  <c r="G1462" i="6"/>
  <c r="F1463" i="6"/>
  <c r="G1463" i="6"/>
  <c r="F1464" i="6"/>
  <c r="G1464" i="6"/>
  <c r="F1465" i="6"/>
  <c r="G1465" i="6"/>
  <c r="F1466" i="6"/>
  <c r="G1466" i="6"/>
  <c r="F1467" i="6"/>
  <c r="G1467" i="6"/>
  <c r="F1468" i="6"/>
  <c r="G1468" i="6"/>
  <c r="F1469" i="6"/>
  <c r="G1469" i="6"/>
  <c r="F1470" i="6"/>
  <c r="G1470" i="6"/>
  <c r="F1471" i="6"/>
  <c r="G1471" i="6"/>
  <c r="F1472" i="6"/>
  <c r="G1472" i="6"/>
  <c r="F1473" i="6"/>
  <c r="G1473" i="6"/>
  <c r="F1474" i="6"/>
  <c r="G1474" i="6"/>
  <c r="F1475" i="6"/>
  <c r="G1475" i="6"/>
  <c r="F1476" i="6"/>
  <c r="G1476" i="6"/>
  <c r="F1477" i="6"/>
  <c r="G1477" i="6"/>
  <c r="F1478" i="6"/>
  <c r="G1478" i="6"/>
  <c r="F1479" i="6"/>
  <c r="G1479" i="6"/>
  <c r="F1480" i="6"/>
  <c r="G1480" i="6"/>
  <c r="F1481" i="6"/>
  <c r="G1481" i="6"/>
  <c r="F1482" i="6"/>
  <c r="G1482" i="6"/>
  <c r="F1483" i="6"/>
  <c r="G1483" i="6"/>
  <c r="F1484" i="6"/>
  <c r="G1484" i="6"/>
  <c r="F1485" i="6"/>
  <c r="G1485" i="6"/>
  <c r="F1486" i="6"/>
  <c r="G1486" i="6"/>
  <c r="F1487" i="6"/>
  <c r="G1487" i="6"/>
  <c r="F1488" i="6"/>
  <c r="G1488" i="6"/>
  <c r="F1489" i="6"/>
  <c r="G1489" i="6"/>
  <c r="F1490" i="6"/>
  <c r="G1490" i="6"/>
  <c r="F1491" i="6"/>
  <c r="G1491" i="6"/>
  <c r="F1492" i="6"/>
  <c r="G1492" i="6"/>
  <c r="F1493" i="6"/>
  <c r="G1493" i="6"/>
  <c r="F1494" i="6"/>
  <c r="G1494" i="6"/>
  <c r="F1495" i="6"/>
  <c r="G1495" i="6"/>
  <c r="F1496" i="6"/>
  <c r="G1496" i="6"/>
  <c r="F1497" i="6"/>
  <c r="G1497" i="6"/>
  <c r="F1498" i="6"/>
  <c r="G1498" i="6"/>
  <c r="F1499" i="6"/>
  <c r="G1499" i="6"/>
  <c r="F1500" i="6"/>
  <c r="G1500" i="6"/>
  <c r="F1501" i="6"/>
  <c r="G1501" i="6"/>
  <c r="F1502" i="6"/>
  <c r="G1502" i="6"/>
  <c r="F1503" i="6"/>
  <c r="G1503" i="6"/>
  <c r="F1504" i="6"/>
  <c r="G1504" i="6"/>
  <c r="F1505" i="6"/>
  <c r="G1505" i="6"/>
  <c r="F1506" i="6"/>
  <c r="G1506" i="6"/>
  <c r="F1507" i="6"/>
  <c r="G1507" i="6"/>
  <c r="F1508" i="6"/>
  <c r="G1508" i="6"/>
  <c r="F1509" i="6"/>
  <c r="G1509" i="6"/>
  <c r="F1510" i="6"/>
  <c r="G1510" i="6"/>
  <c r="F1511" i="6"/>
  <c r="G1511" i="6"/>
  <c r="F1512" i="6"/>
  <c r="G1512" i="6"/>
  <c r="F1513" i="6"/>
  <c r="G1513" i="6"/>
  <c r="F1514" i="6"/>
  <c r="G1514" i="6"/>
  <c r="F1515" i="6"/>
  <c r="G1515" i="6"/>
  <c r="F1516" i="6"/>
  <c r="G1516" i="6"/>
  <c r="F1517" i="6"/>
  <c r="G1517" i="6"/>
  <c r="F1518" i="6"/>
  <c r="G1518" i="6"/>
  <c r="F1519" i="6"/>
  <c r="G1519" i="6"/>
  <c r="F1520" i="6"/>
  <c r="G1520" i="6"/>
  <c r="F1521" i="6"/>
  <c r="G1521" i="6"/>
  <c r="F1522" i="6"/>
  <c r="G1522" i="6"/>
  <c r="F1523" i="6"/>
  <c r="G1523" i="6"/>
  <c r="F1524" i="6"/>
  <c r="G1524" i="6"/>
  <c r="F1525" i="6"/>
  <c r="G1525" i="6"/>
  <c r="F1526" i="6"/>
  <c r="G1526" i="6"/>
  <c r="F1527" i="6"/>
  <c r="G1527" i="6"/>
  <c r="F1528" i="6"/>
  <c r="G1528" i="6"/>
  <c r="F1529" i="6"/>
  <c r="G1529" i="6"/>
  <c r="F1530" i="6"/>
  <c r="G1530" i="6"/>
  <c r="F1531" i="6"/>
  <c r="G1531" i="6"/>
  <c r="F1532" i="6"/>
  <c r="G1532" i="6"/>
  <c r="F1533" i="6"/>
  <c r="G1533" i="6"/>
  <c r="F1534" i="6"/>
  <c r="G1534" i="6"/>
  <c r="F1535" i="6"/>
  <c r="G1535" i="6"/>
  <c r="F1536" i="6"/>
  <c r="G1536" i="6"/>
  <c r="F1537" i="6"/>
  <c r="G1537" i="6"/>
  <c r="F1538" i="6"/>
  <c r="G1538" i="6"/>
  <c r="F1539" i="6"/>
  <c r="G1539" i="6"/>
  <c r="F1540" i="6"/>
  <c r="G1540" i="6"/>
  <c r="F1541" i="6"/>
  <c r="G1541" i="6"/>
  <c r="F1542" i="6"/>
  <c r="G1542" i="6"/>
  <c r="F1543" i="6"/>
  <c r="G1543" i="6"/>
  <c r="F1544" i="6"/>
  <c r="G1544" i="6"/>
  <c r="F1545" i="6"/>
  <c r="G1545" i="6"/>
  <c r="F1546" i="6"/>
  <c r="G1546" i="6"/>
  <c r="F1547" i="6"/>
  <c r="G1547" i="6"/>
  <c r="F1548" i="6"/>
  <c r="G1548" i="6"/>
  <c r="F1549" i="6"/>
  <c r="G1549" i="6"/>
  <c r="F1550" i="6"/>
  <c r="G1550" i="6"/>
  <c r="F1551" i="6"/>
  <c r="G1551" i="6"/>
  <c r="F1552" i="6"/>
  <c r="G1552" i="6"/>
  <c r="F1553" i="6"/>
  <c r="G1553" i="6"/>
  <c r="F1554" i="6"/>
  <c r="G1554" i="6"/>
  <c r="F1555" i="6"/>
  <c r="G1555" i="6"/>
  <c r="F1556" i="6"/>
  <c r="G1556" i="6"/>
  <c r="F1557" i="6"/>
  <c r="G1557" i="6"/>
  <c r="F1558" i="6"/>
  <c r="G1558" i="6"/>
  <c r="F1559" i="6"/>
  <c r="G1559" i="6"/>
  <c r="F1560" i="6"/>
  <c r="G1560" i="6"/>
  <c r="F1561" i="6"/>
  <c r="G1561" i="6"/>
  <c r="F1562" i="6"/>
  <c r="G1562" i="6"/>
  <c r="F1563" i="6"/>
  <c r="G1563" i="6"/>
  <c r="F1564" i="6"/>
  <c r="G1564" i="6"/>
  <c r="F1565" i="6"/>
  <c r="G1565" i="6"/>
  <c r="F1566" i="6"/>
  <c r="G1566" i="6"/>
  <c r="F1567" i="6"/>
  <c r="G1567" i="6"/>
  <c r="F1568" i="6"/>
  <c r="G1568" i="6"/>
  <c r="F1569" i="6"/>
  <c r="G1569" i="6"/>
  <c r="F1570" i="6"/>
  <c r="G1570" i="6"/>
  <c r="F1571" i="6"/>
  <c r="G1571" i="6"/>
  <c r="F1572" i="6"/>
  <c r="G1572" i="6"/>
  <c r="F1573" i="6"/>
  <c r="G1573" i="6"/>
  <c r="F1574" i="6"/>
  <c r="G1574" i="6"/>
  <c r="F1575" i="6"/>
  <c r="G1575" i="6"/>
  <c r="F1576" i="6"/>
  <c r="G1576" i="6"/>
  <c r="F1577" i="6"/>
  <c r="G1577" i="6"/>
  <c r="F1578" i="6"/>
  <c r="G1578" i="6"/>
  <c r="F1579" i="6"/>
  <c r="G1579" i="6"/>
  <c r="F1580" i="6"/>
  <c r="G1580" i="6"/>
  <c r="F1581" i="6"/>
  <c r="G1581" i="6"/>
  <c r="F1582" i="6"/>
  <c r="G1582" i="6"/>
  <c r="F1583" i="6"/>
  <c r="G1583" i="6"/>
  <c r="F1584" i="6"/>
  <c r="G1584" i="6"/>
  <c r="F1585" i="6"/>
  <c r="G1585" i="6"/>
  <c r="F1586" i="6"/>
  <c r="G1586" i="6"/>
  <c r="F1587" i="6"/>
  <c r="G1587" i="6"/>
  <c r="F1588" i="6"/>
  <c r="G1588" i="6"/>
  <c r="F1589" i="6"/>
  <c r="G1589" i="6"/>
  <c r="F1590" i="6"/>
  <c r="G1590" i="6"/>
  <c r="F1591" i="6"/>
  <c r="G1591" i="6"/>
  <c r="F1592" i="6"/>
  <c r="G1592" i="6"/>
  <c r="F1593" i="6"/>
  <c r="G1593" i="6"/>
  <c r="F1594" i="6"/>
  <c r="G1594" i="6"/>
  <c r="F1595" i="6"/>
  <c r="G1595" i="6"/>
  <c r="F1596" i="6"/>
  <c r="G1596" i="6"/>
  <c r="F1597" i="6"/>
  <c r="G1597" i="6"/>
  <c r="F1598" i="6"/>
  <c r="G1598" i="6"/>
  <c r="F1599" i="6"/>
  <c r="G1599" i="6"/>
  <c r="F1600" i="6"/>
  <c r="G1600" i="6"/>
  <c r="F1601" i="6"/>
  <c r="G1601" i="6"/>
  <c r="F1602" i="6"/>
  <c r="G1602" i="6"/>
  <c r="F1603" i="6"/>
  <c r="G1603" i="6"/>
  <c r="F1604" i="6"/>
  <c r="G1604" i="6"/>
  <c r="F1605" i="6"/>
  <c r="G1605" i="6"/>
  <c r="F1606" i="6"/>
  <c r="G1606" i="6"/>
  <c r="F1607" i="6"/>
  <c r="G1607" i="6"/>
  <c r="F1608" i="6"/>
  <c r="G1608" i="6"/>
  <c r="F1609" i="6"/>
  <c r="G1609" i="6"/>
  <c r="F1610" i="6"/>
  <c r="G1610" i="6"/>
  <c r="F1611" i="6"/>
  <c r="G1611" i="6"/>
  <c r="F1612" i="6"/>
  <c r="G1612" i="6"/>
  <c r="F1613" i="6"/>
  <c r="G1613" i="6"/>
  <c r="F1614" i="6"/>
  <c r="G1614" i="6"/>
  <c r="F1615" i="6"/>
  <c r="G1615" i="6"/>
  <c r="F1616" i="6"/>
  <c r="G1616" i="6"/>
  <c r="F1617" i="6"/>
  <c r="G1617" i="6"/>
  <c r="F1618" i="6"/>
  <c r="G1618" i="6"/>
  <c r="F1619" i="6"/>
  <c r="G1619" i="6"/>
  <c r="F1620" i="6"/>
  <c r="G1620" i="6"/>
  <c r="F1621" i="6"/>
  <c r="G1621" i="6"/>
  <c r="F1622" i="6"/>
  <c r="G1622" i="6"/>
  <c r="F1623" i="6"/>
  <c r="G1623" i="6"/>
  <c r="F1624" i="6"/>
  <c r="G1624" i="6"/>
  <c r="F1625" i="6"/>
  <c r="G1625" i="6"/>
  <c r="F1626" i="6"/>
  <c r="G1626" i="6"/>
  <c r="F1627" i="6"/>
  <c r="G1627" i="6"/>
  <c r="F1628" i="6"/>
  <c r="G1628" i="6"/>
  <c r="F1629" i="6"/>
  <c r="G1629" i="6"/>
  <c r="F1630" i="6"/>
  <c r="G1630" i="6"/>
  <c r="F1631" i="6"/>
  <c r="G1631" i="6"/>
  <c r="F1632" i="6"/>
  <c r="G1632" i="6"/>
  <c r="F1633" i="6"/>
  <c r="G1633" i="6"/>
  <c r="F1634" i="6"/>
  <c r="G1634" i="6"/>
  <c r="F1635" i="6"/>
  <c r="G1635" i="6"/>
  <c r="F1636" i="6"/>
  <c r="G1636" i="6"/>
  <c r="F1637" i="6"/>
  <c r="G1637" i="6"/>
  <c r="F1638" i="6"/>
  <c r="G1638" i="6"/>
  <c r="F1639" i="6"/>
  <c r="G1639" i="6"/>
  <c r="F1640" i="6"/>
  <c r="G1640" i="6"/>
  <c r="F1641" i="6"/>
  <c r="G1641" i="6"/>
  <c r="F1642" i="6"/>
  <c r="G1642" i="6"/>
  <c r="F1643" i="6"/>
  <c r="G1643" i="6"/>
  <c r="F1644" i="6"/>
  <c r="G1644" i="6"/>
  <c r="F1645" i="6"/>
  <c r="G1645" i="6"/>
  <c r="F1646" i="6"/>
  <c r="G1646" i="6"/>
  <c r="F1647" i="6"/>
  <c r="G1647" i="6"/>
  <c r="F1648" i="6"/>
  <c r="G1648" i="6"/>
  <c r="F1649" i="6"/>
  <c r="G1649" i="6"/>
  <c r="F1650" i="6"/>
  <c r="G1650" i="6"/>
  <c r="F1651" i="6"/>
  <c r="G1651" i="6"/>
  <c r="F1652" i="6"/>
  <c r="G1652" i="6"/>
  <c r="F1653" i="6"/>
  <c r="G1653" i="6"/>
  <c r="F1654" i="6"/>
  <c r="G1654" i="6"/>
  <c r="F1655" i="6"/>
  <c r="G1655" i="6"/>
  <c r="F1656" i="6"/>
  <c r="G1656" i="6"/>
  <c r="F1657" i="6"/>
  <c r="G1657" i="6"/>
  <c r="F1658" i="6"/>
  <c r="G1658" i="6"/>
  <c r="F1659" i="6"/>
  <c r="G1659" i="6"/>
  <c r="F1660" i="6"/>
  <c r="G1660" i="6"/>
  <c r="F1661" i="6"/>
  <c r="G1661" i="6"/>
  <c r="F1662" i="6"/>
  <c r="G1662" i="6"/>
  <c r="F1663" i="6"/>
  <c r="G1663" i="6"/>
  <c r="F1664" i="6"/>
  <c r="G1664" i="6"/>
  <c r="F1665" i="6"/>
  <c r="G1665" i="6"/>
  <c r="F1666" i="6"/>
  <c r="G1666" i="6"/>
  <c r="F1667" i="6"/>
  <c r="G1667" i="6"/>
  <c r="F1668" i="6"/>
  <c r="G1668" i="6"/>
  <c r="F1669" i="6"/>
  <c r="G1669" i="6"/>
  <c r="F1670" i="6"/>
  <c r="G1670" i="6"/>
  <c r="F1671" i="6"/>
  <c r="G1671" i="6"/>
  <c r="F1672" i="6"/>
  <c r="G1672" i="6"/>
  <c r="F1673" i="6"/>
  <c r="G1673" i="6"/>
  <c r="F1674" i="6"/>
  <c r="G1674" i="6"/>
  <c r="F1675" i="6"/>
  <c r="G1675" i="6"/>
  <c r="F1676" i="6"/>
  <c r="G1676" i="6"/>
  <c r="F1677" i="6"/>
  <c r="G1677" i="6"/>
  <c r="F1678" i="6"/>
  <c r="G1678" i="6"/>
  <c r="F1679" i="6"/>
  <c r="G1679" i="6"/>
  <c r="F1680" i="6"/>
  <c r="G1680" i="6"/>
  <c r="F1681" i="6"/>
  <c r="G1681" i="6"/>
  <c r="F1682" i="6"/>
  <c r="G1682" i="6"/>
  <c r="F1683" i="6"/>
  <c r="G1683" i="6"/>
  <c r="F1684" i="6"/>
  <c r="G1684" i="6"/>
  <c r="F1685" i="6"/>
  <c r="G1685" i="6"/>
  <c r="F1686" i="6"/>
  <c r="G1686" i="6"/>
  <c r="F1687" i="6"/>
  <c r="G1687" i="6"/>
  <c r="F1688" i="6"/>
  <c r="G1688" i="6"/>
  <c r="F1689" i="6"/>
  <c r="G1689" i="6"/>
  <c r="F1690" i="6"/>
  <c r="G1690" i="6"/>
  <c r="F1691" i="6"/>
  <c r="G1691" i="6"/>
  <c r="F1692" i="6"/>
  <c r="G1692" i="6"/>
  <c r="F1693" i="6"/>
  <c r="G1693" i="6"/>
  <c r="F1694" i="6"/>
  <c r="G1694" i="6"/>
  <c r="F1695" i="6"/>
  <c r="G1695" i="6"/>
  <c r="F1696" i="6"/>
  <c r="G1696" i="6"/>
  <c r="F1697" i="6"/>
  <c r="G1697" i="6"/>
  <c r="F1698" i="6"/>
  <c r="G1698" i="6"/>
  <c r="F1699" i="6"/>
  <c r="G1699" i="6"/>
  <c r="F1700" i="6"/>
  <c r="G1700" i="6"/>
  <c r="F1701" i="6"/>
  <c r="G1701" i="6"/>
  <c r="F1702" i="6"/>
  <c r="G1702" i="6"/>
  <c r="F1703" i="6"/>
  <c r="G1703" i="6"/>
  <c r="F1704" i="6"/>
  <c r="G1704" i="6"/>
  <c r="F1705" i="6"/>
  <c r="G1705" i="6"/>
  <c r="F1706" i="6"/>
  <c r="G1706" i="6"/>
  <c r="F1707" i="6"/>
  <c r="G1707" i="6"/>
  <c r="F1708" i="6"/>
  <c r="G1708" i="6"/>
  <c r="F1709" i="6"/>
  <c r="G1709" i="6"/>
  <c r="F1710" i="6"/>
  <c r="G1710" i="6"/>
  <c r="F1711" i="6"/>
  <c r="G1711" i="6"/>
  <c r="F1712" i="6"/>
  <c r="G1712" i="6"/>
  <c r="F1713" i="6"/>
  <c r="G1713" i="6"/>
  <c r="F1714" i="6"/>
  <c r="G1714" i="6"/>
  <c r="F1715" i="6"/>
  <c r="G1715" i="6"/>
  <c r="F1716" i="6"/>
  <c r="G1716" i="6"/>
  <c r="F1717" i="6"/>
  <c r="G1717" i="6"/>
  <c r="F1718" i="6"/>
  <c r="G1718" i="6"/>
  <c r="F1719" i="6"/>
  <c r="G1719" i="6"/>
  <c r="F1720" i="6"/>
  <c r="G1720" i="6"/>
  <c r="F1721" i="6"/>
  <c r="G1721" i="6"/>
  <c r="F1722" i="6"/>
  <c r="G1722" i="6"/>
  <c r="F1723" i="6"/>
  <c r="G1723" i="6"/>
  <c r="F1724" i="6"/>
  <c r="G1724" i="6"/>
  <c r="F1725" i="6"/>
  <c r="G1725" i="6"/>
  <c r="F1726" i="6"/>
  <c r="G1726" i="6"/>
  <c r="F1727" i="6"/>
  <c r="G1727" i="6"/>
  <c r="F1728" i="6"/>
  <c r="G1728" i="6"/>
  <c r="F1729" i="6"/>
  <c r="G1729" i="6"/>
  <c r="F1730" i="6"/>
  <c r="G1730" i="6"/>
  <c r="F1731" i="6"/>
  <c r="G1731" i="6"/>
  <c r="F1732" i="6"/>
  <c r="G1732" i="6"/>
  <c r="F1733" i="6"/>
  <c r="G1733" i="6"/>
  <c r="F1734" i="6"/>
  <c r="G1734" i="6"/>
  <c r="F1735" i="6"/>
  <c r="G1735" i="6"/>
  <c r="F1736" i="6"/>
  <c r="G1736" i="6"/>
  <c r="F1737" i="6"/>
  <c r="G1737" i="6"/>
  <c r="F1738" i="6"/>
  <c r="G1738" i="6"/>
  <c r="F1739" i="6"/>
  <c r="G1739" i="6"/>
  <c r="F1740" i="6"/>
  <c r="G1740" i="6"/>
  <c r="F1741" i="6"/>
  <c r="G1741" i="6"/>
  <c r="F1742" i="6"/>
  <c r="G1742" i="6"/>
  <c r="F1743" i="6"/>
  <c r="G1743" i="6"/>
  <c r="F1744" i="6"/>
  <c r="G1744" i="6"/>
  <c r="F1745" i="6"/>
  <c r="G1745" i="6"/>
  <c r="F1746" i="6"/>
  <c r="G1746" i="6"/>
  <c r="F1747" i="6"/>
  <c r="G1747" i="6"/>
  <c r="F1748" i="6"/>
  <c r="G1748" i="6"/>
  <c r="F1749" i="6"/>
  <c r="G1749" i="6"/>
  <c r="F1750" i="6"/>
  <c r="G1750" i="6"/>
  <c r="F1751" i="6"/>
  <c r="G1751" i="6"/>
  <c r="F1752" i="6"/>
  <c r="G1752" i="6"/>
  <c r="F1753" i="6"/>
  <c r="G1753" i="6"/>
  <c r="F1754" i="6"/>
  <c r="G1754" i="6"/>
  <c r="F1755" i="6"/>
  <c r="G1755" i="6"/>
  <c r="F1756" i="6"/>
  <c r="G1756" i="6"/>
  <c r="F1757" i="6"/>
  <c r="G1757" i="6"/>
  <c r="F1758" i="6"/>
  <c r="G1758" i="6"/>
  <c r="F1759" i="6"/>
  <c r="G1759" i="6"/>
  <c r="F1760" i="6"/>
  <c r="G1760" i="6"/>
  <c r="F1761" i="6"/>
  <c r="G1761" i="6"/>
  <c r="F1762" i="6"/>
  <c r="G1762" i="6"/>
  <c r="F1763" i="6"/>
  <c r="G1763" i="6"/>
  <c r="F1764" i="6"/>
  <c r="G1764" i="6"/>
  <c r="F1765" i="6"/>
  <c r="G1765" i="6"/>
  <c r="F1766" i="6"/>
  <c r="G1766" i="6"/>
  <c r="F1767" i="6"/>
  <c r="G1767" i="6"/>
  <c r="F1768" i="6"/>
  <c r="G1768" i="6"/>
  <c r="F1769" i="6"/>
  <c r="G1769" i="6"/>
  <c r="F1770" i="6"/>
  <c r="G1770" i="6"/>
  <c r="F1771" i="6"/>
  <c r="G1771" i="6"/>
  <c r="F1772" i="6"/>
  <c r="G1772" i="6"/>
  <c r="F1773" i="6"/>
  <c r="G1773" i="6"/>
  <c r="F1774" i="6"/>
  <c r="G1774" i="6"/>
  <c r="F1775" i="6"/>
  <c r="G1775" i="6"/>
  <c r="F1776" i="6"/>
  <c r="G1776" i="6"/>
  <c r="F1777" i="6"/>
  <c r="G1777" i="6"/>
  <c r="F1778" i="6"/>
  <c r="G1778" i="6"/>
  <c r="F1779" i="6"/>
  <c r="G1779" i="6"/>
  <c r="F1780" i="6"/>
  <c r="G1780" i="6"/>
  <c r="F1781" i="6"/>
  <c r="G1781" i="6"/>
  <c r="F1782" i="6"/>
  <c r="G1782" i="6"/>
  <c r="F1783" i="6"/>
  <c r="G1783" i="6"/>
  <c r="F1784" i="6"/>
  <c r="G1784" i="6"/>
  <c r="F1785" i="6"/>
  <c r="G1785" i="6"/>
  <c r="F1786" i="6"/>
  <c r="G1786" i="6"/>
  <c r="F1787" i="6"/>
  <c r="G1787" i="6"/>
  <c r="F1788" i="6"/>
  <c r="G1788" i="6"/>
  <c r="F1789" i="6"/>
  <c r="G1789" i="6"/>
  <c r="F1790" i="6"/>
  <c r="G1790" i="6"/>
  <c r="F1791" i="6"/>
  <c r="G1791" i="6"/>
  <c r="F1792" i="6"/>
  <c r="G1792" i="6"/>
  <c r="F1793" i="6"/>
  <c r="G1793" i="6"/>
  <c r="F1794" i="6"/>
  <c r="G1794" i="6"/>
  <c r="F1795" i="6"/>
  <c r="G1795" i="6"/>
  <c r="F1796" i="6"/>
  <c r="G1796" i="6"/>
  <c r="F1797" i="6"/>
  <c r="G1797" i="6"/>
  <c r="F1798" i="6"/>
  <c r="G1798" i="6"/>
  <c r="F1799" i="6"/>
  <c r="G1799" i="6"/>
  <c r="F1800" i="6"/>
  <c r="G1800" i="6"/>
  <c r="F1801" i="6"/>
  <c r="G1801" i="6"/>
  <c r="F1802" i="6"/>
  <c r="G1802" i="6"/>
  <c r="F1803" i="6"/>
  <c r="G1803" i="6"/>
  <c r="F1804" i="6"/>
  <c r="G1804" i="6"/>
  <c r="F1805" i="6"/>
  <c r="G1805" i="6"/>
  <c r="F1806" i="6"/>
  <c r="G1806" i="6"/>
  <c r="F1807" i="6"/>
  <c r="G1807" i="6"/>
  <c r="F1808" i="6"/>
  <c r="G1808" i="6"/>
  <c r="F1809" i="6"/>
  <c r="G1809" i="6"/>
  <c r="F1810" i="6"/>
  <c r="G1810" i="6"/>
  <c r="F1811" i="6"/>
  <c r="G1811" i="6"/>
  <c r="F1812" i="6"/>
  <c r="G1812" i="6"/>
  <c r="F1813" i="6"/>
  <c r="G1813" i="6"/>
  <c r="F1814" i="6"/>
  <c r="G1814" i="6"/>
  <c r="F1815" i="6"/>
  <c r="G1815" i="6"/>
  <c r="F1816" i="6"/>
  <c r="G1816" i="6"/>
  <c r="F1817" i="6"/>
  <c r="G1817" i="6"/>
  <c r="F1818" i="6"/>
  <c r="G1818" i="6"/>
  <c r="F1819" i="6"/>
  <c r="G1819" i="6"/>
  <c r="F1820" i="6"/>
  <c r="G1820" i="6"/>
  <c r="F1821" i="6"/>
  <c r="G1821" i="6"/>
  <c r="F1822" i="6"/>
  <c r="G1822" i="6"/>
  <c r="F1823" i="6"/>
  <c r="G1823" i="6"/>
  <c r="F1824" i="6"/>
  <c r="G1824" i="6"/>
  <c r="F1825" i="6"/>
  <c r="G1825" i="6"/>
  <c r="F1826" i="6"/>
  <c r="G1826" i="6"/>
  <c r="F1827" i="6"/>
  <c r="G1827" i="6"/>
  <c r="F1828" i="6"/>
  <c r="G1828" i="6"/>
  <c r="F1829" i="6"/>
  <c r="G1829" i="6"/>
  <c r="F1830" i="6"/>
  <c r="G1830" i="6"/>
  <c r="F1831" i="6"/>
  <c r="G1831" i="6"/>
  <c r="F1832" i="6"/>
  <c r="G1832" i="6"/>
  <c r="F1833" i="6"/>
  <c r="G1833" i="6"/>
  <c r="F1834" i="6"/>
  <c r="G1834" i="6"/>
  <c r="F1835" i="6"/>
  <c r="G1835" i="6"/>
  <c r="F1836" i="6"/>
  <c r="G1836" i="6"/>
  <c r="F1837" i="6"/>
  <c r="G1837" i="6"/>
  <c r="F1838" i="6"/>
  <c r="G1838" i="6"/>
  <c r="F1839" i="6"/>
  <c r="G1839" i="6"/>
  <c r="F1840" i="6"/>
  <c r="G1840" i="6"/>
  <c r="F1841" i="6"/>
  <c r="G1841" i="6"/>
  <c r="F1842" i="6"/>
  <c r="G1842" i="6"/>
  <c r="F1843" i="6"/>
  <c r="G1843" i="6"/>
  <c r="F1844" i="6"/>
  <c r="G1844" i="6"/>
  <c r="F1845" i="6"/>
  <c r="G1845" i="6"/>
  <c r="F1846" i="6"/>
  <c r="G1846" i="6"/>
  <c r="F1847" i="6"/>
  <c r="G1847" i="6"/>
  <c r="F1848" i="6"/>
  <c r="G1848" i="6"/>
  <c r="F1849" i="6"/>
  <c r="G1849" i="6"/>
  <c r="F1850" i="6"/>
  <c r="G1850" i="6"/>
  <c r="F1851" i="6"/>
  <c r="G1851" i="6"/>
  <c r="F1852" i="6"/>
  <c r="G1852" i="6"/>
  <c r="F1853" i="6"/>
  <c r="G1853" i="6"/>
  <c r="F1854" i="6"/>
  <c r="G1854" i="6"/>
  <c r="F1855" i="6"/>
  <c r="G1855" i="6"/>
  <c r="F1856" i="6"/>
  <c r="G1856" i="6"/>
  <c r="F1857" i="6"/>
  <c r="G1857" i="6"/>
  <c r="F1858" i="6"/>
  <c r="G1858" i="6"/>
  <c r="F1859" i="6"/>
  <c r="G1859" i="6"/>
  <c r="F1860" i="6"/>
  <c r="G1860" i="6"/>
  <c r="F1861" i="6"/>
  <c r="G1861" i="6"/>
  <c r="F1862" i="6"/>
  <c r="G1862" i="6"/>
  <c r="F1863" i="6"/>
  <c r="G1863" i="6"/>
  <c r="F1864" i="6"/>
  <c r="G1864" i="6"/>
  <c r="F1865" i="6"/>
  <c r="G1865" i="6"/>
  <c r="F1866" i="6"/>
  <c r="G1866" i="6"/>
  <c r="F1867" i="6"/>
  <c r="G1867" i="6"/>
  <c r="F1868" i="6"/>
  <c r="G1868" i="6"/>
  <c r="F1869" i="6"/>
  <c r="G1869" i="6"/>
  <c r="F1870" i="6"/>
  <c r="G1870" i="6"/>
  <c r="F1871" i="6"/>
  <c r="G1871" i="6"/>
  <c r="F1872" i="6"/>
  <c r="G1872" i="6"/>
  <c r="F1873" i="6"/>
  <c r="G1873" i="6"/>
  <c r="F1874" i="6"/>
  <c r="G1874" i="6"/>
  <c r="F1875" i="6"/>
  <c r="G1875" i="6"/>
  <c r="F1876" i="6"/>
  <c r="G1876" i="6"/>
  <c r="F1877" i="6"/>
  <c r="G1877" i="6"/>
  <c r="F1878" i="6"/>
  <c r="G1878" i="6"/>
  <c r="F1879" i="6"/>
  <c r="G1879" i="6"/>
  <c r="F1880" i="6"/>
  <c r="G1880" i="6"/>
  <c r="F1881" i="6"/>
  <c r="G1881" i="6"/>
  <c r="F1882" i="6"/>
  <c r="G1882" i="6"/>
  <c r="F1883" i="6"/>
  <c r="G1883" i="6"/>
  <c r="F1884" i="6"/>
  <c r="G1884" i="6"/>
  <c r="F1885" i="6"/>
  <c r="G1885" i="6"/>
  <c r="F1886" i="6"/>
  <c r="G1886" i="6"/>
  <c r="F1887" i="6"/>
  <c r="G1887" i="6"/>
  <c r="F1888" i="6"/>
  <c r="G1888" i="6"/>
  <c r="F1889" i="6"/>
  <c r="G1889" i="6"/>
  <c r="F1890" i="6"/>
  <c r="G1890" i="6"/>
  <c r="F1891" i="6"/>
  <c r="G1891" i="6"/>
  <c r="F1892" i="6"/>
  <c r="G1892" i="6"/>
  <c r="F1893" i="6"/>
  <c r="G1893" i="6"/>
  <c r="F1894" i="6"/>
  <c r="G1894" i="6"/>
  <c r="F1895" i="6"/>
  <c r="G1895" i="6"/>
  <c r="F1896" i="6"/>
  <c r="G1896" i="6"/>
  <c r="F1897" i="6"/>
  <c r="G1897" i="6"/>
  <c r="F1898" i="6"/>
  <c r="G1898" i="6"/>
  <c r="F1899" i="6"/>
  <c r="G1899" i="6"/>
  <c r="F1900" i="6"/>
  <c r="G1900" i="6"/>
  <c r="F1901" i="6"/>
  <c r="G1901" i="6"/>
  <c r="F1902" i="6"/>
  <c r="G1902" i="6"/>
  <c r="F1903" i="6"/>
  <c r="G1903" i="6"/>
  <c r="F1904" i="6"/>
  <c r="G1904" i="6"/>
  <c r="F1905" i="6"/>
  <c r="G1905" i="6"/>
  <c r="F1906" i="6"/>
  <c r="G1906" i="6"/>
  <c r="F1907" i="6"/>
  <c r="G1907" i="6"/>
  <c r="F1908" i="6"/>
  <c r="G1908" i="6"/>
  <c r="F1909" i="6"/>
  <c r="G1909" i="6"/>
  <c r="F1910" i="6"/>
  <c r="G1910" i="6"/>
  <c r="F1911" i="6"/>
  <c r="G1911" i="6"/>
  <c r="F1912" i="6"/>
  <c r="G1912" i="6"/>
  <c r="F1913" i="6"/>
  <c r="G1913" i="6"/>
  <c r="F1914" i="6"/>
  <c r="G1914" i="6"/>
  <c r="F1915" i="6"/>
  <c r="G1915" i="6"/>
  <c r="F1916" i="6"/>
  <c r="G1916" i="6"/>
  <c r="F1917" i="6"/>
  <c r="G1917" i="6"/>
  <c r="F1918" i="6"/>
  <c r="G1918" i="6"/>
  <c r="F1919" i="6"/>
  <c r="G1919" i="6"/>
  <c r="F1920" i="6"/>
  <c r="G1920" i="6"/>
  <c r="F1921" i="6"/>
  <c r="G1921" i="6"/>
  <c r="F1922" i="6"/>
  <c r="G1922" i="6"/>
  <c r="F1923" i="6"/>
  <c r="G1923" i="6"/>
  <c r="F1924" i="6"/>
  <c r="G1924" i="6"/>
  <c r="F1925" i="6"/>
  <c r="G1925" i="6"/>
  <c r="F1926" i="6"/>
  <c r="G1926" i="6"/>
  <c r="F1927" i="6"/>
  <c r="G1927" i="6"/>
  <c r="F1928" i="6"/>
  <c r="G1928" i="6"/>
  <c r="F1929" i="6"/>
  <c r="G1929" i="6"/>
  <c r="F1930" i="6"/>
  <c r="G1930" i="6"/>
  <c r="F1931" i="6"/>
  <c r="G1931" i="6"/>
  <c r="F1932" i="6"/>
  <c r="G1932" i="6"/>
  <c r="F1933" i="6"/>
  <c r="G1933" i="6"/>
  <c r="F1934" i="6"/>
  <c r="G1934" i="6"/>
  <c r="F1935" i="6"/>
  <c r="G1935" i="6"/>
  <c r="F1936" i="6"/>
  <c r="G1936" i="6"/>
  <c r="F1937" i="6"/>
  <c r="G1937" i="6"/>
  <c r="F1938" i="6"/>
  <c r="G1938" i="6"/>
  <c r="F1939" i="6"/>
  <c r="G1939" i="6"/>
  <c r="F1940" i="6"/>
  <c r="G1940" i="6"/>
  <c r="F1941" i="6"/>
  <c r="G1941" i="6"/>
  <c r="F1942" i="6"/>
  <c r="G1942" i="6"/>
  <c r="F1943" i="6"/>
  <c r="G1943" i="6"/>
  <c r="F1944" i="6"/>
  <c r="G1944" i="6"/>
  <c r="F1945" i="6"/>
  <c r="G1945" i="6"/>
  <c r="F1946" i="6"/>
  <c r="G1946" i="6"/>
  <c r="F1947" i="6"/>
  <c r="G1947" i="6"/>
  <c r="F1948" i="6"/>
  <c r="G1948" i="6"/>
  <c r="F1949" i="6"/>
  <c r="G1949" i="6"/>
  <c r="F1950" i="6"/>
  <c r="G1950" i="6"/>
  <c r="F1951" i="6"/>
  <c r="G1951" i="6"/>
  <c r="F1952" i="6"/>
  <c r="G1952" i="6"/>
  <c r="F1953" i="6"/>
  <c r="G1953" i="6"/>
  <c r="F1954" i="6"/>
  <c r="G1954" i="6"/>
  <c r="F1955" i="6"/>
  <c r="G1955" i="6"/>
  <c r="F1956" i="6"/>
  <c r="G1956" i="6"/>
  <c r="F1957" i="6"/>
  <c r="G1957" i="6"/>
  <c r="F1958" i="6"/>
  <c r="G1958" i="6"/>
  <c r="F1959" i="6"/>
  <c r="G1959" i="6"/>
  <c r="F1960" i="6"/>
  <c r="G1960" i="6"/>
  <c r="F1961" i="6"/>
  <c r="G1961" i="6"/>
  <c r="F1962" i="6"/>
  <c r="G1962" i="6"/>
  <c r="F1963" i="6"/>
  <c r="G1963" i="6"/>
  <c r="F1964" i="6"/>
  <c r="G1964" i="6"/>
  <c r="F1965" i="6"/>
  <c r="G1965" i="6"/>
  <c r="F1966" i="6"/>
  <c r="G1966" i="6"/>
  <c r="F1967" i="6"/>
  <c r="G1967" i="6"/>
  <c r="F1968" i="6"/>
  <c r="G1968" i="6"/>
  <c r="F1969" i="6"/>
  <c r="G1969" i="6"/>
  <c r="F1970" i="6"/>
  <c r="G1970" i="6"/>
  <c r="F1971" i="6"/>
  <c r="G1971" i="6"/>
  <c r="F1972" i="6"/>
  <c r="G1972" i="6"/>
  <c r="F1973" i="6"/>
  <c r="G1973" i="6"/>
  <c r="F1974" i="6"/>
  <c r="G1974" i="6"/>
  <c r="F1975" i="6"/>
  <c r="G1975" i="6"/>
  <c r="F1976" i="6"/>
  <c r="G1976" i="6"/>
  <c r="F1977" i="6"/>
  <c r="G1977" i="6"/>
  <c r="F1978" i="6"/>
  <c r="G1978" i="6"/>
  <c r="F1979" i="6"/>
  <c r="G1979" i="6"/>
  <c r="F1980" i="6"/>
  <c r="G1980" i="6"/>
  <c r="F1981" i="6"/>
  <c r="G1981" i="6"/>
  <c r="F1982" i="6"/>
  <c r="G1982" i="6"/>
  <c r="F1983" i="6"/>
  <c r="G1983" i="6"/>
  <c r="F1984" i="6"/>
  <c r="G1984" i="6"/>
  <c r="F1985" i="6"/>
  <c r="G1985" i="6"/>
  <c r="F1986" i="6"/>
  <c r="G1986" i="6"/>
  <c r="F1987" i="6"/>
  <c r="G1987" i="6"/>
  <c r="F1988" i="6"/>
  <c r="G1988" i="6"/>
  <c r="F1989" i="6"/>
  <c r="G1989" i="6"/>
  <c r="F1990" i="6"/>
  <c r="G1990" i="6"/>
  <c r="F1991" i="6"/>
  <c r="G1991" i="6"/>
  <c r="F1992" i="6"/>
  <c r="G1992" i="6"/>
  <c r="F1993" i="6"/>
  <c r="G1993" i="6"/>
  <c r="F1994" i="6"/>
  <c r="G1994" i="6"/>
  <c r="F1995" i="6"/>
  <c r="G1995" i="6"/>
  <c r="F1996" i="6"/>
  <c r="G1996" i="6"/>
  <c r="F1997" i="6"/>
  <c r="G1997" i="6"/>
  <c r="F1998" i="6"/>
  <c r="G1998" i="6"/>
  <c r="F1999" i="6"/>
  <c r="G1999" i="6"/>
  <c r="F2000" i="6"/>
  <c r="G2000" i="6"/>
  <c r="F2001" i="6"/>
  <c r="G2001" i="6"/>
  <c r="F2002" i="6"/>
  <c r="G2002" i="6"/>
  <c r="F2003" i="6"/>
  <c r="G2003" i="6"/>
  <c r="F2004" i="6"/>
  <c r="G2004" i="6"/>
  <c r="F2005" i="6"/>
  <c r="G2005" i="6"/>
  <c r="F2006" i="6"/>
  <c r="G2006" i="6"/>
  <c r="F2007" i="6"/>
  <c r="G2007" i="6"/>
  <c r="F2008" i="6"/>
  <c r="G2008" i="6"/>
  <c r="F2009" i="6"/>
  <c r="G2009" i="6"/>
  <c r="F2010" i="6"/>
  <c r="G2010" i="6"/>
  <c r="F2011" i="6"/>
  <c r="G2011" i="6"/>
  <c r="F2012" i="6"/>
  <c r="G2012" i="6"/>
  <c r="F2013" i="6"/>
  <c r="G2013" i="6"/>
  <c r="F2014" i="6"/>
  <c r="G2014" i="6"/>
  <c r="F2015" i="6"/>
  <c r="G2015" i="6"/>
  <c r="F2016" i="6"/>
  <c r="G2016" i="6"/>
  <c r="F2017" i="6"/>
  <c r="G2017" i="6"/>
  <c r="F2018" i="6"/>
  <c r="G2018" i="6"/>
  <c r="F2019" i="6"/>
  <c r="G2019" i="6"/>
  <c r="F2020" i="6"/>
  <c r="G2020" i="6"/>
  <c r="F2021" i="6"/>
  <c r="G2021" i="6"/>
  <c r="F2022" i="6"/>
  <c r="G2022" i="6"/>
  <c r="F2023" i="6"/>
  <c r="G2023" i="6"/>
  <c r="F2024" i="6"/>
  <c r="G2024" i="6"/>
  <c r="F2025" i="6"/>
  <c r="G2025" i="6"/>
  <c r="F2026" i="6"/>
  <c r="G2026" i="6"/>
  <c r="F2027" i="6"/>
  <c r="G2027" i="6"/>
  <c r="F2028" i="6"/>
  <c r="G2028" i="6"/>
  <c r="F2029" i="6"/>
  <c r="G2029" i="6"/>
  <c r="F2030" i="6"/>
  <c r="G2030" i="6"/>
  <c r="F2031" i="6"/>
  <c r="G2031" i="6"/>
  <c r="F2032" i="6"/>
  <c r="G2032" i="6"/>
  <c r="F2033" i="6"/>
  <c r="G2033" i="6"/>
  <c r="F2034" i="6"/>
  <c r="G2034" i="6"/>
  <c r="F2035" i="6"/>
  <c r="G2035" i="6"/>
  <c r="F2036" i="6"/>
  <c r="G2036" i="6"/>
  <c r="F2037" i="6"/>
  <c r="G2037" i="6"/>
  <c r="F2038" i="6"/>
  <c r="G2038" i="6"/>
  <c r="F2039" i="6"/>
  <c r="G2039" i="6"/>
  <c r="F2040" i="6"/>
  <c r="G2040" i="6"/>
  <c r="F2041" i="6"/>
  <c r="G2041" i="6"/>
  <c r="F2042" i="6"/>
  <c r="G2042" i="6"/>
  <c r="F2043" i="6"/>
  <c r="G2043" i="6"/>
  <c r="F2044" i="6"/>
  <c r="G2044" i="6"/>
  <c r="F2045" i="6"/>
  <c r="G2045" i="6"/>
  <c r="F2046" i="6"/>
  <c r="G2046" i="6"/>
  <c r="F2047" i="6"/>
  <c r="G2047" i="6"/>
  <c r="F2048" i="6"/>
  <c r="G2048" i="6"/>
  <c r="F2049" i="6"/>
  <c r="G2049" i="6"/>
  <c r="F2050" i="6"/>
  <c r="G2050" i="6"/>
  <c r="F2051" i="6"/>
  <c r="G2051" i="6"/>
  <c r="F2052" i="6"/>
  <c r="G2052" i="6"/>
  <c r="F2053" i="6"/>
  <c r="G2053" i="6"/>
  <c r="F2054" i="6"/>
  <c r="G2054" i="6"/>
  <c r="F2055" i="6"/>
  <c r="G2055" i="6"/>
  <c r="F2056" i="6"/>
  <c r="G2056" i="6"/>
  <c r="F2057" i="6"/>
  <c r="G2057" i="6"/>
  <c r="F2058" i="6"/>
  <c r="G2058" i="6"/>
  <c r="F2059" i="6"/>
  <c r="G2059" i="6"/>
  <c r="F2060" i="6"/>
  <c r="G2060" i="6"/>
  <c r="F2061" i="6"/>
  <c r="G2061" i="6"/>
  <c r="F2062" i="6"/>
  <c r="G2062" i="6"/>
  <c r="F2063" i="6"/>
  <c r="G2063" i="6"/>
  <c r="F2064" i="6"/>
  <c r="G2064" i="6"/>
  <c r="F2065" i="6"/>
  <c r="G2065" i="6"/>
  <c r="F2066" i="6"/>
  <c r="G2066" i="6"/>
  <c r="F2067" i="6"/>
  <c r="G2067" i="6"/>
  <c r="F2068" i="6"/>
  <c r="G2068" i="6"/>
  <c r="F2069" i="6"/>
  <c r="G2069" i="6"/>
  <c r="F2070" i="6"/>
  <c r="G2070" i="6"/>
  <c r="F2071" i="6"/>
  <c r="G2071" i="6"/>
  <c r="F2072" i="6"/>
  <c r="G2072" i="6"/>
  <c r="F2073" i="6"/>
  <c r="G2073" i="6"/>
  <c r="F2074" i="6"/>
  <c r="G2074" i="6"/>
  <c r="F2075" i="6"/>
  <c r="G2075" i="6"/>
  <c r="F2076" i="6"/>
  <c r="G2076" i="6"/>
  <c r="F2077" i="6"/>
  <c r="G2077" i="6"/>
  <c r="F2078" i="6"/>
  <c r="G2078" i="6"/>
  <c r="F2079" i="6"/>
  <c r="G2079" i="6"/>
  <c r="F2080" i="6"/>
  <c r="G2080" i="6"/>
  <c r="F2081" i="6"/>
  <c r="G2081" i="6"/>
  <c r="F2082" i="6"/>
  <c r="G2082" i="6"/>
  <c r="F2083" i="6"/>
  <c r="G2083" i="6"/>
  <c r="F2084" i="6"/>
  <c r="G2084" i="6"/>
  <c r="F2085" i="6"/>
  <c r="G2085" i="6"/>
  <c r="F2086" i="6"/>
  <c r="G2086" i="6"/>
  <c r="F2087" i="6"/>
  <c r="G2087" i="6"/>
  <c r="F2088" i="6"/>
  <c r="G2088" i="6"/>
  <c r="F2089" i="6"/>
  <c r="G2089" i="6"/>
  <c r="F2090" i="6"/>
  <c r="G2090" i="6"/>
  <c r="F2091" i="6"/>
  <c r="G2091" i="6"/>
  <c r="F2092" i="6"/>
  <c r="G2092" i="6"/>
  <c r="F2093" i="6"/>
  <c r="G2093" i="6"/>
  <c r="F2094" i="6"/>
  <c r="G2094" i="6"/>
  <c r="F2095" i="6"/>
  <c r="G2095" i="6"/>
  <c r="F2096" i="6"/>
  <c r="G2096" i="6"/>
  <c r="F2097" i="6"/>
  <c r="G2097" i="6"/>
  <c r="F2098" i="6"/>
  <c r="G2098" i="6"/>
  <c r="F2099" i="6"/>
  <c r="G2099" i="6"/>
  <c r="F2100" i="6"/>
  <c r="G2100" i="6"/>
  <c r="F2101" i="6"/>
  <c r="G2101" i="6"/>
  <c r="F2102" i="6"/>
  <c r="G2102" i="6"/>
  <c r="F2103" i="6"/>
  <c r="G2103" i="6"/>
  <c r="F2104" i="6"/>
  <c r="G2104" i="6"/>
  <c r="F2105" i="6"/>
  <c r="G2105" i="6"/>
  <c r="F2106" i="6"/>
  <c r="G2106" i="6"/>
  <c r="F2107" i="6"/>
  <c r="G2107" i="6"/>
  <c r="F2108" i="6"/>
  <c r="G2108" i="6"/>
  <c r="F2109" i="6"/>
  <c r="G2109" i="6"/>
  <c r="F2110" i="6"/>
  <c r="G2110" i="6"/>
  <c r="F2111" i="6"/>
  <c r="G2111" i="6"/>
  <c r="F2112" i="6"/>
  <c r="G2112" i="6"/>
  <c r="F2113" i="6"/>
  <c r="G2113" i="6"/>
  <c r="F2114" i="6"/>
  <c r="G2114" i="6"/>
  <c r="F2115" i="6"/>
  <c r="G2115" i="6"/>
  <c r="F2116" i="6"/>
  <c r="G2116" i="6"/>
  <c r="F2117" i="6"/>
  <c r="G2117" i="6"/>
  <c r="F2118" i="6"/>
  <c r="G2118" i="6"/>
  <c r="F2119" i="6"/>
  <c r="G2119" i="6"/>
  <c r="F2120" i="6"/>
  <c r="G2120" i="6"/>
  <c r="F2121" i="6"/>
  <c r="G2121" i="6"/>
  <c r="F2122" i="6"/>
  <c r="G2122" i="6"/>
  <c r="F2123" i="6"/>
  <c r="G2123" i="6"/>
  <c r="F2124" i="6"/>
  <c r="G2124" i="6"/>
  <c r="F2125" i="6"/>
  <c r="G2125" i="6"/>
  <c r="F2126" i="6"/>
  <c r="G2126" i="6"/>
  <c r="F2127" i="6"/>
  <c r="G2127" i="6"/>
  <c r="F2128" i="6"/>
  <c r="G2128" i="6"/>
  <c r="F2129" i="6"/>
  <c r="G2129" i="6"/>
  <c r="F2130" i="6"/>
  <c r="G2130" i="6"/>
  <c r="F2131" i="6"/>
  <c r="G2131" i="6"/>
  <c r="F2132" i="6"/>
  <c r="G2132" i="6"/>
  <c r="F2133" i="6"/>
  <c r="G2133" i="6"/>
  <c r="F2134" i="6"/>
  <c r="G2134" i="6"/>
  <c r="F2135" i="6"/>
  <c r="G2135" i="6"/>
  <c r="F2136" i="6"/>
  <c r="G2136" i="6"/>
  <c r="F2137" i="6"/>
  <c r="G2137" i="6"/>
  <c r="F2138" i="6"/>
  <c r="G2138" i="6"/>
  <c r="F2139" i="6"/>
  <c r="G2139" i="6"/>
  <c r="F2140" i="6"/>
  <c r="G2140" i="6"/>
  <c r="F2141" i="6"/>
  <c r="G2141" i="6"/>
  <c r="F2142" i="6"/>
  <c r="G2142" i="6"/>
  <c r="F2143" i="6"/>
  <c r="G2143" i="6"/>
  <c r="F2144" i="6"/>
  <c r="G2144" i="6"/>
  <c r="F2145" i="6"/>
  <c r="G2145" i="6"/>
  <c r="F2146" i="6"/>
  <c r="G2146" i="6"/>
  <c r="F2147" i="6"/>
  <c r="G2147" i="6"/>
  <c r="F2148" i="6"/>
  <c r="G2148" i="6"/>
  <c r="F2149" i="6"/>
  <c r="G2149" i="6"/>
  <c r="F2150" i="6"/>
  <c r="G2150" i="6"/>
  <c r="F2151" i="6"/>
  <c r="G2151" i="6"/>
  <c r="F2152" i="6"/>
  <c r="G2152" i="6"/>
  <c r="F2153" i="6"/>
  <c r="G2153" i="6"/>
  <c r="F2154" i="6"/>
  <c r="G2154" i="6"/>
  <c r="F2155" i="6"/>
  <c r="G2155" i="6"/>
  <c r="F2156" i="6"/>
  <c r="G2156" i="6"/>
  <c r="F2157" i="6"/>
  <c r="G2157" i="6"/>
  <c r="F2158" i="6"/>
  <c r="G2158" i="6"/>
  <c r="F2159" i="6"/>
  <c r="G2159" i="6"/>
  <c r="F2160" i="6"/>
  <c r="G2160" i="6"/>
  <c r="F2161" i="6"/>
  <c r="G2161" i="6"/>
  <c r="F2162" i="6"/>
  <c r="G2162" i="6"/>
  <c r="F2163" i="6"/>
  <c r="G2163" i="6"/>
  <c r="F2164" i="6"/>
  <c r="G2164" i="6"/>
  <c r="F2165" i="6"/>
  <c r="G2165" i="6"/>
  <c r="F2166" i="6"/>
  <c r="G2166" i="6"/>
  <c r="F2167" i="6"/>
  <c r="G2167" i="6"/>
  <c r="F2168" i="6"/>
  <c r="G2168" i="6"/>
  <c r="F2169" i="6"/>
  <c r="G2169" i="6"/>
  <c r="F2170" i="6"/>
  <c r="G2170" i="6"/>
  <c r="F2171" i="6"/>
  <c r="G2171" i="6"/>
  <c r="F2172" i="6"/>
  <c r="G2172" i="6"/>
  <c r="F2173" i="6"/>
  <c r="G2173" i="6"/>
  <c r="F2174" i="6"/>
  <c r="G2174" i="6"/>
  <c r="F2175" i="6"/>
  <c r="G2175" i="6"/>
  <c r="F2176" i="6"/>
  <c r="G2176" i="6"/>
  <c r="F2177" i="6"/>
  <c r="G2177" i="6"/>
  <c r="F2178" i="6"/>
  <c r="G2178" i="6"/>
  <c r="F2179" i="6"/>
  <c r="G2179" i="6"/>
  <c r="F2180" i="6"/>
  <c r="G2180" i="6"/>
  <c r="F2181" i="6"/>
  <c r="G2181" i="6"/>
  <c r="F2182" i="6"/>
  <c r="G2182" i="6"/>
  <c r="F2183" i="6"/>
  <c r="G2183" i="6"/>
  <c r="F2184" i="6"/>
  <c r="G2184" i="6"/>
  <c r="F2185" i="6"/>
  <c r="G2185" i="6"/>
  <c r="F2186" i="6"/>
  <c r="G2186" i="6"/>
  <c r="F2187" i="6"/>
  <c r="G2187" i="6"/>
  <c r="F2188" i="6"/>
  <c r="G2188" i="6"/>
  <c r="F2189" i="6"/>
  <c r="G2189" i="6"/>
  <c r="F2190" i="6"/>
  <c r="G2190" i="6"/>
  <c r="F2191" i="6"/>
  <c r="G2191" i="6"/>
  <c r="F2192" i="6"/>
  <c r="G2192" i="6"/>
  <c r="F2193" i="6"/>
  <c r="G2193" i="6"/>
  <c r="F2194" i="6"/>
  <c r="G2194" i="6"/>
  <c r="F2195" i="6"/>
  <c r="G2195" i="6"/>
  <c r="F2196" i="6"/>
  <c r="G2196" i="6"/>
  <c r="F2197" i="6"/>
  <c r="G2197" i="6"/>
  <c r="F2198" i="6"/>
  <c r="G2198" i="6"/>
  <c r="F2199" i="6"/>
  <c r="G2199" i="6"/>
  <c r="F2200" i="6"/>
  <c r="G2200" i="6"/>
  <c r="F2201" i="6"/>
  <c r="G2201" i="6"/>
  <c r="F2202" i="6"/>
  <c r="G2202" i="6"/>
  <c r="F2203" i="6"/>
  <c r="G2203" i="6"/>
  <c r="F2204" i="6"/>
  <c r="G2204" i="6"/>
  <c r="F2205" i="6"/>
  <c r="G2205" i="6"/>
  <c r="F2206" i="6"/>
  <c r="G2206" i="6"/>
  <c r="F2207" i="6"/>
  <c r="G2207" i="6"/>
  <c r="F2208" i="6"/>
  <c r="G2208" i="6"/>
  <c r="F2209" i="6"/>
  <c r="G2209" i="6"/>
  <c r="F2210" i="6"/>
  <c r="G2210" i="6"/>
  <c r="F2211" i="6"/>
  <c r="G2211" i="6"/>
  <c r="G14" i="6"/>
  <c r="F14" i="6"/>
  <c r="G11" i="6"/>
  <c r="H11" i="6" s="1"/>
  <c r="F11" i="6"/>
  <c r="G10" i="6"/>
  <c r="H10" i="6" s="1"/>
  <c r="F10" i="6"/>
  <c r="G9" i="6"/>
  <c r="H9" i="6" s="1"/>
  <c r="F9" i="6"/>
  <c r="G8" i="6"/>
  <c r="H8" i="6" s="1"/>
  <c r="F8" i="6"/>
  <c r="G7" i="6"/>
  <c r="H7" i="6" s="1"/>
  <c r="F7" i="6"/>
  <c r="G6" i="6"/>
  <c r="AG12" i="5"/>
  <c r="AH12" i="5"/>
  <c r="AG11" i="5"/>
  <c r="AH11" i="5"/>
  <c r="AH10" i="5"/>
  <c r="AG10" i="5"/>
  <c r="Z7" i="5"/>
  <c r="AA7" i="5"/>
  <c r="AB7" i="5" s="1"/>
  <c r="Z9" i="5"/>
  <c r="AA14" i="5"/>
  <c r="Z14" i="5"/>
  <c r="AA8" i="5"/>
  <c r="Z11" i="5"/>
  <c r="AA13" i="5"/>
  <c r="Z13" i="5"/>
  <c r="AA10" i="5"/>
  <c r="Z12" i="5"/>
  <c r="AA12" i="5"/>
  <c r="Z10" i="5"/>
  <c r="AA11" i="5"/>
  <c r="Z8" i="5"/>
  <c r="AA9" i="5"/>
  <c r="AA6" i="5"/>
  <c r="Z6" i="5"/>
  <c r="F14" i="5"/>
  <c r="F15" i="5"/>
  <c r="G15" i="5"/>
  <c r="F16" i="5"/>
  <c r="G16" i="5"/>
  <c r="F17" i="5"/>
  <c r="G17" i="5"/>
  <c r="F18" i="5"/>
  <c r="G18" i="5"/>
  <c r="F19" i="5"/>
  <c r="G19" i="5"/>
  <c r="F20" i="5"/>
  <c r="G20" i="5"/>
  <c r="F21" i="5"/>
  <c r="G21" i="5"/>
  <c r="F22" i="5"/>
  <c r="G22" i="5"/>
  <c r="F23" i="5"/>
  <c r="G23" i="5"/>
  <c r="F24" i="5"/>
  <c r="G24" i="5"/>
  <c r="F25" i="5"/>
  <c r="G25" i="5"/>
  <c r="F26" i="5"/>
  <c r="G26" i="5"/>
  <c r="F27" i="5"/>
  <c r="G27" i="5"/>
  <c r="F28" i="5"/>
  <c r="G28" i="5"/>
  <c r="F29" i="5"/>
  <c r="G29" i="5"/>
  <c r="F30" i="5"/>
  <c r="G30" i="5"/>
  <c r="F31" i="5"/>
  <c r="G31" i="5"/>
  <c r="F32" i="5"/>
  <c r="G32" i="5"/>
  <c r="F33" i="5"/>
  <c r="G33" i="5"/>
  <c r="F34" i="5"/>
  <c r="G34" i="5"/>
  <c r="F35" i="5"/>
  <c r="G35" i="5"/>
  <c r="F36" i="5"/>
  <c r="G36" i="5"/>
  <c r="F37" i="5"/>
  <c r="G37" i="5"/>
  <c r="F38" i="5"/>
  <c r="G38" i="5"/>
  <c r="F39" i="5"/>
  <c r="G39" i="5"/>
  <c r="F40" i="5"/>
  <c r="G40" i="5"/>
  <c r="F41" i="5"/>
  <c r="G41" i="5"/>
  <c r="F42" i="5"/>
  <c r="G42" i="5"/>
  <c r="F43" i="5"/>
  <c r="G43" i="5"/>
  <c r="F44" i="5"/>
  <c r="G44" i="5"/>
  <c r="F45" i="5"/>
  <c r="G45" i="5"/>
  <c r="F46" i="5"/>
  <c r="G46" i="5"/>
  <c r="F47" i="5"/>
  <c r="G47" i="5"/>
  <c r="F48" i="5"/>
  <c r="G48" i="5"/>
  <c r="F49" i="5"/>
  <c r="G49" i="5"/>
  <c r="F50" i="5"/>
  <c r="G50" i="5"/>
  <c r="F51" i="5"/>
  <c r="G51" i="5"/>
  <c r="F52" i="5"/>
  <c r="G52" i="5"/>
  <c r="F53" i="5"/>
  <c r="G53" i="5"/>
  <c r="F54" i="5"/>
  <c r="G54" i="5"/>
  <c r="F55" i="5"/>
  <c r="G55" i="5"/>
  <c r="F56" i="5"/>
  <c r="G56" i="5"/>
  <c r="F57" i="5"/>
  <c r="G57" i="5"/>
  <c r="F58" i="5"/>
  <c r="G58" i="5"/>
  <c r="F59" i="5"/>
  <c r="G59" i="5"/>
  <c r="F60" i="5"/>
  <c r="G60" i="5"/>
  <c r="F61" i="5"/>
  <c r="G61" i="5"/>
  <c r="F62" i="5"/>
  <c r="G62" i="5"/>
  <c r="F63" i="5"/>
  <c r="G63" i="5"/>
  <c r="F64" i="5"/>
  <c r="G64" i="5"/>
  <c r="F65" i="5"/>
  <c r="G65" i="5"/>
  <c r="F66" i="5"/>
  <c r="G66" i="5"/>
  <c r="F67" i="5"/>
  <c r="G67" i="5"/>
  <c r="F68" i="5"/>
  <c r="G68" i="5"/>
  <c r="F69" i="5"/>
  <c r="G69" i="5"/>
  <c r="F70" i="5"/>
  <c r="G70" i="5"/>
  <c r="F71" i="5"/>
  <c r="G71" i="5"/>
  <c r="F72" i="5"/>
  <c r="G72" i="5"/>
  <c r="F73" i="5"/>
  <c r="G73" i="5"/>
  <c r="F74" i="5"/>
  <c r="G74" i="5"/>
  <c r="F75" i="5"/>
  <c r="G75" i="5"/>
  <c r="F76" i="5"/>
  <c r="G76" i="5"/>
  <c r="F77" i="5"/>
  <c r="G77" i="5"/>
  <c r="F78" i="5"/>
  <c r="G78" i="5"/>
  <c r="F79" i="5"/>
  <c r="G79" i="5"/>
  <c r="F80" i="5"/>
  <c r="G80" i="5"/>
  <c r="F81" i="5"/>
  <c r="G81" i="5"/>
  <c r="F82" i="5"/>
  <c r="G82" i="5"/>
  <c r="F83" i="5"/>
  <c r="G83" i="5"/>
  <c r="F84" i="5"/>
  <c r="G84" i="5"/>
  <c r="F85" i="5"/>
  <c r="G85" i="5"/>
  <c r="F86" i="5"/>
  <c r="G86" i="5"/>
  <c r="F87" i="5"/>
  <c r="G87" i="5"/>
  <c r="F88" i="5"/>
  <c r="G88" i="5"/>
  <c r="F89" i="5"/>
  <c r="G89" i="5"/>
  <c r="F90" i="5"/>
  <c r="G90" i="5"/>
  <c r="F91" i="5"/>
  <c r="G91" i="5"/>
  <c r="F92" i="5"/>
  <c r="G92" i="5"/>
  <c r="F93" i="5"/>
  <c r="G93" i="5"/>
  <c r="F94" i="5"/>
  <c r="G94" i="5"/>
  <c r="F95" i="5"/>
  <c r="G95" i="5"/>
  <c r="F96" i="5"/>
  <c r="G96" i="5"/>
  <c r="F97" i="5"/>
  <c r="G97" i="5"/>
  <c r="F98" i="5"/>
  <c r="G98" i="5"/>
  <c r="F99" i="5"/>
  <c r="G99" i="5"/>
  <c r="F100" i="5"/>
  <c r="G100" i="5"/>
  <c r="F101" i="5"/>
  <c r="G101" i="5"/>
  <c r="F102" i="5"/>
  <c r="G102" i="5"/>
  <c r="F103" i="5"/>
  <c r="G103" i="5"/>
  <c r="F104" i="5"/>
  <c r="G104" i="5"/>
  <c r="F105" i="5"/>
  <c r="G105" i="5"/>
  <c r="F106" i="5"/>
  <c r="G106" i="5"/>
  <c r="F107" i="5"/>
  <c r="G107" i="5"/>
  <c r="F108" i="5"/>
  <c r="G108" i="5"/>
  <c r="F109" i="5"/>
  <c r="G109" i="5"/>
  <c r="F110" i="5"/>
  <c r="G110" i="5"/>
  <c r="F111" i="5"/>
  <c r="G111" i="5"/>
  <c r="F112" i="5"/>
  <c r="G112" i="5"/>
  <c r="F113" i="5"/>
  <c r="G113" i="5"/>
  <c r="F114" i="5"/>
  <c r="G114" i="5"/>
  <c r="F115" i="5"/>
  <c r="G115" i="5"/>
  <c r="F116" i="5"/>
  <c r="G116" i="5"/>
  <c r="F117" i="5"/>
  <c r="G117" i="5"/>
  <c r="F118" i="5"/>
  <c r="G118" i="5"/>
  <c r="F119" i="5"/>
  <c r="G119" i="5"/>
  <c r="F120" i="5"/>
  <c r="G120" i="5"/>
  <c r="F121" i="5"/>
  <c r="G121" i="5"/>
  <c r="F122" i="5"/>
  <c r="G122" i="5"/>
  <c r="F123" i="5"/>
  <c r="G123" i="5"/>
  <c r="F124" i="5"/>
  <c r="G124" i="5"/>
  <c r="F125" i="5"/>
  <c r="G125" i="5"/>
  <c r="F126" i="5"/>
  <c r="G126" i="5"/>
  <c r="F127" i="5"/>
  <c r="G127" i="5"/>
  <c r="F128" i="5"/>
  <c r="G128" i="5"/>
  <c r="F129" i="5"/>
  <c r="G129" i="5"/>
  <c r="F130" i="5"/>
  <c r="G130" i="5"/>
  <c r="F131" i="5"/>
  <c r="G131" i="5"/>
  <c r="F132" i="5"/>
  <c r="G132" i="5"/>
  <c r="F133" i="5"/>
  <c r="G133" i="5"/>
  <c r="F134" i="5"/>
  <c r="G134" i="5"/>
  <c r="F135" i="5"/>
  <c r="G135" i="5"/>
  <c r="F136" i="5"/>
  <c r="G136" i="5"/>
  <c r="G14" i="5"/>
  <c r="F7" i="5"/>
  <c r="G11" i="5"/>
  <c r="H11" i="5" s="1"/>
  <c r="F8" i="5"/>
  <c r="G10" i="5"/>
  <c r="H10" i="5" s="1"/>
  <c r="F9" i="5"/>
  <c r="G9" i="5"/>
  <c r="H9" i="5" s="1"/>
  <c r="F10" i="5"/>
  <c r="G8" i="5"/>
  <c r="H8" i="5" s="1"/>
  <c r="F11" i="5"/>
  <c r="G7" i="5"/>
  <c r="H7" i="5" s="1"/>
  <c r="G6" i="5"/>
  <c r="AJ12" i="6"/>
  <c r="AJ11" i="6"/>
  <c r="AJ10" i="6"/>
  <c r="AJ9" i="6"/>
  <c r="AJ8" i="6"/>
  <c r="AJ7" i="6"/>
  <c r="X8" i="6"/>
  <c r="X7" i="6"/>
  <c r="Q8" i="6"/>
  <c r="P8" i="6"/>
  <c r="AK12" i="6" l="1"/>
  <c r="Y7" i="6"/>
  <c r="Y8" i="6"/>
  <c r="L8" i="6"/>
  <c r="L7" i="6"/>
  <c r="AI12" i="5"/>
  <c r="L8" i="5"/>
  <c r="AB8" i="5"/>
  <c r="AI11" i="5"/>
  <c r="AB9" i="5"/>
  <c r="L7" i="5"/>
  <c r="AU7" i="3"/>
  <c r="AV7" i="3"/>
  <c r="AW7" i="3"/>
  <c r="AU8" i="3"/>
  <c r="AV8" i="3"/>
  <c r="AW8" i="3"/>
  <c r="AU9" i="3"/>
  <c r="AV9" i="3"/>
  <c r="AW9" i="3"/>
  <c r="AU10" i="3"/>
  <c r="AV10" i="3"/>
  <c r="AW10" i="3"/>
  <c r="AV6" i="3"/>
  <c r="AW6" i="3"/>
  <c r="AU6" i="3"/>
  <c r="AH7" i="3"/>
  <c r="AI7" i="3"/>
  <c r="AH8" i="3"/>
  <c r="AI8" i="3"/>
  <c r="AI6" i="3"/>
  <c r="AH6" i="3"/>
  <c r="S7" i="3"/>
  <c r="T7" i="3"/>
  <c r="S8" i="3"/>
  <c r="T8" i="3"/>
  <c r="S9" i="3"/>
  <c r="T9" i="3"/>
  <c r="S10" i="3"/>
  <c r="T10" i="3"/>
  <c r="S11" i="3"/>
  <c r="T11" i="3"/>
  <c r="S12" i="3"/>
  <c r="T12" i="3"/>
  <c r="S13" i="3"/>
  <c r="T13" i="3"/>
  <c r="T6" i="3"/>
  <c r="S6" i="3"/>
  <c r="I7" i="3"/>
  <c r="J7" i="3" s="1"/>
  <c r="I8" i="3"/>
  <c r="J8" i="3" s="1"/>
  <c r="I6" i="3"/>
  <c r="G11" i="3"/>
  <c r="AC44" i="1"/>
  <c r="AC38" i="1"/>
  <c r="AC32" i="1"/>
  <c r="AC26" i="1"/>
  <c r="AC20" i="1"/>
  <c r="AC14" i="1"/>
  <c r="AD7" i="1"/>
  <c r="AC13" i="1" s="1"/>
  <c r="AD13" i="1" s="1"/>
  <c r="D28" i="1" a="1"/>
  <c r="D28" i="1" s="1"/>
  <c r="E28" i="1" s="1"/>
  <c r="D29" i="1" a="1"/>
  <c r="D29" i="1" s="1"/>
  <c r="D30" i="1" a="1"/>
  <c r="D30" i="1" s="1"/>
  <c r="D31" i="1" a="1"/>
  <c r="D31" i="1" s="1"/>
  <c r="D32" i="1" a="1"/>
  <c r="D32" i="1" s="1"/>
  <c r="C30" i="1"/>
  <c r="C31" i="1"/>
  <c r="C32" i="1"/>
  <c r="C29" i="1"/>
  <c r="M7" i="6" l="1"/>
  <c r="M8" i="6"/>
  <c r="M8" i="5"/>
  <c r="M7" i="5"/>
  <c r="AJ8" i="3"/>
  <c r="AJ7" i="3"/>
  <c r="Y8" i="3"/>
  <c r="Y7" i="3"/>
  <c r="Y6" i="3"/>
  <c r="I11" i="3"/>
  <c r="J6" i="3"/>
  <c r="AC37" i="1"/>
  <c r="AD37" i="1" s="1"/>
  <c r="AD38" i="1"/>
  <c r="AC43" i="1"/>
  <c r="AD43" i="1" s="1"/>
  <c r="AD44" i="1"/>
  <c r="AC19" i="1"/>
  <c r="AD19" i="1" s="1"/>
  <c r="AD32" i="1"/>
  <c r="AD20" i="1"/>
  <c r="AC25" i="1"/>
  <c r="AC31" i="1"/>
  <c r="AD31" i="1" s="1"/>
  <c r="F36" i="1"/>
  <c r="E30" i="1"/>
  <c r="F30" i="1" s="1"/>
  <c r="E29" i="1"/>
  <c r="F29" i="1" s="1"/>
  <c r="E32" i="1"/>
  <c r="F32" i="1" s="1"/>
  <c r="E31" i="1"/>
  <c r="F31" i="1" s="1"/>
  <c r="AG13" i="3" l="1"/>
  <c r="AG14" i="3" s="1"/>
  <c r="U7" i="3" a="1"/>
  <c r="U7" i="3" s="1"/>
  <c r="U17" i="3" a="1"/>
  <c r="U17" i="3" s="1"/>
  <c r="U10" i="3" a="1"/>
  <c r="U10" i="3" s="1"/>
  <c r="U16" i="3" a="1"/>
  <c r="U16" i="3" s="1"/>
  <c r="U8" i="3" a="1"/>
  <c r="U8" i="3" s="1"/>
  <c r="U13" i="3" a="1"/>
  <c r="U13" i="3" s="1"/>
  <c r="U18" i="3" a="1"/>
  <c r="U18" i="3" s="1"/>
  <c r="U9" i="3" a="1"/>
  <c r="U9" i="3" s="1"/>
  <c r="U15" i="3" a="1"/>
  <c r="U15" i="3" s="1"/>
  <c r="U14" i="3" a="1"/>
  <c r="U14" i="3" s="1"/>
  <c r="U11" i="3" a="1"/>
  <c r="U11" i="3" s="1"/>
  <c r="U12" i="3" a="1"/>
  <c r="U12" i="3" s="1"/>
  <c r="AE38" i="1"/>
  <c r="AE44" i="1"/>
  <c r="AE31" i="1"/>
  <c r="AE32" i="1"/>
  <c r="AE37" i="1"/>
  <c r="AE19" i="1"/>
  <c r="AE43" i="1"/>
  <c r="AE20" i="1"/>
  <c r="AD14" i="1"/>
  <c r="AD25" i="1"/>
  <c r="AD26" i="1"/>
  <c r="D36" i="1"/>
  <c r="D37" i="1" s="1"/>
  <c r="AE39" i="1" l="1"/>
  <c r="AE33" i="1"/>
  <c r="AE45" i="1"/>
  <c r="AE21" i="1"/>
  <c r="Y10" i="3"/>
  <c r="AE25" i="1"/>
  <c r="AE26" i="1"/>
  <c r="AE14" i="1"/>
  <c r="AE13" i="1"/>
  <c r="AE15" i="1" l="1"/>
  <c r="AE27"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18D6212-8B21-44DE-9006-6F6AD2937EDA}" name="Query - All Measures" description="Connection to the 'All Measures' query in the workbook." type="100" refreshedVersion="8" minRefreshableVersion="5">
    <extLst>
      <ext xmlns:x15="http://schemas.microsoft.com/office/spreadsheetml/2010/11/main" uri="{DE250136-89BD-433C-8126-D09CA5730AF9}">
        <x15:connection id="63d1ad0e-7014-4e41-9aa4-1702b6755ca6">
          <x15:oledbPr connection="Provider=Microsoft.Mashup.OleDb.1;Data Source=$Workbook$;Location=&quot;All Measures&quot;;Extended Properties=&quot;&quot;">
            <x15:dbTables>
              <x15:dbTable name="All Measures"/>
            </x15:dbTables>
          </x15:oledbPr>
        </x15:connection>
      </ext>
    </extLst>
  </connection>
  <connection id="2" xr16:uid="{32DF3125-BFCE-4A4C-9B3A-430882F9FA15}" name="Query - DimCustomer" description="Connection to the 'DimCustomer' query in the workbook." type="100" refreshedVersion="8" minRefreshableVersion="5">
    <extLst>
      <ext xmlns:x15="http://schemas.microsoft.com/office/spreadsheetml/2010/11/main" uri="{DE250136-89BD-433C-8126-D09CA5730AF9}">
        <x15:connection id="aeb08fbe-3bc3-4a43-8df4-b8cd18b914f9"/>
      </ext>
    </extLst>
  </connection>
  <connection id="3" xr16:uid="{661F5636-02D6-4F09-A11A-2519AA2C6E55}" name="Query - DimDate" description="Connection to the 'DimDate' query in the workbook." type="100" refreshedVersion="8" minRefreshableVersion="5">
    <extLst>
      <ext xmlns:x15="http://schemas.microsoft.com/office/spreadsheetml/2010/11/main" uri="{DE250136-89BD-433C-8126-D09CA5730AF9}">
        <x15:connection id="dbd2fcde-958f-4c24-a345-0ac17edeca20">
          <x15:oledbPr connection="Provider=Microsoft.Mashup.OleDb.1;Data Source=$Workbook$;Location=DimDate;Extended Properties=&quot;&quot;">
            <x15:dbTables>
              <x15:dbTable name="DimDate"/>
            </x15:dbTables>
          </x15:oledbPr>
        </x15:connection>
      </ext>
    </extLst>
  </connection>
  <connection id="4" xr16:uid="{77165814-19C4-41CA-9654-3BF7CA519A71}" name="Query - DimGeography" description="Connection to the 'DimGeography' query in the workbook." type="100" refreshedVersion="8" minRefreshableVersion="5">
    <extLst>
      <ext xmlns:x15="http://schemas.microsoft.com/office/spreadsheetml/2010/11/main" uri="{DE250136-89BD-433C-8126-D09CA5730AF9}">
        <x15:connection id="d31d765e-9872-42f4-8fd3-26134128c1de">
          <x15:oledbPr connection="Provider=Microsoft.Mashup.OleDb.1;Data Source=$Workbook$;Location=DimGeography;Extended Properties=&quot;&quot;">
            <x15:dbTables>
              <x15:dbTable name="DimGeography"/>
            </x15:dbTables>
          </x15:oledbPr>
        </x15:connection>
      </ext>
    </extLst>
  </connection>
  <connection id="5" xr16:uid="{EA43832C-44A5-4CE5-993D-168839051CB0}" name="Query - DimProduct" description="Connection to the 'DimProduct' query in the workbook." type="100" refreshedVersion="8" minRefreshableVersion="5">
    <extLst>
      <ext xmlns:x15="http://schemas.microsoft.com/office/spreadsheetml/2010/11/main" uri="{DE250136-89BD-433C-8126-D09CA5730AF9}">
        <x15:connection id="9d36f687-908c-42a3-b56d-f8f9da54aa33">
          <x15:oledbPr connection="Provider=Microsoft.Mashup.OleDb.1;Data Source=$Workbook$;Location=DimProduct;Extended Properties=&quot;&quot;">
            <x15:dbTables>
              <x15:dbTable name="DimProduct"/>
            </x15:dbTables>
          </x15:oledbPr>
        </x15:connection>
      </ext>
    </extLst>
  </connection>
  <connection id="6" xr16:uid="{EEFCC0E9-B20B-4047-A91D-2596510453FC}" name="Query - DimSalesTerritory" description="Connection to the 'DimSalesTerritory' query in the workbook." type="100" refreshedVersion="8" minRefreshableVersion="5">
    <extLst>
      <ext xmlns:x15="http://schemas.microsoft.com/office/spreadsheetml/2010/11/main" uri="{DE250136-89BD-433C-8126-D09CA5730AF9}">
        <x15:connection id="28b635b1-8b6f-4341-9e01-e37ea71f6554">
          <x15:oledbPr connection="Provider=Microsoft.Mashup.OleDb.1;Data Source=$Workbook$;Location=DimSalesTerritory;Extended Properties=&quot;&quot;">
            <x15:dbTables>
              <x15:dbTable name="DimSalesTerritory"/>
            </x15:dbTables>
          </x15:oledbPr>
        </x15:connection>
      </ext>
    </extLst>
  </connection>
  <connection id="7" xr16:uid="{5BF9810D-7B9A-411B-A2FD-BB7545894626}" name="Query - FactInternetSales" description="Connection to the 'FactInternetSales' query in the workbook." type="100" refreshedVersion="8" minRefreshableVersion="5">
    <extLst>
      <ext xmlns:x15="http://schemas.microsoft.com/office/spreadsheetml/2010/11/main" uri="{DE250136-89BD-433C-8126-D09CA5730AF9}">
        <x15:connection id="ecc05393-a810-458e-9b65-48c19f1266b8">
          <x15:oledbPr connection="Provider=Microsoft.Mashup.OleDb.1;Data Source=$Workbook$;Location=FactInternetSales;Extended Properties=&quot;&quot;">
            <x15:dbTables>
              <x15:dbTable name="FactInternetSales"/>
            </x15:dbTables>
          </x15:oledbPr>
        </x15:connection>
      </ext>
    </extLst>
  </connection>
  <connection id="8" xr16:uid="{D8BC534B-0CCD-4FD4-AAFD-25CD8577FEC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<sst xmlns="http://schemas.openxmlformats.org/spreadsheetml/2006/main" count="3893" uniqueCount="3813">
  <si>
    <t>#Transactions</t>
  </si>
  <si>
    <t>All Products</t>
  </si>
  <si>
    <t>Sold Products</t>
  </si>
  <si>
    <t>Unsold Products</t>
  </si>
  <si>
    <t>% Profit Margin</t>
  </si>
  <si>
    <t>Total Revenue</t>
  </si>
  <si>
    <t>Total Profit</t>
  </si>
  <si>
    <t>Row Labels</t>
  </si>
  <si>
    <t>Year</t>
  </si>
  <si>
    <t>Option Number</t>
  </si>
  <si>
    <t>Above Avg</t>
  </si>
  <si>
    <t>Percentage</t>
  </si>
  <si>
    <t>Caption</t>
  </si>
  <si>
    <t>Above Average</t>
  </si>
  <si>
    <t xml:space="preserve"> Revenue</t>
  </si>
  <si>
    <t xml:space="preserve"> Profit</t>
  </si>
  <si>
    <t xml:space="preserve"> COGS</t>
  </si>
  <si>
    <t xml:space="preserve">  Profit</t>
  </si>
  <si>
    <t xml:space="preserve"> OrderQuantity</t>
  </si>
  <si>
    <t>Check Selected Yr</t>
  </si>
  <si>
    <t>Selected Yr</t>
  </si>
  <si>
    <t>Prev Yr</t>
  </si>
  <si>
    <t>YOY Change</t>
  </si>
  <si>
    <t>Total COGS</t>
  </si>
  <si>
    <t>Total Margin</t>
  </si>
  <si>
    <t># Transactions</t>
  </si>
  <si>
    <t>Total Qty</t>
  </si>
  <si>
    <t>IF(OR(Z7=2008,AD7&gt;1),0,Z7-1)</t>
  </si>
  <si>
    <t>Apr</t>
  </si>
  <si>
    <t>Aug</t>
  </si>
  <si>
    <t>Dec</t>
  </si>
  <si>
    <t>Feb</t>
  </si>
  <si>
    <t>Jan</t>
  </si>
  <si>
    <t>Jul</t>
  </si>
  <si>
    <t>Jun</t>
  </si>
  <si>
    <t>Mar</t>
  </si>
  <si>
    <t>May</t>
  </si>
  <si>
    <t>Nov</t>
  </si>
  <si>
    <t>Oct</t>
  </si>
  <si>
    <t>Sep</t>
  </si>
  <si>
    <t>Month Name</t>
  </si>
  <si>
    <t>Highlight</t>
  </si>
  <si>
    <t>Day Name</t>
  </si>
  <si>
    <t>Mon</t>
  </si>
  <si>
    <t>Tue</t>
  </si>
  <si>
    <t>Wed</t>
  </si>
  <si>
    <t>Thu</t>
  </si>
  <si>
    <t>Fri</t>
  </si>
  <si>
    <t>Sat</t>
  </si>
  <si>
    <t>Sun</t>
  </si>
  <si>
    <t>WeekTypes</t>
  </si>
  <si>
    <t>Weekday</t>
  </si>
  <si>
    <t>Weekend</t>
  </si>
  <si>
    <t>%</t>
  </si>
  <si>
    <t>Top</t>
  </si>
  <si>
    <t>Quarter</t>
  </si>
  <si>
    <t>Qtr1</t>
  </si>
  <si>
    <t>Qtr2</t>
  </si>
  <si>
    <t>Qtr3</t>
  </si>
  <si>
    <t>Qtr4</t>
  </si>
  <si>
    <t>ProductName</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</si>
  <si>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</si>
  <si>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</si>
  <si>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</si>
  <si>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</si>
  <si>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</si>
  <si>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</si>
  <si>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</si>
  <si>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</si>
  <si>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</si>
  <si>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</si>
  <si>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</si>
  <si>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</si>
  <si>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</si>
  <si>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</si>
  <si>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</si>
  <si>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</si>
  <si>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</si>
  <si>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</si>
  <si>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</si>
  <si>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</si>
  <si>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</si>
  <si>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</si>
  <si>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</si>
  <si>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</si>
  <si>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</si>
  <si>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</si>
  <si>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</si>
  <si>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</si>
  <si>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</si>
  <si>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</si>
  <si>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</si>
  <si>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</si>
  <si>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</si>
  <si>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</si>
  <si>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</si>
  <si>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</si>
  <si>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</si>
  <si>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</si>
  <si>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</si>
  <si>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</si>
  <si>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</si>
  <si>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</si>
  <si>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</si>
  <si>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</si>
  <si>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</si>
  <si>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</si>
  <si>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</si>
  <si>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</si>
  <si>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Road-250 Black, 44</t>
  </si>
  <si>
    <t>Road-250 Black, 48</t>
  </si>
  <si>
    <t>Road-250 Black, 52</t>
  </si>
  <si>
    <t>Road-250 Black, 58</t>
  </si>
  <si>
    <t>Road-250 Red, 44</t>
  </si>
  <si>
    <t>Road-250 Red, 48</t>
  </si>
  <si>
    <t>Road-350-W Yellow, 40</t>
  </si>
  <si>
    <t>Road-350-W Yellow, 42</t>
  </si>
  <si>
    <t>Road-350-W Yellow, 44</t>
  </si>
  <si>
    <t>Road-350-W Yellow, 48</t>
  </si>
  <si>
    <t>Road-550-W Yellow, 38</t>
  </si>
  <si>
    <t>Road-550-W Yellow, 40</t>
  </si>
  <si>
    <t>Road-550-W Yellow, 42</t>
  </si>
  <si>
    <t>Road-550-W Yellow, 44</t>
  </si>
  <si>
    <t>Road-550-W Yellow, 48</t>
  </si>
  <si>
    <t>Road-650 Black, 44</t>
  </si>
  <si>
    <t>Road-650 Black, 48</t>
  </si>
  <si>
    <t>Road-650 Black, 52</t>
  </si>
  <si>
    <t>Road-650 Black, 58</t>
  </si>
  <si>
    <t>Road-650 Black, 60</t>
  </si>
  <si>
    <t>Road-650 Red, 48</t>
  </si>
  <si>
    <t>Road-650 Red, 52</t>
  </si>
  <si>
    <t>Road-650 Red, 58</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</si>
  <si>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</si>
  <si>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</si>
  <si>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</si>
  <si>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</si>
  <si>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</si>
  <si>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</si>
  <si>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</si>
  <si>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</si>
  <si>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</si>
  <si>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</si>
  <si>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</si>
  <si>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</si>
  <si>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</si>
  <si>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</si>
  <si>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</si>
  <si>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</si>
  <si>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</si>
  <si>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</si>
  <si>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</si>
  <si>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</si>
  <si>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</si>
  <si>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</si>
  <si>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</si>
  <si>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</si>
  <si>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50</t>
  </si>
  <si>
    <t>Touring-3000 Blue, 54</t>
  </si>
  <si>
    <t>Touring-3000 Blue, 58</t>
  </si>
  <si>
    <t>Touring-3000 Blue, 62</t>
  </si>
  <si>
    <t>Touring-3000 Yellow, 50</t>
  </si>
  <si>
    <t>Touring-3000 Yellow, 54</t>
  </si>
  <si>
    <t>Touring-3000 Yellow, 58</t>
  </si>
  <si>
    <t>Water Bottle - 30 oz.</t>
  </si>
  <si>
    <t>Women's Mountain Shorts, L</t>
  </si>
  <si>
    <t>Women's Mountain Shorts, M</t>
  </si>
  <si>
    <t>Women's Mountain Shorts, S</t>
  </si>
  <si>
    <t>Road-250 Red, 58</t>
  </si>
  <si>
    <t>Touring-1000 Blue, 54</t>
  </si>
  <si>
    <t>Road-250 Red, 52</t>
  </si>
  <si>
    <t>Road-650 Red, 62</t>
  </si>
  <si>
    <t>Road-650 Red, 44</t>
  </si>
  <si>
    <t>Touring-3000 Yellow, 44</t>
  </si>
  <si>
    <t>Road-650 Black, 62</t>
  </si>
  <si>
    <t>Touring-3000 Yellow, 62</t>
  </si>
  <si>
    <t>Road-650 Red, 60</t>
  </si>
  <si>
    <t>Touring-3000 Blue, 44</t>
  </si>
  <si>
    <t>Mountain-500 Black, 48</t>
  </si>
  <si>
    <t>Others</t>
  </si>
  <si>
    <t>Top 5</t>
  </si>
  <si>
    <t>Profit</t>
  </si>
  <si>
    <t>Dublicate</t>
  </si>
  <si>
    <t>Products</t>
  </si>
  <si>
    <t>Other</t>
  </si>
  <si>
    <t>Color</t>
  </si>
  <si>
    <t>Black</t>
  </si>
  <si>
    <t>Blue</t>
  </si>
  <si>
    <t>Multi</t>
  </si>
  <si>
    <t>Red</t>
  </si>
  <si>
    <t>Silver</t>
  </si>
  <si>
    <t>Unspecified</t>
  </si>
  <si>
    <t>White</t>
  </si>
  <si>
    <t>Yellow</t>
  </si>
  <si>
    <t>Sum of Total Profit</t>
  </si>
  <si>
    <t>Pivot Table</t>
  </si>
  <si>
    <t>Chart</t>
  </si>
  <si>
    <t>IsExpensive</t>
  </si>
  <si>
    <t>Expensive</t>
  </si>
  <si>
    <t>less Expensive</t>
  </si>
  <si>
    <t>Max Value</t>
  </si>
  <si>
    <t>Circle Size</t>
  </si>
  <si>
    <t>Full Name</t>
  </si>
  <si>
    <t>Aaron Diaz</t>
  </si>
  <si>
    <t>Aaron Hill</t>
  </si>
  <si>
    <t>Aaron Powell</t>
  </si>
  <si>
    <t>Abby Kapoor</t>
  </si>
  <si>
    <t>Abby Martinez</t>
  </si>
  <si>
    <t>Abby Mehta</t>
  </si>
  <si>
    <t>Abby Patel</t>
  </si>
  <si>
    <t>Abby Raman</t>
  </si>
  <si>
    <t>Abby Sai</t>
  </si>
  <si>
    <t>Abby Sanchez</t>
  </si>
  <si>
    <t>Abigail Richardson</t>
  </si>
  <si>
    <t>Abigail Washington</t>
  </si>
  <si>
    <t>Adam Evans</t>
  </si>
  <si>
    <t>Adam Hill</t>
  </si>
  <si>
    <t>Adam Powell</t>
  </si>
  <si>
    <t>Adam Ross</t>
  </si>
  <si>
    <t>Adrian Watson</t>
  </si>
  <si>
    <t>Adriana Lopez</t>
  </si>
  <si>
    <t>Adriana Smith</t>
  </si>
  <si>
    <t>Adriana Subram</t>
  </si>
  <si>
    <t>Adrienne Gomez</t>
  </si>
  <si>
    <t>Adrienne Gutierrez</t>
  </si>
  <si>
    <t>Adrienne Martin</t>
  </si>
  <si>
    <t>Adrienne Ramos</t>
  </si>
  <si>
    <t>Adrienne Ruiz</t>
  </si>
  <si>
    <t>Aimee Chen</t>
  </si>
  <si>
    <t>Aimee He</t>
  </si>
  <si>
    <t>Aimee Hu</t>
  </si>
  <si>
    <t>Aimee Sun</t>
  </si>
  <si>
    <t>Aimee Zheng</t>
  </si>
  <si>
    <t>Ajay Solanki</t>
  </si>
  <si>
    <t>Alan Huang</t>
  </si>
  <si>
    <t>Alan Liang</t>
  </si>
  <si>
    <t>Alan Shen</t>
  </si>
  <si>
    <t>Alan Wang</t>
  </si>
  <si>
    <t>Alan Xu</t>
  </si>
  <si>
    <t>Alan Zheng</t>
  </si>
  <si>
    <t>Alan Zhou</t>
  </si>
  <si>
    <t>Albert Ramos</t>
  </si>
  <si>
    <t>Alberto Hernandez</t>
  </si>
  <si>
    <t>Alberto Jiménez</t>
  </si>
  <si>
    <t>Alberto Serrano</t>
  </si>
  <si>
    <t>Alberto Suarez</t>
  </si>
  <si>
    <t>Alejandro Beck</t>
  </si>
  <si>
    <t>Alejandro Chander</t>
  </si>
  <si>
    <t>Alejandro Goel</t>
  </si>
  <si>
    <t>Alejandro Hu</t>
  </si>
  <si>
    <t>Alejandro Huang</t>
  </si>
  <si>
    <t>Alejandro Kumar</t>
  </si>
  <si>
    <t>Alejandro Liu</t>
  </si>
  <si>
    <t>Alejandro Rai</t>
  </si>
  <si>
    <t>Alejandro Wang</t>
  </si>
  <si>
    <t>Alejandro Ye</t>
  </si>
  <si>
    <t>Alex Cooper</t>
  </si>
  <si>
    <t>Alex Green</t>
  </si>
  <si>
    <t>Alex Hill</t>
  </si>
  <si>
    <t>Alex Scott</t>
  </si>
  <si>
    <t>Alexa Travers</t>
  </si>
  <si>
    <t>Alexia Henderson</t>
  </si>
  <si>
    <t>Alexis Hayes</t>
  </si>
  <si>
    <t>Alexis Long</t>
  </si>
  <si>
    <t>Alexis Powell</t>
  </si>
  <si>
    <t>Alfredo Alonso</t>
  </si>
  <si>
    <t>Alfredo Carlson</t>
  </si>
  <si>
    <t>Alfredo Munoz</t>
  </si>
  <si>
    <t>Alfredo Suarez</t>
  </si>
  <si>
    <t>Alícia Anand</t>
  </si>
  <si>
    <t>Alicia Goel</t>
  </si>
  <si>
    <t>Alicia Lal</t>
  </si>
  <si>
    <t>Alicia Yuan</t>
  </si>
  <si>
    <t>Alisha Beck</t>
  </si>
  <si>
    <t>Alisha Chen</t>
  </si>
  <si>
    <t>Alisha Goel</t>
  </si>
  <si>
    <t>Alisha Guo</t>
  </si>
  <si>
    <t>Alisha Xu</t>
  </si>
  <si>
    <t>Alisha Zeng</t>
  </si>
  <si>
    <t>Alisha Zhu</t>
  </si>
  <si>
    <t>Alison Anand</t>
  </si>
  <si>
    <t>Alison Chander</t>
  </si>
  <si>
    <t>Alison Luo</t>
  </si>
  <si>
    <t>Alison Pal</t>
  </si>
  <si>
    <t>Alison Raje</t>
  </si>
  <si>
    <t>Alison Xu</t>
  </si>
  <si>
    <t>Allen Fernandez</t>
  </si>
  <si>
    <t>Allen Perez</t>
  </si>
  <si>
    <t>Allen Raman</t>
  </si>
  <si>
    <t>Allison Bailey</t>
  </si>
  <si>
    <t>Alvin Cai</t>
  </si>
  <si>
    <t>Alvin Chande</t>
  </si>
  <si>
    <t>Alvin Hu</t>
  </si>
  <si>
    <t>Alvin Jai</t>
  </si>
  <si>
    <t>Alvin Li</t>
  </si>
  <si>
    <t>Alvin Nath</t>
  </si>
  <si>
    <t>Alvin Pal</t>
  </si>
  <si>
    <t>Alvin Sharma</t>
  </si>
  <si>
    <t>Alvin Sun</t>
  </si>
  <si>
    <t>Alvin Xie</t>
  </si>
  <si>
    <t>Alvin Ye</t>
  </si>
  <si>
    <t>Alyssa Martin</t>
  </si>
  <si>
    <t>Amanda Hall</t>
  </si>
  <si>
    <t>Amanda Jenkins</t>
  </si>
  <si>
    <t>Amanda Powell</t>
  </si>
  <si>
    <t>Amber Adams</t>
  </si>
  <si>
    <t>Amber Carter</t>
  </si>
  <si>
    <t>Amy Cai</t>
  </si>
  <si>
    <t>Amy Chow</t>
  </si>
  <si>
    <t>Amy He</t>
  </si>
  <si>
    <t>Amy Huang</t>
  </si>
  <si>
    <t>Amy Liang</t>
  </si>
  <si>
    <t>Amy Ma</t>
  </si>
  <si>
    <t>Amy Wu</t>
  </si>
  <si>
    <t>Amy Ye</t>
  </si>
  <si>
    <t>Amy Zeng</t>
  </si>
  <si>
    <t>Amy Zhang</t>
  </si>
  <si>
    <t>Amy Zhu</t>
  </si>
  <si>
    <t>Andre Garcia</t>
  </si>
  <si>
    <t>Andre Sanchez</t>
  </si>
  <si>
    <t>Andrés Anand</t>
  </si>
  <si>
    <t>Andres Raji</t>
  </si>
  <si>
    <t>Andy Dominguez</t>
  </si>
  <si>
    <t>Andy Gomez</t>
  </si>
  <si>
    <t>Andy Vazquez</t>
  </si>
  <si>
    <t>Angela Henderson</t>
  </si>
  <si>
    <t>Angela Jenkins</t>
  </si>
  <si>
    <t>Angelica Barnes</t>
  </si>
  <si>
    <t>Angelica Long</t>
  </si>
  <si>
    <t>Ann Chandra</t>
  </si>
  <si>
    <t>Ann Gonzalez</t>
  </si>
  <si>
    <t>Ann Martinez</t>
  </si>
  <si>
    <t>Ann Mehta</t>
  </si>
  <si>
    <t>Ann Sai</t>
  </si>
  <si>
    <t>Ann Sara</t>
  </si>
  <si>
    <t>Ann Subram</t>
  </si>
  <si>
    <t>Anna Jenkins</t>
  </si>
  <si>
    <t>Anna Martin</t>
  </si>
  <si>
    <t>Anna Martinez</t>
  </si>
  <si>
    <t>Anna Watson</t>
  </si>
  <si>
    <t>Anne Gill</t>
  </si>
  <si>
    <t>Anne Gomez</t>
  </si>
  <si>
    <t>Anne Martin</t>
  </si>
  <si>
    <t>Anne Munoz</t>
  </si>
  <si>
    <t>Anne Ortega</t>
  </si>
  <si>
    <t>Anne Serrano</t>
  </si>
  <si>
    <t>Anne Vazquez</t>
  </si>
  <si>
    <t>Antonio Flores</t>
  </si>
  <si>
    <t>Antonio Patterson</t>
  </si>
  <si>
    <t>April Beck</t>
  </si>
  <si>
    <t>April Deng</t>
  </si>
  <si>
    <t>April Goel</t>
  </si>
  <si>
    <t>April Raje</t>
  </si>
  <si>
    <t>Ariana Stewart</t>
  </si>
  <si>
    <t>Arianna Ross</t>
  </si>
  <si>
    <t>Armando Alonso</t>
  </si>
  <si>
    <t>Armando Carlson</t>
  </si>
  <si>
    <t>Armando Gutierrez</t>
  </si>
  <si>
    <t>Armando Ortega</t>
  </si>
  <si>
    <t>Armando Vazquez</t>
  </si>
  <si>
    <t>Arthur Chandra</t>
  </si>
  <si>
    <t>Arthur Fernandez</t>
  </si>
  <si>
    <t>Arthur Gomez</t>
  </si>
  <si>
    <t>Arthur Malhotra</t>
  </si>
  <si>
    <t>Arthur Mehta</t>
  </si>
  <si>
    <t>Arthur Perez</t>
  </si>
  <si>
    <t>Arthur Prasad</t>
  </si>
  <si>
    <t>Arthur Raman</t>
  </si>
  <si>
    <t>Arthur Rodriguez</t>
  </si>
  <si>
    <t>Arthur Sanz</t>
  </si>
  <si>
    <t>Arthur Smith</t>
  </si>
  <si>
    <t>Arthur Subram</t>
  </si>
  <si>
    <t>Arthur Vazquez</t>
  </si>
  <si>
    <t>Arturo Chande</t>
  </si>
  <si>
    <t>Arturo Gao</t>
  </si>
  <si>
    <t>Arturo Huang</t>
  </si>
  <si>
    <t>Arturo Pal</t>
  </si>
  <si>
    <t>Arturo Raje</t>
  </si>
  <si>
    <t>Arturo Raji</t>
  </si>
  <si>
    <t>Arturo Sharma</t>
  </si>
  <si>
    <t>Arturo Wang</t>
  </si>
  <si>
    <t>Arturo Wu</t>
  </si>
  <si>
    <t>Arturo Xu</t>
  </si>
  <si>
    <t>Arturo Zhou</t>
  </si>
  <si>
    <t>Ashlee Andersen</t>
  </si>
  <si>
    <t>Ashlee Beck</t>
  </si>
  <si>
    <t>Ashlee Chande</t>
  </si>
  <si>
    <t>Ashlee Luo</t>
  </si>
  <si>
    <t>Ashlee She</t>
  </si>
  <si>
    <t>Ashley Patterson</t>
  </si>
  <si>
    <t>Ashley Russell</t>
  </si>
  <si>
    <t>Ashley White</t>
  </si>
  <si>
    <t>Audrey Hernandez</t>
  </si>
  <si>
    <t>Audrey Munoz</t>
  </si>
  <si>
    <t>Audrey Ramos</t>
  </si>
  <si>
    <t>Austin Alexander</t>
  </si>
  <si>
    <t>Austin Butler</t>
  </si>
  <si>
    <t>Austin Lee</t>
  </si>
  <si>
    <t>Autumn Cai</t>
  </si>
  <si>
    <t>Autumn Guo</t>
  </si>
  <si>
    <t>Autumn Lin</t>
  </si>
  <si>
    <t>Autumn Liu</t>
  </si>
  <si>
    <t>Autumn Ma</t>
  </si>
  <si>
    <t>Autumn Wang</t>
  </si>
  <si>
    <t>Autumn Zhou</t>
  </si>
  <si>
    <t>Bailey Torres</t>
  </si>
  <si>
    <t>Barbara Ashe</t>
  </si>
  <si>
    <t>Barbara Goel</t>
  </si>
  <si>
    <t>Barbara Hu</t>
  </si>
  <si>
    <t>Barbara Kumar</t>
  </si>
  <si>
    <t>Barbara Li</t>
  </si>
  <si>
    <t>Barbara Liang</t>
  </si>
  <si>
    <t>Barbara Luo</t>
  </si>
  <si>
    <t>Barbara Schultz</t>
  </si>
  <si>
    <t>Barbara Xu</t>
  </si>
  <si>
    <t>Barbara Zhang</t>
  </si>
  <si>
    <t>Barbara Zheng</t>
  </si>
  <si>
    <t>Barry Arun</t>
  </si>
  <si>
    <t>Barry Sara</t>
  </si>
  <si>
    <t>Beth Jiménez</t>
  </si>
  <si>
    <t>Beth Serrano</t>
  </si>
  <si>
    <t>Bethany Chander</t>
  </si>
  <si>
    <t>Bethany Nath</t>
  </si>
  <si>
    <t>Bethany Shan</t>
  </si>
  <si>
    <t>Bianca Cai</t>
  </si>
  <si>
    <t>Bianca Lin</t>
  </si>
  <si>
    <t>Bianca Liu</t>
  </si>
  <si>
    <t>Bianca Ma</t>
  </si>
  <si>
    <t>Bianca Wu</t>
  </si>
  <si>
    <t>Bianca Zhao</t>
  </si>
  <si>
    <t>Billy Blanco</t>
  </si>
  <si>
    <t>Billy Gill</t>
  </si>
  <si>
    <t>Billy Romero</t>
  </si>
  <si>
    <t>Billy Suarez</t>
  </si>
  <si>
    <t>Blake Anderson</t>
  </si>
  <si>
    <t>Blake Griffin</t>
  </si>
  <si>
    <t>Bob Alan</t>
  </si>
  <si>
    <t>Bobby Ray</t>
  </si>
  <si>
    <t>Bobby Rodriguez</t>
  </si>
  <si>
    <t>Bonnie Chande</t>
  </si>
  <si>
    <t>Bonnie Jai</t>
  </si>
  <si>
    <t>Bonnie Shen</t>
  </si>
  <si>
    <t>Brad Ashe</t>
  </si>
  <si>
    <t>Brad Chander</t>
  </si>
  <si>
    <t>Brad Jai</t>
  </si>
  <si>
    <t>Brad Rai</t>
  </si>
  <si>
    <t>Brad Raji</t>
  </si>
  <si>
    <t>Brad Shan</t>
  </si>
  <si>
    <t>Bradley Carson</t>
  </si>
  <si>
    <t>Brandi Gomez</t>
  </si>
  <si>
    <t>Brandi Jiménez</t>
  </si>
  <si>
    <t>Brandon Ross</t>
  </si>
  <si>
    <t>Brandy Gonzalez</t>
  </si>
  <si>
    <t>Brandy Kapoor</t>
  </si>
  <si>
    <t>Brandy Lopez</t>
  </si>
  <si>
    <t>Brandy Mehta</t>
  </si>
  <si>
    <t>Brandy Raman</t>
  </si>
  <si>
    <t>Brandy Saunders</t>
  </si>
  <si>
    <t>Brenda Arun</t>
  </si>
  <si>
    <t>Brenda Lopez</t>
  </si>
  <si>
    <t>Brenda Madan</t>
  </si>
  <si>
    <t>Brenda Perez</t>
  </si>
  <si>
    <t>Brenda Van</t>
  </si>
  <si>
    <t>Brendan Andersen</t>
  </si>
  <si>
    <t>Brendan Raji</t>
  </si>
  <si>
    <t>Brendan Shen</t>
  </si>
  <si>
    <t>Brent Huang</t>
  </si>
  <si>
    <t>Brent McDonald</t>
  </si>
  <si>
    <t>Brent Zhou</t>
  </si>
  <si>
    <t>Brett Malhotra</t>
  </si>
  <si>
    <t>Brett Martinez</t>
  </si>
  <si>
    <t>Brett Mehta</t>
  </si>
  <si>
    <t>Brett Perez</t>
  </si>
  <si>
    <t>Briana Ashe</t>
  </si>
  <si>
    <t>Briana Martin</t>
  </si>
  <si>
    <t>Briana Ramos</t>
  </si>
  <si>
    <t>Briana Suarez</t>
  </si>
  <si>
    <t>Brianna Griffin</t>
  </si>
  <si>
    <t>Bridget Kumar</t>
  </si>
  <si>
    <t>Bridget She</t>
  </si>
  <si>
    <t>Bridget Shen</t>
  </si>
  <si>
    <t>Brittany Coleman</t>
  </si>
  <si>
    <t>Brittney Wu</t>
  </si>
  <si>
    <t>Brittney Zeng</t>
  </si>
  <si>
    <t>Brittney Zhang</t>
  </si>
  <si>
    <t>Brooke Ward</t>
  </si>
  <si>
    <t>Bruce Jiménez</t>
  </si>
  <si>
    <t>Bruce Lopez</t>
  </si>
  <si>
    <t>Bruce Madan</t>
  </si>
  <si>
    <t>Bruce Moreno</t>
  </si>
  <si>
    <t>Bruce Rubio</t>
  </si>
  <si>
    <t>Bruce Ruiz</t>
  </si>
  <si>
    <t>Bruce Sanz</t>
  </si>
  <si>
    <t>Bruce Vazquez</t>
  </si>
  <si>
    <t>Bryan Stewart</t>
  </si>
  <si>
    <t>Bryant Arun</t>
  </si>
  <si>
    <t>Bryant Kapoor</t>
  </si>
  <si>
    <t>Bryant Perez</t>
  </si>
  <si>
    <t>Bryant Sai</t>
  </si>
  <si>
    <t>Byron Carlson</t>
  </si>
  <si>
    <t>Byron Gill</t>
  </si>
  <si>
    <t>Byron Jiménez</t>
  </si>
  <si>
    <t>Byron Martin</t>
  </si>
  <si>
    <t>Byron Ramos</t>
  </si>
  <si>
    <t>Byron Vazquez</t>
  </si>
  <si>
    <t>Calvin Anand</t>
  </si>
  <si>
    <t>Calvin Rai</t>
  </si>
  <si>
    <t>Cameron Brown</t>
  </si>
  <si>
    <t>Candace Fernandez</t>
  </si>
  <si>
    <t>Candace Kapoor</t>
  </si>
  <si>
    <t>Candace Madan</t>
  </si>
  <si>
    <t>Candace Prasad</t>
  </si>
  <si>
    <t>Candace Raman</t>
  </si>
  <si>
    <t>Candace Sara</t>
  </si>
  <si>
    <t>Candice Cai</t>
  </si>
  <si>
    <t>Candice Liang</t>
  </si>
  <si>
    <t>Candice Liu</t>
  </si>
  <si>
    <t>Candice She</t>
  </si>
  <si>
    <t>Candice Sun</t>
  </si>
  <si>
    <t>Candice Zimmerman</t>
  </si>
  <si>
    <t>Cara Gao</t>
  </si>
  <si>
    <t>Cara Guo</t>
  </si>
  <si>
    <t>Cara Ma</t>
  </si>
  <si>
    <t>Cara Xu</t>
  </si>
  <si>
    <t>Cara Zhang</t>
  </si>
  <si>
    <t>Carl Andersen</t>
  </si>
  <si>
    <t>Carl Chande</t>
  </si>
  <si>
    <t>Carl Chander</t>
  </si>
  <si>
    <t>Carl Deng</t>
  </si>
  <si>
    <t>Carl Lal</t>
  </si>
  <si>
    <t>Carl Raji</t>
  </si>
  <si>
    <t>Carl Shan</t>
  </si>
  <si>
    <t>Carl Sharma</t>
  </si>
  <si>
    <t>Carl Yuan</t>
  </si>
  <si>
    <t>Carla Lopez</t>
  </si>
  <si>
    <t>Carla Mehta</t>
  </si>
  <si>
    <t>Carla Rana</t>
  </si>
  <si>
    <t>Carlos Evans</t>
  </si>
  <si>
    <t>Carly Goel</t>
  </si>
  <si>
    <t>Carly Raje</t>
  </si>
  <si>
    <t>Carly Raji</t>
  </si>
  <si>
    <t>Carly Shen</t>
  </si>
  <si>
    <t>Carmen Lopez</t>
  </si>
  <si>
    <t>Carmen Prasad</t>
  </si>
  <si>
    <t>Carmen Suri</t>
  </si>
  <si>
    <t>Carol Nelson</t>
  </si>
  <si>
    <t>Carol Zhou</t>
  </si>
  <si>
    <t>Caroline Griffin</t>
  </si>
  <si>
    <t>Carolyn Diaz</t>
  </si>
  <si>
    <t>Carolyn Fernandez</t>
  </si>
  <si>
    <t>Carolyn Garcia</t>
  </si>
  <si>
    <t>Carolyn Gill</t>
  </si>
  <si>
    <t>Carolyn Gonzalez</t>
  </si>
  <si>
    <t>Carolyn Mehta</t>
  </si>
  <si>
    <t>Carolyn Munoz</t>
  </si>
  <si>
    <t>Carolyn Navarro</t>
  </si>
  <si>
    <t>Carolyn Rodriguez</t>
  </si>
  <si>
    <t>Carolyn Srini</t>
  </si>
  <si>
    <t>Carolyn Suarez</t>
  </si>
  <si>
    <t>Carolyn Torres</t>
  </si>
  <si>
    <t>Carolyn Vazquez</t>
  </si>
  <si>
    <t>Carrie Alvarez</t>
  </si>
  <si>
    <t>Carson Butler</t>
  </si>
  <si>
    <t>Casey Alonso</t>
  </si>
  <si>
    <t>Casey Luo</t>
  </si>
  <si>
    <t>Casey Martin</t>
  </si>
  <si>
    <t>Casey Moreno</t>
  </si>
  <si>
    <t>Casey Navarro</t>
  </si>
  <si>
    <t>Casey Pal</t>
  </si>
  <si>
    <t>Casey Raje</t>
  </si>
  <si>
    <t>Casey Xu</t>
  </si>
  <si>
    <t>Cassandra Arthur</t>
  </si>
  <si>
    <t>Cassandra Fernandez</t>
  </si>
  <si>
    <t>Cassandra Madan</t>
  </si>
  <si>
    <t>Cassandra Sai</t>
  </si>
  <si>
    <t>Cassandra Sara</t>
  </si>
  <si>
    <t>Cassandra Van</t>
  </si>
  <si>
    <t>Cassidy Russell</t>
  </si>
  <si>
    <t>Cassie Chande</t>
  </si>
  <si>
    <t>Cassie Chander</t>
  </si>
  <si>
    <t>Cassie Nara</t>
  </si>
  <si>
    <t>Cassie Nath</t>
  </si>
  <si>
    <t>Cassie Sutton</t>
  </si>
  <si>
    <t>Cedric Beck</t>
  </si>
  <si>
    <t>Cedric Cai</t>
  </si>
  <si>
    <t>Cedric Chen</t>
  </si>
  <si>
    <t>Cedric Guo</t>
  </si>
  <si>
    <t>Cedric Li</t>
  </si>
  <si>
    <t>Cedric Liu</t>
  </si>
  <si>
    <t>Cedric Ma</t>
  </si>
  <si>
    <t>Cedric Sharma</t>
  </si>
  <si>
    <t>Cedric Shen</t>
  </si>
  <si>
    <t>Cedric Xu</t>
  </si>
  <si>
    <t>Cedric Yang</t>
  </si>
  <si>
    <t>Cedric Zhou</t>
  </si>
  <si>
    <t>Cesar Kapoor</t>
  </si>
  <si>
    <t>Cesar Prasad</t>
  </si>
  <si>
    <t>César Raman</t>
  </si>
  <si>
    <t>Cesar Sai</t>
  </si>
  <si>
    <t>Cesar Sara</t>
  </si>
  <si>
    <t>Cesar Suri</t>
  </si>
  <si>
    <t>Chad Anand</t>
  </si>
  <si>
    <t>Chad Kumar</t>
  </si>
  <si>
    <t>Charles Garcia</t>
  </si>
  <si>
    <t>Chelsea Garcia</t>
  </si>
  <si>
    <t>Chelsea Mehta</t>
  </si>
  <si>
    <t>Chelsea Weber</t>
  </si>
  <si>
    <t>Cheryl Blanco</t>
  </si>
  <si>
    <t>Cheryl Diaz</t>
  </si>
  <si>
    <t>Cheryl Gutierrez</t>
  </si>
  <si>
    <t>Cheryl Munoz</t>
  </si>
  <si>
    <t>Cheryl Sanz</t>
  </si>
  <si>
    <t>Christian Hayes</t>
  </si>
  <si>
    <t>Christian Sharma</t>
  </si>
  <si>
    <t>Christine Luo</t>
  </si>
  <si>
    <t>Christine Pal</t>
  </si>
  <si>
    <t>Christopher Taylor</t>
  </si>
  <si>
    <t>Christopher Thomas</t>
  </si>
  <si>
    <t>Christy Chow</t>
  </si>
  <si>
    <t>Christy Liu</t>
  </si>
  <si>
    <t>Christy Lu</t>
  </si>
  <si>
    <t>Christy Pal</t>
  </si>
  <si>
    <t>Christy Rai</t>
  </si>
  <si>
    <t>Christy Raji</t>
  </si>
  <si>
    <t>Christy Sun</t>
  </si>
  <si>
    <t>Christy Tang</t>
  </si>
  <si>
    <t>Christy Ye</t>
  </si>
  <si>
    <t>Christy Zheng</t>
  </si>
  <si>
    <t>Christy Zhu</t>
  </si>
  <si>
    <t>Cindy Raman</t>
  </si>
  <si>
    <t>Cindy Rana</t>
  </si>
  <si>
    <t>Cindy Srini</t>
  </si>
  <si>
    <t>Clarence Chander</t>
  </si>
  <si>
    <t>Clarence Chen</t>
  </si>
  <si>
    <t>Clarence Guo</t>
  </si>
  <si>
    <t>Clarence Lal</t>
  </si>
  <si>
    <t>Clarence Lin</t>
  </si>
  <si>
    <t>Clarence Liu</t>
  </si>
  <si>
    <t>Clarence Rai</t>
  </si>
  <si>
    <t>Clarence Shan</t>
  </si>
  <si>
    <t>Clarence She</t>
  </si>
  <si>
    <t>Clarence Xie</t>
  </si>
  <si>
    <t>Clarence Yang</t>
  </si>
  <si>
    <t>Clarence Zhang</t>
  </si>
  <si>
    <t>Claudia Chen</t>
  </si>
  <si>
    <t>Claudia Lin</t>
  </si>
  <si>
    <t>Claudia Ye</t>
  </si>
  <si>
    <t>Claudia Zeng</t>
  </si>
  <si>
    <t>Claudia Zheng</t>
  </si>
  <si>
    <t>Clayton Chen</t>
  </si>
  <si>
    <t>Clayton Deng</t>
  </si>
  <si>
    <t>Clayton Jai</t>
  </si>
  <si>
    <t>Clayton Lin</t>
  </si>
  <si>
    <t>Clayton Liu</t>
  </si>
  <si>
    <t>Clayton Nara</t>
  </si>
  <si>
    <t>Clayton Sharma</t>
  </si>
  <si>
    <t>Clayton Sun</t>
  </si>
  <si>
    <t>Clayton Xu</t>
  </si>
  <si>
    <t>Clayton Zhou</t>
  </si>
  <si>
    <t>Clifford Gonzalez</t>
  </si>
  <si>
    <t>Clifford Prasad</t>
  </si>
  <si>
    <t>Clifford Sanchez</t>
  </si>
  <si>
    <t>Clifford Sara</t>
  </si>
  <si>
    <t>Clinton Carlson</t>
  </si>
  <si>
    <t>Clinton Gutierrez</t>
  </si>
  <si>
    <t>Cody Cooper</t>
  </si>
  <si>
    <t>Cole Ramirez</t>
  </si>
  <si>
    <t>Colin Andersen</t>
  </si>
  <si>
    <t>Colin Chavez</t>
  </si>
  <si>
    <t>Colin He</t>
  </si>
  <si>
    <t>Colin Lal</t>
  </si>
  <si>
    <t>Colin Li</t>
  </si>
  <si>
    <t>Colin Liang</t>
  </si>
  <si>
    <t>Colin Luo</t>
  </si>
  <si>
    <t>Colin She</t>
  </si>
  <si>
    <t>Colin Stone</t>
  </si>
  <si>
    <t>Colin Tang</t>
  </si>
  <si>
    <t>Colin Xu</t>
  </si>
  <si>
    <t>Colin Yuan</t>
  </si>
  <si>
    <t>Colin Zhao</t>
  </si>
  <si>
    <t>Colin Zhu</t>
  </si>
  <si>
    <t>Colleen Harrison</t>
  </si>
  <si>
    <t>Colleen Huang</t>
  </si>
  <si>
    <t>Colleen Luo</t>
  </si>
  <si>
    <t>Colleen Raje</t>
  </si>
  <si>
    <t>Colleen Shan</t>
  </si>
  <si>
    <t>Colleen She</t>
  </si>
  <si>
    <t>Colleen Xu</t>
  </si>
  <si>
    <t>Colleen Yang</t>
  </si>
  <si>
    <t>Colleen Zeng</t>
  </si>
  <si>
    <t>Colleen Zheng</t>
  </si>
  <si>
    <t>Connor Flores</t>
  </si>
  <si>
    <t>Connor Ross</t>
  </si>
  <si>
    <t>Connor Shan</t>
  </si>
  <si>
    <t>Corey Chavez</t>
  </si>
  <si>
    <t>Corey Lal</t>
  </si>
  <si>
    <t>Corey Sharma</t>
  </si>
  <si>
    <t>Corey Shen</t>
  </si>
  <si>
    <t>Cory Arun</t>
  </si>
  <si>
    <t>Cory Martinez</t>
  </si>
  <si>
    <t>Cory Rana</t>
  </si>
  <si>
    <t>Cory Weber</t>
  </si>
  <si>
    <t>Craig Martin</t>
  </si>
  <si>
    <t>Craig Munoz</t>
  </si>
  <si>
    <t>Craig Ramos</t>
  </si>
  <si>
    <t>Craig Sanz</t>
  </si>
  <si>
    <t>Craig Vazquez</t>
  </si>
  <si>
    <t>Cristina Kumar</t>
  </si>
  <si>
    <t>Cristina Lal</t>
  </si>
  <si>
    <t>Cristina Nara</t>
  </si>
  <si>
    <t>Cristina Shen</t>
  </si>
  <si>
    <t>Cristina Tang</t>
  </si>
  <si>
    <t>Cristina Xie</t>
  </si>
  <si>
    <t>Crystal Hu</t>
  </si>
  <si>
    <t>Crystal Li</t>
  </si>
  <si>
    <t>Crystal Lu</t>
  </si>
  <si>
    <t>Crystal Wang</t>
  </si>
  <si>
    <t>Crystal Xu</t>
  </si>
  <si>
    <t>Crystal Yang</t>
  </si>
  <si>
    <t>Curtis He</t>
  </si>
  <si>
    <t>Curtis Lu</t>
  </si>
  <si>
    <t>Curtis Yang</t>
  </si>
  <si>
    <t>Curtis Zeng</t>
  </si>
  <si>
    <t>Curtis Zheng</t>
  </si>
  <si>
    <t>Cynthia Gonzalez</t>
  </si>
  <si>
    <t>Cynthia Malhotra</t>
  </si>
  <si>
    <t>Cynthia Martinez</t>
  </si>
  <si>
    <t>Cynthia Patel</t>
  </si>
  <si>
    <t>Cynthia Sanchez</t>
  </si>
  <si>
    <t>Cynthia Weber</t>
  </si>
  <si>
    <t>Daisy Suarez</t>
  </si>
  <si>
    <t>Dale Goel</t>
  </si>
  <si>
    <t>Dale Raje</t>
  </si>
  <si>
    <t>Dalton Coleman</t>
  </si>
  <si>
    <t>Dalton Garcia</t>
  </si>
  <si>
    <t>Dalton Henderson</t>
  </si>
  <si>
    <t>Dalton Lee</t>
  </si>
  <si>
    <t>Damien Chander</t>
  </si>
  <si>
    <t>Damien Huang</t>
  </si>
  <si>
    <t>Damien Liang</t>
  </si>
  <si>
    <t>Damien Lin</t>
  </si>
  <si>
    <t>Damien Raji</t>
  </si>
  <si>
    <t>Damien Shan</t>
  </si>
  <si>
    <t>Damien Ye</t>
  </si>
  <si>
    <t>Damien Zhang</t>
  </si>
  <si>
    <t>Damien Zhu</t>
  </si>
  <si>
    <t>Dana Moreno</t>
  </si>
  <si>
    <t>Dana Navarro</t>
  </si>
  <si>
    <t>Dana Serrano</t>
  </si>
  <si>
    <t>Dana Suarez</t>
  </si>
  <si>
    <t>Daniel Martinez</t>
  </si>
  <si>
    <t>Danielle Torres</t>
  </si>
  <si>
    <t>Danny Alonso</t>
  </si>
  <si>
    <t>Danny Diaz</t>
  </si>
  <si>
    <t>Danny Hernandez</t>
  </si>
  <si>
    <t>Danny Ortega</t>
  </si>
  <si>
    <t>Danny Ramos</t>
  </si>
  <si>
    <t>Danny Serrano</t>
  </si>
  <si>
    <t>Danny Suarez</t>
  </si>
  <si>
    <t>Darrell Lal</t>
  </si>
  <si>
    <t>Darrell Yuan</t>
  </si>
  <si>
    <t>Darren Dominguez</t>
  </si>
  <si>
    <t>Darren Hernandez</t>
  </si>
  <si>
    <t>Darren Jiménez</t>
  </si>
  <si>
    <t>Darren Munoz</t>
  </si>
  <si>
    <t>Darren Prasad</t>
  </si>
  <si>
    <t>Darren Serrano</t>
  </si>
  <si>
    <t>Darren Srini</t>
  </si>
  <si>
    <t>Darren Townsend</t>
  </si>
  <si>
    <t>Darryl Liang</t>
  </si>
  <si>
    <t>Darryl Lin</t>
  </si>
  <si>
    <t>Darryl Liu</t>
  </si>
  <si>
    <t>Darryl Ma</t>
  </si>
  <si>
    <t>Darryl Zheng</t>
  </si>
  <si>
    <t>Dawn He</t>
  </si>
  <si>
    <t>Dawn Huang</t>
  </si>
  <si>
    <t>Dawn Li</t>
  </si>
  <si>
    <t>Dawn Nath</t>
  </si>
  <si>
    <t>Dawn Raji</t>
  </si>
  <si>
    <t>Dawn Xie</t>
  </si>
  <si>
    <t>Dawn Xu</t>
  </si>
  <si>
    <t>Dawn Zhu</t>
  </si>
  <si>
    <t>Deanna Gonzalez</t>
  </si>
  <si>
    <t>Deanna Jiménez</t>
  </si>
  <si>
    <t>Deanna Lopez</t>
  </si>
  <si>
    <t>Deanna Martin</t>
  </si>
  <si>
    <t>Deanna Mehta</t>
  </si>
  <si>
    <t>Deanna Munoz</t>
  </si>
  <si>
    <t>Deanna Patel</t>
  </si>
  <si>
    <t>Deanna Raman</t>
  </si>
  <si>
    <t>Deanna Romero</t>
  </si>
  <si>
    <t>Deanna Serrano</t>
  </si>
  <si>
    <t>Deanna Srini</t>
  </si>
  <si>
    <t>Deanna Weber</t>
  </si>
  <si>
    <t>Deb Price</t>
  </si>
  <si>
    <t>Deborah Andersen</t>
  </si>
  <si>
    <t>Deborah Deng</t>
  </si>
  <si>
    <t>Deborah Kumar</t>
  </si>
  <si>
    <t>Deborah Yuan</t>
  </si>
  <si>
    <t>Denise Fernandez</t>
  </si>
  <si>
    <t>Denise Kapoor</t>
  </si>
  <si>
    <t>Denise Mehta</t>
  </si>
  <si>
    <t>Denise Prasad</t>
  </si>
  <si>
    <t>Denise Sanchez</t>
  </si>
  <si>
    <t>Dennis Lin</t>
  </si>
  <si>
    <t>Dennis Liu</t>
  </si>
  <si>
    <t>Dennis Sun</t>
  </si>
  <si>
    <t>Derek Beck</t>
  </si>
  <si>
    <t>Derek Chande</t>
  </si>
  <si>
    <t>Derek Goel</t>
  </si>
  <si>
    <t>Derek Jai</t>
  </si>
  <si>
    <t>Derek Kumar</t>
  </si>
  <si>
    <t>Derek Nara</t>
  </si>
  <si>
    <t>Derek Raji</t>
  </si>
  <si>
    <t>Derek Shan</t>
  </si>
  <si>
    <t>Derek She</t>
  </si>
  <si>
    <t>Derek Xie</t>
  </si>
  <si>
    <t>Derrick Gomez</t>
  </si>
  <si>
    <t>Derrick Rubio</t>
  </si>
  <si>
    <t>Derrick Serrano</t>
  </si>
  <si>
    <t>Desiree Gutierrez</t>
  </si>
  <si>
    <t>Destiny Butler</t>
  </si>
  <si>
    <t>Destiny Jones</t>
  </si>
  <si>
    <t>Devin Allen</t>
  </si>
  <si>
    <t>Devin Campbell</t>
  </si>
  <si>
    <t>Devin Diaz</t>
  </si>
  <si>
    <t>Devin Gonzalez</t>
  </si>
  <si>
    <t>Devin Rivera</t>
  </si>
  <si>
    <t>Devin Sanders</t>
  </si>
  <si>
    <t>Devon Chander</t>
  </si>
  <si>
    <t>Devon Deng</t>
  </si>
  <si>
    <t>Devon Lal</t>
  </si>
  <si>
    <t>Devon Raje</t>
  </si>
  <si>
    <t>Devon Shen</t>
  </si>
  <si>
    <t>Diana Alonso</t>
  </si>
  <si>
    <t>Diana Alvarez</t>
  </si>
  <si>
    <t>Diana Dominguez</t>
  </si>
  <si>
    <t>Diana Gutierrez</t>
  </si>
  <si>
    <t>Diane Bradley</t>
  </si>
  <si>
    <t>Diane Gill</t>
  </si>
  <si>
    <t>Diane Martin</t>
  </si>
  <si>
    <t>Diane Munoz</t>
  </si>
  <si>
    <t>Diane Ramos</t>
  </si>
  <si>
    <t>Diane Serrano</t>
  </si>
  <si>
    <t>Diane Vazquez</t>
  </si>
  <si>
    <t>Dominic Kapoor</t>
  </si>
  <si>
    <t>Dominic Prasad</t>
  </si>
  <si>
    <t>Dominique Chandra</t>
  </si>
  <si>
    <t>Dominique Garcia</t>
  </si>
  <si>
    <t>Dominique Perez</t>
  </si>
  <si>
    <t>Don Guo</t>
  </si>
  <si>
    <t>Donald Fernandez</t>
  </si>
  <si>
    <t>Donald Garcia</t>
  </si>
  <si>
    <t>Donald Gonzalez</t>
  </si>
  <si>
    <t>Donald Kovár</t>
  </si>
  <si>
    <t>Donald Lopez</t>
  </si>
  <si>
    <t>Donald Sara</t>
  </si>
  <si>
    <t>Donna Pal</t>
  </si>
  <si>
    <t>Donna Raji</t>
  </si>
  <si>
    <t>Donna Sharma</t>
  </si>
  <si>
    <t>Dorothy Robinson</t>
  </si>
  <si>
    <t>Douglas Martinez</t>
  </si>
  <si>
    <t>Douglas Rodriguez</t>
  </si>
  <si>
    <t>Douglas Subram</t>
  </si>
  <si>
    <t>Douglas Suri</t>
  </si>
  <si>
    <t>Drew Andersen</t>
  </si>
  <si>
    <t>Drew Chander</t>
  </si>
  <si>
    <t>Drew Lal</t>
  </si>
  <si>
    <t>Drew Pal</t>
  </si>
  <si>
    <t>Drew Shan</t>
  </si>
  <si>
    <t>Drew Tang</t>
  </si>
  <si>
    <t>Drew Xie</t>
  </si>
  <si>
    <t>Dustin Chander</t>
  </si>
  <si>
    <t>Dustin Goldstein</t>
  </si>
  <si>
    <t>Dustin Pal</t>
  </si>
  <si>
    <t>Dustin Sharma</t>
  </si>
  <si>
    <t>Dwayne Moreno</t>
  </si>
  <si>
    <t>Dwayne Ortega</t>
  </si>
  <si>
    <t>Dwayne Romero</t>
  </si>
  <si>
    <t>Dylan Jai</t>
  </si>
  <si>
    <t>Dylan Rodriguez</t>
  </si>
  <si>
    <t>Dylan Shan</t>
  </si>
  <si>
    <t>Ebony Carlson</t>
  </si>
  <si>
    <t>Ebony Dominguez</t>
  </si>
  <si>
    <t>Ebony Hernandez</t>
  </si>
  <si>
    <t>Ebony Martin</t>
  </si>
  <si>
    <t>Ebony Perez</t>
  </si>
  <si>
    <t>Ebony Prasad</t>
  </si>
  <si>
    <t>Ebony Sara</t>
  </si>
  <si>
    <t>Eddie Gill</t>
  </si>
  <si>
    <t>Eddie Johnsen</t>
  </si>
  <si>
    <t>Eddie Navarro</t>
  </si>
  <si>
    <t>Eddie Sanz</t>
  </si>
  <si>
    <t>Eddie Vazquez</t>
  </si>
  <si>
    <t>Edgar Garcia</t>
  </si>
  <si>
    <t>Edgar Gonzalez</t>
  </si>
  <si>
    <t>Edgar Lopez</t>
  </si>
  <si>
    <t>Edgar Mehta</t>
  </si>
  <si>
    <t>Edgar Perez</t>
  </si>
  <si>
    <t>Edgar Prasad</t>
  </si>
  <si>
    <t>Edgar Raman</t>
  </si>
  <si>
    <t>Edgar Sara</t>
  </si>
  <si>
    <t>Eduardo Harris</t>
  </si>
  <si>
    <t>Eduardo Jackson</t>
  </si>
  <si>
    <t>Eduardo Morris</t>
  </si>
  <si>
    <t>Edwin Bhat</t>
  </si>
  <si>
    <t>Edwin Chander</t>
  </si>
  <si>
    <t>Edwin Ferrier</t>
  </si>
  <si>
    <t>Edwin Li</t>
  </si>
  <si>
    <t>Edwin Lin</t>
  </si>
  <si>
    <t>Edwin Nara</t>
  </si>
  <si>
    <t>Edwin Sharma</t>
  </si>
  <si>
    <t>Edwin Zhang</t>
  </si>
  <si>
    <t>Edwin Zheng</t>
  </si>
  <si>
    <t>Elijah Li</t>
  </si>
  <si>
    <t>Elijah Shan</t>
  </si>
  <si>
    <t>Elizabeth Alexander</t>
  </si>
  <si>
    <t>Elizabeth Johnson</t>
  </si>
  <si>
    <t>Emily Anderson</t>
  </si>
  <si>
    <t>Emma Bradley</t>
  </si>
  <si>
    <t>Emma Johnson</t>
  </si>
  <si>
    <t>Emma Kelly</t>
  </si>
  <si>
    <t>Emma Martinez</t>
  </si>
  <si>
    <t>Emmanuel Sai</t>
  </si>
  <si>
    <t>Eric Hayes</t>
  </si>
  <si>
    <t>Eric Shan</t>
  </si>
  <si>
    <t>Erica Chen</t>
  </si>
  <si>
    <t>Erica Gao</t>
  </si>
  <si>
    <t>Erica Liu</t>
  </si>
  <si>
    <t>Erica Wang</t>
  </si>
  <si>
    <t>Erica Ye</t>
  </si>
  <si>
    <t>Erica Zeng</t>
  </si>
  <si>
    <t>Erica Zheng</t>
  </si>
  <si>
    <t>Erica Zhu</t>
  </si>
  <si>
    <t>Erick Madan</t>
  </si>
  <si>
    <t>Erick Mehta</t>
  </si>
  <si>
    <t>Erick Suri</t>
  </si>
  <si>
    <t>Erik Alvarez</t>
  </si>
  <si>
    <t>Erik Gomez</t>
  </si>
  <si>
    <t>Erik Jimenez</t>
  </si>
  <si>
    <t>Erika Gutierrez</t>
  </si>
  <si>
    <t>Erika Hernandez</t>
  </si>
  <si>
    <t>Erika Romero</t>
  </si>
  <si>
    <t>Erika Rubio</t>
  </si>
  <si>
    <t>Erika Suarez</t>
  </si>
  <si>
    <t>Erika Vazquez</t>
  </si>
  <si>
    <t>Ernest Wu</t>
  </si>
  <si>
    <t>Ernest Zeng</t>
  </si>
  <si>
    <t>Ernest Zhao</t>
  </si>
  <si>
    <t>Ernest Zhou</t>
  </si>
  <si>
    <t>Ernest Zhu</t>
  </si>
  <si>
    <t>Ethan Coleman</t>
  </si>
  <si>
    <t>Ethan Jai</t>
  </si>
  <si>
    <t>Ethan Jones</t>
  </si>
  <si>
    <t>Ethan Martin</t>
  </si>
  <si>
    <t>Eugene He</t>
  </si>
  <si>
    <t>Eugene Huang</t>
  </si>
  <si>
    <t>Eugene She</t>
  </si>
  <si>
    <t>Evan James</t>
  </si>
  <si>
    <t>Evan Parker</t>
  </si>
  <si>
    <t>Evan Rivera</t>
  </si>
  <si>
    <t>Evelyn Mehta</t>
  </si>
  <si>
    <t>Evelyn Perez</t>
  </si>
  <si>
    <t>Evelyn Suri</t>
  </si>
  <si>
    <t>Faith Barnes</t>
  </si>
  <si>
    <t>Faith Gray</t>
  </si>
  <si>
    <t>Felicia Diaz</t>
  </si>
  <si>
    <t>Felicia Gomez</t>
  </si>
  <si>
    <t>Felicia Jimenez</t>
  </si>
  <si>
    <t>Felicia Martin</t>
  </si>
  <si>
    <t>Felicia Moreno</t>
  </si>
  <si>
    <t>Felicia Ortega</t>
  </si>
  <si>
    <t>Francis Carlson</t>
  </si>
  <si>
    <t>Francis Navarro</t>
  </si>
  <si>
    <t>Francis Serrano</t>
  </si>
  <si>
    <t>Francisco Gonzalez</t>
  </si>
  <si>
    <t>Francisco Lopez</t>
  </si>
  <si>
    <t>Francisco Rodriguez</t>
  </si>
  <si>
    <t>Francisco Sanchez</t>
  </si>
  <si>
    <t>Frank Carlson</t>
  </si>
  <si>
    <t>Frank Gutierrez</t>
  </si>
  <si>
    <t>Frank Romero</t>
  </si>
  <si>
    <t>Frank Ruiz</t>
  </si>
  <si>
    <t>Franklin Chande</t>
  </si>
  <si>
    <t>Franklin Lal</t>
  </si>
  <si>
    <t>Franklin Ma</t>
  </si>
  <si>
    <t>Franklin Shan</t>
  </si>
  <si>
    <t>Franklin Sun</t>
  </si>
  <si>
    <t>Franklin Yuan</t>
  </si>
  <si>
    <t>Frederick Garcia</t>
  </si>
  <si>
    <t>Frederick Raman</t>
  </si>
  <si>
    <t>Frederick Rodriguez</t>
  </si>
  <si>
    <t>Frederick Sai</t>
  </si>
  <si>
    <t>Gabriel Alexander</t>
  </si>
  <si>
    <t>Gabriel Lal</t>
  </si>
  <si>
    <t>Gabriel Parker</t>
  </si>
  <si>
    <t>Gabriella Sanders</t>
  </si>
  <si>
    <t>Gabrielle Simmons</t>
  </si>
  <si>
    <t>Gail Alexander</t>
  </si>
  <si>
    <t>Gary Alonso</t>
  </si>
  <si>
    <t>Gary Diaz</t>
  </si>
  <si>
    <t>Gary Gill</t>
  </si>
  <si>
    <t>Gary Gomez</t>
  </si>
  <si>
    <t>Gary Gutierrez</t>
  </si>
  <si>
    <t>Gary Jimenez</t>
  </si>
  <si>
    <t>Gary Munoz</t>
  </si>
  <si>
    <t>Gavin Butler</t>
  </si>
  <si>
    <t>Geoffrey Fernandez</t>
  </si>
  <si>
    <t>Geoffrey Perez</t>
  </si>
  <si>
    <t>Geoffrey Raman</t>
  </si>
  <si>
    <t>Geoffrey Rodriguez</t>
  </si>
  <si>
    <t>George Fernandez</t>
  </si>
  <si>
    <t>George Garcia</t>
  </si>
  <si>
    <t>George Gonzalez</t>
  </si>
  <si>
    <t>George Lopez</t>
  </si>
  <si>
    <t>George Prasad</t>
  </si>
  <si>
    <t>George Sanchez</t>
  </si>
  <si>
    <t>George Sara</t>
  </si>
  <si>
    <t>George Vance</t>
  </si>
  <si>
    <t>Gerald Dominguez</t>
  </si>
  <si>
    <t>Gerald Gill</t>
  </si>
  <si>
    <t>Gerald Martin</t>
  </si>
  <si>
    <t>Gerald Mehta</t>
  </si>
  <si>
    <t>Gerald Patel</t>
  </si>
  <si>
    <t>Gerald Prasad</t>
  </si>
  <si>
    <t>Gerald Suri</t>
  </si>
  <si>
    <t>Gilbert Andersen</t>
  </si>
  <si>
    <t>Gilbert Cai</t>
  </si>
  <si>
    <t>Gilbert Deng</t>
  </si>
  <si>
    <t>Gilbert Gao</t>
  </si>
  <si>
    <t>Gilbert Goel</t>
  </si>
  <si>
    <t>Gilbert He</t>
  </si>
  <si>
    <t>Gilbert Li</t>
  </si>
  <si>
    <t>Gilbert Liang</t>
  </si>
  <si>
    <t>Gilbert Pal</t>
  </si>
  <si>
    <t>Gilbert Raje</t>
  </si>
  <si>
    <t>Gilbert Shen</t>
  </si>
  <si>
    <t>Gilbert Zhao</t>
  </si>
  <si>
    <t>Gilbert Zhou</t>
  </si>
  <si>
    <t>Gina Dominguez</t>
  </si>
  <si>
    <t>Gina Gill</t>
  </si>
  <si>
    <t>Gina Hernandez</t>
  </si>
  <si>
    <t>Gina Romero</t>
  </si>
  <si>
    <t>Glenn Guo</t>
  </si>
  <si>
    <t>Glenn Li</t>
  </si>
  <si>
    <t>Glenn Liu</t>
  </si>
  <si>
    <t>Glenn Lu</t>
  </si>
  <si>
    <t>Glenn She</t>
  </si>
  <si>
    <t>Glenn Xu</t>
  </si>
  <si>
    <t>Glenn Zhang</t>
  </si>
  <si>
    <t>Glenn Zhao</t>
  </si>
  <si>
    <t>Gloria Alonso</t>
  </si>
  <si>
    <t>Gloria Alvarez</t>
  </si>
  <si>
    <t>Gloria Munoz</t>
  </si>
  <si>
    <t>Gloria Ortega</t>
  </si>
  <si>
    <t>Gloria Ramos</t>
  </si>
  <si>
    <t>Gloria Ruiz</t>
  </si>
  <si>
    <t>Grace Griffin</t>
  </si>
  <si>
    <t>Grace Lee</t>
  </si>
  <si>
    <t>Grace Murphy</t>
  </si>
  <si>
    <t>Grace Powell</t>
  </si>
  <si>
    <t>Grant Deng</t>
  </si>
  <si>
    <t>Grant Nara</t>
  </si>
  <si>
    <t>Grant Nath</t>
  </si>
  <si>
    <t>Grant Raje</t>
  </si>
  <si>
    <t>Grant Raji</t>
  </si>
  <si>
    <t>Grant Shen</t>
  </si>
  <si>
    <t>Grant Tang</t>
  </si>
  <si>
    <t>Grant Xu</t>
  </si>
  <si>
    <t>Grant Yuan</t>
  </si>
  <si>
    <t>Gregory Becker</t>
  </si>
  <si>
    <t>Gregory Chander</t>
  </si>
  <si>
    <t>Gregory Nara</t>
  </si>
  <si>
    <t>Haley Hall</t>
  </si>
  <si>
    <t>Hany Morcos</t>
  </si>
  <si>
    <t>Harold Garcia</t>
  </si>
  <si>
    <t>Harold Malhotra</t>
  </si>
  <si>
    <t>Harold Patel</t>
  </si>
  <si>
    <t>Harold Raman</t>
  </si>
  <si>
    <t>Harold Sai</t>
  </si>
  <si>
    <t>Heather Yang</t>
  </si>
  <si>
    <t>Heather Zeng</t>
  </si>
  <si>
    <t>Heather Zhao</t>
  </si>
  <si>
    <t>Heather Zhou</t>
  </si>
  <si>
    <t>Hector Gomez</t>
  </si>
  <si>
    <t>Hector Sanz</t>
  </si>
  <si>
    <t>Hector Serrano</t>
  </si>
  <si>
    <t>Hector Suarez</t>
  </si>
  <si>
    <t>Hector Vazquez</t>
  </si>
  <si>
    <t>Heidi Lopez</t>
  </si>
  <si>
    <t>Heidi Mehta</t>
  </si>
  <si>
    <t>Heidi Rodriguez</t>
  </si>
  <si>
    <t>Henry Perez</t>
  </si>
  <si>
    <t>Henry Prasad</t>
  </si>
  <si>
    <t>Henry Rana</t>
  </si>
  <si>
    <t>Henry Sullivan</t>
  </si>
  <si>
    <t>Holly Fernandez</t>
  </si>
  <si>
    <t>Holly Martinez</t>
  </si>
  <si>
    <t>Holly Suri</t>
  </si>
  <si>
    <t>Hunter Yang</t>
  </si>
  <si>
    <t>Ian Allen</t>
  </si>
  <si>
    <t>Ian Harris</t>
  </si>
  <si>
    <t>Ian Price</t>
  </si>
  <si>
    <t>Ioannis Xylaras</t>
  </si>
  <si>
    <t>Irma Sherwood</t>
  </si>
  <si>
    <t>Irving Schmidt</t>
  </si>
  <si>
    <t>Isaac Cook</t>
  </si>
  <si>
    <t>Isaac Cox</t>
  </si>
  <si>
    <t>Isaac Hernandez</t>
  </si>
  <si>
    <t>Isabel Simmons</t>
  </si>
  <si>
    <t>Isabelle Long</t>
  </si>
  <si>
    <t>Isaiah Ramirez</t>
  </si>
  <si>
    <t>Ivan Gonzalez</t>
  </si>
  <si>
    <t>Ivan Perez</t>
  </si>
  <si>
    <t>Ivan Sai</t>
  </si>
  <si>
    <t>Ivan Weber</t>
  </si>
  <si>
    <t>Jack Li</t>
  </si>
  <si>
    <t>Jaclyn Chande</t>
  </si>
  <si>
    <t>Jaclyn Chen</t>
  </si>
  <si>
    <t>Jaclyn Liu</t>
  </si>
  <si>
    <t>Jaclyn Sun</t>
  </si>
  <si>
    <t>Jaclyn Wang</t>
  </si>
  <si>
    <t>Jaclyn Xu</t>
  </si>
  <si>
    <t>Jaclyn Yuan</t>
  </si>
  <si>
    <t>Jaclyn Zheng</t>
  </si>
  <si>
    <t>Jacqueline Simmons</t>
  </si>
  <si>
    <t>Jacquelyn Diaz</t>
  </si>
  <si>
    <t>Jacquelyn Jimenez</t>
  </si>
  <si>
    <t>Jacquelyn Munoz</t>
  </si>
  <si>
    <t>Jacquelyn Navarro</t>
  </si>
  <si>
    <t>Jacquelyn Romero</t>
  </si>
  <si>
    <t>Jacquelyn Rowe</t>
  </si>
  <si>
    <t>Jacquelyn Serrano</t>
  </si>
  <si>
    <t>Jacquelyn Suarez</t>
  </si>
  <si>
    <t>Jaime Gutierrez</t>
  </si>
  <si>
    <t>Jaime Hernandez</t>
  </si>
  <si>
    <t>Jaime Jai</t>
  </si>
  <si>
    <t>Jaime Martin</t>
  </si>
  <si>
    <t>Jaime Muñoz</t>
  </si>
  <si>
    <t>Jaime Raji</t>
  </si>
  <si>
    <t>Jaime Ramos</t>
  </si>
  <si>
    <t>Jaime She</t>
  </si>
  <si>
    <t>Jake Gao</t>
  </si>
  <si>
    <t>Jake Guo</t>
  </si>
  <si>
    <t>Jake Huang</t>
  </si>
  <si>
    <t>Jake Li</t>
  </si>
  <si>
    <t>Jake Lin</t>
  </si>
  <si>
    <t>James Hill</t>
  </si>
  <si>
    <t>James West</t>
  </si>
  <si>
    <t>Jamie Guo</t>
  </si>
  <si>
    <t>Jamie Sun</t>
  </si>
  <si>
    <t>Jamie Zheng</t>
  </si>
  <si>
    <t>Jan Gonzalez</t>
  </si>
  <si>
    <t>Janelle Patel</t>
  </si>
  <si>
    <t>Janet Alvarez</t>
  </si>
  <si>
    <t>Janet Browning</t>
  </si>
  <si>
    <t>Janet Moreno</t>
  </si>
  <si>
    <t>Janet Navarro</t>
  </si>
  <si>
    <t>Janet Ortega</t>
  </si>
  <si>
    <t>Jared Brooks</t>
  </si>
  <si>
    <t>Jared Cox</t>
  </si>
  <si>
    <t>Jarrod Chandra</t>
  </si>
  <si>
    <t>Jarrod Rodriguez</t>
  </si>
  <si>
    <t>Jarrod Suri</t>
  </si>
  <si>
    <t>Jarrod Weber</t>
  </si>
  <si>
    <t>Jasmine Lewis</t>
  </si>
  <si>
    <t>Jasmine Wilson</t>
  </si>
  <si>
    <t>Jason Campbell</t>
  </si>
  <si>
    <t>Javier Browning</t>
  </si>
  <si>
    <t>Javier Gill</t>
  </si>
  <si>
    <t>Javier Hernandez</t>
  </si>
  <si>
    <t>Javier Navarro</t>
  </si>
  <si>
    <t>Jay Arthur</t>
  </si>
  <si>
    <t>Jay Browning</t>
  </si>
  <si>
    <t>Jay Diaz</t>
  </si>
  <si>
    <t>Jay Fernandez</t>
  </si>
  <si>
    <t>Jay Gonzalez</t>
  </si>
  <si>
    <t>Jay Gutierrez</t>
  </si>
  <si>
    <t>Jay Lopez</t>
  </si>
  <si>
    <t>Jay Madan</t>
  </si>
  <si>
    <t>Jay Martin</t>
  </si>
  <si>
    <t>Jay Martinez</t>
  </si>
  <si>
    <t>Jay Mehta</t>
  </si>
  <si>
    <t>Jay Patel</t>
  </si>
  <si>
    <t>Jay Raman</t>
  </si>
  <si>
    <t>Jay Rubio</t>
  </si>
  <si>
    <t>Jay Weber</t>
  </si>
  <si>
    <t>Jeffery Cai</t>
  </si>
  <si>
    <t>Jeffery Lin</t>
  </si>
  <si>
    <t>Jeffery Lu</t>
  </si>
  <si>
    <t>Jeffery Zheng</t>
  </si>
  <si>
    <t>Jennifer Hill</t>
  </si>
  <si>
    <t>Jennifer Patterson</t>
  </si>
  <si>
    <t>Jennifer Roberts</t>
  </si>
  <si>
    <t>Jennifer Taylor</t>
  </si>
  <si>
    <t>Jenny Becker</t>
  </si>
  <si>
    <t>Jenny Kumar</t>
  </si>
  <si>
    <t>Jenny Li</t>
  </si>
  <si>
    <t>Jenny Liang</t>
  </si>
  <si>
    <t>Jenny Raje</t>
  </si>
  <si>
    <t>Jenny Tang</t>
  </si>
  <si>
    <t>Jenny Ye</t>
  </si>
  <si>
    <t>Jenny Zhang</t>
  </si>
  <si>
    <t>Jenny Zheng</t>
  </si>
  <si>
    <t>Jenny Zhu</t>
  </si>
  <si>
    <t>Jenny Zimmerman</t>
  </si>
  <si>
    <t>Jeremiah Gray</t>
  </si>
  <si>
    <t>Jeremiah Hall</t>
  </si>
  <si>
    <t>Jeremy Phillips</t>
  </si>
  <si>
    <t>Jermaine Chandra</t>
  </si>
  <si>
    <t>Jermaine Garcia</t>
  </si>
  <si>
    <t>Jermaine Martinez</t>
  </si>
  <si>
    <t>Jermaine Raman</t>
  </si>
  <si>
    <t>Jermaine Rana</t>
  </si>
  <si>
    <t>Jerome Gomez</t>
  </si>
  <si>
    <t>Jerome Vazquez</t>
  </si>
  <si>
    <t>Jerry Johnsen</t>
  </si>
  <si>
    <t>Jerry Luo</t>
  </si>
  <si>
    <t>Jerry Sharma</t>
  </si>
  <si>
    <t>Jerry She</t>
  </si>
  <si>
    <t>Jesse Howard</t>
  </si>
  <si>
    <t>Jesse King</t>
  </si>
  <si>
    <t>Jessica Ramirez</t>
  </si>
  <si>
    <t>Jessica Ward</t>
  </si>
  <si>
    <t>Jessie Alvarez</t>
  </si>
  <si>
    <t>Jessie Cai</t>
  </si>
  <si>
    <t>Jessie Hernandez</t>
  </si>
  <si>
    <t>Jessie Liu</t>
  </si>
  <si>
    <t>Jessie Ma</t>
  </si>
  <si>
    <t>Jessie Ortega</t>
  </si>
  <si>
    <t>Jessie Ramos</t>
  </si>
  <si>
    <t>Jessie Romero</t>
  </si>
  <si>
    <t>Jessie She</t>
  </si>
  <si>
    <t>Jessie Zhao</t>
  </si>
  <si>
    <t>Jésus Hernandez</t>
  </si>
  <si>
    <t>Jésus Martin</t>
  </si>
  <si>
    <t>Jésus Serrano</t>
  </si>
  <si>
    <t>Jésus Vazquez</t>
  </si>
  <si>
    <t>Jill Gomez</t>
  </si>
  <si>
    <t>Jill Hernandez</t>
  </si>
  <si>
    <t>Jill Jimenez</t>
  </si>
  <si>
    <t>Jill Murphy</t>
  </si>
  <si>
    <t>Jill Ortega</t>
  </si>
  <si>
    <t>Jillian Patel</t>
  </si>
  <si>
    <t>Jillian Suri</t>
  </si>
  <si>
    <t>Jimmy Ashe</t>
  </si>
  <si>
    <t>Jimmy Blanco</t>
  </si>
  <si>
    <t>Jimmy Jimenez</t>
  </si>
  <si>
    <t>Jimmy Moreno</t>
  </si>
  <si>
    <t>Jimmy Romero</t>
  </si>
  <si>
    <t>Jimmy Sanz</t>
  </si>
  <si>
    <t>Jimmy Travers</t>
  </si>
  <si>
    <t>Jimmy Vazquez</t>
  </si>
  <si>
    <t>Joan Jenkins</t>
  </si>
  <si>
    <t>Joanna Ashe</t>
  </si>
  <si>
    <t>Joanna Serrano</t>
  </si>
  <si>
    <t>Joanna Torres</t>
  </si>
  <si>
    <t>Joanna Vazquez</t>
  </si>
  <si>
    <t>Jodi Chapman</t>
  </si>
  <si>
    <t>Jodi Chavez</t>
  </si>
  <si>
    <t>Jodi Deng</t>
  </si>
  <si>
    <t>Jodi Lal</t>
  </si>
  <si>
    <t>Jodi Raje</t>
  </si>
  <si>
    <t>Jodi Sharma</t>
  </si>
  <si>
    <t>Jodi Shen</t>
  </si>
  <si>
    <t>Joe Hernandez</t>
  </si>
  <si>
    <t>Joe Madan</t>
  </si>
  <si>
    <t>Joe Martin</t>
  </si>
  <si>
    <t>Joe Perez</t>
  </si>
  <si>
    <t>Joe Ramos</t>
  </si>
  <si>
    <t>Joe Rana</t>
  </si>
  <si>
    <t>Joe Subram</t>
  </si>
  <si>
    <t>Joe Vazquez</t>
  </si>
  <si>
    <t>Joel Gonzalez</t>
  </si>
  <si>
    <t>Joel Malhotra</t>
  </si>
  <si>
    <t>Joel Rodriguez</t>
  </si>
  <si>
    <t>Joel Sanchez</t>
  </si>
  <si>
    <t>Johnathan Madan</t>
  </si>
  <si>
    <t>Johnathan Perez</t>
  </si>
  <si>
    <t>Johnathan Raman</t>
  </si>
  <si>
    <t>Johnathan Rana</t>
  </si>
  <si>
    <t>Johnny Anand</t>
  </si>
  <si>
    <t>Johnny Deng</t>
  </si>
  <si>
    <t>Johnny Luo</t>
  </si>
  <si>
    <t>Johnny Nara</t>
  </si>
  <si>
    <t>Johnny Raje</t>
  </si>
  <si>
    <t>Johnny Shan</t>
  </si>
  <si>
    <t>Jon Chen</t>
  </si>
  <si>
    <t>Jon Gao</t>
  </si>
  <si>
    <t>Jon He</t>
  </si>
  <si>
    <t>Jon Nara</t>
  </si>
  <si>
    <t>Jon Yang</t>
  </si>
  <si>
    <t>Jon Zeng</t>
  </si>
  <si>
    <t>Jon Zhang</t>
  </si>
  <si>
    <t>Jon Zhou</t>
  </si>
  <si>
    <t>Jonathan Evans</t>
  </si>
  <si>
    <t>Jonathan Rodriguez</t>
  </si>
  <si>
    <t>Jonathan Russell</t>
  </si>
  <si>
    <t>Jonathon Alonso</t>
  </si>
  <si>
    <t>Jonathon Gutierrez</t>
  </si>
  <si>
    <t>Jonathon Navarro</t>
  </si>
  <si>
    <t>Jordan Patterson</t>
  </si>
  <si>
    <t>Jordan Roberts</t>
  </si>
  <si>
    <t>Jorge Gao</t>
  </si>
  <si>
    <t>Jorge Huang</t>
  </si>
  <si>
    <t>Jorge Ma</t>
  </si>
  <si>
    <t>Jorge Sun</t>
  </si>
  <si>
    <t>Jorge Zhao</t>
  </si>
  <si>
    <t>Jorge Zhu</t>
  </si>
  <si>
    <t>Jose Butler</t>
  </si>
  <si>
    <t>Jose Carlson</t>
  </si>
  <si>
    <t>Joshua Jackson</t>
  </si>
  <si>
    <t>Josue Diaz</t>
  </si>
  <si>
    <t>Josue Dominguez</t>
  </si>
  <si>
    <t>Joy Carlson</t>
  </si>
  <si>
    <t>Joy Dominguez</t>
  </si>
  <si>
    <t>Joy Jimenez</t>
  </si>
  <si>
    <t>Joy Romero</t>
  </si>
  <si>
    <t>Joy Suarez</t>
  </si>
  <si>
    <t>Juan Peterson</t>
  </si>
  <si>
    <t>Juan Ramos</t>
  </si>
  <si>
    <t>Juan Vazquez</t>
  </si>
  <si>
    <t>Julia Wood</t>
  </si>
  <si>
    <t>Julian Washington</t>
  </si>
  <si>
    <t>Julie Becker</t>
  </si>
  <si>
    <t>Julie Chander</t>
  </si>
  <si>
    <t>Julie Lal</t>
  </si>
  <si>
    <t>Julie Sharma</t>
  </si>
  <si>
    <t>Julie Tang</t>
  </si>
  <si>
    <t>Julie Xu</t>
  </si>
  <si>
    <t>Julio Jimenez</t>
  </si>
  <si>
    <t>Julio Ortega</t>
  </si>
  <si>
    <t>Julio Ruiz</t>
  </si>
  <si>
    <t>Julio Serrano</t>
  </si>
  <si>
    <t>Justin Li</t>
  </si>
  <si>
    <t>Justin Martin</t>
  </si>
  <si>
    <t>Justin Thompson</t>
  </si>
  <si>
    <t>Kaitlin McDonald</t>
  </si>
  <si>
    <t>Kaitlin Patel</t>
  </si>
  <si>
    <t>Kaitlin Schmidt</t>
  </si>
  <si>
    <t>Kaitlin Sullivan</t>
  </si>
  <si>
    <t>Kaitlin Suri</t>
  </si>
  <si>
    <t>Kaitlyn Brown</t>
  </si>
  <si>
    <t>Kaitlyn Nelson</t>
  </si>
  <si>
    <t>Kaitlyn Powell</t>
  </si>
  <si>
    <t>Kara Anand</t>
  </si>
  <si>
    <t>Kara Lal</t>
  </si>
  <si>
    <t>Kara Pal</t>
  </si>
  <si>
    <t>Kara Xu</t>
  </si>
  <si>
    <t>Karen Cai</t>
  </si>
  <si>
    <t>Karen Lin</t>
  </si>
  <si>
    <t>Karen Liu</t>
  </si>
  <si>
    <t>Karen Sun</t>
  </si>
  <si>
    <t>Kari Alvarez</t>
  </si>
  <si>
    <t>Kari Blanco</t>
  </si>
  <si>
    <t>Kari Gutierrez</t>
  </si>
  <si>
    <t>Kari Kim</t>
  </si>
  <si>
    <t>Kari Lopez</t>
  </si>
  <si>
    <t>Kari Martinez</t>
  </si>
  <si>
    <t>Kari Ruiz</t>
  </si>
  <si>
    <t>Kari Sai</t>
  </si>
  <si>
    <t>Kari Sanz</t>
  </si>
  <si>
    <t>Kari Subram</t>
  </si>
  <si>
    <t>Kari Torres</t>
  </si>
  <si>
    <t>Karl Andersen</t>
  </si>
  <si>
    <t>Karl Goel</t>
  </si>
  <si>
    <t>Karl Kumar</t>
  </si>
  <si>
    <t>Karl Lal</t>
  </si>
  <si>
    <t>Karl Raji</t>
  </si>
  <si>
    <t>Karl Shen</t>
  </si>
  <si>
    <t>Karl Xu</t>
  </si>
  <si>
    <t>Karla Chander</t>
  </si>
  <si>
    <t>Karla Chavez</t>
  </si>
  <si>
    <t>Karla Goel</t>
  </si>
  <si>
    <t>Karla Jai</t>
  </si>
  <si>
    <t>Karla Lal</t>
  </si>
  <si>
    <t>Karla Raje</t>
  </si>
  <si>
    <t>Karla Yuan</t>
  </si>
  <si>
    <t>Kate Andersen</t>
  </si>
  <si>
    <t>Kate Deng</t>
  </si>
  <si>
    <t>Kate Raji</t>
  </si>
  <si>
    <t>Kate Xu</t>
  </si>
  <si>
    <t>Katelyn Richardson</t>
  </si>
  <si>
    <t>Katherine Butler</t>
  </si>
  <si>
    <t>Katherine Cooper</t>
  </si>
  <si>
    <t>Kathleen Gomez</t>
  </si>
  <si>
    <t>Kathleen Jimenez</t>
  </si>
  <si>
    <t>Kathleen Moreno</t>
  </si>
  <si>
    <t>Kathleen Navarro</t>
  </si>
  <si>
    <t>Kathleen Rubio</t>
  </si>
  <si>
    <t>Kathryn Ashe</t>
  </si>
  <si>
    <t>Kathryn Chapman</t>
  </si>
  <si>
    <t>Kathryn Jai</t>
  </si>
  <si>
    <t>Kathryn Xu</t>
  </si>
  <si>
    <t>Kathryn Yuan</t>
  </si>
  <si>
    <t>Katie Kumar</t>
  </si>
  <si>
    <t>Katie Lal</t>
  </si>
  <si>
    <t>Katie Nath</t>
  </si>
  <si>
    <t>Katie She</t>
  </si>
  <si>
    <t>Katrina Anand</t>
  </si>
  <si>
    <t>Katrina Chande</t>
  </si>
  <si>
    <t>Katrina Nara</t>
  </si>
  <si>
    <t>Katrina Raji</t>
  </si>
  <si>
    <t>Katrina Shen</t>
  </si>
  <si>
    <t>Kayla Lewis</t>
  </si>
  <si>
    <t>Kayla White</t>
  </si>
  <si>
    <t>Kaylee Allen</t>
  </si>
  <si>
    <t>Kaylee Cook</t>
  </si>
  <si>
    <t>Kaylee Hill</t>
  </si>
  <si>
    <t>Kaylee Sanders</t>
  </si>
  <si>
    <t>Keith Chander</t>
  </si>
  <si>
    <t>Keith Kumar</t>
  </si>
  <si>
    <t>Keith Shan</t>
  </si>
  <si>
    <t>Keith Sharma</t>
  </si>
  <si>
    <t>Keith Stone</t>
  </si>
  <si>
    <t>Keith Xu</t>
  </si>
  <si>
    <t>Kelli He</t>
  </si>
  <si>
    <t>Kelli Liu</t>
  </si>
  <si>
    <t>Kelli Raje</t>
  </si>
  <si>
    <t>Kelli She</t>
  </si>
  <si>
    <t>Kellie Diaz</t>
  </si>
  <si>
    <t>Kellie Dominguez</t>
  </si>
  <si>
    <t>Kellie Gill</t>
  </si>
  <si>
    <t>Kellie Sanz</t>
  </si>
  <si>
    <t>Kelsey Becker</t>
  </si>
  <si>
    <t>Kelsey Lal</t>
  </si>
  <si>
    <t>Kelsey Nara</t>
  </si>
  <si>
    <t>Kelsey Yuan</t>
  </si>
  <si>
    <t>Kelvin Andersen</t>
  </si>
  <si>
    <t>Kelvin Lin</t>
  </si>
  <si>
    <t>Kelvin Sharma</t>
  </si>
  <si>
    <t>Kelvin Shen</t>
  </si>
  <si>
    <t>Kelvin Wang</t>
  </si>
  <si>
    <t>Kelvin Wu</t>
  </si>
  <si>
    <t>Kelvin Zhou</t>
  </si>
  <si>
    <t>Kendra Alvarez</t>
  </si>
  <si>
    <t>Kendra Gomez</t>
  </si>
  <si>
    <t>Kendra Munoz</t>
  </si>
  <si>
    <t>Kendra Rubio</t>
  </si>
  <si>
    <t>Kenneth Kumar</t>
  </si>
  <si>
    <t>Kenneth Lal</t>
  </si>
  <si>
    <t>Kenneth Luo</t>
  </si>
  <si>
    <t>Kern Sutton</t>
  </si>
  <si>
    <t>Kevin Yang</t>
  </si>
  <si>
    <t>Krista Alonso</t>
  </si>
  <si>
    <t>Krista Carlson</t>
  </si>
  <si>
    <t>Krista Hernandez</t>
  </si>
  <si>
    <t>Krista Jimenez</t>
  </si>
  <si>
    <t>Krista Moreno</t>
  </si>
  <si>
    <t>Krista Ruiz</t>
  </si>
  <si>
    <t>Kristen Hu</t>
  </si>
  <si>
    <t>Kristen Li</t>
  </si>
  <si>
    <t>Kristen Xu</t>
  </si>
  <si>
    <t>Kristen Zhang</t>
  </si>
  <si>
    <t>Kristen Zhao</t>
  </si>
  <si>
    <t>Kristen Zheng</t>
  </si>
  <si>
    <t>Kristi Arthur</t>
  </si>
  <si>
    <t>Kristi Dominguez</t>
  </si>
  <si>
    <t>Kristi Madan</t>
  </si>
  <si>
    <t>Kristi Moreno</t>
  </si>
  <si>
    <t>Kristi Rodriguez</t>
  </si>
  <si>
    <t>Kristi Smith</t>
  </si>
  <si>
    <t>Kristi Vance</t>
  </si>
  <si>
    <t>Kristin Carson</t>
  </si>
  <si>
    <t>Kristin Shan</t>
  </si>
  <si>
    <t>Kristin She</t>
  </si>
  <si>
    <t>Kristina Kapoor</t>
  </si>
  <si>
    <t>Kristina Malhotra</t>
  </si>
  <si>
    <t>Kristine Dominguez</t>
  </si>
  <si>
    <t>Kristine Gill</t>
  </si>
  <si>
    <t>Kristine Gutierrez</t>
  </si>
  <si>
    <t>Kristine Hernandez</t>
  </si>
  <si>
    <t>Kristine Moreno</t>
  </si>
  <si>
    <t>Kristine Ramos</t>
  </si>
  <si>
    <t>Kristine Sandberg</t>
  </si>
  <si>
    <t>Kristine Serrano</t>
  </si>
  <si>
    <t>Kristopher Fernandez</t>
  </si>
  <si>
    <t>Kristopher Gonzalez</t>
  </si>
  <si>
    <t>Kristopher Madan</t>
  </si>
  <si>
    <t>Kristopher Malhotra</t>
  </si>
  <si>
    <t>Kristopher Srini</t>
  </si>
  <si>
    <t>Kristy Alvarez</t>
  </si>
  <si>
    <t>Kristy Carlson</t>
  </si>
  <si>
    <t>Kristy Gill</t>
  </si>
  <si>
    <t>Kristy Navarro</t>
  </si>
  <si>
    <t>Kristy Ramos</t>
  </si>
  <si>
    <t>Kristy Rubio</t>
  </si>
  <si>
    <t>Krystal Guo</t>
  </si>
  <si>
    <t>Krystal Holt</t>
  </si>
  <si>
    <t>Krystal Hu</t>
  </si>
  <si>
    <t>Krystal Li</t>
  </si>
  <si>
    <t>Krystal Liu</t>
  </si>
  <si>
    <t>Krystal Lu</t>
  </si>
  <si>
    <t>Krystal Sun</t>
  </si>
  <si>
    <t>Krystal Ye</t>
  </si>
  <si>
    <t>Krystal Zhou</t>
  </si>
  <si>
    <t>Kurt Deng</t>
  </si>
  <si>
    <t>Kurt Kumar</t>
  </si>
  <si>
    <t>Kurt Lal</t>
  </si>
  <si>
    <t>Kurt Raje</t>
  </si>
  <si>
    <t>Kurt Xie</t>
  </si>
  <si>
    <t>Kyle Patterson</t>
  </si>
  <si>
    <t>Kyle Perez</t>
  </si>
  <si>
    <t>Lacey Anand</t>
  </si>
  <si>
    <t>Lacey Andersen</t>
  </si>
  <si>
    <t>Lacey Goel</t>
  </si>
  <si>
    <t>Lacey Guo</t>
  </si>
  <si>
    <t>Lacey Hu</t>
  </si>
  <si>
    <t>Lacey Kumar</t>
  </si>
  <si>
    <t>Lacey Li</t>
  </si>
  <si>
    <t>Lacey Liang</t>
  </si>
  <si>
    <t>Lacey Liu</t>
  </si>
  <si>
    <t>Lacey Luo</t>
  </si>
  <si>
    <t>Lacey Ma</t>
  </si>
  <si>
    <t>Lacey Raje</t>
  </si>
  <si>
    <t>Lacey Wang</t>
  </si>
  <si>
    <t>Lacey Yuan</t>
  </si>
  <si>
    <t>Lacey Zhang</t>
  </si>
  <si>
    <t>Lacey Zhu</t>
  </si>
  <si>
    <t>Lance Ortega</t>
  </si>
  <si>
    <t>Lance Ramos</t>
  </si>
  <si>
    <t>Lance Romero</t>
  </si>
  <si>
    <t>Lance Sanz</t>
  </si>
  <si>
    <t>Lance Suarez</t>
  </si>
  <si>
    <t>Larry Alvarez</t>
  </si>
  <si>
    <t>Larry Martin</t>
  </si>
  <si>
    <t>Larry Moreno</t>
  </si>
  <si>
    <t>Larry Rubio</t>
  </si>
  <si>
    <t>Larry Sanz</t>
  </si>
  <si>
    <t>Larry Townsend</t>
  </si>
  <si>
    <t>Latasha Gutierrez</t>
  </si>
  <si>
    <t>Latasha Jimenez</t>
  </si>
  <si>
    <t>Latasha Moreno</t>
  </si>
  <si>
    <t>Latasha Munoz</t>
  </si>
  <si>
    <t>Latasha Navarro</t>
  </si>
  <si>
    <t>Latasha Ortega</t>
  </si>
  <si>
    <t>Latasha Romero</t>
  </si>
  <si>
    <t>Latasha Vazquez</t>
  </si>
  <si>
    <t>Latoya Becker</t>
  </si>
  <si>
    <t>Latoya Chande</t>
  </si>
  <si>
    <t>Latoya Nara</t>
  </si>
  <si>
    <t>Latoya She</t>
  </si>
  <si>
    <t>Laura Lin</t>
  </si>
  <si>
    <t>Laura Ma</t>
  </si>
  <si>
    <t>Laura Zhao</t>
  </si>
  <si>
    <t>Laura Zheng</t>
  </si>
  <si>
    <t>Laura Zhou</t>
  </si>
  <si>
    <t>Lauren Bryant</t>
  </si>
  <si>
    <t>Lawrence Carlson</t>
  </si>
  <si>
    <t>Lawrence Gutierrez</t>
  </si>
  <si>
    <t>Lawrence Romero</t>
  </si>
  <si>
    <t>Lawrence Sanz</t>
  </si>
  <si>
    <t>Lawrence Vazquez</t>
  </si>
  <si>
    <t>Leah Guo</t>
  </si>
  <si>
    <t>Leah Hu</t>
  </si>
  <si>
    <t>Leah Yang</t>
  </si>
  <si>
    <t>Leah Ye</t>
  </si>
  <si>
    <t>Lee Dominguez</t>
  </si>
  <si>
    <t>Leonard Anand</t>
  </si>
  <si>
    <t>Leonard Becker</t>
  </si>
  <si>
    <t>Leonard Nara</t>
  </si>
  <si>
    <t>Leonard Shen</t>
  </si>
  <si>
    <t>Leonard Tang</t>
  </si>
  <si>
    <t>Leslie Dominguez</t>
  </si>
  <si>
    <t>Leslie Ferrier</t>
  </si>
  <si>
    <t>Leslie Gill</t>
  </si>
  <si>
    <t>Leslie Hernandez</t>
  </si>
  <si>
    <t>Leslie Moreno</t>
  </si>
  <si>
    <t>Leslie Navarro</t>
  </si>
  <si>
    <t>Leslie Ramos</t>
  </si>
  <si>
    <t>Leslie Ruiz</t>
  </si>
  <si>
    <t>Leslie Serrano</t>
  </si>
  <si>
    <t>Levi Arun</t>
  </si>
  <si>
    <t>Levi Raman</t>
  </si>
  <si>
    <t>Levi Sanchez</t>
  </si>
  <si>
    <t>Levi Weber</t>
  </si>
  <si>
    <t>Linda Alvarez</t>
  </si>
  <si>
    <t>Linda Ferrier</t>
  </si>
  <si>
    <t>Linda Ortega</t>
  </si>
  <si>
    <t>Linda Sanz</t>
  </si>
  <si>
    <t>Linda Serrano</t>
  </si>
  <si>
    <t>Lindsay Chande</t>
  </si>
  <si>
    <t>Lindsay Sharma</t>
  </si>
  <si>
    <t>Lindsey Raje</t>
  </si>
  <si>
    <t>Lindsey Raji</t>
  </si>
  <si>
    <t>Lindsey Xu</t>
  </si>
  <si>
    <t>Lisa Huang</t>
  </si>
  <si>
    <t>Lisa Wu</t>
  </si>
  <si>
    <t>Logan Allen</t>
  </si>
  <si>
    <t>Logan Collins</t>
  </si>
  <si>
    <t>Logan Hernandez</t>
  </si>
  <si>
    <t>Logan Johnson</t>
  </si>
  <si>
    <t>Logan Taylor</t>
  </si>
  <si>
    <t>Lori Alvarez</t>
  </si>
  <si>
    <t>Lori Blanco</t>
  </si>
  <si>
    <t>Lori Moreno</t>
  </si>
  <si>
    <t>Louis Chande</t>
  </si>
  <si>
    <t>Louis Chen</t>
  </si>
  <si>
    <t>Louis Gao</t>
  </si>
  <si>
    <t>Louis Guo</t>
  </si>
  <si>
    <t>Louis Liang</t>
  </si>
  <si>
    <t>Louis Luo</t>
  </si>
  <si>
    <t>Louis Sun</t>
  </si>
  <si>
    <t>Louis Yang</t>
  </si>
  <si>
    <t>Louis Zeng</t>
  </si>
  <si>
    <t>Louis Zhang</t>
  </si>
  <si>
    <t>Louis Zhu</t>
  </si>
  <si>
    <t>Lucas Foster</t>
  </si>
  <si>
    <t>Lucas Hughes</t>
  </si>
  <si>
    <t>Lucas Moore</t>
  </si>
  <si>
    <t>Lucas Peterson</t>
  </si>
  <si>
    <t>Lucas Powell</t>
  </si>
  <si>
    <t>Lucas Turner</t>
  </si>
  <si>
    <t>Luis Coleman</t>
  </si>
  <si>
    <t>Luis Hill</t>
  </si>
  <si>
    <t>Luis Li</t>
  </si>
  <si>
    <t>Luke Baker</t>
  </si>
  <si>
    <t>Luke Foster</t>
  </si>
  <si>
    <t>Luke Kumar</t>
  </si>
  <si>
    <t>Lydia Fernandez</t>
  </si>
  <si>
    <t>Lydia Martinez</t>
  </si>
  <si>
    <t>Lydia Sai</t>
  </si>
  <si>
    <t>Mackenzie Hill</t>
  </si>
  <si>
    <t>Mackenzie King</t>
  </si>
  <si>
    <t>Madison Clark</t>
  </si>
  <si>
    <t>Madison Foster</t>
  </si>
  <si>
    <t>Mallory Diaz</t>
  </si>
  <si>
    <t>Mallory Gill</t>
  </si>
  <si>
    <t>Mallory Gomez</t>
  </si>
  <si>
    <t>Mallory Navarro</t>
  </si>
  <si>
    <t>Mallory Romero</t>
  </si>
  <si>
    <t>Mallory Rubio</t>
  </si>
  <si>
    <t>Mallory Serrano</t>
  </si>
  <si>
    <t>Mandy Lin</t>
  </si>
  <si>
    <t>Mandy She</t>
  </si>
  <si>
    <t>Mandy Sun</t>
  </si>
  <si>
    <t>Mandy Wu</t>
  </si>
  <si>
    <t>Manuel Fernandez</t>
  </si>
  <si>
    <t>Manuel Lopez</t>
  </si>
  <si>
    <t>Manuel Martinez</t>
  </si>
  <si>
    <t>Manuel Sanchez</t>
  </si>
  <si>
    <t>Manuel Srini</t>
  </si>
  <si>
    <t>Marc Blanco</t>
  </si>
  <si>
    <t>Marc Diaz</t>
  </si>
  <si>
    <t>Marc Navarro</t>
  </si>
  <si>
    <t>Marc Ramos</t>
  </si>
  <si>
    <t>Marc Torres</t>
  </si>
  <si>
    <t>Marc Vazquez</t>
  </si>
  <si>
    <t>Marco Madan</t>
  </si>
  <si>
    <t>Marco Mehta</t>
  </si>
  <si>
    <t>Marco Patel</t>
  </si>
  <si>
    <t>Marco Prasad</t>
  </si>
  <si>
    <t>Marco Sara</t>
  </si>
  <si>
    <t>Marcus Henderson</t>
  </si>
  <si>
    <t>Marcus Young</t>
  </si>
  <si>
    <t>Margaret Guo</t>
  </si>
  <si>
    <t>Margaret Huang</t>
  </si>
  <si>
    <t>Margaret Li</t>
  </si>
  <si>
    <t>Margaret Liang</t>
  </si>
  <si>
    <t>Margaret Lin</t>
  </si>
  <si>
    <t>Margaret Lu</t>
  </si>
  <si>
    <t>Margaret Wu</t>
  </si>
  <si>
    <t>Margaret Xu</t>
  </si>
  <si>
    <t>Maria King</t>
  </si>
  <si>
    <t>Maria Wood</t>
  </si>
  <si>
    <t>Mariah Barnes</t>
  </si>
  <si>
    <t>Marie Arun</t>
  </si>
  <si>
    <t>Marie Jimenez</t>
  </si>
  <si>
    <t>Marie Mehta</t>
  </si>
  <si>
    <t>Marie Perez</t>
  </si>
  <si>
    <t>Marie Ramos</t>
  </si>
  <si>
    <t>Marie Romero</t>
  </si>
  <si>
    <t>Marie Rubio</t>
  </si>
  <si>
    <t>Marie Ruiz</t>
  </si>
  <si>
    <t>Marie Sanchez</t>
  </si>
  <si>
    <t>Marie Suri</t>
  </si>
  <si>
    <t>Mario Goel</t>
  </si>
  <si>
    <t>Mario Moyer</t>
  </si>
  <si>
    <t>Marshall Andersen</t>
  </si>
  <si>
    <t>Marshall Chander</t>
  </si>
  <si>
    <t>Marshall Hu</t>
  </si>
  <si>
    <t>Marshall Li</t>
  </si>
  <si>
    <t>Marshall She</t>
  </si>
  <si>
    <t>Marshall Wu</t>
  </si>
  <si>
    <t>Marshall Xie</t>
  </si>
  <si>
    <t>Marshall Ye</t>
  </si>
  <si>
    <t>Marshall Yuan</t>
  </si>
  <si>
    <t>Marshall Zeng</t>
  </si>
  <si>
    <t>Martha Guo</t>
  </si>
  <si>
    <t>Martha Liang</t>
  </si>
  <si>
    <t>Martha Lu</t>
  </si>
  <si>
    <t>Martha Wang</t>
  </si>
  <si>
    <t>Martha Yang</t>
  </si>
  <si>
    <t>Martin Garcia</t>
  </si>
  <si>
    <t>Martin Perez</t>
  </si>
  <si>
    <t>Martin Subram</t>
  </si>
  <si>
    <t>Marvin Alvarez</t>
  </si>
  <si>
    <t>Marvin Gomez</t>
  </si>
  <si>
    <t>Marvin Hernandez</t>
  </si>
  <si>
    <t>Marvin Sanz</t>
  </si>
  <si>
    <t>Marvin Vazquez</t>
  </si>
  <si>
    <t>Mary Hall</t>
  </si>
  <si>
    <t>Mary Ramos</t>
  </si>
  <si>
    <t>Mason Evans</t>
  </si>
  <si>
    <t>Mason Parker</t>
  </si>
  <si>
    <t>Mason Ramirez</t>
  </si>
  <si>
    <t>Mathew Alvarez</t>
  </si>
  <si>
    <t>Mathew Gill</t>
  </si>
  <si>
    <t>Mathew Hernandez</t>
  </si>
  <si>
    <t>Mathew Ramos</t>
  </si>
  <si>
    <t>Mathew Sanz</t>
  </si>
  <si>
    <t>Mathew Torres</t>
  </si>
  <si>
    <t>Maurice Andersen</t>
  </si>
  <si>
    <t>Maurice Jai</t>
  </si>
  <si>
    <t>Maurice She</t>
  </si>
  <si>
    <t>Max Alvarez</t>
  </si>
  <si>
    <t>Max Hernandez</t>
  </si>
  <si>
    <t>Max Ortega</t>
  </si>
  <si>
    <t>Max Romero</t>
  </si>
  <si>
    <t>Max Serrano</t>
  </si>
  <si>
    <t>Mayra Lopez</t>
  </si>
  <si>
    <t>Mayra Malhotra</t>
  </si>
  <si>
    <t>Mayra Mehta</t>
  </si>
  <si>
    <t>Mayra Raman</t>
  </si>
  <si>
    <t>Mayra Suri</t>
  </si>
  <si>
    <t>Meagan Madan</t>
  </si>
  <si>
    <t>Meagan Prasad</t>
  </si>
  <si>
    <t>Meagan Raman</t>
  </si>
  <si>
    <t>Meagan Rana</t>
  </si>
  <si>
    <t>Megan Diaz</t>
  </si>
  <si>
    <t>Megan Long</t>
  </si>
  <si>
    <t>Megan Morris</t>
  </si>
  <si>
    <t>Megan Price</t>
  </si>
  <si>
    <t>Meghan Alan</t>
  </si>
  <si>
    <t>Meghan Alonso</t>
  </si>
  <si>
    <t>Meghan Martin</t>
  </si>
  <si>
    <t>Meghan Moreno</t>
  </si>
  <si>
    <t>Meghan Moyer</t>
  </si>
  <si>
    <t>Melanie Coleman</t>
  </si>
  <si>
    <t>Melinda Gill</t>
  </si>
  <si>
    <t>Melinda Hernandez</t>
  </si>
  <si>
    <t>Melinda Navarro</t>
  </si>
  <si>
    <t>Melinda Torres</t>
  </si>
  <si>
    <t>Melissa Bailey</t>
  </si>
  <si>
    <t>Melissa Morgan</t>
  </si>
  <si>
    <t>Melissa Patterson</t>
  </si>
  <si>
    <t>Melody Hernandez</t>
  </si>
  <si>
    <t>Melody Jimenez</t>
  </si>
  <si>
    <t>Melody Moreno</t>
  </si>
  <si>
    <t>Melody Suarez</t>
  </si>
  <si>
    <t>Melvin Chande</t>
  </si>
  <si>
    <t>Melvin Chander</t>
  </si>
  <si>
    <t>Melvin Luo</t>
  </si>
  <si>
    <t>Melvin Rai</t>
  </si>
  <si>
    <t>Melvin She</t>
  </si>
  <si>
    <t>Meredith Gill</t>
  </si>
  <si>
    <t>Meredith Gonzalez</t>
  </si>
  <si>
    <t>Meredith Gutierrez</t>
  </si>
  <si>
    <t>Meredith Martinez</t>
  </si>
  <si>
    <t>Meredith Munoz</t>
  </si>
  <si>
    <t>Meredith Navarro</t>
  </si>
  <si>
    <t>Meredith Ramos</t>
  </si>
  <si>
    <t>Meredith Rana</t>
  </si>
  <si>
    <t>Meredith Suarez</t>
  </si>
  <si>
    <t>Meredith Subram</t>
  </si>
  <si>
    <t>Meredith Vance</t>
  </si>
  <si>
    <t>Micah Gao</t>
  </si>
  <si>
    <t>Micah Guo</t>
  </si>
  <si>
    <t>Micah Huang</t>
  </si>
  <si>
    <t>Micah Liu</t>
  </si>
  <si>
    <t>Micah Lu</t>
  </si>
  <si>
    <t>Micah Sun</t>
  </si>
  <si>
    <t>Micah Wang</t>
  </si>
  <si>
    <t>Micah Zhao</t>
  </si>
  <si>
    <t>Micheal Blanco</t>
  </si>
  <si>
    <t>Micheal Gutierrez</t>
  </si>
  <si>
    <t>Micheal Saunders</t>
  </si>
  <si>
    <t>Michele Black</t>
  </si>
  <si>
    <t>Michele Chande</t>
  </si>
  <si>
    <t>Michele Goel</t>
  </si>
  <si>
    <t>Michele Gonzalez</t>
  </si>
  <si>
    <t>Michele Kumar</t>
  </si>
  <si>
    <t>Michele Madan</t>
  </si>
  <si>
    <t>Michele Nara</t>
  </si>
  <si>
    <t>Michele Nath</t>
  </si>
  <si>
    <t>Michele Raji</t>
  </si>
  <si>
    <t>Michele Ramos</t>
  </si>
  <si>
    <t>Michele Torres</t>
  </si>
  <si>
    <t>Michele Xie</t>
  </si>
  <si>
    <t>Miguel Wright</t>
  </si>
  <si>
    <t>Mindy Black</t>
  </si>
  <si>
    <t>Mindy Chande</t>
  </si>
  <si>
    <t>Mindy Goldberg</t>
  </si>
  <si>
    <t>Mindy Kumar</t>
  </si>
  <si>
    <t>Mindy Pal</t>
  </si>
  <si>
    <t>Miranda Flores</t>
  </si>
  <si>
    <t>Misty Ashe</t>
  </si>
  <si>
    <t>Misty Kumar</t>
  </si>
  <si>
    <t>Misty Raje</t>
  </si>
  <si>
    <t>Misty Raji</t>
  </si>
  <si>
    <t>Mitchell Andersen</t>
  </si>
  <si>
    <t>Mitchell Carson</t>
  </si>
  <si>
    <t>Mitchell Pal</t>
  </si>
  <si>
    <t>Mitchell Xie</t>
  </si>
  <si>
    <t>Mitchell Yuan</t>
  </si>
  <si>
    <t>Mohamed Pal</t>
  </si>
  <si>
    <t>Molly Sai</t>
  </si>
  <si>
    <t>Monica Chandra</t>
  </si>
  <si>
    <t>Monica Martinez</t>
  </si>
  <si>
    <t>Monica Patel</t>
  </si>
  <si>
    <t>Monica Sai</t>
  </si>
  <si>
    <t>Monica Schmidt</t>
  </si>
  <si>
    <t>Monica Vance</t>
  </si>
  <si>
    <t>Monique Blanco</t>
  </si>
  <si>
    <t>Monique Gill</t>
  </si>
  <si>
    <t>Monique Hernandez</t>
  </si>
  <si>
    <t>Monique Moreno</t>
  </si>
  <si>
    <t>Monique Munoz</t>
  </si>
  <si>
    <t>Monique Ortega</t>
  </si>
  <si>
    <t>Monique Sanz</t>
  </si>
  <si>
    <t>Monique Torres</t>
  </si>
  <si>
    <t>Morgan Davis</t>
  </si>
  <si>
    <t>Morgan Gray</t>
  </si>
  <si>
    <t>Morgan Johnson</t>
  </si>
  <si>
    <t>Morgan Young</t>
  </si>
  <si>
    <t>Nancy Mehta</t>
  </si>
  <si>
    <t>Naomi Alonso</t>
  </si>
  <si>
    <t>Naomi Gomez</t>
  </si>
  <si>
    <t>Naomi Jimenez</t>
  </si>
  <si>
    <t>Naomi Martin</t>
  </si>
  <si>
    <t>Naomi Moreno</t>
  </si>
  <si>
    <t>Naomi Ramos</t>
  </si>
  <si>
    <t>Naomi Ruiz</t>
  </si>
  <si>
    <t>Naomi Torres</t>
  </si>
  <si>
    <t>Natalie Gonzalez</t>
  </si>
  <si>
    <t>Natalie Moore</t>
  </si>
  <si>
    <t>Natalie Morgan</t>
  </si>
  <si>
    <t>Natalie Nelson</t>
  </si>
  <si>
    <t>Natasha Blanco</t>
  </si>
  <si>
    <t>Natasha Gutierrez</t>
  </si>
  <si>
    <t>Natasha Martin</t>
  </si>
  <si>
    <t>Natasha Munoz</t>
  </si>
  <si>
    <t>Natasha Rubio</t>
  </si>
  <si>
    <t>Nathan Jones</t>
  </si>
  <si>
    <t>Nathan Moore</t>
  </si>
  <si>
    <t>Nathan Wang</t>
  </si>
  <si>
    <t>Nathaniel Morgan</t>
  </si>
  <si>
    <t>Nathaniel Rivera</t>
  </si>
  <si>
    <t>Neil Dominguez</t>
  </si>
  <si>
    <t>Neil Torres</t>
  </si>
  <si>
    <t>Neil Vazquez</t>
  </si>
  <si>
    <t>Nelson Diaz</t>
  </si>
  <si>
    <t>Nelson Gomez</t>
  </si>
  <si>
    <t>Nelson Sanz</t>
  </si>
  <si>
    <t>Nelson Suarez</t>
  </si>
  <si>
    <t>Nichole She</t>
  </si>
  <si>
    <t>Nichole Shen</t>
  </si>
  <si>
    <t>Nicolas Andersen</t>
  </si>
  <si>
    <t>Nicolas Lal</t>
  </si>
  <si>
    <t>Nicole Cox</t>
  </si>
  <si>
    <t>Nicole Long</t>
  </si>
  <si>
    <t>Nina Lal</t>
  </si>
  <si>
    <t>Nina She</t>
  </si>
  <si>
    <t>Nina Tang</t>
  </si>
  <si>
    <t>Niñia Anand</t>
  </si>
  <si>
    <t>Noah Jenkins</t>
  </si>
  <si>
    <t>Nuan Wu</t>
  </si>
  <si>
    <t>Olivia Alexander</t>
  </si>
  <si>
    <t>Olivia Griffin</t>
  </si>
  <si>
    <t>Olivia Moore</t>
  </si>
  <si>
    <t>Olivia Ramirez</t>
  </si>
  <si>
    <t>Omar He</t>
  </si>
  <si>
    <t>Omar Hu</t>
  </si>
  <si>
    <t>Omar Huang</t>
  </si>
  <si>
    <t>Omar Ma</t>
  </si>
  <si>
    <t>Omar Nath</t>
  </si>
  <si>
    <t>Omar Raji</t>
  </si>
  <si>
    <t>Omar Zheng</t>
  </si>
  <si>
    <t>Omar Zhu</t>
  </si>
  <si>
    <t>Orlando Ashe</t>
  </si>
  <si>
    <t>Orlando Blanco</t>
  </si>
  <si>
    <t>Orlando Carlson</t>
  </si>
  <si>
    <t>Orlando Jiménez</t>
  </si>
  <si>
    <t>Orlando Sanz</t>
  </si>
  <si>
    <t>Orlando Serrano</t>
  </si>
  <si>
    <t>Orlando Suarez</t>
  </si>
  <si>
    <t>Pablo Rovira Diez</t>
  </si>
  <si>
    <t>Paige Henderson</t>
  </si>
  <si>
    <t>Pamela Martinez</t>
  </si>
  <si>
    <t>Pamela Patel</t>
  </si>
  <si>
    <t>Pamela Raman</t>
  </si>
  <si>
    <t>Pamela Rodriguez</t>
  </si>
  <si>
    <t>Pamela Schmidt</t>
  </si>
  <si>
    <t>Patricia Chapman</t>
  </si>
  <si>
    <t>Patricia Kapoor</t>
  </si>
  <si>
    <t>Patricia Mehta</t>
  </si>
  <si>
    <t>Patricia Perez</t>
  </si>
  <si>
    <t>Patricia Raman</t>
  </si>
  <si>
    <t>Patricia Saunders</t>
  </si>
  <si>
    <t>Patricia Suri</t>
  </si>
  <si>
    <t>Patrick Sands</t>
  </si>
  <si>
    <t>Paula Romero</t>
  </si>
  <si>
    <t>Pedro Gutierrez</t>
  </si>
  <si>
    <t>Pedro Kapoor</t>
  </si>
  <si>
    <t>Pedro Moreno</t>
  </si>
  <si>
    <t>Pedro Muñoz</t>
  </si>
  <si>
    <t>Pedro Rana</t>
  </si>
  <si>
    <t>Pedro Suarez</t>
  </si>
  <si>
    <t>Peter Deng</t>
  </si>
  <si>
    <t>Peter Goel</t>
  </si>
  <si>
    <t>Peter Pal</t>
  </si>
  <si>
    <t>Peter Xu</t>
  </si>
  <si>
    <t>Phil Spencer</t>
  </si>
  <si>
    <t>Philip Alvarez</t>
  </si>
  <si>
    <t>Philip Blanco</t>
  </si>
  <si>
    <t>Philip Carlson</t>
  </si>
  <si>
    <t>Phillip Gonzalez</t>
  </si>
  <si>
    <t>Phillip Malhotra</t>
  </si>
  <si>
    <t>Phillip Sara</t>
  </si>
  <si>
    <t>Phillip Vance</t>
  </si>
  <si>
    <t>Preston Garcia</t>
  </si>
  <si>
    <t>Preston Mehta</t>
  </si>
  <si>
    <t>Preston Perez</t>
  </si>
  <si>
    <t>Preston Prasad</t>
  </si>
  <si>
    <t>Preston Sai</t>
  </si>
  <si>
    <t>Priscilla Black</t>
  </si>
  <si>
    <t>Priscilla Deng</t>
  </si>
  <si>
    <t>Priscilla Nara</t>
  </si>
  <si>
    <t>Priscilla Shen</t>
  </si>
  <si>
    <t>Rachael Fernandez</t>
  </si>
  <si>
    <t>Rachael Kapoor</t>
  </si>
  <si>
    <t>Rachael Lopez</t>
  </si>
  <si>
    <t>Rachael Madan</t>
  </si>
  <si>
    <t>Rachael Patel</t>
  </si>
  <si>
    <t>Rachael Perez</t>
  </si>
  <si>
    <t>Rachael Rodriguez</t>
  </si>
  <si>
    <t>Rachael Sai</t>
  </si>
  <si>
    <t>Rachel Powell</t>
  </si>
  <si>
    <t>Rafael Anand</t>
  </si>
  <si>
    <t>Rafael Andersen</t>
  </si>
  <si>
    <t>Rafael Gao</t>
  </si>
  <si>
    <t>Rafael Jai</t>
  </si>
  <si>
    <t>Rafael Kumar</t>
  </si>
  <si>
    <t>Rafael Lal</t>
  </si>
  <si>
    <t>Rafael Lin</t>
  </si>
  <si>
    <t>Rafael Nara</t>
  </si>
  <si>
    <t>Rafael Nath</t>
  </si>
  <si>
    <t>Rafael Raje</t>
  </si>
  <si>
    <t>Rafael She</t>
  </si>
  <si>
    <t>Rafael Sun</t>
  </si>
  <si>
    <t>Rafael Tang</t>
  </si>
  <si>
    <t>Rafael Zhou</t>
  </si>
  <si>
    <t>Ramon He</t>
  </si>
  <si>
    <t>Ramon Hu</t>
  </si>
  <si>
    <t>Ramon Lu</t>
  </si>
  <si>
    <t>Ramon Ye</t>
  </si>
  <si>
    <t>Randall Alvarez</t>
  </si>
  <si>
    <t>Randall Gomez</t>
  </si>
  <si>
    <t>Randall Martin</t>
  </si>
  <si>
    <t>Randall Rubio</t>
  </si>
  <si>
    <t>Randall Suarez</t>
  </si>
  <si>
    <t>Randall Vazquez</t>
  </si>
  <si>
    <t>Randy Chen</t>
  </si>
  <si>
    <t>Randy Gao</t>
  </si>
  <si>
    <t>Randy Huang</t>
  </si>
  <si>
    <t>Randy Liu</t>
  </si>
  <si>
    <t>Randy Xu</t>
  </si>
  <si>
    <t>Randy Yang</t>
  </si>
  <si>
    <t>Randy Zhao</t>
  </si>
  <si>
    <t>Randy Zheng</t>
  </si>
  <si>
    <t>Raquel Alonso</t>
  </si>
  <si>
    <t>Raquel Dominguez</t>
  </si>
  <si>
    <t>Raquel Hernandez</t>
  </si>
  <si>
    <t>Raul Chande</t>
  </si>
  <si>
    <t>Raul Luo</t>
  </si>
  <si>
    <t>Raul Rai</t>
  </si>
  <si>
    <t>Raul Raje</t>
  </si>
  <si>
    <t>Raymond Arthur</t>
  </si>
  <si>
    <t>Raymond Madan</t>
  </si>
  <si>
    <t>Raymond Raman</t>
  </si>
  <si>
    <t>Raymond Rana</t>
  </si>
  <si>
    <t>Raymond Subram</t>
  </si>
  <si>
    <t>Rebekah Chandra</t>
  </si>
  <si>
    <t>Rebekah Garcia</t>
  </si>
  <si>
    <t>Rebekah Gonzalez</t>
  </si>
  <si>
    <t>Rebekah Serrano</t>
  </si>
  <si>
    <t>Rebekah Suarez</t>
  </si>
  <si>
    <t>Rebekah Subram</t>
  </si>
  <si>
    <t>Rebekah Vazquez</t>
  </si>
  <si>
    <t>Regina Arthur</t>
  </si>
  <si>
    <t>Regina Kapoor</t>
  </si>
  <si>
    <t>Regina Mehta</t>
  </si>
  <si>
    <t>Reginald Alvarez</t>
  </si>
  <si>
    <t>Reginald Travers</t>
  </si>
  <si>
    <t>Renee Alonso</t>
  </si>
  <si>
    <t>Renee Martin</t>
  </si>
  <si>
    <t>Renee Navarro</t>
  </si>
  <si>
    <t>Renee Ortega</t>
  </si>
  <si>
    <t>Renee Suarez</t>
  </si>
  <si>
    <t>Ricardo Chande</t>
  </si>
  <si>
    <t>Ricardo Kumar</t>
  </si>
  <si>
    <t>Ricardo Nath</t>
  </si>
  <si>
    <t>Ricardo Xie</t>
  </si>
  <si>
    <t>Ricardo Yuan</t>
  </si>
  <si>
    <t>Richard Anderson</t>
  </si>
  <si>
    <t>Richard Blue</t>
  </si>
  <si>
    <t>Richard Lee</t>
  </si>
  <si>
    <t>Richard Wood</t>
  </si>
  <si>
    <t>Ricky Alonso</t>
  </si>
  <si>
    <t>Ricky Gomez</t>
  </si>
  <si>
    <t>Ricky Gutierrez</t>
  </si>
  <si>
    <t>Ricky Martin</t>
  </si>
  <si>
    <t>Ricky Romero</t>
  </si>
  <si>
    <t>Ricky Sanz</t>
  </si>
  <si>
    <t>Riley Reed</t>
  </si>
  <si>
    <t>Rob Verhoff</t>
  </si>
  <si>
    <t>Robert Kumar</t>
  </si>
  <si>
    <t>Roberto Dominguez</t>
  </si>
  <si>
    <t>Roberto Hernandez</t>
  </si>
  <si>
    <t>Roberto Romero</t>
  </si>
  <si>
    <t>Robin Carlson</t>
  </si>
  <si>
    <t>Robin Moreno</t>
  </si>
  <si>
    <t>Robyn Blanco</t>
  </si>
  <si>
    <t>Robyn Dominguez</t>
  </si>
  <si>
    <t>Robyn Munoz</t>
  </si>
  <si>
    <t>Robyn Ramos</t>
  </si>
  <si>
    <t>Robyn Rubio</t>
  </si>
  <si>
    <t>Rodney Alvarez</t>
  </si>
  <si>
    <t>Rodney Blanco</t>
  </si>
  <si>
    <t>Rodney Navarro</t>
  </si>
  <si>
    <t>Rodney Ramos</t>
  </si>
  <si>
    <t>Rodney Sanz</t>
  </si>
  <si>
    <t>Roger Andersen</t>
  </si>
  <si>
    <t>Roger Cai</t>
  </si>
  <si>
    <t>Roger Chander</t>
  </si>
  <si>
    <t>Roger Goel</t>
  </si>
  <si>
    <t>Roger Lu</t>
  </si>
  <si>
    <t>Roger Ma</t>
  </si>
  <si>
    <t>Roger She</t>
  </si>
  <si>
    <t>Roger Shen</t>
  </si>
  <si>
    <t>Roger Wang</t>
  </si>
  <si>
    <t>Roger Xu</t>
  </si>
  <si>
    <t>Roger Yang</t>
  </si>
  <si>
    <t>Roger Yuan</t>
  </si>
  <si>
    <t>Roger Zheng</t>
  </si>
  <si>
    <t>Ronald Fernandez</t>
  </si>
  <si>
    <t>Ronald Raman</t>
  </si>
  <si>
    <t>Ronald Sai</t>
  </si>
  <si>
    <t>Ronald Suri</t>
  </si>
  <si>
    <t>Ronnie Liang</t>
  </si>
  <si>
    <t>Ronnie Lin</t>
  </si>
  <si>
    <t>Ronnie Liu</t>
  </si>
  <si>
    <t>Ronnie Lu</t>
  </si>
  <si>
    <t>Ronnie Yang</t>
  </si>
  <si>
    <t>Rosa Chen</t>
  </si>
  <si>
    <t>Rosa Guo</t>
  </si>
  <si>
    <t>Rosa Huang</t>
  </si>
  <si>
    <t>Rosa Liang</t>
  </si>
  <si>
    <t>Rosa Lu</t>
  </si>
  <si>
    <t>Rosa She</t>
  </si>
  <si>
    <t>Ross Arun</t>
  </si>
  <si>
    <t>Ross Fernandez</t>
  </si>
  <si>
    <t>Ross Hernandez</t>
  </si>
  <si>
    <t>Ross Jordan</t>
  </si>
  <si>
    <t>Ross Malhotra</t>
  </si>
  <si>
    <t>Ross Perez</t>
  </si>
  <si>
    <t>Ross Prasad</t>
  </si>
  <si>
    <t>Ross Rana</t>
  </si>
  <si>
    <t>Ross Sanz</t>
  </si>
  <si>
    <t>Ross Sara</t>
  </si>
  <si>
    <t>Ross Vazquez</t>
  </si>
  <si>
    <t>Roy Garcia</t>
  </si>
  <si>
    <t>Roy Madan</t>
  </si>
  <si>
    <t>Roy Martin</t>
  </si>
  <si>
    <t>Roy Moreno</t>
  </si>
  <si>
    <t>Roy Ramos</t>
  </si>
  <si>
    <t>Roy Sanz</t>
  </si>
  <si>
    <t>Roy Srini</t>
  </si>
  <si>
    <t>Roy Subram</t>
  </si>
  <si>
    <t>Roy Suri</t>
  </si>
  <si>
    <t>Ruben Diaz</t>
  </si>
  <si>
    <t>Ruben Garcia</t>
  </si>
  <si>
    <t>Ruben Kapoor</t>
  </si>
  <si>
    <t>Ruben Malhotra</t>
  </si>
  <si>
    <t>Ruben Martin</t>
  </si>
  <si>
    <t>Ruben Muñoz</t>
  </si>
  <si>
    <t>Ruben Patel</t>
  </si>
  <si>
    <t>Ruben Raman</t>
  </si>
  <si>
    <t>Ruben Sara</t>
  </si>
  <si>
    <t>Ruben Suarez</t>
  </si>
  <si>
    <t>Ruben Torres</t>
  </si>
  <si>
    <t>Ruben Vazquez</t>
  </si>
  <si>
    <t>Russell Shen</t>
  </si>
  <si>
    <t>Ruth Gonzalez</t>
  </si>
  <si>
    <t>Ruth Rodriguez</t>
  </si>
  <si>
    <t>Ruth Sai</t>
  </si>
  <si>
    <t>Ruth Vance</t>
  </si>
  <si>
    <t>Sabrina Dominguez</t>
  </si>
  <si>
    <t>Sabrina Rubio</t>
  </si>
  <si>
    <t>Sabrina Torres</t>
  </si>
  <si>
    <t>Samuel Diaz</t>
  </si>
  <si>
    <t>Sandra Guo</t>
  </si>
  <si>
    <t>Sandra Huang</t>
  </si>
  <si>
    <t>Sandra Lin</t>
  </si>
  <si>
    <t>Sandra Lu</t>
  </si>
  <si>
    <t>Sandra Zhu</t>
  </si>
  <si>
    <t>Sarah Garcia</t>
  </si>
  <si>
    <t>Sarah Martinez</t>
  </si>
  <si>
    <t>Savannah Adams</t>
  </si>
  <si>
    <t>Savannah Gonzalez</t>
  </si>
  <si>
    <t>Savannah Scott</t>
  </si>
  <si>
    <t>Scot Schulte</t>
  </si>
  <si>
    <t>Scott Rodgers</t>
  </si>
  <si>
    <t>Seth Campbell</t>
  </si>
  <si>
    <t>Seth Davis</t>
  </si>
  <si>
    <t>Seth Rogers</t>
  </si>
  <si>
    <t>Seth Russell</t>
  </si>
  <si>
    <t>Shane Fernandez</t>
  </si>
  <si>
    <t>Shane Gonzalez</t>
  </si>
  <si>
    <t>Shane Suri</t>
  </si>
  <si>
    <t>Shannon Carlson</t>
  </si>
  <si>
    <t>Shannon Ruiz</t>
  </si>
  <si>
    <t>Shannon Serrano</t>
  </si>
  <si>
    <t>Shannon Sun</t>
  </si>
  <si>
    <t>Shannon Wang</t>
  </si>
  <si>
    <t>Shannon Wu</t>
  </si>
  <si>
    <t>Shannon Yang</t>
  </si>
  <si>
    <t>Shannon Zheng</t>
  </si>
  <si>
    <t>Sharon Nara</t>
  </si>
  <si>
    <t>Sharon Rai</t>
  </si>
  <si>
    <t>Sharon Salavaria</t>
  </si>
  <si>
    <t>Sharon She</t>
  </si>
  <si>
    <t>Sharon Tang</t>
  </si>
  <si>
    <t>Sharon Xu</t>
  </si>
  <si>
    <t>Sharon Yuan</t>
  </si>
  <si>
    <t>Shaun Black</t>
  </si>
  <si>
    <t>Shaun Carson</t>
  </si>
  <si>
    <t>Shaun Lal</t>
  </si>
  <si>
    <t>Shaun Luo</t>
  </si>
  <si>
    <t>Shaun Shan</t>
  </si>
  <si>
    <t>Shaun Shen</t>
  </si>
  <si>
    <t>Shawn Chander</t>
  </si>
  <si>
    <t>Shawn Luo</t>
  </si>
  <si>
    <t>Shawn Raje</t>
  </si>
  <si>
    <t>Shawn Shen</t>
  </si>
  <si>
    <t>Shawna Andersen</t>
  </si>
  <si>
    <t>Shawna Black</t>
  </si>
  <si>
    <t>Shawna Goel</t>
  </si>
  <si>
    <t>Shawna Kumar</t>
  </si>
  <si>
    <t>Sheena Deng</t>
  </si>
  <si>
    <t>Sheena Raji</t>
  </si>
  <si>
    <t>Sheena Shan</t>
  </si>
  <si>
    <t>Sheena She</t>
  </si>
  <si>
    <t>Sheila Gill</t>
  </si>
  <si>
    <t>Sheila Munoz</t>
  </si>
  <si>
    <t>Shelby Ward</t>
  </si>
  <si>
    <t>Sophia Carter</t>
  </si>
  <si>
    <t>Sophia Nelson</t>
  </si>
  <si>
    <t>Stacey Gao</t>
  </si>
  <si>
    <t>Stacey Hu</t>
  </si>
  <si>
    <t>Stacey Li</t>
  </si>
  <si>
    <t>Stacey She</t>
  </si>
  <si>
    <t>Stacey Yang</t>
  </si>
  <si>
    <t>Stacey Zhou</t>
  </si>
  <si>
    <t>Stacy Alonso</t>
  </si>
  <si>
    <t>Stacy Alvarez</t>
  </si>
  <si>
    <t>Stacy Diaz</t>
  </si>
  <si>
    <t>Stacy Dominguez</t>
  </si>
  <si>
    <t>Stacy Gill</t>
  </si>
  <si>
    <t>Stacy Navarro</t>
  </si>
  <si>
    <t>Stacy Serrano</t>
  </si>
  <si>
    <t>Stanley Lopez</t>
  </si>
  <si>
    <t>Stanley Madan</t>
  </si>
  <si>
    <t>Stanley Malhotra</t>
  </si>
  <si>
    <t>Stanley Martinez</t>
  </si>
  <si>
    <t>Stanley Patel</t>
  </si>
  <si>
    <t>Stanley Suri</t>
  </si>
  <si>
    <t>Stefanie Perez</t>
  </si>
  <si>
    <t>Stefanie Rana</t>
  </si>
  <si>
    <t>Stephanie Bell</t>
  </si>
  <si>
    <t>Stephanie Gray</t>
  </si>
  <si>
    <t>Stephanie Russell</t>
  </si>
  <si>
    <t>Steve Chen</t>
  </si>
  <si>
    <t>Steve Liang</t>
  </si>
  <si>
    <t>Steve Liu</t>
  </si>
  <si>
    <t>Steve Schmidt</t>
  </si>
  <si>
    <t>Steven Rivera</t>
  </si>
  <si>
    <t>Summer Gonzalez</t>
  </si>
  <si>
    <t>Summer Lopez</t>
  </si>
  <si>
    <t>Summer Madan</t>
  </si>
  <si>
    <t>Summer Patel</t>
  </si>
  <si>
    <t>Susan Gao</t>
  </si>
  <si>
    <t>Susan Guo</t>
  </si>
  <si>
    <t>Susan He</t>
  </si>
  <si>
    <t>Susan Hu</t>
  </si>
  <si>
    <t>Susan Liu</t>
  </si>
  <si>
    <t>Susan She</t>
  </si>
  <si>
    <t>Susan Zhang</t>
  </si>
  <si>
    <t>Suzanne Cai</t>
  </si>
  <si>
    <t>Suzanne Lin</t>
  </si>
  <si>
    <t>Suzanne Liu</t>
  </si>
  <si>
    <t>Suzanne Lu</t>
  </si>
  <si>
    <t>Suzanne Sun</t>
  </si>
  <si>
    <t>Suzanne Zhang</t>
  </si>
  <si>
    <t>Suzanne Zhu</t>
  </si>
  <si>
    <t>Sydney Clark</t>
  </si>
  <si>
    <t>Sydney Green</t>
  </si>
  <si>
    <t>Sydney Johnson</t>
  </si>
  <si>
    <t>Sydney Thomas</t>
  </si>
  <si>
    <t>Sydney Wood</t>
  </si>
  <si>
    <t>Tabitha Alvarez</t>
  </si>
  <si>
    <t>Tabitha Arthur</t>
  </si>
  <si>
    <t>Tabitha Gomez</t>
  </si>
  <si>
    <t>Tabitha Hernandez</t>
  </si>
  <si>
    <t>Tabitha Kovar</t>
  </si>
  <si>
    <t>Tabitha Moreno</t>
  </si>
  <si>
    <t>Tabitha Prasad</t>
  </si>
  <si>
    <t>Tabitha Serrano</t>
  </si>
  <si>
    <t>Tabitha Subram</t>
  </si>
  <si>
    <t>Tamara Huang</t>
  </si>
  <si>
    <t>Tamara Kumar</t>
  </si>
  <si>
    <t>Tamara Luo</t>
  </si>
  <si>
    <t>Tamara Pal</t>
  </si>
  <si>
    <t>Tamara She</t>
  </si>
  <si>
    <t>Tamara Sun</t>
  </si>
  <si>
    <t>Tamara Ye</t>
  </si>
  <si>
    <t>Tammy Arthur</t>
  </si>
  <si>
    <t>Tammy Raji</t>
  </si>
  <si>
    <t>Tanya Alvarez</t>
  </si>
  <si>
    <t>Tanya Carlson</t>
  </si>
  <si>
    <t>Tanya Jimenez</t>
  </si>
  <si>
    <t>Tanya Munoz</t>
  </si>
  <si>
    <t>Tanya Ramos</t>
  </si>
  <si>
    <t>Tara Andersen</t>
  </si>
  <si>
    <t>Tara Ashe</t>
  </si>
  <si>
    <t>Tara Goel</t>
  </si>
  <si>
    <t>Tara Lal</t>
  </si>
  <si>
    <t>Tara Raje</t>
  </si>
  <si>
    <t>Tara Simpson</t>
  </si>
  <si>
    <t>Tara Xu</t>
  </si>
  <si>
    <t>Tasha Deng</t>
  </si>
  <si>
    <t>Tasha Jai</t>
  </si>
  <si>
    <t>Tasha Nath</t>
  </si>
  <si>
    <t>Tasha Pal</t>
  </si>
  <si>
    <t>Tasha Rai</t>
  </si>
  <si>
    <t>Tasha Raji</t>
  </si>
  <si>
    <t>Tasha Shan</t>
  </si>
  <si>
    <t>Taylor Barnes</t>
  </si>
  <si>
    <t>Taylor White</t>
  </si>
  <si>
    <t>Teresa Alonso</t>
  </si>
  <si>
    <t>Teresa Gomez</t>
  </si>
  <si>
    <t>Teresa Jimenez</t>
  </si>
  <si>
    <t>Terrance Lopez</t>
  </si>
  <si>
    <t>Terrance Madan</t>
  </si>
  <si>
    <t>Terrance Sai</t>
  </si>
  <si>
    <t>Terrance Sanchez</t>
  </si>
  <si>
    <t>Terrence Carson</t>
  </si>
  <si>
    <t>Terrence Pal</t>
  </si>
  <si>
    <t>Terrence Rai</t>
  </si>
  <si>
    <t>Terrence Raje</t>
  </si>
  <si>
    <t>Terry Raje</t>
  </si>
  <si>
    <t>Terry Raji</t>
  </si>
  <si>
    <t>Terry Yuan</t>
  </si>
  <si>
    <t>Theodore Gill</t>
  </si>
  <si>
    <t>Theresa Carlson</t>
  </si>
  <si>
    <t>Theresa Dominguez</t>
  </si>
  <si>
    <t>Theresa Munoz</t>
  </si>
  <si>
    <t>Theresa Vazquez</t>
  </si>
  <si>
    <t>Thomas Harris</t>
  </si>
  <si>
    <t>Thomas Moore</t>
  </si>
  <si>
    <t>Thomas Powell</t>
  </si>
  <si>
    <t>Thomas Shan</t>
  </si>
  <si>
    <t>Thomas Smith</t>
  </si>
  <si>
    <t>Tiffany Chen</t>
  </si>
  <si>
    <t>Tiffany Liang</t>
  </si>
  <si>
    <t>Tiffany Lu</t>
  </si>
  <si>
    <t>Tiffany Zhang</t>
  </si>
  <si>
    <t>Tiffany Zimmerman</t>
  </si>
  <si>
    <t>Timothy Scott</t>
  </si>
  <si>
    <t>Tina Chandra</t>
  </si>
  <si>
    <t>Tina Garcia</t>
  </si>
  <si>
    <t>Tina Gonzalez</t>
  </si>
  <si>
    <t>Tina Mehta</t>
  </si>
  <si>
    <t>Tina Sai</t>
  </si>
  <si>
    <t>Tina Sara</t>
  </si>
  <si>
    <t>Tina Smith</t>
  </si>
  <si>
    <t>Todd Gao</t>
  </si>
  <si>
    <t>Todd Sun</t>
  </si>
  <si>
    <t>Todd Yang</t>
  </si>
  <si>
    <t>Tommy Chander</t>
  </si>
  <si>
    <t>Tommy Jai</t>
  </si>
  <si>
    <t>Tommy Kumar</t>
  </si>
  <si>
    <t>Tommy Lal</t>
  </si>
  <si>
    <t>Tommy Nath</t>
  </si>
  <si>
    <t>Toni Madan</t>
  </si>
  <si>
    <t>Toni Randall</t>
  </si>
  <si>
    <t>Tony Kumar</t>
  </si>
  <si>
    <t>Tony Nara</t>
  </si>
  <si>
    <t>Tony Sharma</t>
  </si>
  <si>
    <t>Tony Xu</t>
  </si>
  <si>
    <t>Tonya Andersen</t>
  </si>
  <si>
    <t>Tonya Black</t>
  </si>
  <si>
    <t>Tonya Chander</t>
  </si>
  <si>
    <t>Tonya Nara</t>
  </si>
  <si>
    <t>Tonya Rai</t>
  </si>
  <si>
    <t>Tonya She</t>
  </si>
  <si>
    <t>Tracy Andersen</t>
  </si>
  <si>
    <t>Tracy Black</t>
  </si>
  <si>
    <t>Tracy Deng</t>
  </si>
  <si>
    <t>Tracy Lal</t>
  </si>
  <si>
    <t>Tracy Rai</t>
  </si>
  <si>
    <t>Trevor Powell</t>
  </si>
  <si>
    <t>Trevor Price</t>
  </si>
  <si>
    <t>Trisha Gao</t>
  </si>
  <si>
    <t>Trisha Guo</t>
  </si>
  <si>
    <t>Trisha Li</t>
  </si>
  <si>
    <t>Trisha Liu</t>
  </si>
  <si>
    <t>Trisha Zhou</t>
  </si>
  <si>
    <t>Troy Arun</t>
  </si>
  <si>
    <t>Troy Chandra</t>
  </si>
  <si>
    <t>Troy Garcia</t>
  </si>
  <si>
    <t>Troy Martinez</t>
  </si>
  <si>
    <t>Troy Sai</t>
  </si>
  <si>
    <t>Troy Subram</t>
  </si>
  <si>
    <t>Tyler Martinez</t>
  </si>
  <si>
    <t>Tyrone Diaz</t>
  </si>
  <si>
    <t>Valerie Hu</t>
  </si>
  <si>
    <t>Valerie Huang</t>
  </si>
  <si>
    <t>Valerie She</t>
  </si>
  <si>
    <t>Valerie Wang</t>
  </si>
  <si>
    <t>Valerie Ye</t>
  </si>
  <si>
    <t>Veronica Chandra</t>
  </si>
  <si>
    <t>Veronica Gonzalez</t>
  </si>
  <si>
    <t>Veronica Patel</t>
  </si>
  <si>
    <t>Veronica Srini</t>
  </si>
  <si>
    <t>Victor Blanco</t>
  </si>
  <si>
    <t>Victor Gomez</t>
  </si>
  <si>
    <t>Victor Jimenez</t>
  </si>
  <si>
    <t>Victor Ramos</t>
  </si>
  <si>
    <t>Victoria Anderson</t>
  </si>
  <si>
    <t>Victoria Cooper</t>
  </si>
  <si>
    <t>Victoria Gonzales</t>
  </si>
  <si>
    <t>Vincent Cai</t>
  </si>
  <si>
    <t>Vincent Huang</t>
  </si>
  <si>
    <t>Vincent Li</t>
  </si>
  <si>
    <t>Vincent Liang</t>
  </si>
  <si>
    <t>Vincent Zheng</t>
  </si>
  <si>
    <t>Vincent Zhu</t>
  </si>
  <si>
    <t>Virginia Lopez</t>
  </si>
  <si>
    <t>Virginia Martinez</t>
  </si>
  <si>
    <t>Virginia Patel</t>
  </si>
  <si>
    <t>Virginia Perez</t>
  </si>
  <si>
    <t>Walter Romero</t>
  </si>
  <si>
    <t>Walter Rubio</t>
  </si>
  <si>
    <t>Walter Sanz</t>
  </si>
  <si>
    <t>Walter Torres</t>
  </si>
  <si>
    <t>Warren Andersen</t>
  </si>
  <si>
    <t>Warren Cai</t>
  </si>
  <si>
    <t>Warren Chande</t>
  </si>
  <si>
    <t>Warren Chow</t>
  </si>
  <si>
    <t>Warren Kumar</t>
  </si>
  <si>
    <t>Warren Liu</t>
  </si>
  <si>
    <t>Warren Luo</t>
  </si>
  <si>
    <t>Warren Raji</t>
  </si>
  <si>
    <t>Warren Wu</t>
  </si>
  <si>
    <t>Warren Yang</t>
  </si>
  <si>
    <t>Warren Yuan</t>
  </si>
  <si>
    <t>Warren Zeng</t>
  </si>
  <si>
    <t>Warren Zhou</t>
  </si>
  <si>
    <t>Wayne Pal</t>
  </si>
  <si>
    <t>Wayne Tang</t>
  </si>
  <si>
    <t>Wayne Xie</t>
  </si>
  <si>
    <t>Wendy Blanco</t>
  </si>
  <si>
    <t>Wendy Carlson</t>
  </si>
  <si>
    <t>Wendy Hernandez</t>
  </si>
  <si>
    <t>Wesley Gao</t>
  </si>
  <si>
    <t>Wesley Li</t>
  </si>
  <si>
    <t>Wesley Lin</t>
  </si>
  <si>
    <t>Wesley Yang</t>
  </si>
  <si>
    <t>Wesley Zeng</t>
  </si>
  <si>
    <t>Whitney Patel</t>
  </si>
  <si>
    <t>Whitney Perez</t>
  </si>
  <si>
    <t>Whitney Rana</t>
  </si>
  <si>
    <t>Willie Andersen</t>
  </si>
  <si>
    <t>Willie Chande</t>
  </si>
  <si>
    <t>Willie Chen</t>
  </si>
  <si>
    <t>Willie Deng</t>
  </si>
  <si>
    <t>Willie Johnsen</t>
  </si>
  <si>
    <t>Willie Nara</t>
  </si>
  <si>
    <t>Willie Pal</t>
  </si>
  <si>
    <t>Willie Rai</t>
  </si>
  <si>
    <t>Willie Raji</t>
  </si>
  <si>
    <t>Willie She</t>
  </si>
  <si>
    <t>Willie Wang</t>
  </si>
  <si>
    <t>Willie Ye</t>
  </si>
  <si>
    <t>Willie Yuan</t>
  </si>
  <si>
    <t>Willie Zhang</t>
  </si>
  <si>
    <t>Wilson Pais</t>
  </si>
  <si>
    <t>Wyatt Henderson</t>
  </si>
  <si>
    <t>Wyatt Mitchell</t>
  </si>
  <si>
    <t>Wyatt Williams</t>
  </si>
  <si>
    <t>Xavier Henderson</t>
  </si>
  <si>
    <t>Yolanda Bhat</t>
  </si>
  <si>
    <t>Yolanda Chander</t>
  </si>
  <si>
    <t>Yolanda Kumar</t>
  </si>
  <si>
    <t>Yolanda Shan</t>
  </si>
  <si>
    <t>Yolanda She</t>
  </si>
  <si>
    <t>Zachary Miller</t>
  </si>
  <si>
    <t>Road-150 Red, 56</t>
  </si>
  <si>
    <t>Road-150 Red, 52</t>
  </si>
  <si>
    <t>Road-150 Red, 62</t>
  </si>
  <si>
    <t>Road-150 Red, 48</t>
  </si>
  <si>
    <t>Road-150 Red, 44</t>
  </si>
  <si>
    <t>Mountain-100 Black, 48</t>
  </si>
  <si>
    <t>Mountain-100 Black, 44</t>
  </si>
  <si>
    <t>Mountain-100 Silver, 44</t>
  </si>
  <si>
    <t>Mountain-100 Silver, 38</t>
  </si>
  <si>
    <t>Mountain-100 Black, 38</t>
  </si>
  <si>
    <t>Mountain-100 Silver, 42</t>
  </si>
  <si>
    <t>Mountain-100 Black, 42</t>
  </si>
  <si>
    <t>Mountain-100 Silver, 48</t>
  </si>
  <si>
    <t>Joy Ramos</t>
  </si>
  <si>
    <t>Dalton Miller</t>
  </si>
  <si>
    <t>Dennis Ye</t>
  </si>
  <si>
    <t>Catherine Cox</t>
  </si>
  <si>
    <t>Claudia Zhang</t>
  </si>
  <si>
    <t>Jodi Goel</t>
  </si>
  <si>
    <t>Rafael Xu</t>
  </si>
  <si>
    <t>Curtis Wang</t>
  </si>
  <si>
    <t>Dawn Tang</t>
  </si>
  <si>
    <t>Wendy Torres</t>
  </si>
  <si>
    <t>Johnny Rai</t>
  </si>
  <si>
    <t>Jerome Suarez</t>
  </si>
  <si>
    <t>Jaclyn Guo</t>
  </si>
  <si>
    <t>Evelyn Rodriguez</t>
  </si>
  <si>
    <t>Raul Sharma</t>
  </si>
  <si>
    <t>Bethany Yuan</t>
  </si>
  <si>
    <t>Colin Yang</t>
  </si>
  <si>
    <t>Javier Serrano</t>
  </si>
  <si>
    <t>Edward Miller</t>
  </si>
  <si>
    <t>Jocelyn Coleman</t>
  </si>
  <si>
    <t>Ruth Garcia</t>
  </si>
  <si>
    <t>Jaclyn Lu</t>
  </si>
  <si>
    <t>Rosa Zheng</t>
  </si>
  <si>
    <t>Frederick Martinez</t>
  </si>
  <si>
    <t>Ebony Gonzalez</t>
  </si>
  <si>
    <t>Virginia Gonzalez</t>
  </si>
  <si>
    <t>Roy Raman</t>
  </si>
  <si>
    <t>Deborah Shan</t>
  </si>
  <si>
    <t>Christine Yuan</t>
  </si>
  <si>
    <t>Jay Carlson</t>
  </si>
  <si>
    <t>Marie Vazquez</t>
  </si>
  <si>
    <t>Kelvin Carson</t>
  </si>
  <si>
    <t>Haley Ward</t>
  </si>
  <si>
    <t>Rodney Gutierrez</t>
  </si>
  <si>
    <t>Douglas Patel</t>
  </si>
  <si>
    <t>Kathryn Shen</t>
  </si>
  <si>
    <t>Emily Jones</t>
  </si>
  <si>
    <t>Clayton Rai</t>
  </si>
  <si>
    <t>Philip Rubio</t>
  </si>
  <si>
    <t>Kelli Xie</t>
  </si>
  <si>
    <t>Bradley Yuan</t>
  </si>
  <si>
    <t>Ivan Garcia</t>
  </si>
  <si>
    <t>Martha Xu</t>
  </si>
  <si>
    <t>Chloe Johnson</t>
  </si>
  <si>
    <t>Jaime Sutton</t>
  </si>
  <si>
    <t>Ebony Ashe</t>
  </si>
  <si>
    <t>Sheila Gomez</t>
  </si>
  <si>
    <t>Kelli Raji</t>
  </si>
  <si>
    <t>Sara Morgan</t>
  </si>
  <si>
    <t>Colleen West</t>
  </si>
  <si>
    <t>Casey Vazquez</t>
  </si>
  <si>
    <t>Michael Moore</t>
  </si>
  <si>
    <t>Cynthia Chandra</t>
  </si>
  <si>
    <t>Katelyn Ward</t>
  </si>
  <si>
    <t>Tonya Chande</t>
  </si>
  <si>
    <t>Dennis Hu</t>
  </si>
  <si>
    <t>Aimee Li</t>
  </si>
  <si>
    <t>Ethan Martinez</t>
  </si>
  <si>
    <t>Renee Romero</t>
  </si>
  <si>
    <t>Kelvin Liang</t>
  </si>
  <si>
    <t>Beth Moreno</t>
  </si>
  <si>
    <t>Wyatt Rodriguez</t>
  </si>
  <si>
    <t>Lisa Roy</t>
  </si>
  <si>
    <t>Natasha Ruiz</t>
  </si>
  <si>
    <t>Carolyn Ramos</t>
  </si>
  <si>
    <t>Rachel Griffin</t>
  </si>
  <si>
    <t>Willie Xu</t>
  </si>
  <si>
    <t>Briana Diaz</t>
  </si>
  <si>
    <t>Whitney Kovár</t>
  </si>
  <si>
    <t>Barbara Deng</t>
  </si>
  <si>
    <t>Cheryl Navarro</t>
  </si>
  <si>
    <t>Anna Rogers</t>
  </si>
  <si>
    <t>Mitchell Shen</t>
  </si>
  <si>
    <t>Bonnie Raje</t>
  </si>
  <si>
    <t>Katie Shen</t>
  </si>
  <si>
    <t>Denise Vance</t>
  </si>
  <si>
    <t>Devon Kennedy</t>
  </si>
  <si>
    <t>Jaclyn Nara</t>
  </si>
  <si>
    <t>Theresa Navarro</t>
  </si>
  <si>
    <t>Drew Goel</t>
  </si>
  <si>
    <t>Veronica Kapoor</t>
  </si>
  <si>
    <t>Evan King</t>
  </si>
  <si>
    <t>Toni Garcia</t>
  </si>
  <si>
    <t>Maria Watson</t>
  </si>
  <si>
    <t>Theodore Dominguez</t>
  </si>
  <si>
    <t>Diana Hernandez</t>
  </si>
  <si>
    <t>Sheila Navarro</t>
  </si>
  <si>
    <t>Ivan Rana</t>
  </si>
  <si>
    <t>Allen Suri</t>
  </si>
  <si>
    <t>Trisha Wang</t>
  </si>
  <si>
    <t>Levi Sai</t>
  </si>
  <si>
    <t>Mallory Blanco</t>
  </si>
  <si>
    <t>Michelle Cox</t>
  </si>
  <si>
    <t>Denise Stone</t>
  </si>
  <si>
    <t>Olivia White</t>
  </si>
  <si>
    <t>Tasha Kumar</t>
  </si>
  <si>
    <t>Jose Baker</t>
  </si>
  <si>
    <t>Albert Alvarez</t>
  </si>
  <si>
    <t>Monique Ramos</t>
  </si>
  <si>
    <t>Robin Dominguez</t>
  </si>
  <si>
    <t>Logan Gonzales</t>
  </si>
  <si>
    <t>Clarence Wu</t>
  </si>
  <si>
    <t>Nina Andersen</t>
  </si>
  <si>
    <t>Evan Edwards</t>
  </si>
  <si>
    <t>Frank Hernandez</t>
  </si>
  <si>
    <t>Jenny Andersen</t>
  </si>
  <si>
    <t>Wendy Romero</t>
  </si>
  <si>
    <t>Victor Sanz</t>
  </si>
  <si>
    <t>Preston Chapman</t>
  </si>
  <si>
    <t>Cesar Chandra</t>
  </si>
  <si>
    <t>Lindsay Raje</t>
  </si>
  <si>
    <t>Corey She</t>
  </si>
  <si>
    <t>Joe Schmidt</t>
  </si>
  <si>
    <t>Omar Chander</t>
  </si>
  <si>
    <t>Dennis Zeng</t>
  </si>
  <si>
    <t>Cara Hu</t>
  </si>
  <si>
    <t>Julio Sanz</t>
  </si>
  <si>
    <t>Terrence Sharma</t>
  </si>
  <si>
    <t>Brittney She</t>
  </si>
  <si>
    <t>Paul Shakespear</t>
  </si>
  <si>
    <t>Marshall Zhao</t>
  </si>
  <si>
    <t>Cedric Nara</t>
  </si>
  <si>
    <t>Misty Goel</t>
  </si>
  <si>
    <t>Alisha Zheng</t>
  </si>
  <si>
    <t>Bryant Sanchez</t>
  </si>
  <si>
    <t>Fernando Green</t>
  </si>
  <si>
    <t>Dwayne Torres</t>
  </si>
  <si>
    <t>Jimmy Dominguez</t>
  </si>
  <si>
    <t>Daisy Jiménez</t>
  </si>
  <si>
    <t>Eddie Ortega</t>
  </si>
  <si>
    <t>Ebony Mehta</t>
  </si>
  <si>
    <t>Warren Jai</t>
  </si>
  <si>
    <t>Louis Yuan</t>
  </si>
  <si>
    <t>Bruce Sai</t>
  </si>
  <si>
    <t>Candace Sanchez</t>
  </si>
  <si>
    <t>Kevin King</t>
  </si>
  <si>
    <t>Mayra Kovar</t>
  </si>
  <si>
    <t>Bruce Hernandez</t>
  </si>
  <si>
    <t>Dustin Luo</t>
  </si>
  <si>
    <t>David Lee</t>
  </si>
  <si>
    <t>Tiffany Cai</t>
  </si>
  <si>
    <t>Alvin She</t>
  </si>
  <si>
    <t>Jill Diaz</t>
  </si>
  <si>
    <t>Julia Barnes</t>
  </si>
  <si>
    <t>Albert Navarro</t>
  </si>
  <si>
    <t>Michele Deng</t>
  </si>
  <si>
    <t>Clarence Zhu</t>
  </si>
  <si>
    <t>Dale Nara</t>
  </si>
  <si>
    <t>Regina Sai</t>
  </si>
  <si>
    <t>Andrea Collins</t>
  </si>
  <si>
    <t>Connor Yang</t>
  </si>
  <si>
    <t>Adriana Suri</t>
  </si>
  <si>
    <t>Marc Martin</t>
  </si>
  <si>
    <t>Curtis Cai</t>
  </si>
  <si>
    <t>Valerie Lu</t>
  </si>
  <si>
    <t>Ebony Munoz</t>
  </si>
  <si>
    <t>Joanna Ortega</t>
  </si>
  <si>
    <t>Jaime Deng</t>
  </si>
  <si>
    <t>Mary Allen</t>
  </si>
  <si>
    <t>Kristopher Lopez</t>
  </si>
  <si>
    <t>Kate Lal</t>
  </si>
  <si>
    <t>Carl Goel</t>
  </si>
  <si>
    <t>Darryl Yang</t>
  </si>
  <si>
    <t>Jessie Zhou</t>
  </si>
  <si>
    <t>Jacquelyn Hernandez</t>
  </si>
  <si>
    <t>Cedric Kumar</t>
  </si>
  <si>
    <t>Edwin Ye</t>
  </si>
  <si>
    <t>Micah Wu</t>
  </si>
  <si>
    <t>Alison Kumar</t>
  </si>
  <si>
    <t>Brandi Hernandez</t>
  </si>
  <si>
    <t>Joel Perez</t>
  </si>
  <si>
    <t>Julie Yuan</t>
  </si>
  <si>
    <t>Shane Raman</t>
  </si>
  <si>
    <t>Julio Romero</t>
  </si>
  <si>
    <t>Gregory Shan</t>
  </si>
  <si>
    <t>Adam Flores</t>
  </si>
  <si>
    <t>Brandi Suarez</t>
  </si>
  <si>
    <t>Roberto Moreno</t>
  </si>
  <si>
    <t>Joan Hernandez</t>
  </si>
  <si>
    <t>Sheena Pal</t>
  </si>
  <si>
    <t>Kaylee Edwards</t>
  </si>
  <si>
    <t>Pearlie Rusek</t>
  </si>
  <si>
    <t>Alfredo Ramos</t>
  </si>
  <si>
    <t>Laura Wu</t>
  </si>
  <si>
    <t>Kristi Serrano</t>
  </si>
  <si>
    <t>Jenny Sun</t>
  </si>
  <si>
    <t>Jeffery Wang</t>
  </si>
  <si>
    <t>Leah Sun</t>
  </si>
  <si>
    <t>Virginia Subram</t>
  </si>
  <si>
    <t>Whitney Suri</t>
  </si>
  <si>
    <t>Casey Xie</t>
  </si>
  <si>
    <t>Francis Romero</t>
  </si>
  <si>
    <t>Brenda Fernandez</t>
  </si>
  <si>
    <t>Kristina Lopez</t>
  </si>
  <si>
    <t>Karen Li</t>
  </si>
  <si>
    <t>Jordyn Simmons</t>
  </si>
  <si>
    <t>Diane Romero</t>
  </si>
  <si>
    <t>Randall Ramos</t>
  </si>
  <si>
    <t>Alberto Gill</t>
  </si>
  <si>
    <t>Shane Schmidt</t>
  </si>
  <si>
    <t>Fernando Thompson</t>
  </si>
  <si>
    <t>Lindsey Luo</t>
  </si>
  <si>
    <t>Desiree Rubio</t>
  </si>
  <si>
    <t>Luis Lopez</t>
  </si>
  <si>
    <t>Wendy Dominguez</t>
  </si>
  <si>
    <t>Kristi Suarez</t>
  </si>
  <si>
    <t>Suzanne Zeng</t>
  </si>
  <si>
    <t>Gregory She</t>
  </si>
  <si>
    <t>Edwin Tang</t>
  </si>
  <si>
    <t>Bruce Navarro</t>
  </si>
  <si>
    <t>Mariah Rivera</t>
  </si>
  <si>
    <t>Kendra Diaz</t>
  </si>
  <si>
    <t>Jennifer Collins</t>
  </si>
  <si>
    <t>Devon Luo</t>
  </si>
  <si>
    <t>Rosa Wang</t>
  </si>
  <si>
    <t>Lydia Suri</t>
  </si>
  <si>
    <t>Brendan Rai</t>
  </si>
  <si>
    <t>Orlando Hernandez</t>
  </si>
  <si>
    <t>Kelvin Xu</t>
  </si>
  <si>
    <t>Cristina Raje</t>
  </si>
  <si>
    <t>Kara Becker</t>
  </si>
  <si>
    <t>Troy Sara</t>
  </si>
  <si>
    <t>Jaclyn Zhou</t>
  </si>
  <si>
    <t>Victoria Cook</t>
  </si>
  <si>
    <t>Ross Sai</t>
  </si>
  <si>
    <t>Fernando Bryant</t>
  </si>
  <si>
    <t>Ronnie Zhang</t>
  </si>
  <si>
    <t>Levi Mehta</t>
  </si>
  <si>
    <t>Amy Gao</t>
  </si>
  <si>
    <t>Bridget Tang</t>
  </si>
  <si>
    <t>Mindy Xu</t>
  </si>
  <si>
    <t>Roberto Diaz</t>
  </si>
  <si>
    <t>Kellie Hernandez</t>
  </si>
  <si>
    <t>Armando Hernandez</t>
  </si>
  <si>
    <t>Jon Guo</t>
  </si>
  <si>
    <t>Barbara Lal</t>
  </si>
  <si>
    <t>Larry Blanco</t>
  </si>
  <si>
    <t>Lee Blanco</t>
  </si>
  <si>
    <t>Jenny Ferrier</t>
  </si>
  <si>
    <t>Francis Sanz</t>
  </si>
  <si>
    <t>Casey Munoz</t>
  </si>
  <si>
    <t>Cara Zeng</t>
  </si>
  <si>
    <t>Ashlee Raje</t>
  </si>
  <si>
    <t>Drew Jai</t>
  </si>
  <si>
    <t>Alexa Murphy</t>
  </si>
  <si>
    <t>Clayton Chavez</t>
  </si>
  <si>
    <t>Carmen Perez</t>
  </si>
  <si>
    <t>Sergio Raman</t>
  </si>
  <si>
    <t>Darren Malhotra</t>
  </si>
  <si>
    <t>Rebekah Arthur</t>
  </si>
  <si>
    <t>Jamie Yang</t>
  </si>
  <si>
    <t>Mario Raje</t>
  </si>
  <si>
    <t>Philip Romero</t>
  </si>
  <si>
    <t>Keith Yuan</t>
  </si>
  <si>
    <t>Michele Jai</t>
  </si>
  <si>
    <t>Jarrod Madan</t>
  </si>
  <si>
    <t>Tommy Goel</t>
  </si>
  <si>
    <t>Philip Hernandez</t>
  </si>
  <si>
    <t>Clifford Chapman</t>
  </si>
  <si>
    <t>Louis He</t>
  </si>
  <si>
    <t>Tamara Shen</t>
  </si>
  <si>
    <t>Tracy Xu</t>
  </si>
  <si>
    <t>Larry Dominguez</t>
  </si>
  <si>
    <t>Chad Yuan</t>
  </si>
  <si>
    <t>Meghan Torres</t>
  </si>
  <si>
    <t>Cassidy Henderson</t>
  </si>
  <si>
    <t>Isabella Price</t>
  </si>
  <si>
    <t>Brendan Goldstein</t>
  </si>
  <si>
    <t>Kelsey Shen</t>
  </si>
  <si>
    <t>Grant Rai</t>
  </si>
  <si>
    <t>Kristi Chapman</t>
  </si>
  <si>
    <t>Alberto Blanco</t>
  </si>
  <si>
    <t>Jeremy Powell</t>
  </si>
  <si>
    <t>Dale Chande</t>
  </si>
  <si>
    <t>Louis Kumar</t>
  </si>
  <si>
    <t>Ian Martinez</t>
  </si>
  <si>
    <t>Ricky Diaz</t>
  </si>
  <si>
    <t>Theresa Ramos</t>
  </si>
  <si>
    <t>Carly Nath</t>
  </si>
  <si>
    <t>Alfredo Gomez</t>
  </si>
  <si>
    <t>Hector Blanco</t>
  </si>
  <si>
    <t>Christy Raje</t>
  </si>
  <si>
    <t>Alfredo Serrano</t>
  </si>
  <si>
    <t>Tyrone Serrano</t>
  </si>
  <si>
    <t>Devin Taylor</t>
  </si>
  <si>
    <t>Maurice Ashe</t>
  </si>
  <si>
    <t>Jorge Cai</t>
  </si>
  <si>
    <t>Julian Ross</t>
  </si>
  <si>
    <t>Audrey Serrano</t>
  </si>
  <si>
    <t>Alexandra Allen</t>
  </si>
  <si>
    <t>Jessie Moreno</t>
  </si>
  <si>
    <t>Jay Kapoor</t>
  </si>
  <si>
    <t>Rafael Yuan</t>
  </si>
  <si>
    <t>Lacey Xu</t>
  </si>
  <si>
    <t>Ruth Raman</t>
  </si>
  <si>
    <t>Tonya Kumar</t>
  </si>
  <si>
    <t>Mary Nelson</t>
  </si>
  <si>
    <t>Brittney Ma</t>
  </si>
  <si>
    <t>Francisco Subram</t>
  </si>
  <si>
    <t>Ruben Rodriguez</t>
  </si>
  <si>
    <t>Latoya Jai</t>
  </si>
  <si>
    <t>Tiffany Gao</t>
  </si>
  <si>
    <t>Francis Alvarez</t>
  </si>
  <si>
    <t>Alicia Chapman</t>
  </si>
  <si>
    <t>Kaylee Gonzalez</t>
  </si>
  <si>
    <t>Tiffany Yang</t>
  </si>
  <si>
    <t>Brendan Xie</t>
  </si>
  <si>
    <t>Jill Carlson</t>
  </si>
  <si>
    <t>Noah Flores</t>
  </si>
  <si>
    <t>Philip Gutierrez</t>
  </si>
  <si>
    <t>Jaclyn Li</t>
  </si>
  <si>
    <t>Clarence Xu</t>
  </si>
  <si>
    <t>Christine Goel</t>
  </si>
  <si>
    <t>Omar Liu</t>
  </si>
  <si>
    <t>Toni Suri</t>
  </si>
  <si>
    <t>Gloria Serrano</t>
  </si>
  <si>
    <t>Glenn Liang</t>
  </si>
  <si>
    <t>Jessica Bell</t>
  </si>
  <si>
    <t>Carla Gonzalez</t>
  </si>
  <si>
    <t>Bradley Lal</t>
  </si>
  <si>
    <t>Kellie Navarro</t>
  </si>
  <si>
    <t>Hector Gutierrez</t>
  </si>
  <si>
    <t>Bianca Gao</t>
  </si>
  <si>
    <t>Maria Perry</t>
  </si>
  <si>
    <t>Terry Lal</t>
  </si>
  <si>
    <t>Jésus Blanco</t>
  </si>
  <si>
    <t>Cesar Mehta</t>
  </si>
  <si>
    <t>Candice Zhu</t>
  </si>
  <si>
    <t>Jill Gutierrez</t>
  </si>
  <si>
    <t>Jacqueline Torres</t>
  </si>
  <si>
    <t>Jaime Nath</t>
  </si>
  <si>
    <t>Troy Suri</t>
  </si>
  <si>
    <t>Martha Ye</t>
  </si>
  <si>
    <t>Jerry Chande</t>
  </si>
  <si>
    <t>Darren Rana</t>
  </si>
  <si>
    <t>Kelli Chande</t>
  </si>
  <si>
    <t>Jason Butler</t>
  </si>
  <si>
    <t>Jake Chen</t>
  </si>
  <si>
    <t>Jaclyn Shen</t>
  </si>
  <si>
    <t>Francis Ramos</t>
  </si>
  <si>
    <t>Christy Gao</t>
  </si>
  <si>
    <t>Tamara Yuan</t>
  </si>
  <si>
    <t>Evelyn Subram</t>
  </si>
  <si>
    <t>Ann Madan</t>
  </si>
  <si>
    <t>Nicole Coleman</t>
  </si>
  <si>
    <t>Emily Long</t>
  </si>
  <si>
    <t>Timothy Parker</t>
  </si>
  <si>
    <t>Andres Lal</t>
  </si>
  <si>
    <t>Hannah Butler</t>
  </si>
  <si>
    <t>Marc Moreno</t>
  </si>
  <si>
    <t>Lacey Pal</t>
  </si>
  <si>
    <t>Tina Martinez</t>
  </si>
  <si>
    <t>Alan Zhu</t>
  </si>
  <si>
    <t>Kristina Fernandez</t>
  </si>
  <si>
    <t>Tara Nara</t>
  </si>
  <si>
    <t>Barbara Shen</t>
  </si>
  <si>
    <t>Leonard Lal</t>
  </si>
  <si>
    <t>Patricia Madan</t>
  </si>
  <si>
    <t>Tony Natsuhara</t>
  </si>
  <si>
    <t>Pedro Rodriguez</t>
  </si>
  <si>
    <t>Edward Wilson</t>
  </si>
  <si>
    <t>Katherine Flores</t>
  </si>
  <si>
    <t>Shawna Lal</t>
  </si>
  <si>
    <t>Warren Zhang</t>
  </si>
  <si>
    <t>Ronald Madan</t>
  </si>
  <si>
    <t>Jarrod Prasad</t>
  </si>
  <si>
    <t>Karl Rai</t>
  </si>
  <si>
    <t>Cory Madan</t>
  </si>
  <si>
    <t>Kelli Anand</t>
  </si>
  <si>
    <t>Michele Rai</t>
  </si>
  <si>
    <t>Shawn Tang</t>
  </si>
  <si>
    <t>Allen Rodriguez</t>
  </si>
  <si>
    <t>Walter Dominguez</t>
  </si>
  <si>
    <t>Latoya Tang</t>
  </si>
  <si>
    <t>Sharon Sharma</t>
  </si>
  <si>
    <t>Bruce Martinez</t>
  </si>
  <si>
    <t>Nelson Rubio</t>
  </si>
  <si>
    <t>Bridget Goel</t>
  </si>
  <si>
    <t>Noah Hill</t>
  </si>
  <si>
    <t>Kristine Vazquez</t>
  </si>
  <si>
    <t>Danny Gomez</t>
  </si>
  <si>
    <t>Yolanda Goel</t>
  </si>
  <si>
    <t>Barry Sai</t>
  </si>
  <si>
    <t>Aidan Foster</t>
  </si>
  <si>
    <t>Jonathan Green</t>
  </si>
  <si>
    <t>Gavin Perry</t>
  </si>
  <si>
    <t>Anna Williams</t>
  </si>
  <si>
    <t>Devin Green</t>
  </si>
  <si>
    <t>Ruth Arun</t>
  </si>
  <si>
    <t>Mario Johnsen</t>
  </si>
  <si>
    <t>Curtis Gao</t>
  </si>
  <si>
    <t>Evelyn Madan</t>
  </si>
  <si>
    <t>Cory Malhotra</t>
  </si>
  <si>
    <t>Dawn Nara</t>
  </si>
  <si>
    <t>Deanna Ashe</t>
  </si>
  <si>
    <t>Reginald Ortega</t>
  </si>
  <si>
    <t>Luis Allen</t>
  </si>
  <si>
    <t>Michael Thompson</t>
  </si>
  <si>
    <t>Barbara Zeng</t>
  </si>
  <si>
    <t>Barry Lopez</t>
  </si>
  <si>
    <t>Arthur Suri</t>
  </si>
  <si>
    <t>Micheal Dominguez</t>
  </si>
  <si>
    <t>Louis Zhou</t>
  </si>
  <si>
    <t>Carla Sullivan</t>
  </si>
  <si>
    <t>Krystal Gao</t>
  </si>
  <si>
    <t>Geoffrey Sara</t>
  </si>
  <si>
    <t>Jennifer Green</t>
  </si>
  <si>
    <t>Anthony Walker</t>
  </si>
  <si>
    <t>Jaclyn Zhao</t>
  </si>
  <si>
    <t>Tiffany Zhu</t>
  </si>
  <si>
    <t>Dustin Nara</t>
  </si>
  <si>
    <t>Alicia Beck</t>
  </si>
  <si>
    <t>Carlos Morgan</t>
  </si>
  <si>
    <t>Christine Stone</t>
  </si>
  <si>
    <t>Dustin Lal</t>
  </si>
  <si>
    <t>Julio Navarro</t>
  </si>
  <si>
    <t>Dennis He</t>
  </si>
  <si>
    <t>Isabella Davis</t>
  </si>
  <si>
    <t>Edwin Xu</t>
  </si>
  <si>
    <t>Brett Raman</t>
  </si>
  <si>
    <t>Alfredo Ortega</t>
  </si>
  <si>
    <t>Faith Cook</t>
  </si>
  <si>
    <t>Brandy Fernandez</t>
  </si>
  <si>
    <t>Carly Jai</t>
  </si>
  <si>
    <t>Terrance Martinez</t>
  </si>
  <si>
    <t>Reginald Serrano</t>
  </si>
  <si>
    <t>Ernest Guo</t>
  </si>
  <si>
    <t>Gary Romero</t>
  </si>
  <si>
    <t>Joe Srini</t>
  </si>
  <si>
    <t>Nancy Arun</t>
  </si>
  <si>
    <t>Alisha Chander</t>
  </si>
  <si>
    <t>Toni Patel</t>
  </si>
  <si>
    <t>Danny Vazquez</t>
  </si>
  <si>
    <t>Walter Jimenez</t>
  </si>
  <si>
    <t>Kristy Torres</t>
  </si>
  <si>
    <t>Theresa Torres</t>
  </si>
  <si>
    <t>Jon Wang</t>
  </si>
  <si>
    <t>Sydney Cook</t>
  </si>
  <si>
    <t>Barry Kovár</t>
  </si>
  <si>
    <t>Seth Murphy</t>
  </si>
  <si>
    <t>Erika Gill</t>
  </si>
  <si>
    <t>Francisco Sai</t>
  </si>
  <si>
    <t>Brandy Garcia</t>
  </si>
  <si>
    <t>Wayne Raji</t>
  </si>
  <si>
    <t>Brittney Sun</t>
  </si>
  <si>
    <t>Jamie Gao</t>
  </si>
  <si>
    <t>Ruben Rana</t>
  </si>
  <si>
    <t>Bryant Rana</t>
  </si>
  <si>
    <t>Karla Nara</t>
  </si>
  <si>
    <t>Cameron Thompson</t>
  </si>
  <si>
    <t>Misty Sharma</t>
  </si>
  <si>
    <t>Barbara Huang</t>
  </si>
  <si>
    <t>Summer Raman</t>
  </si>
  <si>
    <t>Louis Nath</t>
  </si>
  <si>
    <t>Tyrone Ortega</t>
  </si>
  <si>
    <t>Nancy Kovar</t>
  </si>
  <si>
    <t>Fernando Nelson</t>
  </si>
  <si>
    <t>Wayne Kumar</t>
  </si>
  <si>
    <t>Larry Gutierrez</t>
  </si>
  <si>
    <t>Jerome Dominguez</t>
  </si>
  <si>
    <t>Melvin Nath</t>
  </si>
  <si>
    <t>Kelvin Chander</t>
  </si>
  <si>
    <t>Kathryn She</t>
  </si>
  <si>
    <t>Nancy Sanchez</t>
  </si>
  <si>
    <t>Pedro Suri</t>
  </si>
  <si>
    <t>Isaac Morris</t>
  </si>
  <si>
    <t>Willie Cai</t>
  </si>
  <si>
    <t>Francisco Madan</t>
  </si>
  <si>
    <t>Jon Yuan</t>
  </si>
  <si>
    <t>Colin Shan</t>
  </si>
  <si>
    <t>Erica Sun</t>
  </si>
  <si>
    <t>Kristy Suarez</t>
  </si>
  <si>
    <t>Pedro Martin</t>
  </si>
  <si>
    <t>Nancy Rana</t>
  </si>
  <si>
    <t>Meredith Alonso</t>
  </si>
  <si>
    <t>Alisha Shen</t>
  </si>
  <si>
    <t>Sam Wilson</t>
  </si>
  <si>
    <t>Jaclyn Ferrier</t>
  </si>
  <si>
    <t>Gabriella Parker</t>
  </si>
  <si>
    <t>David Li</t>
  </si>
  <si>
    <t>Willie Tang</t>
  </si>
  <si>
    <t>Willie Lu</t>
  </si>
  <si>
    <t>Jaime Gill</t>
  </si>
  <si>
    <t>Cindy Mehta</t>
  </si>
  <si>
    <t>Latoya Chander</t>
  </si>
  <si>
    <t>Molly Perez</t>
  </si>
  <si>
    <t>Jaime Xie</t>
  </si>
  <si>
    <t>Tabitha Sara</t>
  </si>
  <si>
    <t>Barbara Beck</t>
  </si>
  <si>
    <t>Jamie Sanz</t>
  </si>
  <si>
    <t>Alexandra Watson</t>
  </si>
  <si>
    <t>Valerie Liang</t>
  </si>
  <si>
    <t>Jarrod Sara</t>
  </si>
  <si>
    <t>Michele Luo</t>
  </si>
  <si>
    <t>Hunter Gonzales</t>
  </si>
  <si>
    <t>Eddie Torres</t>
  </si>
  <si>
    <t>Rafael Ma</t>
  </si>
  <si>
    <t>Nichole Goel</t>
  </si>
  <si>
    <t>Joan Martin</t>
  </si>
  <si>
    <t>Tyrone Navarro</t>
  </si>
  <si>
    <t>Pedro Malhotra</t>
  </si>
  <si>
    <t>Michele Raman</t>
  </si>
  <si>
    <t>Brent He</t>
  </si>
  <si>
    <t>Levi Prasad</t>
  </si>
  <si>
    <t>Nathaniel Watson</t>
  </si>
  <si>
    <t>Autumn Chen</t>
  </si>
  <si>
    <t>Aimee Zhang</t>
  </si>
  <si>
    <t>Britta Simon</t>
  </si>
  <si>
    <t>Arturo Deng</t>
  </si>
  <si>
    <t>Sebastian Torres</t>
  </si>
  <si>
    <t>Toni Malhotra</t>
  </si>
  <si>
    <t>Ivan Fernandez</t>
  </si>
  <si>
    <t>Jaime Jimenez</t>
  </si>
  <si>
    <t>Savannah Lopez</t>
  </si>
  <si>
    <t>Alejandro Xu</t>
  </si>
  <si>
    <t>Phillip Suri</t>
  </si>
  <si>
    <t>Roy Gill</t>
  </si>
  <si>
    <t>Bonnie Sharma</t>
  </si>
  <si>
    <t>Lawrence Suarez</t>
  </si>
  <si>
    <t>Edwin Gao</t>
  </si>
  <si>
    <t>Deborah Lal</t>
  </si>
  <si>
    <t>April Tang</t>
  </si>
  <si>
    <t>Diana Gill</t>
  </si>
  <si>
    <t>Steve Ye</t>
  </si>
  <si>
    <t>Jesse Hall</t>
  </si>
  <si>
    <t>Hector Gill</t>
  </si>
  <si>
    <t>Ryan Davis</t>
  </si>
  <si>
    <t>Tiffany Guo</t>
  </si>
  <si>
    <t>Jay Ramos</t>
  </si>
  <si>
    <t>Brent Guo</t>
  </si>
  <si>
    <t>Crystal Huang</t>
  </si>
  <si>
    <t>Gloria Diaz</t>
  </si>
  <si>
    <t>Dennis Zheng</t>
  </si>
  <si>
    <t>Ronald Perez</t>
  </si>
  <si>
    <t>Michelle Sanchez</t>
  </si>
  <si>
    <t>Meghan Ortega</t>
  </si>
  <si>
    <t>Troy Sanchez</t>
  </si>
  <si>
    <t>Tracy Chande</t>
  </si>
  <si>
    <t>Kevin Perez</t>
  </si>
  <si>
    <t>Meghan Gutierrez</t>
  </si>
  <si>
    <t>Marvin Gutierrez</t>
  </si>
  <si>
    <t>Dominic Lopez</t>
  </si>
  <si>
    <t>Pedro Rubio</t>
  </si>
  <si>
    <t>Karla Xie</t>
  </si>
  <si>
    <t>Casey Suarez</t>
  </si>
  <si>
    <t>Noah Russell</t>
  </si>
  <si>
    <t>Mario Luo</t>
  </si>
  <si>
    <t>Alexandra Flores</t>
  </si>
  <si>
    <t>Hannah Lewis</t>
  </si>
  <si>
    <t>Trisha Lu</t>
  </si>
  <si>
    <t>Derek Raje</t>
  </si>
  <si>
    <t>Cassie Anand</t>
  </si>
  <si>
    <t>Lucas Gonzales</t>
  </si>
  <si>
    <t>Victor Vazquez</t>
  </si>
  <si>
    <t>Latoya Deng</t>
  </si>
  <si>
    <t>Ricardo Goel</t>
  </si>
  <si>
    <t>Lindsey Shen</t>
  </si>
  <si>
    <t>Micah Zeng</t>
  </si>
  <si>
    <t>Briana Carlson</t>
  </si>
  <si>
    <t>Carla Rodriguez</t>
  </si>
  <si>
    <t>Candace Arun</t>
  </si>
  <si>
    <t>Natasha Serrano</t>
  </si>
  <si>
    <t>Mario Sharma</t>
  </si>
  <si>
    <t>Mallory Moreno</t>
  </si>
  <si>
    <t>Carly Anand</t>
  </si>
  <si>
    <t>Lacey Ye</t>
  </si>
  <si>
    <t>Lydia Sanchez</t>
  </si>
  <si>
    <t>Meredith Romero</t>
  </si>
  <si>
    <t>Pedro Serrano</t>
  </si>
  <si>
    <t>Stefanie Garcia</t>
  </si>
  <si>
    <t>Daisy Vazquez</t>
  </si>
  <si>
    <t>Shannon Ortega</t>
  </si>
  <si>
    <t>Margaret Stewart</t>
  </si>
  <si>
    <t>Kristine Alonso</t>
  </si>
  <si>
    <t>Hector Martin</t>
  </si>
  <si>
    <t>Gina Torres</t>
  </si>
  <si>
    <t>Cesar Perez</t>
  </si>
  <si>
    <t>Rebecca Collins</t>
  </si>
  <si>
    <t>Glenn Wu</t>
  </si>
  <si>
    <t>Tamara Anand</t>
  </si>
  <si>
    <t>Dawn Zeng</t>
  </si>
  <si>
    <t>Jésus Sanz</t>
  </si>
  <si>
    <t>Crystal Chen</t>
  </si>
  <si>
    <t>Bradley Raji</t>
  </si>
  <si>
    <t>Jessie He</t>
  </si>
  <si>
    <t>Desiree Alvarez</t>
  </si>
  <si>
    <t>Tyrone Alvarez</t>
  </si>
  <si>
    <t>Roy Vazquez</t>
  </si>
  <si>
    <t>Danny Moreno</t>
  </si>
  <si>
    <t>Darren Alonso</t>
  </si>
  <si>
    <t>Marshall Goel</t>
  </si>
  <si>
    <t>Shawna Shan</t>
  </si>
  <si>
    <t>Clinton Hernandez</t>
  </si>
  <si>
    <t>Calvin Xu</t>
  </si>
  <si>
    <t>Henry Vance</t>
  </si>
  <si>
    <t>Mya Ross</t>
  </si>
  <si>
    <t>Veronica Malhotra</t>
  </si>
  <si>
    <t>Melvin Jai</t>
  </si>
  <si>
    <t>Sabrina Romero</t>
  </si>
  <si>
    <t>Ruben Saunders</t>
  </si>
  <si>
    <t>Randall Serrano</t>
  </si>
  <si>
    <t>Dustin Shen</t>
  </si>
  <si>
    <t>Derek Yuan</t>
  </si>
  <si>
    <t>Latasha Gill</t>
  </si>
  <si>
    <t>Nancy Subram</t>
  </si>
  <si>
    <t>Bryant Patel</t>
  </si>
  <si>
    <t>Keith She</t>
  </si>
  <si>
    <t>Orlando Gutierrez</t>
  </si>
  <si>
    <t>Cedric She</t>
  </si>
  <si>
    <t>Marie Carlson</t>
  </si>
  <si>
    <t>Willie Huang</t>
  </si>
  <si>
    <t>Christy Wu</t>
  </si>
  <si>
    <t>Gerald Arun</t>
  </si>
  <si>
    <t>Bethany Goel</t>
  </si>
  <si>
    <t>Terrance Rana</t>
  </si>
  <si>
    <t>Warren Li</t>
  </si>
  <si>
    <t>Nina Pal</t>
  </si>
  <si>
    <t>Bethany Kumar</t>
  </si>
  <si>
    <t>Russell Chander</t>
  </si>
  <si>
    <t>Lindsay She</t>
  </si>
  <si>
    <t>Jessie Rubio</t>
  </si>
  <si>
    <t>Darryl Lu</t>
  </si>
  <si>
    <t>Hector Moreno</t>
  </si>
  <si>
    <t>Jamie Zhu</t>
  </si>
  <si>
    <t>Cara Zheng</t>
  </si>
  <si>
    <t>Sabrina Ramos</t>
  </si>
  <si>
    <t>Beth Hernandez</t>
  </si>
  <si>
    <t>Jaime Navarro</t>
  </si>
  <si>
    <t>Tony Shen</t>
  </si>
  <si>
    <t>Zachary Wilson</t>
  </si>
  <si>
    <t>Gilbert Ye</t>
  </si>
  <si>
    <t>Rebecca Turner</t>
  </si>
  <si>
    <t>Seth Walker</t>
  </si>
  <si>
    <t>Lacey Zhao</t>
  </si>
  <si>
    <t>Cara Li</t>
  </si>
  <si>
    <t>Brenda Stone</t>
  </si>
  <si>
    <t>Teresa Munoz</t>
  </si>
  <si>
    <t>Mario Shan</t>
  </si>
  <si>
    <t>Brandy Madan</t>
  </si>
  <si>
    <t>Meredith Malhotra</t>
  </si>
  <si>
    <t>Ramon Zhang</t>
  </si>
  <si>
    <t>Keith Becker</t>
  </si>
  <si>
    <t>Mallory Hernandez</t>
  </si>
  <si>
    <t>Bonnie Beck</t>
  </si>
  <si>
    <t>Jenny She</t>
  </si>
  <si>
    <t>Carolyn Ruiz</t>
  </si>
  <si>
    <t>Eugene Gao</t>
  </si>
  <si>
    <t>Ruth Sullivan</t>
  </si>
  <si>
    <t>Joe Lopez</t>
  </si>
  <si>
    <t>Cynthia Rodriguez</t>
  </si>
  <si>
    <t>Candace Subram</t>
  </si>
  <si>
    <t>Jimmy Gill</t>
  </si>
  <si>
    <t>Lee Gill</t>
  </si>
  <si>
    <t>Carla Madan</t>
  </si>
  <si>
    <t>Briana Jiménez</t>
  </si>
  <si>
    <t>Madalena Sanchez</t>
  </si>
  <si>
    <t>Donald Rodriguez</t>
  </si>
  <si>
    <t>Deanna Schmidt</t>
  </si>
  <si>
    <t>Jillian Vance</t>
  </si>
  <si>
    <t>Meghan Sanz</t>
  </si>
  <si>
    <t>Alejandro Zhang</t>
  </si>
  <si>
    <t>Emmanuel Malhotra</t>
  </si>
  <si>
    <t>Roger Zhu</t>
  </si>
  <si>
    <t>Mathew Serrano</t>
  </si>
  <si>
    <t>Victoria Bradley</t>
  </si>
  <si>
    <t>Ricky Suarez</t>
  </si>
  <si>
    <t>Carl Jai</t>
  </si>
  <si>
    <t>Rebekah Ramos</t>
  </si>
  <si>
    <t>Stefanie Subram</t>
  </si>
  <si>
    <t>Latoya Nath</t>
  </si>
  <si>
    <t>Melinda Suarez</t>
  </si>
  <si>
    <t>Kristine Navarro</t>
  </si>
  <si>
    <t>Darren Gutierrez</t>
  </si>
  <si>
    <t>Diana Moreno</t>
  </si>
  <si>
    <t>Ivan Martinez</t>
  </si>
  <si>
    <t>Christian Smith</t>
  </si>
  <si>
    <t>Allison Cooper</t>
  </si>
  <si>
    <t>Cory Subram</t>
  </si>
  <si>
    <t>Jessie Xu</t>
  </si>
  <si>
    <t>Sean Bailey</t>
  </si>
  <si>
    <t>Clayton Pal</t>
  </si>
  <si>
    <t>Joel Arthur</t>
  </si>
  <si>
    <t>Janelle Perez</t>
  </si>
  <si>
    <t>Juan Rubio</t>
  </si>
  <si>
    <t>Dana Ramos</t>
  </si>
  <si>
    <t>Tina Malhotra</t>
  </si>
  <si>
    <t>Francisco Prasad</t>
  </si>
  <si>
    <t>Dwayne Gill</t>
  </si>
  <si>
    <t>Reginald Martin</t>
  </si>
  <si>
    <t>Melody Ruiz</t>
  </si>
  <si>
    <t>Jorge Yang</t>
  </si>
  <si>
    <t>Dana Diaz</t>
  </si>
  <si>
    <t>Mackenzie Morgan</t>
  </si>
  <si>
    <t>Aimee Wu</t>
  </si>
  <si>
    <t>Louis Raje</t>
  </si>
  <si>
    <t>Daisy Navarro</t>
  </si>
  <si>
    <t>Dawn Lin</t>
  </si>
  <si>
    <t>Daisy Rubio</t>
  </si>
  <si>
    <t>Ronald Subram</t>
  </si>
  <si>
    <t>Vincent Ye</t>
  </si>
  <si>
    <t>Lawrence Ortega</t>
  </si>
  <si>
    <t>Amy Hu</t>
  </si>
  <si>
    <t>Patrick Sanchez</t>
  </si>
  <si>
    <t>Kate Kumar</t>
  </si>
  <si>
    <t>Clinton Romero</t>
  </si>
  <si>
    <t>Sheila Alonso</t>
  </si>
  <si>
    <t>Pamela Lopez</t>
  </si>
  <si>
    <t>Marco Malhotra</t>
  </si>
  <si>
    <t>Yolanda Nara</t>
  </si>
  <si>
    <t>Barbara Nara</t>
  </si>
  <si>
    <t>Neil Jimenez</t>
  </si>
  <si>
    <t>Isaac Lopez</t>
  </si>
  <si>
    <t>Terrance Malhotra</t>
  </si>
  <si>
    <t>Brad Goel</t>
  </si>
  <si>
    <t>Clifford Lopez</t>
  </si>
  <si>
    <t>Alberto Muñoz</t>
  </si>
  <si>
    <t>Cesar Lopez</t>
  </si>
  <si>
    <t>Teresa Gill</t>
  </si>
  <si>
    <t>Brett Van</t>
  </si>
  <si>
    <t>Rachael Suri</t>
  </si>
  <si>
    <t>Frank Diaz</t>
  </si>
  <si>
    <t>Bobby Saunders</t>
  </si>
  <si>
    <t>Rodney Vazquez</t>
  </si>
  <si>
    <t>Susan Lu</t>
  </si>
  <si>
    <t>Michele Mehta</t>
  </si>
  <si>
    <t>Tanya Rubio</t>
  </si>
  <si>
    <t>Alicia Xie</t>
  </si>
  <si>
    <t>Rosa Yang</t>
  </si>
  <si>
    <t>Roberto Ramos</t>
  </si>
  <si>
    <t>Pamela Mehta</t>
  </si>
  <si>
    <t>Madison Bryant</t>
  </si>
  <si>
    <t>Bradley Pal</t>
  </si>
  <si>
    <t>Rebekah Dominguez</t>
  </si>
  <si>
    <t>Colleen Raji</t>
  </si>
  <si>
    <t>Cassandra Suri</t>
  </si>
  <si>
    <t>Roger Zhang</t>
  </si>
  <si>
    <t>Olivia Sanchez</t>
  </si>
  <si>
    <t>Billy Carlson</t>
  </si>
  <si>
    <t>Kristi Fernandez</t>
  </si>
  <si>
    <t>Brianna Flores</t>
  </si>
  <si>
    <t>Mariah Long</t>
  </si>
  <si>
    <t>Zachary Jai</t>
  </si>
  <si>
    <t>Charles Murphy</t>
  </si>
  <si>
    <t>Summer Kapoor</t>
  </si>
  <si>
    <t>Nathan King</t>
  </si>
  <si>
    <t>Arthur Patel</t>
  </si>
  <si>
    <t>Nina Xie</t>
  </si>
  <si>
    <t>Adriana Sara</t>
  </si>
  <si>
    <t>Julia Nelson</t>
  </si>
  <si>
    <t>Ashley Taylor</t>
  </si>
  <si>
    <t>Mary Sandidge</t>
  </si>
  <si>
    <t>Evelyn Rana</t>
  </si>
  <si>
    <t>Mindy She</t>
  </si>
  <si>
    <t>Henry Madan</t>
  </si>
  <si>
    <t>Harold Rodriguez</t>
  </si>
  <si>
    <t>Marc Carlson</t>
  </si>
  <si>
    <t>Briana Ortega</t>
  </si>
  <si>
    <t>Byron Navarro</t>
  </si>
  <si>
    <t>Paula Sanz</t>
  </si>
  <si>
    <t>Alejandro Yang</t>
  </si>
  <si>
    <t>Marvin Munoz</t>
  </si>
  <si>
    <t>Jenny Pal</t>
  </si>
  <si>
    <t>Leslie Blanco</t>
  </si>
  <si>
    <t>Rachael Rana</t>
  </si>
  <si>
    <t>Curtis Ma</t>
  </si>
  <si>
    <t>Ross Johnsen</t>
  </si>
  <si>
    <t>Nicole Lewis</t>
  </si>
  <si>
    <t>Jodi Andersen</t>
  </si>
  <si>
    <t>Gerald Sanz</t>
  </si>
  <si>
    <t>Bradley She</t>
  </si>
  <si>
    <t>Valerie Yang</t>
  </si>
  <si>
    <t>Kaitlin Kapoor</t>
  </si>
  <si>
    <t>Karla Shen</t>
  </si>
  <si>
    <t>Kelli Becker</t>
  </si>
  <si>
    <t>Nathan West</t>
  </si>
  <si>
    <t>Christine She</t>
  </si>
  <si>
    <t>Brittney Liu</t>
  </si>
  <si>
    <t>Tamara Johnston</t>
  </si>
  <si>
    <t>Melvin Nara</t>
  </si>
  <si>
    <t>Ivan Subram</t>
  </si>
  <si>
    <t>Sydney Adams</t>
  </si>
  <si>
    <t>Ricardo Anand</t>
  </si>
  <si>
    <t>Alan Lu</t>
  </si>
  <si>
    <t>Edwin Sun</t>
  </si>
  <si>
    <t>Gregory Jai</t>
  </si>
  <si>
    <t>Alfredo Ruiz</t>
  </si>
  <si>
    <t>Wesley Zhu</t>
  </si>
  <si>
    <t>Veronica Raman</t>
  </si>
  <si>
    <t>Marvin Serrano</t>
  </si>
  <si>
    <t>Stacy Ramos</t>
  </si>
  <si>
    <t>Sergio Rodriguez</t>
  </si>
  <si>
    <t>Ricardo Nara</t>
  </si>
  <si>
    <t>Joshua Clark</t>
  </si>
  <si>
    <t>Joanna Suarez</t>
  </si>
  <si>
    <t>Maria Foster</t>
  </si>
  <si>
    <t>Tabitha Gutierrez</t>
  </si>
  <si>
    <t>Isabella Bell</t>
  </si>
  <si>
    <t>Jerome Alonso</t>
  </si>
  <si>
    <t>David Alexander</t>
  </si>
  <si>
    <t>Terrence Tang</t>
  </si>
  <si>
    <t>Jaclyn Raji</t>
  </si>
  <si>
    <t>Jerome Ramos</t>
  </si>
  <si>
    <t>Omar Pal</t>
  </si>
  <si>
    <t>Joan Vazquez</t>
  </si>
  <si>
    <t>Cristina Sharma</t>
  </si>
  <si>
    <t>Daniel Johnson</t>
  </si>
  <si>
    <t>Marshall Ashe</t>
  </si>
  <si>
    <t>Theodore Sanz</t>
  </si>
  <si>
    <t>Laura Wang</t>
  </si>
  <si>
    <t>James Collins</t>
  </si>
  <si>
    <t>Renee Sanz</t>
  </si>
  <si>
    <t>Toni Perez</t>
  </si>
  <si>
    <t>Jimmy Alonso</t>
  </si>
  <si>
    <t>Cassandra Subram</t>
  </si>
  <si>
    <t>Alexis Russell</t>
  </si>
  <si>
    <t>Dana Gutierrez</t>
  </si>
  <si>
    <t>Devon Raji</t>
  </si>
  <si>
    <t>Candice Gao</t>
  </si>
  <si>
    <t>Lisa Guo</t>
  </si>
  <si>
    <t>Devin Moore</t>
  </si>
  <si>
    <t>Cindy Ramos</t>
  </si>
  <si>
    <t>Alfredo Torres</t>
  </si>
  <si>
    <t>Harold Martinez</t>
  </si>
  <si>
    <t>Brad Xu</t>
  </si>
  <si>
    <t>Linda Suarez</t>
  </si>
  <si>
    <t>Haley Wright</t>
  </si>
  <si>
    <t>Joy Serrano</t>
  </si>
  <si>
    <t>Tabitha Sanz</t>
  </si>
  <si>
    <t>Alyssa Alexander</t>
  </si>
  <si>
    <t>Shawna Raji</t>
  </si>
  <si>
    <t>Andres Chander</t>
  </si>
  <si>
    <t>Leonard Smith</t>
  </si>
  <si>
    <t>Sandra Zheng</t>
  </si>
  <si>
    <t>Charles Sanders</t>
  </si>
  <si>
    <t>Cynthia Kapoor</t>
  </si>
  <si>
    <t>Michele Shen</t>
  </si>
  <si>
    <t>Philip Dominguez</t>
  </si>
  <si>
    <t>Rafael Shen</t>
  </si>
  <si>
    <t>Mariah James</t>
  </si>
  <si>
    <t>Calvin Andersen</t>
  </si>
  <si>
    <t>Joanna Johnston</t>
  </si>
  <si>
    <t>Ashlee Tang</t>
  </si>
  <si>
    <t>Kathleen Romero</t>
  </si>
  <si>
    <t>Ricky Gill</t>
  </si>
  <si>
    <t>Molly Rana</t>
  </si>
  <si>
    <t>Jenny Shan</t>
  </si>
  <si>
    <t>Brooke Gray</t>
  </si>
  <si>
    <t>Roger Sun</t>
  </si>
  <si>
    <t>Harold Prasad</t>
  </si>
  <si>
    <t>Terrence Lal</t>
  </si>
  <si>
    <t>Madison Williams</t>
  </si>
  <si>
    <t>Misty Chander</t>
  </si>
  <si>
    <t>Krista Vazquez</t>
  </si>
  <si>
    <t>Eddie Ramos</t>
  </si>
  <si>
    <t>Franklin Ye</t>
  </si>
  <si>
    <t>Roy Alvarez</t>
  </si>
  <si>
    <t>Dawn Ma</t>
  </si>
  <si>
    <t>Kellie Torres</t>
  </si>
  <si>
    <t>Brendan Jai</t>
  </si>
  <si>
    <t>Jay Srini</t>
  </si>
  <si>
    <t>Toni Vance</t>
  </si>
  <si>
    <t>Nina Rai</t>
  </si>
  <si>
    <t>Tara Jai</t>
  </si>
  <si>
    <t>Jacquelyn Vazquez</t>
  </si>
  <si>
    <t>Victor Hernandez</t>
  </si>
  <si>
    <t>Katrina Jai</t>
  </si>
  <si>
    <t>Bradley Goel</t>
  </si>
  <si>
    <t>Dwayne Serrano</t>
  </si>
  <si>
    <t>Alicia Xu</t>
  </si>
  <si>
    <t>Haley Campbell</t>
  </si>
  <si>
    <t>Audrey Carlson</t>
  </si>
  <si>
    <t>Victor Gutierrez</t>
  </si>
  <si>
    <t>Jorge Guo</t>
  </si>
  <si>
    <t>Colin Ma</t>
  </si>
  <si>
    <t>Marco Gonzalez</t>
  </si>
  <si>
    <t>Brandi Alonso</t>
  </si>
  <si>
    <t>Shannon Munoz</t>
  </si>
  <si>
    <t>Mitchell Stone</t>
  </si>
  <si>
    <t>Xavier Evans</t>
  </si>
  <si>
    <t>Karl Nara</t>
  </si>
  <si>
    <t>Isabella Henderson</t>
  </si>
  <si>
    <t>Jeffery Ma</t>
  </si>
  <si>
    <t>Barry Suri</t>
  </si>
  <si>
    <t>Candice Lu</t>
  </si>
  <si>
    <t>Jaclyn Lin</t>
  </si>
  <si>
    <t>Lacey Jai</t>
  </si>
  <si>
    <t>Lance Alonso</t>
  </si>
  <si>
    <t>Max Rubio</t>
  </si>
  <si>
    <t>Nancy Fernandez</t>
  </si>
  <si>
    <t>Warren Ma</t>
  </si>
  <si>
    <t>Summer Sai</t>
  </si>
  <si>
    <t>Deanna Moreno</t>
  </si>
  <si>
    <t>Walter Hernandez</t>
  </si>
  <si>
    <t>Lacey Raji</t>
  </si>
  <si>
    <t>Lee Oliver</t>
  </si>
  <si>
    <t>Katie Goel</t>
  </si>
  <si>
    <t>Melvin Yuan</t>
  </si>
  <si>
    <t>Mallory Vazquez</t>
  </si>
  <si>
    <t>Kimberly Reed</t>
  </si>
  <si>
    <t>Sabrina Ruiz</t>
  </si>
  <si>
    <t>Gilbert Zhu</t>
  </si>
  <si>
    <t>Emma Diaz</t>
  </si>
  <si>
    <t>Carrie Gutierrez</t>
  </si>
  <si>
    <t>Alvin Zeng</t>
  </si>
  <si>
    <t>Maurice Chander</t>
  </si>
  <si>
    <t>Martin Madan</t>
  </si>
  <si>
    <t>Dominic Sullivan</t>
  </si>
  <si>
    <t>Rosa Zhao</t>
  </si>
  <si>
    <t>Diane Alonso</t>
  </si>
  <si>
    <t>Vanessa Diaz</t>
  </si>
  <si>
    <t>Monique Navarro</t>
  </si>
  <si>
    <t>Henry Sanchez</t>
  </si>
  <si>
    <t>Randy Guo</t>
  </si>
  <si>
    <t>Peter Black</t>
  </si>
  <si>
    <t>Mandy Huang</t>
  </si>
  <si>
    <t>Alisha Wu</t>
  </si>
  <si>
    <t>Austin Walker</t>
  </si>
  <si>
    <t>Susan Cai</t>
  </si>
  <si>
    <t>Erika Blanco</t>
  </si>
  <si>
    <t>Monica Garcia</t>
  </si>
  <si>
    <t>Krystal Zeng</t>
  </si>
  <si>
    <t>Marc Gomez</t>
  </si>
  <si>
    <t>James Zhang</t>
  </si>
  <si>
    <t>Francis Gutierrez</t>
  </si>
  <si>
    <t>Cassie Yuan</t>
  </si>
  <si>
    <t>Bethany Raheem</t>
  </si>
  <si>
    <t>Jenny Liu</t>
  </si>
  <si>
    <t>Stacey Zeng</t>
  </si>
  <si>
    <t>Rafael Rai</t>
  </si>
  <si>
    <t>Jamie Zhao</t>
  </si>
  <si>
    <t>Molly Suri</t>
  </si>
  <si>
    <t>Gina Suarez</t>
  </si>
  <si>
    <t>Lori Serrano</t>
  </si>
  <si>
    <t>Dominique Raman</t>
  </si>
  <si>
    <t>Sheila Diaz</t>
  </si>
  <si>
    <t>Vincent Zhang</t>
  </si>
  <si>
    <t>Adrienne Alvarez</t>
  </si>
  <si>
    <t>Aimee Guo</t>
  </si>
  <si>
    <t>Heidi Gonzalez</t>
  </si>
  <si>
    <t>Sabrina Sanz</t>
  </si>
  <si>
    <t>Emmanuel Martinez</t>
  </si>
  <si>
    <t>Deanna Rubio</t>
  </si>
  <si>
    <t>Bethany Luo</t>
  </si>
  <si>
    <t>Johnathan Arthur</t>
  </si>
  <si>
    <t>Chad Goel</t>
  </si>
  <si>
    <t>Rodney Romero</t>
  </si>
  <si>
    <t>Randall Moreno</t>
  </si>
  <si>
    <t>Devon Jai</t>
  </si>
  <si>
    <t>Roger Luo</t>
  </si>
  <si>
    <t>Russell Black</t>
  </si>
  <si>
    <t>Kathryn Raji</t>
  </si>
  <si>
    <t>Carrie Munoz</t>
  </si>
  <si>
    <t>Katie Ashe</t>
  </si>
  <si>
    <t>Heidi Malhotra</t>
  </si>
  <si>
    <t>Francis Ruiz</t>
  </si>
  <si>
    <t>Birgit Seidel</t>
  </si>
  <si>
    <t>Jenny Hu</t>
  </si>
  <si>
    <t>Phillip Kapoor</t>
  </si>
  <si>
    <t>Pedro Alvarez</t>
  </si>
  <si>
    <t>Karen He</t>
  </si>
  <si>
    <t>Colleen Zhu</t>
  </si>
  <si>
    <t>Alexis Williams</t>
  </si>
  <si>
    <t>Justin Lewis</t>
  </si>
  <si>
    <t>Gregory Raje</t>
  </si>
  <si>
    <t>Jamie Wu</t>
  </si>
  <si>
    <t>Ebony Rodriguez</t>
  </si>
  <si>
    <t>Krista Blanco</t>
  </si>
  <si>
    <t>Lindsay Chander</t>
  </si>
  <si>
    <t>Orlando Gill</t>
  </si>
  <si>
    <t>Roy Martinez</t>
  </si>
  <si>
    <t>Geoffrey Madan</t>
  </si>
  <si>
    <t>Nichole Luo</t>
  </si>
  <si>
    <t>Jaime Andersen</t>
  </si>
  <si>
    <t>Jacqueline Wood</t>
  </si>
  <si>
    <t>Francis Vazquez</t>
  </si>
  <si>
    <t>Alisha Zhao</t>
  </si>
  <si>
    <t>Erik Hernandez</t>
  </si>
  <si>
    <t>Andre Smith</t>
  </si>
  <si>
    <t>Tiffany Zeng</t>
  </si>
  <si>
    <t>Tasha Xu</t>
  </si>
  <si>
    <t>Bradley Rai</t>
  </si>
  <si>
    <t>Derrick Diaz</t>
  </si>
  <si>
    <t>Calvin Nara</t>
  </si>
  <si>
    <t>Billy Alonso</t>
  </si>
  <si>
    <t>Rebekah Diaz</t>
  </si>
  <si>
    <t>Roy Gonzalez</t>
  </si>
  <si>
    <t>Krystal Zimmerman</t>
  </si>
  <si>
    <t>Edwin Zhu</t>
  </si>
  <si>
    <t>Alicia She</t>
  </si>
  <si>
    <t>Janet Vazquez</t>
  </si>
  <si>
    <t>Elijah Butler</t>
  </si>
  <si>
    <t>Dawn Zheng</t>
  </si>
  <si>
    <t>Heather Lin</t>
  </si>
  <si>
    <t>Brandy Prasad</t>
  </si>
  <si>
    <t>Jamie Hu</t>
  </si>
  <si>
    <t>Ricardo She</t>
  </si>
  <si>
    <t>Jonathon Carlson</t>
  </si>
  <si>
    <t>Donna Beck</t>
  </si>
  <si>
    <t>Grant Becker</t>
  </si>
  <si>
    <t>Angel Nelson</t>
  </si>
  <si>
    <t>Franklin Chen</t>
  </si>
  <si>
    <t>Lacey Sun</t>
  </si>
  <si>
    <t>Nicolas Raji</t>
  </si>
  <si>
    <t>Marc Alvarez</t>
  </si>
  <si>
    <t>Dawn Zhang</t>
  </si>
  <si>
    <t>Ross Lopez</t>
  </si>
  <si>
    <t>Hailey King</t>
  </si>
  <si>
    <t>Lacey Yang</t>
  </si>
  <si>
    <t>Tonya Xu</t>
  </si>
  <si>
    <t>Maurice Raji</t>
  </si>
  <si>
    <t>Edgar Martinez</t>
  </si>
  <si>
    <t>Jillian Saunders</t>
  </si>
  <si>
    <t>Ramon Li</t>
  </si>
  <si>
    <t>Jamie Alan</t>
  </si>
  <si>
    <t>Tommy Nara</t>
  </si>
  <si>
    <t>Barbara Tang</t>
  </si>
  <si>
    <t>Edward Hayes</t>
  </si>
  <si>
    <t>Jay Gill</t>
  </si>
  <si>
    <t>Arturo Andersen</t>
  </si>
  <si>
    <t>Jill Navarro</t>
  </si>
  <si>
    <t>Allison Peterson</t>
  </si>
  <si>
    <t>Alison Shen</t>
  </si>
  <si>
    <t>Virginia Garcia</t>
  </si>
  <si>
    <t>Casey Chande</t>
  </si>
  <si>
    <t>Angel Evans</t>
  </si>
  <si>
    <t>Holly Sai</t>
  </si>
  <si>
    <t>Steven Reed</t>
  </si>
  <si>
    <t>Joanna Carlson</t>
  </si>
  <si>
    <t>Savannah Bailey</t>
  </si>
  <si>
    <t>Alan Yang</t>
  </si>
  <si>
    <t>Natasha Suarez</t>
  </si>
  <si>
    <t>Joanna Gill</t>
  </si>
  <si>
    <t>Arthur Martin</t>
  </si>
  <si>
    <t>Rebecca Robinson</t>
  </si>
  <si>
    <t>Gregory Shen</t>
  </si>
  <si>
    <t>Jada Rivera</t>
  </si>
  <si>
    <t>Destiny Bailey</t>
  </si>
  <si>
    <t>Gilbert Kumar</t>
  </si>
  <si>
    <t>Kristi Subram</t>
  </si>
  <si>
    <t>Gabrielle Stewart</t>
  </si>
  <si>
    <t>Carlos Edwards</t>
  </si>
  <si>
    <t>Chad Xie</t>
  </si>
  <si>
    <t>Kenneth Deng</t>
  </si>
  <si>
    <t>Neil Serrano</t>
  </si>
  <si>
    <t>Jackson Evans</t>
  </si>
  <si>
    <t>Tabitha Gonzalez</t>
  </si>
  <si>
    <t>Clifford Sai</t>
  </si>
  <si>
    <t>Paige Coleman</t>
  </si>
  <si>
    <t>Cassandra Raman</t>
  </si>
  <si>
    <t>Nicole Davis</t>
  </si>
  <si>
    <t>Isabella Adams</t>
  </si>
  <si>
    <t>Alejandro Li</t>
  </si>
  <si>
    <t>Dale Pal</t>
  </si>
  <si>
    <t>Randall Diaz</t>
  </si>
  <si>
    <t>Max Martin</t>
  </si>
  <si>
    <t>Carlos Short</t>
  </si>
  <si>
    <t>Darren Lopez</t>
  </si>
  <si>
    <t>Alexia Barnes</t>
  </si>
  <si>
    <t>Dennis Liang</t>
  </si>
  <si>
    <t>Meghan Suarez</t>
  </si>
  <si>
    <t>Troy Kapoor</t>
  </si>
  <si>
    <t>Desiree Romero</t>
  </si>
  <si>
    <t>Reginald Sanz</t>
  </si>
  <si>
    <t>Alejandro Liang</t>
  </si>
  <si>
    <t>Eugene Liang</t>
  </si>
  <si>
    <t>Corey Xie</t>
  </si>
  <si>
    <t>Dawn Liu</t>
  </si>
  <si>
    <t>Ruben Romero</t>
  </si>
  <si>
    <t>Louis Tang</t>
  </si>
  <si>
    <t>Priscilla Luo</t>
  </si>
  <si>
    <t>Rosa Gao</t>
  </si>
  <si>
    <t>Donna Lal</t>
  </si>
  <si>
    <t>Wyatt Jenkins</t>
  </si>
  <si>
    <t>Todd Ma</t>
  </si>
  <si>
    <t>Randy Lu</t>
  </si>
  <si>
    <t>Yolanda Andersen</t>
  </si>
  <si>
    <t>Pamela Chapman</t>
  </si>
  <si>
    <t>Katrina Yuan</t>
  </si>
  <si>
    <t>Kelli Lin</t>
  </si>
  <si>
    <t>Levi Garcia</t>
  </si>
  <si>
    <t>Darrell Luo</t>
  </si>
  <si>
    <t>Andre Chandra</t>
  </si>
  <si>
    <t>Jodi Jai</t>
  </si>
  <si>
    <t>Erik Blanco</t>
  </si>
  <si>
    <t>Melanie Morgan</t>
  </si>
  <si>
    <t>Terry Pal</t>
  </si>
  <si>
    <t>Hailey Allen</t>
  </si>
  <si>
    <t>Tammy Rodriguez</t>
  </si>
  <si>
    <t>Julie Luo</t>
  </si>
  <si>
    <t>Patricia Lopez</t>
  </si>
  <si>
    <t>Hailey Hernandez</t>
  </si>
  <si>
    <t>Carla Arthur</t>
  </si>
  <si>
    <t>Tony Shan</t>
  </si>
  <si>
    <t>Calvin Yuan</t>
  </si>
  <si>
    <t>Brett Prasad</t>
  </si>
  <si>
    <t>Kara Nath</t>
  </si>
  <si>
    <t>Sharon Raji</t>
  </si>
  <si>
    <t>Brent Ma</t>
  </si>
  <si>
    <t>Calvin Shen</t>
  </si>
  <si>
    <t>Toni Lopez</t>
  </si>
  <si>
    <t>Russell Deng</t>
  </si>
  <si>
    <t>Eric Gonzalez</t>
  </si>
  <si>
    <t>Jeffery She</t>
  </si>
  <si>
    <t>Brenda Gonzalez</t>
  </si>
  <si>
    <t>Arturo Zheng</t>
  </si>
  <si>
    <t>Douglas Srini</t>
  </si>
  <si>
    <t>Harold Chandra</t>
  </si>
  <si>
    <t>Rachael Raman</t>
  </si>
  <si>
    <t>Neil Suarez</t>
  </si>
  <si>
    <t>Donna Raje</t>
  </si>
  <si>
    <t>Shannon Vazquez</t>
  </si>
  <si>
    <t>Diane Torres</t>
  </si>
  <si>
    <t>Nichole Jai</t>
  </si>
  <si>
    <t>Ricky Blanco</t>
  </si>
  <si>
    <t>Jonathon Vazquez</t>
  </si>
  <si>
    <t>Danny Ruiz</t>
  </si>
  <si>
    <t>Carmen Sara</t>
  </si>
  <si>
    <t>Ebony Madan</t>
  </si>
  <si>
    <t>Willie Shen</t>
  </si>
  <si>
    <t>Marco Vance</t>
  </si>
  <si>
    <t>Joanna Alonso</t>
  </si>
  <si>
    <t>Darrell Raje</t>
  </si>
  <si>
    <t>Roger Pal</t>
  </si>
  <si>
    <t>Felicia Munoz</t>
  </si>
  <si>
    <t>Joy Gutierrez</t>
  </si>
  <si>
    <t>Stanley Rana</t>
  </si>
  <si>
    <t>Brett Rodriguez</t>
  </si>
  <si>
    <t>Julian Long</t>
  </si>
  <si>
    <t>Alberto Ruiz</t>
  </si>
  <si>
    <t>Sharon Simpson</t>
  </si>
  <si>
    <t>Franklin Shen</t>
  </si>
  <si>
    <t>Beth Rubio</t>
  </si>
  <si>
    <t>Meredith Mehta</t>
  </si>
  <si>
    <t>Kristopher Suri</t>
  </si>
  <si>
    <t>Susan Zhao</t>
  </si>
  <si>
    <t>Kathleen Alonso</t>
  </si>
  <si>
    <t>Warren Lal</t>
  </si>
  <si>
    <t>Taylor Miller</t>
  </si>
  <si>
    <t>Clifford Martinez</t>
  </si>
  <si>
    <t>Bradley Anand</t>
  </si>
  <si>
    <t>Steve Zhou</t>
  </si>
  <si>
    <t>Roy Carlson</t>
  </si>
  <si>
    <t>Dale Nath</t>
  </si>
  <si>
    <t>Kelli Sharma</t>
  </si>
  <si>
    <t>Heidi Martinez</t>
  </si>
  <si>
    <t>Hailey Alexander</t>
  </si>
  <si>
    <t>Denise Madan</t>
  </si>
  <si>
    <t>Wesley Xu</t>
  </si>
  <si>
    <t>Rafael Black</t>
  </si>
  <si>
    <t>Jimmy Munoz</t>
  </si>
  <si>
    <t>Jorge He</t>
  </si>
  <si>
    <t>Jake Zhu</t>
  </si>
  <si>
    <t>Toni Rodriguez</t>
  </si>
  <si>
    <t>Lawrence Gill</t>
  </si>
  <si>
    <t>Danny Travers</t>
  </si>
  <si>
    <t>Arthur Kapoor</t>
  </si>
  <si>
    <t>Kurt Chavez</t>
  </si>
  <si>
    <t>Shannon Cai</t>
  </si>
  <si>
    <t>Kristi Blanco</t>
  </si>
  <si>
    <t>Armando Gomez</t>
  </si>
  <si>
    <t>Steve Cai</t>
  </si>
  <si>
    <t>Darrell Shan</t>
  </si>
  <si>
    <t>Dennis Xu</t>
  </si>
  <si>
    <t>Nicholas Williams</t>
  </si>
  <si>
    <t>Meredith Patel</t>
  </si>
  <si>
    <t>Carla Sanchez</t>
  </si>
  <si>
    <t>Jarrod Perez</t>
  </si>
  <si>
    <t>Keith Nath</t>
  </si>
  <si>
    <t>Jaime Shan</t>
  </si>
  <si>
    <t>Devin Adams</t>
  </si>
  <si>
    <t>Dominique Gonzalez</t>
  </si>
  <si>
    <t>Noah Griffin</t>
  </si>
  <si>
    <t>Wesley Huang</t>
  </si>
  <si>
    <t>Roy Dominguez</t>
  </si>
  <si>
    <t>Lacey Huang</t>
  </si>
  <si>
    <t>Warren Shan</t>
  </si>
  <si>
    <t>Christy Ma</t>
  </si>
  <si>
    <t>Mathew Ferrier</t>
  </si>
  <si>
    <t>Tabitha Suarez</t>
  </si>
  <si>
    <t>Zoe Kelly</t>
  </si>
  <si>
    <t>Bridget Shan</t>
  </si>
  <si>
    <t>Louis Ma</t>
  </si>
  <si>
    <t>Colin Kumar</t>
  </si>
  <si>
    <t>Sergio Lopez</t>
  </si>
  <si>
    <t>Katrina Kumar</t>
  </si>
  <si>
    <t>Alexis Gonzales</t>
  </si>
  <si>
    <t>Colin Deng</t>
  </si>
  <si>
    <t>Michael Rothkugel</t>
  </si>
  <si>
    <t>Bruce Blanco</t>
  </si>
  <si>
    <t>Fernando Martinez</t>
  </si>
  <si>
    <t>Colleen Deng</t>
  </si>
  <si>
    <t>Shaun Rai</t>
  </si>
  <si>
    <t>Sheila Blanco</t>
  </si>
  <si>
    <t>Derek Pal</t>
  </si>
  <si>
    <t>Jaime Ferrier</t>
  </si>
  <si>
    <t>Dustin Xie</t>
  </si>
  <si>
    <t>Maurice Luo</t>
  </si>
  <si>
    <t>Randy Wang</t>
  </si>
  <si>
    <t>Vanessa Price</t>
  </si>
  <si>
    <t>Chad Raje</t>
  </si>
  <si>
    <t>Ivan Prasad</t>
  </si>
  <si>
    <t>Allison Young</t>
  </si>
  <si>
    <t>Jarrod Kapoor</t>
  </si>
  <si>
    <t>Summer Sullivan</t>
  </si>
  <si>
    <t>Jamie Zhou</t>
  </si>
  <si>
    <t>Gilbert Jai</t>
  </si>
  <si>
    <t>Devon Nara</t>
  </si>
  <si>
    <t>Marshall Raje</t>
  </si>
  <si>
    <t>Alyssa Ward</t>
  </si>
  <si>
    <t>Peter Shan</t>
  </si>
  <si>
    <t>Jessie Zhu</t>
  </si>
  <si>
    <t>Destiny Lee</t>
  </si>
  <si>
    <t>Todd Lu</t>
  </si>
  <si>
    <t>Cristina Xu</t>
  </si>
  <si>
    <t>Trisha Xu</t>
  </si>
  <si>
    <t>Omar Liang</t>
  </si>
  <si>
    <t>Virginia Chandra</t>
  </si>
  <si>
    <t>Kellie Blanco</t>
  </si>
  <si>
    <t>Beth Martin</t>
  </si>
  <si>
    <t>Randy Liang</t>
  </si>
  <si>
    <t>Emmanuel Fernandez</t>
  </si>
  <si>
    <t>Wayne Raje</t>
  </si>
  <si>
    <t>Mason Lopez</t>
  </si>
  <si>
    <t>Shawna Xu</t>
  </si>
  <si>
    <t>Denise Arun</t>
  </si>
  <si>
    <t>Wayne Shen</t>
  </si>
  <si>
    <t>Trisha Cai</t>
  </si>
  <si>
    <t>Lance Martin</t>
  </si>
  <si>
    <t>Casey Deng</t>
  </si>
  <si>
    <t>Shannon Zhao</t>
  </si>
  <si>
    <t>Kendra Ramos</t>
  </si>
  <si>
    <t>Edwin Wu</t>
  </si>
  <si>
    <t>Tonya Goel</t>
  </si>
  <si>
    <t>Glenn Lin</t>
  </si>
  <si>
    <t>Jared Morgan</t>
  </si>
  <si>
    <t>Kellie Ortega</t>
  </si>
  <si>
    <t>Cassandra Mehta</t>
  </si>
  <si>
    <t>Allen Smith</t>
  </si>
  <si>
    <t>Kathryn Becker</t>
  </si>
  <si>
    <t>Virginia Raman</t>
  </si>
  <si>
    <t>Fernando Wood</t>
  </si>
  <si>
    <t>Michele Sanchez</t>
  </si>
  <si>
    <t>Laura Gao</t>
  </si>
  <si>
    <t>Brent Ye</t>
  </si>
  <si>
    <t>Jorge Lin</t>
  </si>
  <si>
    <t>Marco Rana</t>
  </si>
  <si>
    <t>Alisha Lal</t>
  </si>
  <si>
    <t>Larry Ramos</t>
  </si>
  <si>
    <t>Jodi Anand</t>
  </si>
  <si>
    <t>Darren Garcia</t>
  </si>
  <si>
    <t>Lori Navarro</t>
  </si>
  <si>
    <t>Dale Raji</t>
  </si>
  <si>
    <t>Teresa Navarro</t>
  </si>
  <si>
    <t>Kristen Chen</t>
  </si>
  <si>
    <t>Jamie Muñoz</t>
  </si>
  <si>
    <t>Kari Suri</t>
  </si>
  <si>
    <t>Brooke James</t>
  </si>
  <si>
    <t>Candace Srini</t>
  </si>
  <si>
    <t>Leslie Suarez</t>
  </si>
  <si>
    <t>Kelvin Zhao</t>
  </si>
  <si>
    <t>Kelsey Xu</t>
  </si>
  <si>
    <t>Justine Ryan</t>
  </si>
  <si>
    <t>Whitney Malhotra</t>
  </si>
  <si>
    <t>Evelyn Sai</t>
  </si>
  <si>
    <t>Isaac Phillips</t>
  </si>
  <si>
    <t>Sarah Moore</t>
  </si>
  <si>
    <t>Colleen Zhou</t>
  </si>
  <si>
    <t>Mitchell Lal</t>
  </si>
  <si>
    <t>Alisha Holt</t>
  </si>
  <si>
    <t>Ebony Romero</t>
  </si>
  <si>
    <t>Colleen Rai</t>
  </si>
  <si>
    <t>Nina Raje</t>
  </si>
  <si>
    <t>Gabriel Mitchell</t>
  </si>
  <si>
    <t>Andres Sharma</t>
  </si>
  <si>
    <t>Kristi Vazquez</t>
  </si>
  <si>
    <t>Savannah Turner</t>
  </si>
  <si>
    <t>Glenn Hu</t>
  </si>
  <si>
    <t>Molly Chandra</t>
  </si>
  <si>
    <t>Marie Fernandez</t>
  </si>
  <si>
    <t>Diane Sanz</t>
  </si>
  <si>
    <t>Julio Hernandez</t>
  </si>
  <si>
    <t>Arthur Alvarez</t>
  </si>
  <si>
    <t>Christy Liang</t>
  </si>
  <si>
    <t>Tanya Moreno</t>
  </si>
  <si>
    <t>Martin Sai</t>
  </si>
  <si>
    <t>Lisa Li</t>
  </si>
  <si>
    <t>Elizabeth Powell</t>
  </si>
  <si>
    <t>Calvin Jai</t>
  </si>
  <si>
    <t>Alison Jai</t>
  </si>
  <si>
    <t>Raquel Romero</t>
  </si>
  <si>
    <t>Holly Garcia</t>
  </si>
  <si>
    <t>Mindy Shan</t>
  </si>
  <si>
    <t>Paula Ramos</t>
  </si>
  <si>
    <t>Hunter Foster</t>
  </si>
  <si>
    <t>Eddie Carlson</t>
  </si>
  <si>
    <t>Mathew Navarro</t>
  </si>
  <si>
    <t>Terry Xu</t>
  </si>
  <si>
    <t>Isabella Barnes</t>
  </si>
  <si>
    <t>Anne Gutierrez</t>
  </si>
  <si>
    <t>Alan Lin</t>
  </si>
  <si>
    <t>Lindsay Nara</t>
  </si>
  <si>
    <t>Jaime Kumar</t>
  </si>
  <si>
    <t>Marvin Ruiz</t>
  </si>
  <si>
    <t>Kelli Shen</t>
  </si>
  <si>
    <t>Monique Rubio</t>
  </si>
  <si>
    <t>Natasha Alonso</t>
  </si>
  <si>
    <t>Gerald Serrano</t>
  </si>
  <si>
    <t>Bianca Chen</t>
  </si>
  <si>
    <t>Arianna Sanders</t>
  </si>
  <si>
    <t>Crystal Zhao</t>
  </si>
  <si>
    <t>Corey Raji</t>
  </si>
  <si>
    <t>Marcus Washington</t>
  </si>
  <si>
    <t>Michele Fernandez</t>
  </si>
  <si>
    <t>Nichole Pal</t>
  </si>
  <si>
    <t>Janelle Malhotra</t>
  </si>
  <si>
    <t>Brett Kapoor</t>
  </si>
  <si>
    <t>Kristine Ruiz</t>
  </si>
  <si>
    <t>Gerald Chandra</t>
  </si>
  <si>
    <t>Geoffrey Malhotra</t>
  </si>
  <si>
    <t>Warren Lu</t>
  </si>
  <si>
    <t>John Anderson</t>
  </si>
  <si>
    <t>Ann Patel</t>
  </si>
  <si>
    <t>Angel Cox</t>
  </si>
  <si>
    <t>Beth Alvarez</t>
  </si>
  <si>
    <t>Ramon Zeng</t>
  </si>
  <si>
    <t>Ross Sanchez</t>
  </si>
  <si>
    <t>Kyle Green</t>
  </si>
  <si>
    <t>Jake He</t>
  </si>
  <si>
    <t>Jacquelyn Torres</t>
  </si>
  <si>
    <t>Carmen Chandra</t>
  </si>
  <si>
    <t>Misty Shen</t>
  </si>
  <si>
    <t>Desirée Moreno</t>
  </si>
  <si>
    <t>Mario Lal</t>
  </si>
  <si>
    <t>Briana Munoz</t>
  </si>
  <si>
    <t>Beth Srini</t>
  </si>
  <si>
    <t>Amanda Coleman</t>
  </si>
  <si>
    <t>Kristi Lopez</t>
  </si>
  <si>
    <t>Tracy Sharma</t>
  </si>
  <si>
    <t>Shannon Chow</t>
  </si>
  <si>
    <t>Edwin Hu</t>
  </si>
  <si>
    <t>Tabitha Martin</t>
  </si>
  <si>
    <t>Brandi Blanco</t>
  </si>
  <si>
    <t>Dawn Goel</t>
  </si>
  <si>
    <t>Sheena Lal</t>
  </si>
  <si>
    <t>Brittney Liang</t>
  </si>
  <si>
    <t>Brianna Johnson</t>
  </si>
  <si>
    <t>Chelsea Lopez</t>
  </si>
  <si>
    <t>Maurice Yuan</t>
  </si>
  <si>
    <t>Douglas Malhotra</t>
  </si>
  <si>
    <t>Toni Sullivan</t>
  </si>
  <si>
    <t>Jamie Lu</t>
  </si>
  <si>
    <t>Ross Subram</t>
  </si>
  <si>
    <t>Nina Luo</t>
  </si>
  <si>
    <t>Tommy Black</t>
  </si>
  <si>
    <t>Carrie Gomez</t>
  </si>
  <si>
    <t>Tammy Fernandez</t>
  </si>
  <si>
    <t>Sydney Washington</t>
  </si>
  <si>
    <t>Lindsey Xie</t>
  </si>
  <si>
    <t>Mathew Carlson</t>
  </si>
  <si>
    <t>Linda Rousey</t>
  </si>
  <si>
    <t>Destiny Watson</t>
  </si>
  <si>
    <t>Wayne Black</t>
  </si>
  <si>
    <t>Marvin Ramos</t>
  </si>
  <si>
    <t>Danny Schmidt</t>
  </si>
  <si>
    <t>Lance Carlson</t>
  </si>
  <si>
    <t>Cory Prasad</t>
  </si>
  <si>
    <t>Nathaniel Ward</t>
  </si>
  <si>
    <t>Gerald Diaz</t>
  </si>
  <si>
    <t>Eugene Ma</t>
  </si>
  <si>
    <t>Erik Navarro</t>
  </si>
  <si>
    <t>Madison Perry</t>
  </si>
  <si>
    <t>Kristopher Vance</t>
  </si>
  <si>
    <t>Jay Sai</t>
  </si>
  <si>
    <t>Hector Ruiz</t>
  </si>
  <si>
    <t>Monica Rodriguez</t>
  </si>
  <si>
    <t>Deborah Tang</t>
  </si>
  <si>
    <t>Lisa Gao</t>
  </si>
  <si>
    <t>Grand Total</t>
  </si>
  <si>
    <t>25-29</t>
  </si>
  <si>
    <t>30-34</t>
  </si>
  <si>
    <t>35-39</t>
  </si>
  <si>
    <t>40-44</t>
  </si>
  <si>
    <t>45-49</t>
  </si>
  <si>
    <t>50 plus</t>
  </si>
  <si>
    <t># Customers</t>
  </si>
  <si>
    <t>Average Customer Age</t>
  </si>
  <si>
    <t>F</t>
  </si>
  <si>
    <t>M</t>
  </si>
  <si>
    <t>percentage</t>
  </si>
  <si>
    <t>Gender</t>
  </si>
  <si>
    <t>Total</t>
  </si>
  <si>
    <t>Age Group</t>
  </si>
  <si>
    <t>max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</si>
</sst>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0.0%;0.0%"/>
    <numFmt numFmtId="165" formatCode="[&lt;999999]0.00,&quot; K&quot;;[&lt;999999999]0.00,,&quot; M&quot;;0.00,,,&quot; B&quot;"/>
    <numFmt numFmtId="166" formatCode="[&lt;999999]\$0.00,&quot; K&quot;;[&lt;999999999]\$0.00,,&quot; M&quot;;\$0.00,,,&quot; B&quot;"/>
    <numFmt numFmtId="167" formatCode="[&lt;99999]0.00,\ \K;General"/>
    <numFmt numFmtId="168" formatCode="0.0%"/>
  </numFmts>
  <fonts count="5" x14ac:knownFonts="1">
    <font>
      <sz val="11"/>
      <color theme="1"/>
      <name val="Aptos Narrow"/>
      <family val="2"/>
      <scheme val="minor"/>
    </font>
    <font>
      <b/>
      <sz val="11"/>
      <color theme="1"/>
      <name val="Aptos Narrow"/>
      <family val="2"/>
      <scheme val="minor"/>
    </font>
    <font>
      <sz val="11"/>
      <color theme="0"/>
      <name val="Aptos Narrow"/>
      <family val="2"/>
      <scheme val="minor"/>
    </font>
    <font>
      <sz val="8"/>
      <color rgb="FF000000"/>
      <name val="Segoe UI"/>
      <family val="2"/>
    </font>
    <font>
      <sz val="11"/>
      <color theme="0" tint="-0.249977111117893"/>
      <name val="Aptos Narrow"/>
      <family val="2"/>
      <scheme val="minor"/>
    </font>
  </fonts>
  <fills count="9">
    <fill>
      <patternFill patternType="none"/>
    </fill>
    <fill>
      <patternFill patternType="gray125"/>
    </fill>
    <fill>
      <patternFill patternType="solid">
        <fgColor rgb="FFFF0000"/>
        <bgColor indexed="64"/>
      </patternFill>
    </fill>
    <fill>
      <patternFill patternType="solid">
        <fgColor theme="1"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2" tint="-0.499984740745262"/>
        <bgColor indexed="64"/>
      </patternFill>
    </fill>
    <fill>
      <patternFill patternType="solid">
        <fgColor theme="0" tint="-0.499984740745262"/>
        <bgColor indexed="64"/>
      </patternFill>
    </fill>
    <fill>
      <patternFill patternType="solid">
        <fgColor theme="0" tint="-0.3499862666707357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7">
    <xf numFmtId="0" fontId="0" fillId="0" borderId="0" xfId="0"/>
    <xf numFmtId="3" fontId="0" fillId="0" borderId="0" xfId="0" applyNumberFormat="1"/>
    <xf numFmtId="0" fontId="2" fillId="2" borderId="0" xfId="0" applyFont="1" applyFill="1"/>
    <xf numFmtId="0" fontId="0" fillId="0" borderId="1" xfId="0" applyBorder="1"/>
    <xf numFmtId="3" fontId="0" fillId="0" borderId="1" xfId="0" applyNumberFormat="1" applyBorder="1"/>
    <xf numFmtId="166" fontId="0" fillId="0" borderId="1" xfId="0" applyNumberFormat="1" applyBorder="1"/>
    <xf numFmtId="164" fontId="0" fillId="0" borderId="1" xfId="0" applyNumberFormat="1" applyBorder="1"/>
    <xf numFmtId="165" fontId="0" fillId="0" borderId="1" xfId="0" applyNumberFormat="1" applyBorder="1"/>
    <xf numFmtId="0" fontId="0" fillId="0" borderId="1" xfId="0" pivotButton="1" applyBorder="1"/>
    <xf numFmtId="0" fontId="0" fillId="0" borderId="1" xfId="0" applyBorder="1" applyAlignment="1">
      <alignment horizontal="left"/>
    </xf>
    <xf numFmtId="167" fontId="0" fillId="0" borderId="1" xfId="0" applyNumberFormat="1" applyBorder="1"/>
    <xf numFmtId="168" fontId="0" fillId="0" borderId="0" xfId="0" applyNumberFormat="1"/>
    <xf numFmtId="0" fontId="0" fillId="3" borderId="0" xfId="0" applyFill="1"/>
    <xf numFmtId="168" fontId="0" fillId="0" borderId="1" xfId="0" applyNumberFormat="1" applyBorder="1"/>
    <xf numFmtId="0" fontId="1" fillId="4" borderId="0" xfId="0" applyFont="1" applyFill="1"/>
    <xf numFmtId="0" fontId="1" fillId="4" borderId="1" xfId="0" applyFont="1" applyFill="1" applyBorder="1"/>
    <xf numFmtId="10" fontId="0" fillId="0" borderId="1" xfId="0" applyNumberFormat="1" applyBorder="1"/>
    <xf numFmtId="0" fontId="0" fillId="5" borderId="0" xfId="0" applyFill="1"/>
    <xf numFmtId="165" fontId="0" fillId="0" borderId="0" xfId="0" applyNumberFormat="1"/>
    <xf numFmtId="166" fontId="0" fillId="0" borderId="0" xfId="0" applyNumberFormat="1"/>
    <xf numFmtId="0" fontId="0" fillId="6" borderId="0" xfId="0" applyFill="1"/>
    <xf numFmtId="9" fontId="0" fillId="0" borderId="0" xfId="0" applyNumberFormat="1"/>
    <xf numFmtId="0" fontId="0" fillId="7" borderId="0" xfId="0" applyFill="1"/>
    <xf numFmtId="0" fontId="0" fillId="0" borderId="0" xfId="0" pivotButton="1"/>
    <xf numFmtId="0" fontId="0" fillId="0" borderId="0" xfId="0" applyAlignment="1">
      <alignment horizontal="left"/>
    </xf>
    <xf numFmtId="10" fontId="0" fillId="0" borderId="0" xfId="0" applyNumberFormat="1"/>
    <xf numFmtId="0" fontId="4" fillId="8" borderId="0" xfId="0" applyFont="1" applyFill="1"/>
  </cellXfs>
  <cellStyles count="1">
    <cellStyle name="Normal" xfId="0" builtinId="0"/>
  </cellStyles>
  <dxfs count="65">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5" formatCode="[&lt;999999]0.00,&quot; K&quot;;[&lt;999999999]0.00,,&quot; M&quot;;0.00,,,&quot; B&quot;"/>
    </dxf>
    <dxf>
      <numFmt numFmtId="165"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8" formatCode="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5"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0.00,\ \K;General"/>
    </dxf>
    <dxf>
      <numFmt numFmtId="167" formatCode="[&lt;99999]0.00,\ \K;General"/>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5"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1"/>
      </font>
      <border>
        <bottom style="thin">
          <color theme="4"/>
        </bottom>
        <vertical/>
        <horizontal/>
      </border>
    </dxf>
    <dxf>
      <font>
        <color theme="1"/>
      </font>
      <fill>
        <patternFill patternType="none">
          <fgColor indexed="64"/>
          <bgColor auto="1"/>
        </patternFill>
      </fill>
      <border diagonalUp="0" diagonalDown="0">
        <left/>
        <right/>
        <top/>
        <bottom/>
        <vertical/>
        <horizontal/>
      </border>
    </dxf>
    <dxf>
      <font>
        <b/>
        <color theme="1"/>
      </font>
      <border>
        <bottom style="thin">
          <color theme="4"/>
        </bottom>
        <vertical/>
        <horizontal/>
      </border>
    </dxf>
    <dxf>
      <font>
        <color theme="1"/>
      </font>
      <fill>
        <patternFill patternType="solid">
          <fgColor indexed="64"/>
          <bgColor theme="0" tint="-4.9989318521683403E-2"/>
        </patternFill>
      </fill>
      <border diagonalUp="0" diagonalDown="0">
        <left/>
        <right/>
        <top/>
        <bottom/>
        <vertical/>
        <horizontal/>
      </border>
    </dxf>
  </dxfs>
  <tableStyles count="2" defaultTableStyle="TableStyleMedium2" defaultPivotStyle="PivotStyleLight16">
    <tableStyle name="SlicerStyleLight1 2" pivot="0" table="0" count="10" xr9:uid="{4D62B241-8384-47F6-844B-E720F8F8801E}">
      <tableStyleElement type="wholeTable" dxfId="64"/>
      <tableStyleElement type="headerRow" dxfId="63"/>
    </tableStyle>
    <tableStyle name="SlicerStyleLight1 2 2" pivot="0" table="0" count="10" xr9:uid="{0EFF87BE-A8B3-4E11-B774-86810800C6AD}">
      <tableStyleElement type="wholeTable" dxfId="62"/>
      <tableStyleElement type="headerRow" dxfId="61"/>
    </tableStyle>
  </tableStyles>
  <colors>
    <mruColors>
      <color rgb="FFF75606"/>
      <color rgb="FFDE5A18"/>
      <color rgb="FFFFFF66"/>
      <color rgb="FFEB8A15"/>
      <color rgb="FFF2FD5D"/>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rgb="FF00B0F0"/>
              <bgColor rgb="FF00B0F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3.xml"/><Relationship Id="rId21" Type="http://schemas.openxmlformats.org/officeDocument/2006/relationships/pivotCacheDefinition" Target="pivotCache/pivotCacheDefinition15.xml"/><Relationship Id="rId34" Type="http://schemas.openxmlformats.org/officeDocument/2006/relationships/customXml" Target="../customXml/item1.xml"/><Relationship Id="rId42" Type="http://schemas.openxmlformats.org/officeDocument/2006/relationships/customXml" Target="../customXml/item9.xml"/><Relationship Id="rId47" Type="http://schemas.openxmlformats.org/officeDocument/2006/relationships/customXml" Target="../customXml/item14.xml"/><Relationship Id="rId50" Type="http://schemas.openxmlformats.org/officeDocument/2006/relationships/customXml" Target="../customXml/item17.xml"/><Relationship Id="rId55" Type="http://schemas.openxmlformats.org/officeDocument/2006/relationships/customXml" Target="../customXml/item22.xml"/><Relationship Id="rId63" Type="http://schemas.openxmlformats.org/officeDocument/2006/relationships/customXml" Target="../customXml/item30.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styles" Target="styles.xml"/><Relationship Id="rId11" Type="http://schemas.openxmlformats.org/officeDocument/2006/relationships/pivotCacheDefinition" Target="pivotCache/pivotCacheDefinition5.xml"/><Relationship Id="rId24" Type="http://schemas.microsoft.com/office/2007/relationships/slicerCache" Target="slicerCaches/slicerCache1.xml"/><Relationship Id="rId32" Type="http://schemas.openxmlformats.org/officeDocument/2006/relationships/powerPivotData" Target="model/item.data"/><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3" Type="http://schemas.openxmlformats.org/officeDocument/2006/relationships/customXml" Target="../customXml/item20.xml"/><Relationship Id="rId58" Type="http://schemas.openxmlformats.org/officeDocument/2006/relationships/customXml" Target="../customXml/item25.xml"/><Relationship Id="rId66" Type="http://schemas.openxmlformats.org/officeDocument/2006/relationships/customXml" Target="../customXml/item33.xml"/><Relationship Id="rId5" Type="http://schemas.openxmlformats.org/officeDocument/2006/relationships/worksheet" Target="worksheets/sheet5.xml"/><Relationship Id="rId61" Type="http://schemas.openxmlformats.org/officeDocument/2006/relationships/customXml" Target="../customXml/item28.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openxmlformats.org/officeDocument/2006/relationships/theme" Target="theme/theme1.xml"/><Relationship Id="rId30" Type="http://schemas.openxmlformats.org/officeDocument/2006/relationships/sharedStrings" Target="sharedStrings.xml"/><Relationship Id="rId35" Type="http://schemas.openxmlformats.org/officeDocument/2006/relationships/customXml" Target="../customXml/item2.xml"/><Relationship Id="rId43" Type="http://schemas.openxmlformats.org/officeDocument/2006/relationships/customXml" Target="../customXml/item10.xml"/><Relationship Id="rId48" Type="http://schemas.openxmlformats.org/officeDocument/2006/relationships/customXml" Target="../customXml/item15.xml"/><Relationship Id="rId56" Type="http://schemas.openxmlformats.org/officeDocument/2006/relationships/customXml" Target="../customXml/item23.xml"/><Relationship Id="rId64" Type="http://schemas.openxmlformats.org/officeDocument/2006/relationships/customXml" Target="../customXml/item31.xml"/><Relationship Id="rId8" Type="http://schemas.openxmlformats.org/officeDocument/2006/relationships/pivotCacheDefinition" Target="pivotCache/pivotCacheDefinition2.xml"/><Relationship Id="rId51" Type="http://schemas.openxmlformats.org/officeDocument/2006/relationships/customXml" Target="../customXml/item18.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microsoft.com/office/2007/relationships/slicerCache" Target="slicerCaches/slicerCache2.xml"/><Relationship Id="rId33" Type="http://schemas.openxmlformats.org/officeDocument/2006/relationships/calcChain" Target="calcChain.xml"/><Relationship Id="rId38" Type="http://schemas.openxmlformats.org/officeDocument/2006/relationships/customXml" Target="../customXml/item5.xml"/><Relationship Id="rId46" Type="http://schemas.openxmlformats.org/officeDocument/2006/relationships/customXml" Target="../customXml/item13.xml"/><Relationship Id="rId59" Type="http://schemas.openxmlformats.org/officeDocument/2006/relationships/customXml" Target="../customXml/item26.xml"/><Relationship Id="rId20" Type="http://schemas.openxmlformats.org/officeDocument/2006/relationships/pivotCacheDefinition" Target="pivotCache/pivotCacheDefinition14.xml"/><Relationship Id="rId41" Type="http://schemas.openxmlformats.org/officeDocument/2006/relationships/customXml" Target="../customXml/item8.xml"/><Relationship Id="rId54" Type="http://schemas.openxmlformats.org/officeDocument/2006/relationships/customXml" Target="../customXml/item21.xml"/><Relationship Id="rId62"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connections" Target="connections.xml"/><Relationship Id="rId36" Type="http://schemas.openxmlformats.org/officeDocument/2006/relationships/customXml" Target="../customXml/item3.xml"/><Relationship Id="rId49" Type="http://schemas.openxmlformats.org/officeDocument/2006/relationships/customXml" Target="../customXml/item16.xml"/><Relationship Id="rId57" Type="http://schemas.openxmlformats.org/officeDocument/2006/relationships/customXml" Target="../customXml/item24.xml"/><Relationship Id="rId10" Type="http://schemas.openxmlformats.org/officeDocument/2006/relationships/pivotCacheDefinition" Target="pivotCache/pivotCacheDefinition4.xml"/><Relationship Id="rId31" Type="http://schemas.openxmlformats.org/officeDocument/2006/relationships/sheetMetadata" Target="metadata.xml"/><Relationship Id="rId44" Type="http://schemas.openxmlformats.org/officeDocument/2006/relationships/customXml" Target="../customXml/item11.xml"/><Relationship Id="rId52" Type="http://schemas.openxmlformats.org/officeDocument/2006/relationships/customXml" Target="../customXml/item19.xml"/><Relationship Id="rId60" Type="http://schemas.openxmlformats.org/officeDocument/2006/relationships/customXml" Target="../customXml/item27.xml"/><Relationship Id="rId65"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ustomXml" Target="../customXml/item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606650446066508E-2"/>
          <c:y val="0.41832980012113868"/>
          <c:w val="0.91078669910786703"/>
          <c:h val="0.39992302644861699"/>
        </c:manualLayout>
      </c:layout>
      <c:barChart>
        <c:barDir val="col"/>
        <c:grouping val="clustered"/>
        <c:varyColors val="0"/>
        <c:ser>
          <c:idx val="0"/>
          <c:order val="0"/>
          <c:tx>
            <c:strRef>
              <c:f>'Analysis 1'!$C$28</c:f>
              <c:strCache>
                <c:ptCount val="1"/>
                <c:pt idx="0">
                  <c:v>Year</c:v>
                </c:pt>
              </c:strCache>
            </c:strRef>
          </c:tx>
          <c:spPr>
            <a:solidFill>
              <a:schemeClr val="accent1"/>
            </a:solidFill>
            <a:ln>
              <a:noFill/>
            </a:ln>
            <a:effectLst/>
          </c:spPr>
          <c:invertIfNegative val="0"/>
          <c:cat>
            <c:numRef>
              <c:f>'Analysis 1'!$C$29:$C$32</c:f>
              <c:numCache>
                <c:formatCode>General</c:formatCode>
                <c:ptCount val="4"/>
                <c:pt idx="0">
                  <c:v>2005</c:v>
                </c:pt>
                <c:pt idx="1">
                  <c:v>2006</c:v>
                </c:pt>
                <c:pt idx="2">
                  <c:v>2007</c:v>
                </c:pt>
                <c:pt idx="3">
                  <c:v>2008</c:v>
                </c:pt>
              </c:numCache>
            </c:numRef>
          </c:cat>
          <c:val>
            <c:numRef>
              <c:f>'Analysis 1'!$C$29:$C$32</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D676-4510-8AD7-A0A63D16BCCB}"/>
            </c:ext>
          </c:extLst>
        </c:ser>
        <c:ser>
          <c:idx val="1"/>
          <c:order val="1"/>
          <c:tx>
            <c:strRef>
              <c:f>'Analysis 1'!$D$28</c:f>
              <c:strCache>
                <c:ptCount val="1"/>
                <c:pt idx="0">
                  <c:v> Revenue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 1'!$C$29:$C$32</c:f>
              <c:numCache>
                <c:formatCode>General</c:formatCode>
                <c:ptCount val="4"/>
                <c:pt idx="0">
                  <c:v>2005</c:v>
                </c:pt>
                <c:pt idx="1">
                  <c:v>2006</c:v>
                </c:pt>
                <c:pt idx="2">
                  <c:v>2007</c:v>
                </c:pt>
                <c:pt idx="3">
                  <c:v>2008</c:v>
                </c:pt>
              </c:numCache>
            </c:numRef>
          </c:cat>
          <c:val>
            <c:numRef>
              <c:f>'Analysis 1'!$D$29:$D$32</c:f>
              <c:numCache>
                <c:formatCode>[&lt;999999]0.00," K";[&lt;999999999]0.00,," M";0.00,,," B"</c:formatCode>
                <c:ptCount val="4"/>
                <c:pt idx="0">
                  <c:v>13371584.691399984</c:v>
                </c:pt>
                <c:pt idx="1">
                  <c:v>23350475.341399945</c:v>
                </c:pt>
                <c:pt idx="2">
                  <c:v>31429010.563800033</c:v>
                </c:pt>
                <c:pt idx="3">
                  <c:v>27070596.520000048</c:v>
                </c:pt>
              </c:numCache>
            </c:numRef>
          </c:val>
          <c:extLst>
            <c:ext xmlns:c16="http://schemas.microsoft.com/office/drawing/2014/chart" uri="{C3380CC4-5D6E-409C-BE32-E72D297353CC}">
              <c16:uniqueId val="{00000001-D676-4510-8AD7-A0A63D16BCCB}"/>
            </c:ext>
          </c:extLst>
        </c:ser>
        <c:ser>
          <c:idx val="3"/>
          <c:order val="3"/>
          <c:tx>
            <c:strRef>
              <c:f>'Analysis 1'!$F$28</c:f>
              <c:strCache>
                <c:ptCount val="1"/>
                <c:pt idx="0">
                  <c:v>Above Avg</c:v>
                </c:pt>
              </c:strCache>
            </c:strRef>
          </c:tx>
          <c:spPr>
            <a:solidFill>
              <a:srgbClr val="00B0F0"/>
            </a:solidFill>
            <a:ln>
              <a:noFill/>
            </a:ln>
            <a:effectLst/>
          </c:spPr>
          <c:invertIfNegative val="0"/>
          <c:val>
            <c:numRef>
              <c:f>'Analysis 1'!$F$29:$F$32</c:f>
              <c:numCache>
                <c:formatCode>General</c:formatCode>
                <c:ptCount val="4"/>
                <c:pt idx="0">
                  <c:v>0</c:v>
                </c:pt>
                <c:pt idx="1">
                  <c:v>0</c:v>
                </c:pt>
                <c:pt idx="2">
                  <c:v>31429010.563800033</c:v>
                </c:pt>
                <c:pt idx="3">
                  <c:v>27070596.520000048</c:v>
                </c:pt>
              </c:numCache>
            </c:numRef>
          </c:val>
          <c:extLst>
            <c:ext xmlns:c16="http://schemas.microsoft.com/office/drawing/2014/chart" uri="{C3380CC4-5D6E-409C-BE32-E72D297353CC}">
              <c16:uniqueId val="{00000003-D676-4510-8AD7-A0A63D16BCCB}"/>
            </c:ext>
          </c:extLst>
        </c:ser>
        <c:dLbls>
          <c:showLegendKey val="0"/>
          <c:showVal val="0"/>
          <c:showCatName val="0"/>
          <c:showSerName val="0"/>
          <c:showPercent val="0"/>
          <c:showBubbleSize val="0"/>
        </c:dLbls>
        <c:gapWidth val="219"/>
        <c:overlap val="100"/>
        <c:axId val="1317631711"/>
        <c:axId val="1317632671"/>
      </c:barChart>
      <c:lineChart>
        <c:grouping val="standard"/>
        <c:varyColors val="0"/>
        <c:ser>
          <c:idx val="2"/>
          <c:order val="2"/>
          <c:tx>
            <c:strRef>
              <c:f>'Analysis 1'!$E$28</c:f>
              <c:strCache>
                <c:ptCount val="1"/>
                <c:pt idx="0">
                  <c:v>Average Revenue</c:v>
                </c:pt>
              </c:strCache>
            </c:strRef>
          </c:tx>
          <c:spPr>
            <a:ln w="12700" cap="rnd">
              <a:solidFill>
                <a:schemeClr val="accent3"/>
              </a:solidFill>
              <a:round/>
            </a:ln>
            <a:effectLst/>
          </c:spPr>
          <c:marker>
            <c:symbol val="none"/>
          </c:marker>
          <c:dPt>
            <c:idx val="1"/>
            <c:marker>
              <c:symbol val="none"/>
            </c:marker>
            <c:bubble3D val="0"/>
            <c:spPr>
              <a:ln w="12700" cap="rnd">
                <a:solidFill>
                  <a:schemeClr val="bg1">
                    <a:lumMod val="65000"/>
                  </a:schemeClr>
                </a:solidFill>
                <a:round/>
              </a:ln>
              <a:effectLst/>
            </c:spPr>
            <c:extLst>
              <c:ext xmlns:c16="http://schemas.microsoft.com/office/drawing/2014/chart" uri="{C3380CC4-5D6E-409C-BE32-E72D297353CC}">
                <c16:uniqueId val="{00000004-D676-4510-8AD7-A0A63D16BCCB}"/>
              </c:ext>
            </c:extLst>
          </c:dPt>
          <c:dPt>
            <c:idx val="2"/>
            <c:marker>
              <c:symbol val="none"/>
            </c:marker>
            <c:bubble3D val="0"/>
            <c:spPr>
              <a:ln w="12700" cap="rnd">
                <a:solidFill>
                  <a:schemeClr val="bg1">
                    <a:lumMod val="65000"/>
                  </a:schemeClr>
                </a:solidFill>
                <a:round/>
              </a:ln>
              <a:effectLst/>
            </c:spPr>
            <c:extLst>
              <c:ext xmlns:c16="http://schemas.microsoft.com/office/drawing/2014/chart" uri="{C3380CC4-5D6E-409C-BE32-E72D297353CC}">
                <c16:uniqueId val="{00000005-D676-4510-8AD7-A0A63D16BCCB}"/>
              </c:ext>
            </c:extLst>
          </c:dPt>
          <c:dPt>
            <c:idx val="3"/>
            <c:marker>
              <c:symbol val="none"/>
            </c:marker>
            <c:bubble3D val="0"/>
            <c:spPr>
              <a:ln w="12700" cap="rnd">
                <a:solidFill>
                  <a:schemeClr val="bg1">
                    <a:lumMod val="65000"/>
                  </a:schemeClr>
                </a:solidFill>
                <a:round/>
              </a:ln>
              <a:effectLst/>
            </c:spPr>
            <c:extLst>
              <c:ext xmlns:c16="http://schemas.microsoft.com/office/drawing/2014/chart" uri="{C3380CC4-5D6E-409C-BE32-E72D297353CC}">
                <c16:uniqueId val="{00000006-D676-4510-8AD7-A0A63D16BCCB}"/>
              </c:ext>
            </c:extLst>
          </c:dPt>
          <c:val>
            <c:numRef>
              <c:f>'Analysis 1'!$E$29:$E$32</c:f>
              <c:numCache>
                <c:formatCode>[&lt;999999]0.00," K";[&lt;999999999]0.00,," M";0.00,,," B"</c:formatCode>
                <c:ptCount val="4"/>
                <c:pt idx="0">
                  <c:v>23805416.779150002</c:v>
                </c:pt>
                <c:pt idx="1">
                  <c:v>23805416.779150002</c:v>
                </c:pt>
                <c:pt idx="2">
                  <c:v>23805416.779150002</c:v>
                </c:pt>
                <c:pt idx="3">
                  <c:v>23805416.779150002</c:v>
                </c:pt>
              </c:numCache>
            </c:numRef>
          </c:val>
          <c:smooth val="0"/>
          <c:extLst>
            <c:ext xmlns:c16="http://schemas.microsoft.com/office/drawing/2014/chart" uri="{C3380CC4-5D6E-409C-BE32-E72D297353CC}">
              <c16:uniqueId val="{00000002-D676-4510-8AD7-A0A63D16BCCB}"/>
            </c:ext>
          </c:extLst>
        </c:ser>
        <c:dLbls>
          <c:showLegendKey val="0"/>
          <c:showVal val="0"/>
          <c:showCatName val="0"/>
          <c:showSerName val="0"/>
          <c:showPercent val="0"/>
          <c:showBubbleSize val="0"/>
        </c:dLbls>
        <c:marker val="1"/>
        <c:smooth val="0"/>
        <c:axId val="1317631711"/>
        <c:axId val="1317632671"/>
      </c:lineChart>
      <c:catAx>
        <c:axId val="131763171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7632671"/>
        <c:crosses val="autoZero"/>
        <c:auto val="1"/>
        <c:lblAlgn val="ctr"/>
        <c:lblOffset val="100"/>
        <c:noMultiLvlLbl val="0"/>
      </c:catAx>
      <c:valAx>
        <c:axId val="1317632671"/>
        <c:scaling>
          <c:orientation val="minMax"/>
        </c:scaling>
        <c:delete val="1"/>
        <c:axPos val="l"/>
        <c:numFmt formatCode="General" sourceLinked="1"/>
        <c:majorTickMark val="none"/>
        <c:minorTickMark val="none"/>
        <c:tickLblPos val="nextTo"/>
        <c:crossAx val="13176317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[RetailAnalysisProject.xlsm]Analysis 2!PivotTable1</c:name>
    <c:fmtId val="5"/>
  </c:pivotSource>
  <c:chart>
    <c:autoTitleDeleted val="1"/>
    <c:pivotFmts>
      <c:pivotFmt>
        <c:idx val="0"/>
        <c:spPr>
          <a:solidFill>
            <a:schemeClr val="accent1"/>
          </a:solidFill>
          <a:ln w="28575" cap="rnd">
            <a:solidFill>
              <a:schemeClr val="bg2">
                <a:lumMod val="25000"/>
              </a:schemeClr>
            </a:solidFill>
            <a:round/>
          </a:ln>
          <a:effectLst/>
        </c:spPr>
        <c:marker>
          <c:symbol val="none"/>
        </c:marker>
        <c:dLbl>
          <c:idx val="0"/>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bg2">
                <a:lumMod val="25000"/>
              </a:schemeClr>
            </a:solidFill>
            <a:round/>
          </a:ln>
          <a:effectLst/>
        </c:spPr>
        <c:marker>
          <c:symbol val="none"/>
        </c:marker>
        <c:dLbl>
          <c:idx val="0"/>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bg2">
                <a:lumMod val="25000"/>
              </a:schemeClr>
            </a:solidFill>
            <a:round/>
          </a:ln>
          <a:effectLst/>
        </c:spPr>
        <c:marker>
          <c:symbol val="none"/>
        </c:marker>
        <c:dLbl>
          <c:idx val="0"/>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206751054852322E-2"/>
          <c:y val="0.29976019184652281"/>
          <c:w val="0.95358649789029537"/>
          <c:h val="0.56164108083611852"/>
        </c:manualLayout>
      </c:layout>
      <c:lineChart>
        <c:grouping val="standard"/>
        <c:varyColors val="0"/>
        <c:ser>
          <c:idx val="0"/>
          <c:order val="0"/>
          <c:tx>
            <c:strRef>
              <c:f>'Analysis 2'!$D$6</c:f>
              <c:strCache>
                <c:ptCount val="1"/>
                <c:pt idx="0">
                  <c:v>Total</c:v>
                </c:pt>
              </c:strCache>
            </c:strRef>
          </c:tx>
          <c:spPr>
            <a:ln w="28575" cap="rnd">
              <a:solidFill>
                <a:schemeClr val="bg2">
                  <a:lumMod val="25000"/>
                </a:schemeClr>
              </a:solidFill>
              <a:round/>
            </a:ln>
            <a:effectLst/>
          </c:spPr>
          <c:marker>
            <c:symbol val="none"/>
          </c:marker>
          <c:dLbls>
            <c:numFmt formatCode="[&lt;999999]#.#,&quot; K&quot;;[&lt;999999999]#.#,,&quot; M&quot;;#.#,,,&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2'!$C$7:$C$18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2'!$D$7:$D$18</c:f>
              <c:numCache>
                <c:formatCode>[&lt;999999]\$0.00," K";[&lt;999999999]\$0.00,," M";\$0.00,,," B"</c:formatCode>
                <c:ptCount val="12"/>
                <c:pt idx="0">
                  <c:v>3390262.2616999988</c:v>
                </c:pt>
                <c:pt idx="1">
                  <c:v>3145665.1902999976</c:v>
                </c:pt>
                <c:pt idx="2">
                  <c:v>3520537.2663999978</c:v>
                </c:pt>
                <c:pt idx="3">
                  <c:v>3789429.3259000001</c:v>
                </c:pt>
                <c:pt idx="4">
                  <c:v>3795645.6958999988</c:v>
                </c:pt>
                <c:pt idx="5">
                  <c:v>3813969.7647999967</c:v>
                </c:pt>
                <c:pt idx="6">
                  <c:v>2518505.6076999954</c:v>
                </c:pt>
                <c:pt idx="7">
                  <c:v>2301476.4808999966</c:v>
                </c:pt>
                <c:pt idx="8">
                  <c:v>2797345.5563999969</c:v>
                </c:pt>
                <c:pt idx="9">
                  <c:v>3274334.4900999954</c:v>
                </c:pt>
                <c:pt idx="10">
                  <c:v>2870516.5267999955</c:v>
                </c:pt>
                <c:pt idx="11">
                  <c:v>3482454.0426999968</c:v>
                </c:pt>
              </c:numCache>
            </c:numRef>
          </c:val>
          <c:smooth val="1"/>
          <c:extLst>
            <c:ext xmlns:c16="http://schemas.microsoft.com/office/drawing/2014/chart" uri="{C3380CC4-5D6E-409C-BE32-E72D297353CC}">
              <c16:uniqueId val="{00000000-2B5D-4B80-A3E3-E0DD506B6038}"/>
            </c:ext>
          </c:extLst>
        </c:ser>
        <c:dLbls>
          <c:dLblPos val="t"/>
          <c:showLegendKey val="0"/>
          <c:showVal val="1"/>
          <c:showCatName val="0"/>
          <c:showSerName val="0"/>
          <c:showPercent val="0"/>
          <c:showBubbleSize val="0"/>
        </c:dLbls>
        <c:smooth val="0"/>
        <c:axId val="1944778624"/>
        <c:axId val="1944779104"/>
      </c:lineChart>
      <c:catAx>
        <c:axId val="1944778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4779104"/>
        <c:crosses val="autoZero"/>
        <c:auto val="1"/>
        <c:lblAlgn val="ctr"/>
        <c:lblOffset val="100"/>
        <c:noMultiLvlLbl val="0"/>
      </c:catAx>
      <c:valAx>
        <c:axId val="1944779104"/>
        <c:scaling>
          <c:orientation val="minMax"/>
        </c:scaling>
        <c:delete val="1"/>
        <c:axPos val="l"/>
        <c:numFmt formatCode="[&lt;999999]\$0.00,&quot; K&quot;;[&lt;999999999]\$0.00,,&quot; M&quot;;\$0.00,,,&quot; B&quot;" sourceLinked="1"/>
        <c:majorTickMark val="none"/>
        <c:minorTickMark val="none"/>
        <c:tickLblPos val="nextTo"/>
        <c:crossAx val="1944778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2'!$T$6</c:f>
              <c:strCache>
                <c:ptCount val="1"/>
                <c:pt idx="0">
                  <c:v>  Profit</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2'!$S$7:$S$13</c:f>
              <c:strCache>
                <c:ptCount val="7"/>
                <c:pt idx="0">
                  <c:v>Mon</c:v>
                </c:pt>
                <c:pt idx="1">
                  <c:v>Tue</c:v>
                </c:pt>
                <c:pt idx="2">
                  <c:v>Wed</c:v>
                </c:pt>
                <c:pt idx="3">
                  <c:v>Thu</c:v>
                </c:pt>
                <c:pt idx="4">
                  <c:v>Fri</c:v>
                </c:pt>
                <c:pt idx="5">
                  <c:v>Sat</c:v>
                </c:pt>
                <c:pt idx="6">
                  <c:v>Sun</c:v>
                </c:pt>
              </c:strCache>
            </c:strRef>
          </c:cat>
          <c:val>
            <c:numRef>
              <c:f>'Analysis 2'!$T$7:$T$13</c:f>
              <c:numCache>
                <c:formatCode>[&lt;999999]\$0.00," K";[&lt;999999999]\$0.00,," M";\$0.00,,," B"</c:formatCode>
                <c:ptCount val="7"/>
                <c:pt idx="0">
                  <c:v>5161348.0100999903</c:v>
                </c:pt>
                <c:pt idx="1">
                  <c:v>5103356.5225000009</c:v>
                </c:pt>
                <c:pt idx="2">
                  <c:v>5672558.7109000068</c:v>
                </c:pt>
                <c:pt idx="3">
                  <c:v>6296350.0151999881</c:v>
                </c:pt>
                <c:pt idx="4">
                  <c:v>5707935.6344999932</c:v>
                </c:pt>
                <c:pt idx="5">
                  <c:v>5472285.9196999902</c:v>
                </c:pt>
                <c:pt idx="6">
                  <c:v>5286307.396699992</c:v>
                </c:pt>
              </c:numCache>
            </c:numRef>
          </c:val>
          <c:extLst>
            <c:ext xmlns:c16="http://schemas.microsoft.com/office/drawing/2014/chart" uri="{C3380CC4-5D6E-409C-BE32-E72D297353CC}">
              <c16:uniqueId val="{00000000-0395-4491-A7B1-BF943F8DA5C3}"/>
            </c:ext>
          </c:extLst>
        </c:ser>
        <c:ser>
          <c:idx val="1"/>
          <c:order val="1"/>
          <c:tx>
            <c:v>Highlight</c:v>
          </c:tx>
          <c:spPr>
            <a:solidFill>
              <a:srgbClr val="00B0F0"/>
            </a:solidFill>
            <a:ln>
              <a:noFill/>
            </a:ln>
            <a:effectLst/>
          </c:spPr>
          <c:invertIfNegative val="0"/>
          <c:val>
            <c:numRef>
              <c:f>'Analysis 2'!$U$7:$U$13</c:f>
              <c:numCache>
                <c:formatCode>[&lt;999999]\$0.00," K";[&lt;999999999]\$0.00,," M";\$0.00,,," B"</c:formatCode>
                <c:ptCount val="7"/>
                <c:pt idx="0">
                  <c:v>0</c:v>
                </c:pt>
                <c:pt idx="1">
                  <c:v>0</c:v>
                </c:pt>
                <c:pt idx="2">
                  <c:v>5672558.7109000068</c:v>
                </c:pt>
                <c:pt idx="3">
                  <c:v>6296350.0151999881</c:v>
                </c:pt>
                <c:pt idx="4">
                  <c:v>5707935.6344999932</c:v>
                </c:pt>
                <c:pt idx="5">
                  <c:v>0</c:v>
                </c:pt>
                <c:pt idx="6">
                  <c:v>0</c:v>
                </c:pt>
              </c:numCache>
            </c:numRef>
          </c:val>
          <c:extLst>
            <c:ext xmlns:c16="http://schemas.microsoft.com/office/drawing/2014/chart" uri="{C3380CC4-5D6E-409C-BE32-E72D297353CC}">
              <c16:uniqueId val="{00000001-0395-4491-A7B1-BF943F8DA5C3}"/>
            </c:ext>
          </c:extLst>
        </c:ser>
        <c:dLbls>
          <c:showLegendKey val="0"/>
          <c:showVal val="0"/>
          <c:showCatName val="0"/>
          <c:showSerName val="0"/>
          <c:showPercent val="0"/>
          <c:showBubbleSize val="0"/>
        </c:dLbls>
        <c:gapWidth val="219"/>
        <c:overlap val="100"/>
        <c:axId val="634919648"/>
        <c:axId val="634920128"/>
      </c:barChart>
      <c:catAx>
        <c:axId val="634919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4920128"/>
        <c:crosses val="autoZero"/>
        <c:auto val="1"/>
        <c:lblAlgn val="ctr"/>
        <c:lblOffset val="100"/>
        <c:noMultiLvlLbl val="0"/>
      </c:catAx>
      <c:valAx>
        <c:axId val="634920128"/>
        <c:scaling>
          <c:orientation val="minMax"/>
        </c:scaling>
        <c:delete val="1"/>
        <c:axPos val="l"/>
        <c:numFmt formatCode="[&lt;999999]\$0.00,&quot; K&quot;;[&lt;999999999]\$0.00,,&quot; M&quot;;\$0.00,,,&quot; B&quot;" sourceLinked="1"/>
        <c:majorTickMark val="none"/>
        <c:minorTickMark val="none"/>
        <c:tickLblPos val="nextTo"/>
        <c:crossAx val="63491964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'Analysis 2'!$AI$6</c:f>
              <c:strCache>
                <c:ptCount val="1"/>
                <c:pt idx="0">
                  <c:v>  Profit</c:v>
                </c:pt>
              </c:strCache>
            </c:strRef>
          </c:tx>
          <c:spPr>
            <a:solidFill>
              <a:srgbClr val="00B0F0"/>
            </a:solidFill>
          </c:spPr>
          <c:dPt>
            <c:idx val="0"/>
            <c:bubble3D val="0"/>
            <c:spPr>
              <a:solidFill>
                <a:srgbClr val="00B0F0"/>
              </a:solidFill>
              <a:ln w="19050">
                <a:solidFill>
                  <a:schemeClr val="lt1"/>
                </a:solidFill>
              </a:ln>
              <a:effectLst/>
            </c:spPr>
            <c:extLst>
              <c:ext xmlns:c16="http://schemas.microsoft.com/office/drawing/2014/chart" uri="{C3380CC4-5D6E-409C-BE32-E72D297353CC}">
                <c16:uniqueId val="{00000001-EF4C-4844-B0DB-EE1A230ABFAF}"/>
              </c:ext>
            </c:extLst>
          </c:dPt>
          <c:dPt>
            <c:idx val="1"/>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3-EF4C-4844-B0DB-EE1A230ABFA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2'!$AH$7:$AH$8</c:f>
              <c:strCache>
                <c:ptCount val="2"/>
                <c:pt idx="0">
                  <c:v>Weekday</c:v>
                </c:pt>
                <c:pt idx="1">
                  <c:v>Weekend</c:v>
                </c:pt>
              </c:strCache>
            </c:strRef>
          </c:cat>
          <c:val>
            <c:numRef>
              <c:f>'Analysis 2'!$AI$7:$AI$8</c:f>
              <c:numCache>
                <c:formatCode>[&lt;999999]\$0.00," K";[&lt;999999999]\$0.00,," M";\$0.00,,," B"</c:formatCode>
                <c:ptCount val="2"/>
                <c:pt idx="0">
                  <c:v>27941548.893199984</c:v>
                </c:pt>
                <c:pt idx="1">
                  <c:v>10758593.316400005</c:v>
                </c:pt>
              </c:numCache>
            </c:numRef>
          </c:val>
          <c:extLst>
            <c:ext xmlns:c16="http://schemas.microsoft.com/office/drawing/2014/chart" uri="{C3380CC4-5D6E-409C-BE32-E72D297353CC}">
              <c16:uniqueId val="{00000004-EF4C-4844-B0DB-EE1A230ABFAF}"/>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391048292108364E-2"/>
          <c:y val="5.2986512524084775E-2"/>
          <c:w val="0.6024734982332155"/>
          <c:h val="0.89402697495183048"/>
        </c:manualLayout>
      </c:layout>
      <c:barChart>
        <c:barDir val="bar"/>
        <c:grouping val="clustered"/>
        <c:varyColors val="0"/>
        <c:ser>
          <c:idx val="0"/>
          <c:order val="0"/>
          <c:tx>
            <c:strRef>
              <c:f>'P&amp;S Analysis'!$G$6</c:f>
              <c:strCache>
                <c:ptCount val="1"/>
                <c:pt idx="0">
                  <c:v>  Profit</c:v>
                </c:pt>
              </c:strCache>
            </c:strRef>
          </c:tx>
          <c:spPr>
            <a:solidFill>
              <a:srgbClr val="00B0F0"/>
            </a:solidFill>
            <a:ln>
              <a:noFill/>
            </a:ln>
            <a:effectLst/>
          </c:spPr>
          <c:invertIfNegative val="0"/>
          <c:cat>
            <c:strRef>
              <c:f>'P&amp;S Analysis'!$F$7:$F$11</c:f>
              <c:strCache>
                <c:ptCount val="5"/>
                <c:pt idx="0">
                  <c:v>Mountain-200 Black, 42</c:v>
                </c:pt>
                <c:pt idx="1">
                  <c:v>Mountain-200 Silver, 38</c:v>
                </c:pt>
                <c:pt idx="2">
                  <c:v>Road-150 Red, 56</c:v>
                </c:pt>
                <c:pt idx="3">
                  <c:v>Mountain-200 Silver, 42</c:v>
                </c:pt>
                <c:pt idx="4">
                  <c:v>Road-150 Red, 52</c:v>
                </c:pt>
              </c:strCache>
            </c:strRef>
          </c:cat>
          <c:val>
            <c:numRef>
              <c:f>'P&amp;S Analysis'!$G$7:$G$11</c:f>
              <c:numCache>
                <c:formatCode>[&lt;999999]0.00," K";[&lt;999999999]0.00,," M";0.00,,," B"</c:formatCode>
                <c:ptCount val="5"/>
                <c:pt idx="0">
                  <c:v>1798827.7929</c:v>
                </c:pt>
                <c:pt idx="1">
                  <c:v>1695947.1553999998</c:v>
                </c:pt>
                <c:pt idx="2">
                  <c:v>1684150.0326</c:v>
                </c:pt>
                <c:pt idx="3">
                  <c:v>1659896.9447999997</c:v>
                </c:pt>
                <c:pt idx="4">
                  <c:v>1653196.5650000002</c:v>
                </c:pt>
              </c:numCache>
            </c:numRef>
          </c:val>
          <c:extLst>
            <c:ext xmlns:c16="http://schemas.microsoft.com/office/drawing/2014/chart" uri="{C3380CC4-5D6E-409C-BE32-E72D297353CC}">
              <c16:uniqueId val="{00000000-D859-44D6-83B1-D64E4EF8D062}"/>
            </c:ext>
          </c:extLst>
        </c:ser>
        <c:ser>
          <c:idx val="1"/>
          <c:order val="1"/>
          <c:tx>
            <c:strRef>
              <c:f>'P&amp;S Analysis'!$H$6</c:f>
              <c:strCache>
                <c:ptCount val="1"/>
                <c:pt idx="0">
                  <c:v>Dublicate</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'P&amp;S Analysis'!$F$7:$F$11</c:f>
              <c:strCache>
                <c:ptCount val="5"/>
                <c:pt idx="0">
                  <c:v>Mountain-200 Black, 42</c:v>
                </c:pt>
                <c:pt idx="1">
                  <c:v>Mountain-200 Silver, 38</c:v>
                </c:pt>
                <c:pt idx="2">
                  <c:v>Road-150 Red, 56</c:v>
                </c:pt>
                <c:pt idx="3">
                  <c:v>Mountain-200 Silver, 42</c:v>
                </c:pt>
                <c:pt idx="4">
                  <c:v>Road-150 Red, 52</c:v>
                </c:pt>
              </c:strCache>
            </c:strRef>
          </c:cat>
          <c:val>
            <c:numRef>
              <c:f>'P&amp;S Analysis'!$H$7:$H$11</c:f>
              <c:numCache>
                <c:formatCode>[&lt;999999]0.00," K";[&lt;999999999]0.00,," M";0.00,,," B"</c:formatCode>
                <c:ptCount val="5"/>
                <c:pt idx="0">
                  <c:v>1798827.7929</c:v>
                </c:pt>
                <c:pt idx="1">
                  <c:v>1695947.1553999998</c:v>
                </c:pt>
                <c:pt idx="2">
                  <c:v>1684150.0326</c:v>
                </c:pt>
                <c:pt idx="3">
                  <c:v>1659896.9447999997</c:v>
                </c:pt>
                <c:pt idx="4">
                  <c:v>1653196.5650000002</c:v>
                </c:pt>
              </c:numCache>
            </c:numRef>
          </c:val>
          <c:extLst>
            <c:ext xmlns:c16="http://schemas.microsoft.com/office/drawing/2014/chart" uri="{C3380CC4-5D6E-409C-BE32-E72D297353CC}">
              <c16:uniqueId val="{00000001-D859-44D6-83B1-D64E4EF8D062}"/>
            </c:ext>
          </c:extLst>
        </c:ser>
        <c:dLbls>
          <c:showLegendKey val="0"/>
          <c:showVal val="0"/>
          <c:showCatName val="0"/>
          <c:showSerName val="0"/>
          <c:showPercent val="0"/>
          <c:showBubbleSize val="0"/>
        </c:dLbls>
        <c:gapWidth val="65"/>
        <c:overlap val="100"/>
        <c:axId val="1876624463"/>
        <c:axId val="1876624943"/>
      </c:barChart>
      <c:catAx>
        <c:axId val="1876624463"/>
        <c:scaling>
          <c:orientation val="maxMin"/>
        </c:scaling>
        <c:delete val="1"/>
        <c:axPos val="l"/>
        <c:numFmt formatCode="General" sourceLinked="1"/>
        <c:majorTickMark val="out"/>
        <c:minorTickMark val="none"/>
        <c:tickLblPos val="nextTo"/>
        <c:crossAx val="1876624943"/>
        <c:crosses val="autoZero"/>
        <c:auto val="1"/>
        <c:lblAlgn val="ctr"/>
        <c:lblOffset val="100"/>
        <c:noMultiLvlLbl val="0"/>
      </c:catAx>
      <c:valAx>
        <c:axId val="1876624943"/>
        <c:scaling>
          <c:orientation val="minMax"/>
        </c:scaling>
        <c:delete val="1"/>
        <c:axPos val="t"/>
        <c:numFmt formatCode="[&lt;999999]0.00,&quot; K&quot;;[&lt;999999999]0.00,,&quot; M&quot;;0.00,,,&quot; B&quot;" sourceLinked="1"/>
        <c:majorTickMark val="out"/>
        <c:minorTickMark val="none"/>
        <c:tickLblPos val="nextTo"/>
        <c:crossAx val="1876624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'P&amp;S Analysis'!$L$6</c:f>
              <c:strCache>
                <c:ptCount val="1"/>
                <c:pt idx="0">
                  <c:v>Profit</c:v>
                </c:pt>
              </c:strCache>
            </c:strRef>
          </c:tx>
          <c:spPr>
            <a:solidFill>
              <a:srgbClr val="00B0F0"/>
            </a:solidFill>
          </c:spPr>
          <c:dPt>
            <c:idx val="0"/>
            <c:bubble3D val="0"/>
            <c:spPr>
              <a:solidFill>
                <a:srgbClr val="00B0F0"/>
              </a:solidFill>
              <a:ln w="19050">
                <a:solidFill>
                  <a:schemeClr val="lt1"/>
                </a:solidFill>
              </a:ln>
              <a:effectLst/>
            </c:spPr>
            <c:extLst>
              <c:ext xmlns:c16="http://schemas.microsoft.com/office/drawing/2014/chart" uri="{C3380CC4-5D6E-409C-BE32-E72D297353CC}">
                <c16:uniqueId val="{00000001-0113-4B6A-BF55-C76CA36812D2}"/>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0113-4B6A-BF55-C76CA36812D2}"/>
              </c:ext>
            </c:extLst>
          </c:dPt>
          <c:cat>
            <c:strRef>
              <c:f>'P&amp;S Analysis'!$K$7:$K$8</c:f>
              <c:strCache>
                <c:ptCount val="2"/>
                <c:pt idx="0">
                  <c:v>Top 5</c:v>
                </c:pt>
                <c:pt idx="1">
                  <c:v>Other</c:v>
                </c:pt>
              </c:strCache>
            </c:strRef>
          </c:cat>
          <c:val>
            <c:numRef>
              <c:f>'P&amp;S Analysis'!$L$7:$L$8</c:f>
              <c:numCache>
                <c:formatCode>[&lt;999999]0.00," K";[&lt;999999999]0.00,," M";0.00,,," B"</c:formatCode>
                <c:ptCount val="2"/>
                <c:pt idx="0">
                  <c:v>8492018.490699999</c:v>
                </c:pt>
                <c:pt idx="1">
                  <c:v>30201376.10660002</c:v>
                </c:pt>
              </c:numCache>
            </c:numRef>
          </c:val>
          <c:extLst>
            <c:ext xmlns:c16="http://schemas.microsoft.com/office/drawing/2014/chart" uri="{C3380CC4-5D6E-409C-BE32-E72D297353CC}">
              <c16:uniqueId val="{00000004-0113-4B6A-BF55-C76CA36812D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049846894138234"/>
          <c:y val="0.10548954818147732"/>
          <c:w val="0.38950153105861762"/>
          <c:h val="0.8435847862767154"/>
        </c:manualLayout>
      </c:layout>
      <c:barChart>
        <c:barDir val="bar"/>
        <c:grouping val="clustered"/>
        <c:varyColors val="0"/>
        <c:ser>
          <c:idx val="0"/>
          <c:order val="0"/>
          <c:tx>
            <c:strRef>
              <c:f>'P&amp;S Analysis'!$AA$6</c:f>
              <c:strCache>
                <c:ptCount val="1"/>
                <c:pt idx="0">
                  <c:v>Sum of Total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'P&amp;S Analysis'!$Z$7:$Z$14</c:f>
              <c:strCache>
                <c:ptCount val="8"/>
                <c:pt idx="0">
                  <c:v>Black</c:v>
                </c:pt>
                <c:pt idx="1">
                  <c:v>Red</c:v>
                </c:pt>
                <c:pt idx="2">
                  <c:v>Silver</c:v>
                </c:pt>
                <c:pt idx="3">
                  <c:v>Yellow</c:v>
                </c:pt>
                <c:pt idx="4">
                  <c:v>Blue</c:v>
                </c:pt>
                <c:pt idx="5">
                  <c:v>Unspecified</c:v>
                </c:pt>
                <c:pt idx="6">
                  <c:v>Multi</c:v>
                </c:pt>
                <c:pt idx="7">
                  <c:v>White</c:v>
                </c:pt>
              </c:strCache>
            </c:strRef>
          </c:cat>
          <c:val>
            <c:numRef>
              <c:f>'P&amp;S Analysis'!$AA$7:$AA$14</c:f>
              <c:numCache>
                <c:formatCode>[&lt;999999]\$0.00," K";[&lt;999999999]\$0.00,," M";\$0.00,,," B"</c:formatCode>
                <c:ptCount val="8"/>
                <c:pt idx="0">
                  <c:v>12697348.893699968</c:v>
                </c:pt>
                <c:pt idx="1">
                  <c:v>10887448.279099988</c:v>
                </c:pt>
                <c:pt idx="2">
                  <c:v>6784363.1501999991</c:v>
                </c:pt>
                <c:pt idx="3">
                  <c:v>5351869.7919000005</c:v>
                </c:pt>
                <c:pt idx="4">
                  <c:v>2396552.8864999972</c:v>
                </c:pt>
                <c:pt idx="5">
                  <c:v>544550.16150000005</c:v>
                </c:pt>
                <c:pt idx="6">
                  <c:v>31261.434399999911</c:v>
                </c:pt>
                <c:pt idx="7">
                  <c:v>6747.6123000000043</c:v>
                </c:pt>
              </c:numCache>
            </c:numRef>
          </c:val>
          <c:extLst>
            <c:ext xmlns:c16="http://schemas.microsoft.com/office/drawing/2014/chart" uri="{C3380CC4-5D6E-409C-BE32-E72D297353CC}">
              <c16:uniqueId val="{00000000-A2C7-4548-9EEE-2B3D3B892879}"/>
            </c:ext>
          </c:extLst>
        </c:ser>
        <c:ser>
          <c:idx val="1"/>
          <c:order val="1"/>
          <c:tx>
            <c:strRef>
              <c:f>'P&amp;S Analysis'!$AB$6</c:f>
              <c:strCache>
                <c:ptCount val="1"/>
                <c:pt idx="0">
                  <c:v>Highlight</c:v>
                </c:pt>
              </c:strCache>
            </c:strRef>
          </c:tx>
          <c:spPr>
            <a:solidFill>
              <a:srgbClr val="00B0F0"/>
            </a:solidFill>
            <a:ln>
              <a:noFill/>
            </a:ln>
            <a:effectLst/>
          </c:spPr>
          <c:invertIfNegative val="0"/>
          <c:cat>
            <c:strRef>
              <c:f>'P&amp;S Analysis'!$Z$7:$Z$14</c:f>
              <c:strCache>
                <c:ptCount val="8"/>
                <c:pt idx="0">
                  <c:v>Black</c:v>
                </c:pt>
                <c:pt idx="1">
                  <c:v>Red</c:v>
                </c:pt>
                <c:pt idx="2">
                  <c:v>Silver</c:v>
                </c:pt>
                <c:pt idx="3">
                  <c:v>Yellow</c:v>
                </c:pt>
                <c:pt idx="4">
                  <c:v>Blue</c:v>
                </c:pt>
                <c:pt idx="5">
                  <c:v>Unspecified</c:v>
                </c:pt>
                <c:pt idx="6">
                  <c:v>Multi</c:v>
                </c:pt>
                <c:pt idx="7">
                  <c:v>White</c:v>
                </c:pt>
              </c:strCache>
            </c:strRef>
          </c:cat>
          <c:val>
            <c:numRef>
              <c:f>'P&amp;S Analysis'!$AB$7:$AB$14</c:f>
              <c:numCache>
                <c:formatCode>[&lt;999999]\$0.00," K";[&lt;999999999]\$0.00,," M";\$0.00,,," B"</c:formatCode>
                <c:ptCount val="8"/>
                <c:pt idx="0">
                  <c:v>12697348.893699968</c:v>
                </c:pt>
                <c:pt idx="1">
                  <c:v>10887448.279099988</c:v>
                </c:pt>
                <c:pt idx="2">
                  <c:v>6784363.1501999991</c:v>
                </c:pt>
              </c:numCache>
            </c:numRef>
          </c:val>
          <c:extLst>
            <c:ext xmlns:c16="http://schemas.microsoft.com/office/drawing/2014/chart" uri="{C3380CC4-5D6E-409C-BE32-E72D297353CC}">
              <c16:uniqueId val="{00000001-A2C7-4548-9EEE-2B3D3B892879}"/>
            </c:ext>
          </c:extLst>
        </c:ser>
        <c:dLbls>
          <c:showLegendKey val="0"/>
          <c:showVal val="0"/>
          <c:showCatName val="0"/>
          <c:showSerName val="0"/>
          <c:showPercent val="0"/>
          <c:showBubbleSize val="0"/>
        </c:dLbls>
        <c:gapWidth val="34"/>
        <c:overlap val="100"/>
        <c:axId val="1876610543"/>
        <c:axId val="1876611023"/>
      </c:barChart>
      <c:catAx>
        <c:axId val="187661054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6611023"/>
        <c:crosses val="autoZero"/>
        <c:auto val="1"/>
        <c:lblAlgn val="ctr"/>
        <c:lblOffset val="100"/>
        <c:noMultiLvlLbl val="0"/>
      </c:catAx>
      <c:valAx>
        <c:axId val="1876611023"/>
        <c:scaling>
          <c:orientation val="minMax"/>
        </c:scaling>
        <c:delete val="1"/>
        <c:axPos val="t"/>
        <c:numFmt formatCode="[&lt;999999]\$0.00,&quot; K&quot;;[&lt;999999999]\$0.00,,&quot; M&quot;;\$0.00,,,&quot; B&quot;" sourceLinked="1"/>
        <c:majorTickMark val="none"/>
        <c:minorTickMark val="none"/>
        <c:tickLblPos val="nextTo"/>
        <c:crossAx val="1876610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6231884057971016E-2"/>
          <c:y val="0.26134122287968442"/>
          <c:w val="0.92753623188405798"/>
          <c:h val="0.68441814595660755"/>
        </c:manualLayout>
      </c:layout>
      <c:bubbleChart>
        <c:varyColors val="0"/>
        <c:ser>
          <c:idx val="0"/>
          <c:order val="0"/>
          <c:tx>
            <c:strRef>
              <c:f>'P&amp;S Analysis'!$AJ$10</c:f>
              <c:strCache>
                <c:ptCount val="1"/>
                <c:pt idx="0">
                  <c:v>Max Value</c:v>
                </c:pt>
              </c:strCache>
            </c:strRef>
          </c:tx>
          <c:spPr>
            <a:solidFill>
              <a:schemeClr val="bg1">
                <a:lumMod val="75000"/>
              </a:schemeClr>
            </a:solidFill>
            <a:ln w="25400">
              <a:noFill/>
            </a:ln>
            <a:effectLst/>
          </c:spPr>
          <c:invertIfNegative val="0"/>
          <c:xVal>
            <c:strRef>
              <c:f>'P&amp;S Analysis'!$AG$11:$AG$12</c:f>
              <c:strCache>
                <c:ptCount val="2"/>
                <c:pt idx="0">
                  <c:v>Expensive</c:v>
                </c:pt>
                <c:pt idx="1">
                  <c:v>less Expensive</c:v>
                </c:pt>
              </c:strCache>
            </c:strRef>
          </c:xVal>
          <c:yVal>
            <c:numRef>
              <c:f>'P&amp;S Analysis'!$AK$11:$AK$12</c:f>
              <c:numCache>
                <c:formatCode>General</c:formatCode>
                <c:ptCount val="2"/>
                <c:pt idx="0">
                  <c:v>0.7</c:v>
                </c:pt>
                <c:pt idx="1">
                  <c:v>0.7</c:v>
                </c:pt>
              </c:numCache>
            </c:numRef>
          </c:yVal>
          <c:bubbleSize>
            <c:numRef>
              <c:f>'P&amp;S Analysis'!$AJ$11:$AJ$12</c:f>
              <c:numCache>
                <c:formatCode>General</c:formatCode>
                <c:ptCount val="2"/>
                <c:pt idx="0">
                  <c:v>1</c:v>
                </c:pt>
                <c:pt idx="1">
                  <c:v>1</c:v>
                </c:pt>
              </c:numCache>
            </c:numRef>
          </c:bubbleSize>
          <c:bubble3D val="0"/>
          <c:extLst>
            <c:ext xmlns:c16="http://schemas.microsoft.com/office/drawing/2014/chart" uri="{C3380CC4-5D6E-409C-BE32-E72D297353CC}">
              <c16:uniqueId val="{00000000-33FC-4863-83DD-046DDC2A685E}"/>
            </c:ext>
          </c:extLst>
        </c:ser>
        <c:ser>
          <c:idx val="1"/>
          <c:order val="1"/>
          <c:tx>
            <c:strRef>
              <c:f>'P&amp;S Analysis'!$AI$10</c:f>
              <c:strCache>
                <c:ptCount val="1"/>
                <c:pt idx="0">
                  <c:v>Percentage</c:v>
                </c:pt>
              </c:strCache>
            </c:strRef>
          </c:tx>
          <c:spPr>
            <a:solidFill>
              <a:srgbClr val="F75606"/>
            </a:solidFill>
            <a:ln w="25400">
              <a:noFill/>
            </a:ln>
            <a:effectLst/>
          </c:spPr>
          <c:invertIfNegative val="0"/>
          <c:dPt>
            <c:idx val="0"/>
            <c:invertIfNegative val="0"/>
            <c:bubble3D val="0"/>
            <c:spPr>
              <a:solidFill>
                <a:srgbClr val="00B0F0"/>
              </a:solidFill>
              <a:ln w="25400">
                <a:noFill/>
              </a:ln>
              <a:effectLst/>
            </c:spPr>
            <c:extLst>
              <c:ext xmlns:c16="http://schemas.microsoft.com/office/drawing/2014/chart" uri="{C3380CC4-5D6E-409C-BE32-E72D297353CC}">
                <c16:uniqueId val="{00000002-33FC-4863-83DD-046DDC2A685E}"/>
              </c:ext>
            </c:extLst>
          </c:dPt>
          <c:xVal>
            <c:strRef>
              <c:f>'P&amp;S Analysis'!$AG$11:$AG$12</c:f>
              <c:strCache>
                <c:ptCount val="2"/>
                <c:pt idx="0">
                  <c:v>Expensive</c:v>
                </c:pt>
                <c:pt idx="1">
                  <c:v>less Expensive</c:v>
                </c:pt>
              </c:strCache>
            </c:strRef>
          </c:xVal>
          <c:yVal>
            <c:numRef>
              <c:f>'P&amp;S Analysis'!$AK$11:$AK$12</c:f>
              <c:numCache>
                <c:formatCode>General</c:formatCode>
                <c:ptCount val="2"/>
                <c:pt idx="0">
                  <c:v>0.7</c:v>
                </c:pt>
                <c:pt idx="1">
                  <c:v>0.7</c:v>
                </c:pt>
              </c:numCache>
            </c:numRef>
          </c:yVal>
          <c:bubbleSize>
            <c:numRef>
              <c:f>'P&amp;S Analysis'!$AI$11:$AI$12</c:f>
              <c:numCache>
                <c:formatCode>0.0%</c:formatCode>
                <c:ptCount val="2"/>
                <c:pt idx="0">
                  <c:v>0.97135486492798973</c:v>
                </c:pt>
                <c:pt idx="1">
                  <c:v>2.8645135072010205E-2</c:v>
                </c:pt>
              </c:numCache>
            </c:numRef>
          </c:bubbleSize>
          <c:bubble3D val="0"/>
          <c:extLst>
            <c:ext xmlns:c16="http://schemas.microsoft.com/office/drawing/2014/chart" uri="{C3380CC4-5D6E-409C-BE32-E72D297353CC}">
              <c16:uniqueId val="{00000001-33FC-4863-83DD-046DDC2A685E}"/>
            </c:ext>
          </c:extLst>
        </c:ser>
        <c:dLbls>
          <c:showLegendKey val="0"/>
          <c:showVal val="0"/>
          <c:showCatName val="0"/>
          <c:showSerName val="0"/>
          <c:showPercent val="0"/>
          <c:showBubbleSize val="0"/>
        </c:dLbls>
        <c:bubbleScale val="150"/>
        <c:showNegBubbles val="0"/>
        <c:axId val="1717821775"/>
        <c:axId val="1717829455"/>
      </c:bubbleChart>
      <c:valAx>
        <c:axId val="1717821775"/>
        <c:scaling>
          <c:orientation val="minMax"/>
          <c:min val="0.5"/>
        </c:scaling>
        <c:delete val="1"/>
        <c:axPos val="b"/>
        <c:numFmt formatCode="[&lt;999999]\$0.00,&quot; K&quot;;[&lt;999999999]\$0.00,,&quot; M&quot;;\$0.00,,,&quot; B&quot;" sourceLinked="1"/>
        <c:majorTickMark val="out"/>
        <c:minorTickMark val="none"/>
        <c:tickLblPos val="nextTo"/>
        <c:crossAx val="1717829455"/>
        <c:crosses val="autoZero"/>
        <c:crossBetween val="midCat"/>
      </c:valAx>
      <c:valAx>
        <c:axId val="1717829455"/>
        <c:scaling>
          <c:orientation val="minMax"/>
        </c:scaling>
        <c:delete val="1"/>
        <c:axPos val="l"/>
        <c:numFmt formatCode="General" sourceLinked="1"/>
        <c:majorTickMark val="none"/>
        <c:minorTickMark val="none"/>
        <c:tickLblPos val="nextTo"/>
        <c:crossAx val="1717821775"/>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391048292108364E-2"/>
          <c:y val="5.2986512524084775E-2"/>
          <c:w val="0.6024734982332155"/>
          <c:h val="0.89402697495183048"/>
        </c:manualLayout>
      </c:layout>
      <c:barChart>
        <c:barDir val="bar"/>
        <c:grouping val="clustered"/>
        <c:varyColors val="0"/>
        <c:ser>
          <c:idx val="0"/>
          <c:order val="0"/>
          <c:tx>
            <c:strRef>
              <c:f>'Customer Analysis'!$G$6</c:f>
              <c:strCache>
                <c:ptCount val="1"/>
                <c:pt idx="0">
                  <c:v>  Profit</c:v>
                </c:pt>
              </c:strCache>
            </c:strRef>
          </c:tx>
          <c:spPr>
            <a:solidFill>
              <a:srgbClr val="00B0F0"/>
            </a:solidFill>
            <a:ln>
              <a:noFill/>
            </a:ln>
            <a:effectLst/>
          </c:spPr>
          <c:invertIfNegative val="0"/>
          <c:cat>
            <c:strRef>
              <c:f>'Customer Analysis'!$F$7:$F$11</c:f>
              <c:strCache>
                <c:ptCount val="5"/>
                <c:pt idx="0">
                  <c:v>Dawn Nath</c:v>
                </c:pt>
                <c:pt idx="1">
                  <c:v>Ann Martinez</c:v>
                </c:pt>
                <c:pt idx="2">
                  <c:v>Marc Torres</c:v>
                </c:pt>
                <c:pt idx="3">
                  <c:v>Kenneth Kumar</c:v>
                </c:pt>
                <c:pt idx="4">
                  <c:v>Michele Nath</c:v>
                </c:pt>
              </c:strCache>
            </c:strRef>
          </c:cat>
          <c:val>
            <c:numRef>
              <c:f>'Customer Analysis'!$G$7:$G$11</c:f>
              <c:numCache>
                <c:formatCode>[&lt;999999]0.00," K";[&lt;999999999]0.00,," M";0.00,,," B"</c:formatCode>
                <c:ptCount val="5"/>
                <c:pt idx="0">
                  <c:v>61984.926700000004</c:v>
                </c:pt>
                <c:pt idx="1">
                  <c:v>61461.112999999998</c:v>
                </c:pt>
                <c:pt idx="2">
                  <c:v>59847.9568</c:v>
                </c:pt>
                <c:pt idx="3">
                  <c:v>58741.257400000002</c:v>
                </c:pt>
                <c:pt idx="4">
                  <c:v>58394.799400000004</c:v>
                </c:pt>
              </c:numCache>
            </c:numRef>
          </c:val>
          <c:extLst>
            <c:ext xmlns:c16="http://schemas.microsoft.com/office/drawing/2014/chart" uri="{C3380CC4-5D6E-409C-BE32-E72D297353CC}">
              <c16:uniqueId val="{00000000-D859-44D6-83B1-D64E4EF8D062}"/>
            </c:ext>
          </c:extLst>
        </c:ser>
        <c:ser>
          <c:idx val="1"/>
          <c:order val="1"/>
          <c:tx>
            <c:strRef>
              <c:f>'Customer Analysis'!$H$6</c:f>
              <c:strCache>
                <c:ptCount val="1"/>
                <c:pt idx="0">
                  <c:v>Dublicate</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Analysis'!$F$7:$F$11</c:f>
              <c:strCache>
                <c:ptCount val="5"/>
                <c:pt idx="0">
                  <c:v>Dawn Nath</c:v>
                </c:pt>
                <c:pt idx="1">
                  <c:v>Ann Martinez</c:v>
                </c:pt>
                <c:pt idx="2">
                  <c:v>Marc Torres</c:v>
                </c:pt>
                <c:pt idx="3">
                  <c:v>Kenneth Kumar</c:v>
                </c:pt>
                <c:pt idx="4">
                  <c:v>Michele Nath</c:v>
                </c:pt>
              </c:strCache>
            </c:strRef>
          </c:cat>
          <c:val>
            <c:numRef>
              <c:f>'Customer Analysis'!$H$7:$H$11</c:f>
              <c:numCache>
                <c:formatCode>[&lt;999999]0.00," K";[&lt;999999999]0.00,," M";0.00,,," B"</c:formatCode>
                <c:ptCount val="5"/>
                <c:pt idx="0">
                  <c:v>61984.926700000004</c:v>
                </c:pt>
                <c:pt idx="1">
                  <c:v>61461.112999999998</c:v>
                </c:pt>
                <c:pt idx="2">
                  <c:v>59847.9568</c:v>
                </c:pt>
                <c:pt idx="3">
                  <c:v>58741.257400000002</c:v>
                </c:pt>
                <c:pt idx="4">
                  <c:v>58394.799400000004</c:v>
                </c:pt>
              </c:numCache>
            </c:numRef>
          </c:val>
          <c:extLst>
            <c:ext xmlns:c16="http://schemas.microsoft.com/office/drawing/2014/chart" uri="{C3380CC4-5D6E-409C-BE32-E72D297353CC}">
              <c16:uniqueId val="{00000001-D859-44D6-83B1-D64E4EF8D062}"/>
            </c:ext>
          </c:extLst>
        </c:ser>
        <c:dLbls>
          <c:showLegendKey val="0"/>
          <c:showVal val="0"/>
          <c:showCatName val="0"/>
          <c:showSerName val="0"/>
          <c:showPercent val="0"/>
          <c:showBubbleSize val="0"/>
        </c:dLbls>
        <c:gapWidth val="65"/>
        <c:overlap val="100"/>
        <c:axId val="1876624463"/>
        <c:axId val="1876624943"/>
      </c:barChart>
      <c:catAx>
        <c:axId val="1876624463"/>
        <c:scaling>
          <c:orientation val="maxMin"/>
        </c:scaling>
        <c:delete val="1"/>
        <c:axPos val="l"/>
        <c:numFmt formatCode="General" sourceLinked="1"/>
        <c:majorTickMark val="out"/>
        <c:minorTickMark val="none"/>
        <c:tickLblPos val="nextTo"/>
        <c:crossAx val="1876624943"/>
        <c:crosses val="autoZero"/>
        <c:auto val="1"/>
        <c:lblAlgn val="ctr"/>
        <c:lblOffset val="100"/>
        <c:noMultiLvlLbl val="0"/>
      </c:catAx>
      <c:valAx>
        <c:axId val="1876624943"/>
        <c:scaling>
          <c:orientation val="minMax"/>
        </c:scaling>
        <c:delete val="1"/>
        <c:axPos val="t"/>
        <c:numFmt formatCode="[&lt;999999]0.00,&quot; K&quot;;[&lt;999999999]0.00,,&quot; M&quot;;0.00,,,&quot; B&quot;" sourceLinked="1"/>
        <c:majorTickMark val="out"/>
        <c:minorTickMark val="none"/>
        <c:tickLblPos val="nextTo"/>
        <c:crossAx val="1876624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'P&amp;S Analysis'!$L$6</c:f>
              <c:strCache>
                <c:ptCount val="1"/>
                <c:pt idx="0">
                  <c:v>Profit</c:v>
                </c:pt>
              </c:strCache>
            </c:strRef>
          </c:tx>
          <c:spPr>
            <a:solidFill>
              <a:srgbClr val="00B0F0"/>
            </a:solidFill>
          </c:spPr>
          <c:dPt>
            <c:idx val="0"/>
            <c:bubble3D val="0"/>
            <c:spPr>
              <a:solidFill>
                <a:srgbClr val="00B0F0"/>
              </a:solidFill>
              <a:ln w="19050">
                <a:solidFill>
                  <a:schemeClr val="lt1"/>
                </a:solidFill>
              </a:ln>
              <a:effectLst/>
            </c:spPr>
            <c:extLst>
              <c:ext xmlns:c16="http://schemas.microsoft.com/office/drawing/2014/chart" uri="{C3380CC4-5D6E-409C-BE32-E72D297353CC}">
                <c16:uniqueId val="{00000001-0113-4B6A-BF55-C76CA36812D2}"/>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0113-4B6A-BF55-C76CA36812D2}"/>
              </c:ext>
            </c:extLst>
          </c:dPt>
          <c:cat>
            <c:strRef>
              <c:f>'P&amp;S Analysis'!$K$7:$K$8</c:f>
              <c:strCache>
                <c:ptCount val="2"/>
                <c:pt idx="0">
                  <c:v>Top 5</c:v>
                </c:pt>
                <c:pt idx="1">
                  <c:v>Other</c:v>
                </c:pt>
              </c:strCache>
            </c:strRef>
          </c:cat>
          <c:val>
            <c:numRef>
              <c:f>'P&amp;S Analysis'!$L$7:$L$8</c:f>
              <c:numCache>
                <c:formatCode>[&lt;999999]0.00," K";[&lt;999999999]0.00,," M";0.00,,," B"</c:formatCode>
                <c:ptCount val="2"/>
                <c:pt idx="0">
                  <c:v>8492018.490699999</c:v>
                </c:pt>
                <c:pt idx="1">
                  <c:v>30201376.10660002</c:v>
                </c:pt>
              </c:numCache>
            </c:numRef>
          </c:val>
          <c:extLst>
            <c:ext xmlns:c16="http://schemas.microsoft.com/office/drawing/2014/chart" uri="{C3380CC4-5D6E-409C-BE32-E72D297353CC}">
              <c16:uniqueId val="{00000004-0113-4B6A-BF55-C76CA36812D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8039284488669345E-2"/>
          <c:y val="0.21072828721797934"/>
          <c:w val="0.80392143102266134"/>
          <c:h val="0.68484201530314204"/>
        </c:manualLayout>
      </c:layout>
      <c:barChart>
        <c:barDir val="bar"/>
        <c:grouping val="stacked"/>
        <c:varyColors val="0"/>
        <c:ser>
          <c:idx val="1"/>
          <c:order val="0"/>
          <c:tx>
            <c:strRef>
              <c:f>'Customer Analysis'!$W$8</c:f>
              <c:strCache>
                <c:ptCount val="1"/>
                <c:pt idx="0">
                  <c:v>M</c:v>
                </c:pt>
              </c:strCache>
            </c:strRef>
          </c:tx>
          <c:spPr>
            <a:solidFill>
              <a:srgbClr val="00B0F0"/>
            </a:solidFill>
            <a:ln>
              <a:noFill/>
            </a:ln>
            <a:effectLst/>
          </c:spPr>
          <c:invertIfNegative val="0"/>
          <c:cat>
            <c:strRef>
              <c:extLst>
                <c:ext xmlns:c15="http://schemas.microsoft.com/office/drawing/2012/chart" uri="{02D57815-91ED-43cb-92C2-25804820EDAC}">
                  <c15:fullRef>
                    <c15:sqref>'Customer Analysis'!$X$6:$Y$6</c15:sqref>
                  </c15:fullRef>
                </c:ext>
              </c:extLst>
              <c:f>'Customer Analysis'!$X$6</c:f>
              <c:strCache>
                <c:ptCount val="1"/>
                <c:pt idx="0">
                  <c:v>Total</c:v>
                </c:pt>
              </c:strCache>
            </c:strRef>
          </c:cat>
          <c:val>
            <c:numRef>
              <c:extLst>
                <c:ext xmlns:c15="http://schemas.microsoft.com/office/drawing/2012/chart" uri="{02D57815-91ED-43cb-92C2-25804820EDAC}">
                  <c15:fullRef>
                    <c15:sqref>'Customer Analysis'!$X$8:$Y$8</c15:sqref>
                  </c15:fullRef>
                </c:ext>
              </c:extLst>
              <c:f>'Customer Analysis'!$X$8</c:f>
              <c:numCache>
                <c:formatCode>0.00%</c:formatCode>
                <c:ptCount val="1"/>
                <c:pt idx="0" formatCode="[&lt;999999]0.00,&quot; K&quot;;[&lt;999999999]0.00,,&quot; M&quot;;0.00,,,&quot; B&quot;">
                  <c:v>62653763.100900158</c:v>
                </c:pt>
              </c:numCache>
            </c:numRef>
          </c:val>
          <c:extLst>
            <c:ext xmlns:c16="http://schemas.microsoft.com/office/drawing/2014/chart" uri="{C3380CC4-5D6E-409C-BE32-E72D297353CC}">
              <c16:uniqueId val="{00000001-9726-47E3-A465-F2E4BB35ED14}"/>
            </c:ext>
          </c:extLst>
        </c:ser>
        <c:ser>
          <c:idx val="0"/>
          <c:order val="1"/>
          <c:tx>
            <c:strRef>
              <c:f>'Customer Analysis'!$W$7</c:f>
              <c:strCache>
                <c:ptCount val="1"/>
                <c:pt idx="0">
                  <c:v>F</c:v>
                </c:pt>
              </c:strCache>
            </c:strRef>
          </c:tx>
          <c:spPr>
            <a:solidFill>
              <a:schemeClr val="bg1">
                <a:lumMod val="85000"/>
              </a:schemeClr>
            </a:solidFill>
            <a:ln>
              <a:noFill/>
            </a:ln>
            <a:effectLst/>
          </c:spPr>
          <c:invertIfNegative val="0"/>
          <c:cat>
            <c:strRef>
              <c:extLst>
                <c:ext xmlns:c15="http://schemas.microsoft.com/office/drawing/2012/chart" uri="{02D57815-91ED-43cb-92C2-25804820EDAC}">
                  <c15:fullRef>
                    <c15:sqref>'Customer Analysis'!$X$6:$Y$6</c15:sqref>
                  </c15:fullRef>
                </c:ext>
              </c:extLst>
              <c:f>'Customer Analysis'!$X$6</c:f>
              <c:strCache>
                <c:ptCount val="1"/>
                <c:pt idx="0">
                  <c:v>Total</c:v>
                </c:pt>
              </c:strCache>
            </c:strRef>
          </c:cat>
          <c:val>
            <c:numRef>
              <c:extLst>
                <c:ext xmlns:c15="http://schemas.microsoft.com/office/drawing/2012/chart" uri="{02D57815-91ED-43cb-92C2-25804820EDAC}">
                  <c15:fullRef>
                    <c15:sqref>'Customer Analysis'!$X$7:$Y$7</c15:sqref>
                  </c15:fullRef>
                </c:ext>
              </c:extLst>
              <c:f>'Customer Analysis'!$X$7</c:f>
              <c:numCache>
                <c:formatCode>0.00%</c:formatCode>
                <c:ptCount val="1"/>
                <c:pt idx="0" formatCode="[&lt;999999]0.00,&quot; K&quot;;[&lt;999999999]0.00,,&quot; M&quot;;0.00,,,&quot; B&quot;">
                  <c:v>63636814.545101412</c:v>
                </c:pt>
              </c:numCache>
            </c:numRef>
          </c:val>
          <c:extLst>
            <c:ext xmlns:c16="http://schemas.microsoft.com/office/drawing/2014/chart" uri="{C3380CC4-5D6E-409C-BE32-E72D297353CC}">
              <c16:uniqueId val="{00000000-9726-47E3-A465-F2E4BB35ED14}"/>
            </c:ext>
          </c:extLst>
        </c:ser>
        <c:dLbls>
          <c:showLegendKey val="0"/>
          <c:showVal val="0"/>
          <c:showCatName val="0"/>
          <c:showSerName val="0"/>
          <c:showPercent val="0"/>
          <c:showBubbleSize val="0"/>
        </c:dLbls>
        <c:gapWidth val="150"/>
        <c:overlap val="100"/>
        <c:axId val="415860832"/>
        <c:axId val="415861792"/>
      </c:barChart>
      <c:catAx>
        <c:axId val="415860832"/>
        <c:scaling>
          <c:orientation val="minMax"/>
        </c:scaling>
        <c:delete val="1"/>
        <c:axPos val="l"/>
        <c:numFmt formatCode="General" sourceLinked="1"/>
        <c:majorTickMark val="none"/>
        <c:minorTickMark val="none"/>
        <c:tickLblPos val="nextTo"/>
        <c:crossAx val="415861792"/>
        <c:crosses val="autoZero"/>
        <c:auto val="1"/>
        <c:lblAlgn val="ctr"/>
        <c:lblOffset val="100"/>
        <c:noMultiLvlLbl val="0"/>
      </c:catAx>
      <c:valAx>
        <c:axId val="415861792"/>
        <c:scaling>
          <c:orientation val="minMax"/>
        </c:scaling>
        <c:delete val="1"/>
        <c:axPos val="b"/>
        <c:numFmt formatCode="[&lt;999999]0.00,&quot; K&quot;;[&lt;999999999]0.00,,&quot; M&quot;;0.00,,,&quot; B&quot;" sourceLinked="1"/>
        <c:majorTickMark val="none"/>
        <c:minorTickMark val="none"/>
        <c:tickLblPos val="nextTo"/>
        <c:crossAx val="415860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1"/>
          <c:order val="0"/>
          <c:tx>
            <c:strRef>
              <c:f>'Customer Analysis'!$W$8</c:f>
              <c:strCache>
                <c:ptCount val="1"/>
                <c:pt idx="0">
                  <c:v>M</c:v>
                </c:pt>
              </c:strCache>
            </c:strRef>
          </c:tx>
          <c:spPr>
            <a:solidFill>
              <a:schemeClr val="bg1">
                <a:lumMod val="85000"/>
              </a:schemeClr>
            </a:solidFill>
            <a:ln>
              <a:noFill/>
            </a:ln>
            <a:effectLst/>
          </c:spPr>
          <c:invertIfNegative val="0"/>
          <c:cat>
            <c:strRef>
              <c:extLst>
                <c:ext xmlns:c15="http://schemas.microsoft.com/office/drawing/2012/chart" uri="{02D57815-91ED-43cb-92C2-25804820EDAC}">
                  <c15:fullRef>
                    <c15:sqref>'Customer Analysis'!$X$6:$Y$6</c15:sqref>
                  </c15:fullRef>
                </c:ext>
              </c:extLst>
              <c:f>'Customer Analysis'!$X$6</c:f>
              <c:strCache>
                <c:ptCount val="1"/>
                <c:pt idx="0">
                  <c:v>Total</c:v>
                </c:pt>
              </c:strCache>
            </c:strRef>
          </c:cat>
          <c:val>
            <c:numRef>
              <c:extLst>
                <c:ext xmlns:c15="http://schemas.microsoft.com/office/drawing/2012/chart" uri="{02D57815-91ED-43cb-92C2-25804820EDAC}">
                  <c15:fullRef>
                    <c15:sqref>'Customer Analysis'!$X$8:$Y$8</c15:sqref>
                  </c15:fullRef>
                </c:ext>
              </c:extLst>
              <c:f>'Customer Analysis'!$X$8</c:f>
              <c:numCache>
                <c:formatCode>0.00%</c:formatCode>
                <c:ptCount val="1"/>
                <c:pt idx="0" formatCode="[&lt;999999]0.00,&quot; K&quot;;[&lt;999999999]0.00,,&quot; M&quot;;0.00,,,&quot; B&quot;">
                  <c:v>62653763.100900158</c:v>
                </c:pt>
              </c:numCache>
            </c:numRef>
          </c:val>
          <c:extLst>
            <c:ext xmlns:c16="http://schemas.microsoft.com/office/drawing/2014/chart" uri="{C3380CC4-5D6E-409C-BE32-E72D297353CC}">
              <c16:uniqueId val="{00000001-9726-47E3-A465-F2E4BB35ED14}"/>
            </c:ext>
          </c:extLst>
        </c:ser>
        <c:ser>
          <c:idx val="0"/>
          <c:order val="1"/>
          <c:tx>
            <c:strRef>
              <c:f>'Customer Analysis'!$W$7</c:f>
              <c:strCache>
                <c:ptCount val="1"/>
                <c:pt idx="0">
                  <c:v>F</c:v>
                </c:pt>
              </c:strCache>
            </c:strRef>
          </c:tx>
          <c:spPr>
            <a:solidFill>
              <a:srgbClr val="F75606"/>
            </a:solidFill>
            <a:ln>
              <a:noFill/>
            </a:ln>
            <a:effectLst/>
          </c:spPr>
          <c:invertIfNegative val="0"/>
          <c:cat>
            <c:strRef>
              <c:extLst>
                <c:ext xmlns:c15="http://schemas.microsoft.com/office/drawing/2012/chart" uri="{02D57815-91ED-43cb-92C2-25804820EDAC}">
                  <c15:fullRef>
                    <c15:sqref>'Customer Analysis'!$X$6:$Y$6</c15:sqref>
                  </c15:fullRef>
                </c:ext>
              </c:extLst>
              <c:f>'Customer Analysis'!$X$6</c:f>
              <c:strCache>
                <c:ptCount val="1"/>
                <c:pt idx="0">
                  <c:v>Total</c:v>
                </c:pt>
              </c:strCache>
            </c:strRef>
          </c:cat>
          <c:val>
            <c:numRef>
              <c:extLst>
                <c:ext xmlns:c15="http://schemas.microsoft.com/office/drawing/2012/chart" uri="{02D57815-91ED-43cb-92C2-25804820EDAC}">
                  <c15:fullRef>
                    <c15:sqref>'Customer Analysis'!$X$7:$Y$7</c15:sqref>
                  </c15:fullRef>
                </c:ext>
              </c:extLst>
              <c:f>'Customer Analysis'!$X$7</c:f>
              <c:numCache>
                <c:formatCode>0.00%</c:formatCode>
                <c:ptCount val="1"/>
                <c:pt idx="0" formatCode="[&lt;999999]0.00,&quot; K&quot;;[&lt;999999999]0.00,,&quot; M&quot;;0.00,,,&quot; B&quot;">
                  <c:v>63636814.545101412</c:v>
                </c:pt>
              </c:numCache>
            </c:numRef>
          </c:val>
          <c:extLst>
            <c:ext xmlns:c16="http://schemas.microsoft.com/office/drawing/2014/chart" uri="{C3380CC4-5D6E-409C-BE32-E72D297353CC}">
              <c16:uniqueId val="{00000000-9726-47E3-A465-F2E4BB35ED14}"/>
            </c:ext>
          </c:extLst>
        </c:ser>
        <c:dLbls>
          <c:showLegendKey val="0"/>
          <c:showVal val="0"/>
          <c:showCatName val="0"/>
          <c:showSerName val="0"/>
          <c:showPercent val="0"/>
          <c:showBubbleSize val="0"/>
        </c:dLbls>
        <c:gapWidth val="150"/>
        <c:overlap val="100"/>
        <c:axId val="415860832"/>
        <c:axId val="415861792"/>
      </c:barChart>
      <c:catAx>
        <c:axId val="415860832"/>
        <c:scaling>
          <c:orientation val="minMax"/>
        </c:scaling>
        <c:delete val="1"/>
        <c:axPos val="l"/>
        <c:numFmt formatCode="General" sourceLinked="1"/>
        <c:majorTickMark val="none"/>
        <c:minorTickMark val="none"/>
        <c:tickLblPos val="nextTo"/>
        <c:crossAx val="415861792"/>
        <c:crosses val="autoZero"/>
        <c:auto val="1"/>
        <c:lblAlgn val="ctr"/>
        <c:lblOffset val="100"/>
        <c:noMultiLvlLbl val="0"/>
      </c:catAx>
      <c:valAx>
        <c:axId val="415861792"/>
        <c:scaling>
          <c:orientation val="minMax"/>
        </c:scaling>
        <c:delete val="1"/>
        <c:axPos val="b"/>
        <c:numFmt formatCode="[&lt;999999]0.00,&quot; K&quot;;[&lt;999999999]0.00,,&quot; M&quot;;0.00,,,&quot; B&quot;" sourceLinked="1"/>
        <c:majorTickMark val="none"/>
        <c:minorTickMark val="none"/>
        <c:tickLblPos val="nextTo"/>
        <c:crossAx val="415860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925925925925923E-2"/>
          <c:y val="0.26226734348561759"/>
          <c:w val="0.89814814814814814"/>
          <c:h val="0.54214663522389639"/>
        </c:manualLayout>
      </c:layout>
      <c:barChart>
        <c:barDir val="col"/>
        <c:grouping val="clustered"/>
        <c:varyColors val="0"/>
        <c:ser>
          <c:idx val="0"/>
          <c:order val="0"/>
          <c:tx>
            <c:strRef>
              <c:f>'Customer Analysis'!$AJ$6</c:f>
              <c:strCache>
                <c:ptCount val="1"/>
                <c:pt idx="0">
                  <c:v>Profit</c:v>
                </c:pt>
              </c:strCache>
            </c:strRef>
          </c:tx>
          <c:spPr>
            <a:solidFill>
              <a:schemeClr val="accent1"/>
            </a:solidFill>
            <a:ln>
              <a:noFill/>
            </a:ln>
            <a:effectLst/>
          </c:spPr>
          <c:invertIfNegative val="0"/>
          <c:cat>
            <c:strRef>
              <c:f>'Customer Analysis'!$AI$7:$AI$12</c:f>
              <c:strCache>
                <c:ptCount val="6"/>
                <c:pt idx="0">
                  <c:v>25-29</c:v>
                </c:pt>
                <c:pt idx="1">
                  <c:v>30-34</c:v>
                </c:pt>
                <c:pt idx="2">
                  <c:v>35-39</c:v>
                </c:pt>
                <c:pt idx="3">
                  <c:v>40-44</c:v>
                </c:pt>
                <c:pt idx="4">
                  <c:v>45-49</c:v>
                </c:pt>
                <c:pt idx="5">
                  <c:v>50 plus</c:v>
                </c:pt>
              </c:strCache>
            </c:strRef>
          </c:cat>
          <c:val>
            <c:numRef>
              <c:f>'Customer Analysis'!$AJ$7:$AJ$12</c:f>
              <c:numCache>
                <c:formatCode>[&lt;999999]0.00," K";[&lt;999999999]0.00,," M";0.00,,," B"</c:formatCode>
                <c:ptCount val="6"/>
                <c:pt idx="0">
                  <c:v>15262438.474500021</c:v>
                </c:pt>
                <c:pt idx="1">
                  <c:v>16996056.348000012</c:v>
                </c:pt>
                <c:pt idx="2">
                  <c:v>15701558.82070001</c:v>
                </c:pt>
                <c:pt idx="3">
                  <c:v>15130192.402999919</c:v>
                </c:pt>
                <c:pt idx="4">
                  <c:v>15543574.993500082</c:v>
                </c:pt>
                <c:pt idx="5">
                  <c:v>47656756.606300741</c:v>
                </c:pt>
              </c:numCache>
            </c:numRef>
          </c:val>
          <c:extLst>
            <c:ext xmlns:c16="http://schemas.microsoft.com/office/drawing/2014/chart" uri="{C3380CC4-5D6E-409C-BE32-E72D297353CC}">
              <c16:uniqueId val="{00000000-D497-48CD-B6F5-2E932C1C983F}"/>
            </c:ext>
          </c:extLst>
        </c:ser>
        <c:ser>
          <c:idx val="1"/>
          <c:order val="1"/>
          <c:tx>
            <c:strRef>
              <c:f>'Customer Analysis'!$AK$6</c:f>
              <c:strCache>
                <c:ptCount val="1"/>
                <c:pt idx="0">
                  <c:v>Highlight</c:v>
                </c:pt>
              </c:strCache>
            </c:strRef>
          </c:tx>
          <c:spPr>
            <a:solidFill>
              <a:schemeClr val="accent2"/>
            </a:solidFill>
            <a:ln>
              <a:noFill/>
            </a:ln>
            <a:effectLst/>
          </c:spPr>
          <c:invertIfNegative val="0"/>
          <c:val>
            <c:numRef>
              <c:f>'Customer Analysis'!$AK$7:$AK$12</c:f>
              <c:numCache>
                <c:formatCode>[&lt;999999]0.00," K";[&lt;999999999]0.00,," M";0.00,,," B"</c:formatCode>
                <c:ptCount val="6"/>
                <c:pt idx="0">
                  <c:v>0</c:v>
                </c:pt>
                <c:pt idx="1">
                  <c:v>0</c:v>
                </c:pt>
                <c:pt idx="2">
                  <c:v>0</c:v>
                </c:pt>
                <c:pt idx="3">
                  <c:v>0</c:v>
                </c:pt>
                <c:pt idx="4">
                  <c:v>0</c:v>
                </c:pt>
                <c:pt idx="5">
                  <c:v>47656756.606300741</c:v>
                </c:pt>
              </c:numCache>
            </c:numRef>
          </c:val>
          <c:extLst>
            <c:ext xmlns:c16="http://schemas.microsoft.com/office/drawing/2014/chart" uri="{C3380CC4-5D6E-409C-BE32-E72D297353CC}">
              <c16:uniqueId val="{00000001-D497-48CD-B6F5-2E932C1C983F}"/>
            </c:ext>
          </c:extLst>
        </c:ser>
        <c:dLbls>
          <c:showLegendKey val="0"/>
          <c:showVal val="0"/>
          <c:showCatName val="0"/>
          <c:showSerName val="0"/>
          <c:showPercent val="0"/>
          <c:showBubbleSize val="0"/>
        </c:dLbls>
        <c:gapWidth val="39"/>
        <c:overlap val="100"/>
        <c:axId val="1805393248"/>
        <c:axId val="1805393728"/>
      </c:barChart>
      <c:catAx>
        <c:axId val="1805393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5393728"/>
        <c:crosses val="autoZero"/>
        <c:auto val="1"/>
        <c:lblAlgn val="ctr"/>
        <c:lblOffset val="100"/>
        <c:noMultiLvlLbl val="0"/>
      </c:catAx>
      <c:valAx>
        <c:axId val="1805393728"/>
        <c:scaling>
          <c:orientation val="minMax"/>
        </c:scaling>
        <c:delete val="1"/>
        <c:axPos val="l"/>
        <c:numFmt formatCode="[&lt;999999]0.00,&quot; K&quot;;[&lt;999999999]0.00,,&quot; M&quot;;0.00,,,&quot; B&quot;" sourceLinked="1"/>
        <c:majorTickMark val="none"/>
        <c:minorTickMark val="none"/>
        <c:tickLblPos val="nextTo"/>
        <c:crossAx val="180539324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 1'!$E$18"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png"/><Relationship Id="rId7"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gif"/><Relationship Id="rId11" Type="http://schemas.openxmlformats.org/officeDocument/2006/relationships/image" Target="../media/image7.gif"/><Relationship Id="rId5" Type="http://schemas.openxmlformats.org/officeDocument/2006/relationships/image" Target="../media/image5.gif"/><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image" Target="../media/image14.svg"/><Relationship Id="rId3" Type="http://schemas.openxmlformats.org/officeDocument/2006/relationships/image" Target="../media/image8.gif"/><Relationship Id="rId7" Type="http://schemas.openxmlformats.org/officeDocument/2006/relationships/chart" Target="../charts/chart8.xml"/><Relationship Id="rId12" Type="http://schemas.openxmlformats.org/officeDocument/2006/relationships/image" Target="../media/image13.png"/><Relationship Id="rId2" Type="http://schemas.openxmlformats.org/officeDocument/2006/relationships/chart" Target="../charts/chart6.xml"/><Relationship Id="rId16" Type="http://schemas.openxmlformats.org/officeDocument/2006/relationships/chart" Target="../charts/chart13.xml"/><Relationship Id="rId1" Type="http://schemas.openxmlformats.org/officeDocument/2006/relationships/chart" Target="../charts/chart5.xml"/><Relationship Id="rId6" Type="http://schemas.openxmlformats.org/officeDocument/2006/relationships/image" Target="../media/image10.png"/><Relationship Id="rId11" Type="http://schemas.openxmlformats.org/officeDocument/2006/relationships/image" Target="../media/image12.svg"/><Relationship Id="rId5" Type="http://schemas.openxmlformats.org/officeDocument/2006/relationships/image" Target="../media/image9.png"/><Relationship Id="rId15" Type="http://schemas.openxmlformats.org/officeDocument/2006/relationships/chart" Target="../charts/chart12.xml"/><Relationship Id="rId10" Type="http://schemas.openxmlformats.org/officeDocument/2006/relationships/image" Target="../media/image11.png"/><Relationship Id="rId4" Type="http://schemas.openxmlformats.org/officeDocument/2006/relationships/chart" Target="../charts/chart7.xml"/><Relationship Id="rId9" Type="http://schemas.openxmlformats.org/officeDocument/2006/relationships/chart" Target="../charts/chart10.xml"/><Relationship Id="rId1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243840</xdr:colOff>
      <xdr:row>29</xdr:row>
      <xdr:rowOff>30480</xdr:rowOff>
    </xdr:from>
    <xdr:to>
      <xdr:col>6</xdr:col>
      <xdr:colOff>45720</xdr:colOff>
      <xdr:row>39</xdr:row>
      <xdr:rowOff>74796</xdr:rowOff>
    </xdr:to>
    <xdr:sp macro="" textlink="">
      <xdr:nvSpPr>
        <xdr:cNvPr id="2060" name="Rectangle: Rounded Corners 2059">
          <a:extLst>
            <a:ext uri="{FF2B5EF4-FFF2-40B4-BE49-F238E27FC236}">
              <a16:creationId xmlns:a16="http://schemas.microsoft.com/office/drawing/2014/main" id="{A5566DF7-901A-889F-BA93-2E7B73188678}"/>
            </a:ext>
          </a:extLst>
        </xdr:cNvPr>
        <xdr:cNvSpPr/>
      </xdr:nvSpPr>
      <xdr:spPr>
        <a:xfrm>
          <a:off x="243840" y="5334000"/>
          <a:ext cx="3459480" cy="1873116"/>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13</xdr:col>
      <xdr:colOff>571500</xdr:colOff>
      <xdr:row>17</xdr:row>
      <xdr:rowOff>53340</xdr:rowOff>
    </xdr:from>
    <xdr:to>
      <xdr:col>23</xdr:col>
      <xdr:colOff>335280</xdr:colOff>
      <xdr:row>28</xdr:row>
      <xdr:rowOff>158616</xdr:rowOff>
    </xdr:to>
    <xdr:sp macro="" textlink="">
      <xdr:nvSpPr>
        <xdr:cNvPr id="2048" name="Rectangle: Rounded Corners 2047">
          <a:extLst>
            <a:ext uri="{FF2B5EF4-FFF2-40B4-BE49-F238E27FC236}">
              <a16:creationId xmlns:a16="http://schemas.microsoft.com/office/drawing/2014/main" id="{1B1B43E5-41E0-DD56-DEEA-DEA1CC1F7107}"/>
            </a:ext>
          </a:extLst>
        </xdr:cNvPr>
        <xdr:cNvSpPr/>
      </xdr:nvSpPr>
      <xdr:spPr>
        <a:xfrm>
          <a:off x="8496300" y="3162300"/>
          <a:ext cx="5859780" cy="2116956"/>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495300</xdr:colOff>
      <xdr:row>17</xdr:row>
      <xdr:rowOff>38100</xdr:rowOff>
    </xdr:from>
    <xdr:to>
      <xdr:col>13</xdr:col>
      <xdr:colOff>457200</xdr:colOff>
      <xdr:row>28</xdr:row>
      <xdr:rowOff>167640</xdr:rowOff>
    </xdr:to>
    <xdr:sp macro="" textlink="">
      <xdr:nvSpPr>
        <xdr:cNvPr id="2055" name="Rectangle: Rounded Corners 2054">
          <a:extLst>
            <a:ext uri="{FF2B5EF4-FFF2-40B4-BE49-F238E27FC236}">
              <a16:creationId xmlns:a16="http://schemas.microsoft.com/office/drawing/2014/main" id="{ACD154BD-EC4A-92DA-AD60-4ECE39207DDC}"/>
            </a:ext>
          </a:extLst>
        </xdr:cNvPr>
        <xdr:cNvSpPr/>
      </xdr:nvSpPr>
      <xdr:spPr>
        <a:xfrm>
          <a:off x="6591300" y="3147060"/>
          <a:ext cx="1790700" cy="2141220"/>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266700</xdr:colOff>
      <xdr:row>17</xdr:row>
      <xdr:rowOff>30480</xdr:rowOff>
    </xdr:from>
    <xdr:to>
      <xdr:col>10</xdr:col>
      <xdr:colOff>388620</xdr:colOff>
      <xdr:row>28</xdr:row>
      <xdr:rowOff>135756</xdr:rowOff>
    </xdr:to>
    <xdr:sp macro="" textlink="">
      <xdr:nvSpPr>
        <xdr:cNvPr id="6" name="Rectangle: Rounded Corners 5">
          <a:extLst>
            <a:ext uri="{FF2B5EF4-FFF2-40B4-BE49-F238E27FC236}">
              <a16:creationId xmlns:a16="http://schemas.microsoft.com/office/drawing/2014/main" id="{9E372A74-2BB9-4051-3AD4-0DF9CCA09946}"/>
            </a:ext>
          </a:extLst>
        </xdr:cNvPr>
        <xdr:cNvSpPr/>
      </xdr:nvSpPr>
      <xdr:spPr>
        <a:xfrm>
          <a:off x="266700" y="3139440"/>
          <a:ext cx="6217920" cy="2116956"/>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335280</xdr:colOff>
      <xdr:row>3</xdr:row>
      <xdr:rowOff>83820</xdr:rowOff>
    </xdr:from>
    <xdr:to>
      <xdr:col>14</xdr:col>
      <xdr:colOff>373380</xdr:colOff>
      <xdr:row>16</xdr:row>
      <xdr:rowOff>38100</xdr:rowOff>
    </xdr:to>
    <xdr:sp macro="" textlink="">
      <xdr:nvSpPr>
        <xdr:cNvPr id="2" name="Rectangle: Rounded Corners 1">
          <a:extLst>
            <a:ext uri="{FF2B5EF4-FFF2-40B4-BE49-F238E27FC236}">
              <a16:creationId xmlns:a16="http://schemas.microsoft.com/office/drawing/2014/main" id="{0640B346-CE6F-48C3-8BDA-9B16895CA076}"/>
            </a:ext>
          </a:extLst>
        </xdr:cNvPr>
        <xdr:cNvSpPr/>
      </xdr:nvSpPr>
      <xdr:spPr>
        <a:xfrm>
          <a:off x="335280" y="632460"/>
          <a:ext cx="8572500" cy="2331720"/>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137160</xdr:colOff>
      <xdr:row>7</xdr:row>
      <xdr:rowOff>53340</xdr:rowOff>
    </xdr:from>
    <xdr:to>
      <xdr:col>2</xdr:col>
      <xdr:colOff>228600</xdr:colOff>
      <xdr:row>15</xdr:row>
      <xdr:rowOff>152400</xdr:rowOff>
    </xdr:to>
    <xdr:sp macro="" textlink="">
      <xdr:nvSpPr>
        <xdr:cNvPr id="3" name="Rectangle: Rounded Corners 2">
          <a:extLst>
            <a:ext uri="{FF2B5EF4-FFF2-40B4-BE49-F238E27FC236}">
              <a16:creationId xmlns:a16="http://schemas.microsoft.com/office/drawing/2014/main" id="{A108FC4F-52D8-9330-DB25-C669663FC24B}"/>
            </a:ext>
          </a:extLst>
        </xdr:cNvPr>
        <xdr:cNvSpPr/>
      </xdr:nvSpPr>
      <xdr:spPr>
        <a:xfrm>
          <a:off x="137160" y="1333500"/>
          <a:ext cx="1310640" cy="1562100"/>
        </a:xfrm>
        <a:prstGeom prst="roundRect">
          <a:avLst>
            <a:gd name="adj" fmla="val 12631"/>
          </a:avLst>
        </a:prstGeom>
        <a:solidFill>
          <a:schemeClr val="tx1">
            <a:lumMod val="85000"/>
            <a:lumOff val="1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121920</xdr:colOff>
      <xdr:row>7</xdr:row>
      <xdr:rowOff>45720</xdr:rowOff>
    </xdr:from>
    <xdr:to>
      <xdr:col>12</xdr:col>
      <xdr:colOff>213360</xdr:colOff>
      <xdr:row>15</xdr:row>
      <xdr:rowOff>144780</xdr:rowOff>
    </xdr:to>
    <xdr:sp macro="" textlink="">
      <xdr:nvSpPr>
        <xdr:cNvPr id="4" name="Rectangle: Rounded Corners 3">
          <a:extLst>
            <a:ext uri="{FF2B5EF4-FFF2-40B4-BE49-F238E27FC236}">
              <a16:creationId xmlns:a16="http://schemas.microsoft.com/office/drawing/2014/main" id="{C03C7783-0392-63B6-3130-FFFF10326338}"/>
            </a:ext>
          </a:extLst>
        </xdr:cNvPr>
        <xdr:cNvSpPr/>
      </xdr:nvSpPr>
      <xdr:spPr>
        <a:xfrm>
          <a:off x="6217920" y="1325880"/>
          <a:ext cx="1310640" cy="1562100"/>
        </a:xfrm>
        <a:prstGeom prst="roundRect">
          <a:avLst>
            <a:gd name="adj" fmla="val 12631"/>
          </a:avLst>
        </a:prstGeom>
        <a:solidFill>
          <a:schemeClr val="bg1"/>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476250</xdr:colOff>
      <xdr:row>7</xdr:row>
      <xdr:rowOff>45720</xdr:rowOff>
    </xdr:from>
    <xdr:to>
      <xdr:col>4</xdr:col>
      <xdr:colOff>567690</xdr:colOff>
      <xdr:row>15</xdr:row>
      <xdr:rowOff>144780</xdr:rowOff>
    </xdr:to>
    <xdr:sp macro="" textlink="">
      <xdr:nvSpPr>
        <xdr:cNvPr id="5" name="Rectangle: Rounded Corners 4">
          <a:extLst>
            <a:ext uri="{FF2B5EF4-FFF2-40B4-BE49-F238E27FC236}">
              <a16:creationId xmlns:a16="http://schemas.microsoft.com/office/drawing/2014/main" id="{F678F440-1D69-AD65-2DFC-49CEDD70AA12}"/>
            </a:ext>
          </a:extLst>
        </xdr:cNvPr>
        <xdr:cNvSpPr/>
      </xdr:nvSpPr>
      <xdr:spPr>
        <a:xfrm>
          <a:off x="1695450" y="1325880"/>
          <a:ext cx="1310640" cy="1562100"/>
        </a:xfrm>
        <a:prstGeom prst="roundRect">
          <a:avLst>
            <a:gd name="adj" fmla="val 12631"/>
          </a:avLst>
        </a:prstGeom>
        <a:solidFill>
          <a:schemeClr val="bg1"/>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444500</xdr:colOff>
      <xdr:row>7</xdr:row>
      <xdr:rowOff>45720</xdr:rowOff>
    </xdr:from>
    <xdr:to>
      <xdr:col>9</xdr:col>
      <xdr:colOff>535940</xdr:colOff>
      <xdr:row>15</xdr:row>
      <xdr:rowOff>144780</xdr:rowOff>
    </xdr:to>
    <xdr:sp macro="" textlink="">
      <xdr:nvSpPr>
        <xdr:cNvPr id="7" name="Rectangle: Rounded Corners 6">
          <a:extLst>
            <a:ext uri="{FF2B5EF4-FFF2-40B4-BE49-F238E27FC236}">
              <a16:creationId xmlns:a16="http://schemas.microsoft.com/office/drawing/2014/main" id="{E7C66595-4934-17E7-DAEB-81659CE0C68F}"/>
            </a:ext>
          </a:extLst>
        </xdr:cNvPr>
        <xdr:cNvSpPr/>
      </xdr:nvSpPr>
      <xdr:spPr>
        <a:xfrm>
          <a:off x="4711700" y="1325880"/>
          <a:ext cx="1310640" cy="1562100"/>
        </a:xfrm>
        <a:prstGeom prst="roundRect">
          <a:avLst>
            <a:gd name="adj" fmla="val 12631"/>
          </a:avLst>
        </a:prstGeom>
        <a:solidFill>
          <a:schemeClr val="bg1"/>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157480</xdr:colOff>
      <xdr:row>7</xdr:row>
      <xdr:rowOff>45720</xdr:rowOff>
    </xdr:from>
    <xdr:to>
      <xdr:col>7</xdr:col>
      <xdr:colOff>248920</xdr:colOff>
      <xdr:row>15</xdr:row>
      <xdr:rowOff>144780</xdr:rowOff>
    </xdr:to>
    <xdr:sp macro="" textlink="">
      <xdr:nvSpPr>
        <xdr:cNvPr id="8" name="Rectangle: Rounded Corners 7">
          <a:extLst>
            <a:ext uri="{FF2B5EF4-FFF2-40B4-BE49-F238E27FC236}">
              <a16:creationId xmlns:a16="http://schemas.microsoft.com/office/drawing/2014/main" id="{C2D8D305-62D2-28BB-923B-A8867A8A7501}"/>
            </a:ext>
          </a:extLst>
        </xdr:cNvPr>
        <xdr:cNvSpPr/>
      </xdr:nvSpPr>
      <xdr:spPr>
        <a:xfrm>
          <a:off x="3205480" y="1325880"/>
          <a:ext cx="1310640" cy="1562100"/>
        </a:xfrm>
        <a:prstGeom prst="roundRect">
          <a:avLst>
            <a:gd name="adj" fmla="val 12631"/>
          </a:avLst>
        </a:prstGeom>
        <a:solidFill>
          <a:schemeClr val="bg1"/>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441960</xdr:colOff>
      <xdr:row>7</xdr:row>
      <xdr:rowOff>53340</xdr:rowOff>
    </xdr:from>
    <xdr:to>
      <xdr:col>14</xdr:col>
      <xdr:colOff>533400</xdr:colOff>
      <xdr:row>15</xdr:row>
      <xdr:rowOff>152400</xdr:rowOff>
    </xdr:to>
    <xdr:sp macro="" textlink="">
      <xdr:nvSpPr>
        <xdr:cNvPr id="9" name="Rectangle: Rounded Corners 8">
          <a:extLst>
            <a:ext uri="{FF2B5EF4-FFF2-40B4-BE49-F238E27FC236}">
              <a16:creationId xmlns:a16="http://schemas.microsoft.com/office/drawing/2014/main" id="{99B26349-0552-4873-8F72-9301FFA7A707}"/>
            </a:ext>
          </a:extLst>
        </xdr:cNvPr>
        <xdr:cNvSpPr/>
      </xdr:nvSpPr>
      <xdr:spPr>
        <a:xfrm>
          <a:off x="7757160" y="1333500"/>
          <a:ext cx="1310640" cy="1562100"/>
        </a:xfrm>
        <a:prstGeom prst="roundRect">
          <a:avLst>
            <a:gd name="adj" fmla="val 12631"/>
          </a:avLst>
        </a:prstGeom>
        <a:solidFill>
          <a:schemeClr val="tx1">
            <a:lumMod val="85000"/>
            <a:lumOff val="1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259080</xdr:colOff>
      <xdr:row>5</xdr:row>
      <xdr:rowOff>99060</xdr:rowOff>
    </xdr:from>
    <xdr:to>
      <xdr:col>4</xdr:col>
      <xdr:colOff>182880</xdr:colOff>
      <xdr:row>8</xdr:row>
      <xdr:rowOff>83820</xdr:rowOff>
    </xdr:to>
    <xdr:sp macro="" textlink="">
      <xdr:nvSpPr>
        <xdr:cNvPr id="10" name="Oval 9">
          <a:extLst>
            <a:ext uri="{FF2B5EF4-FFF2-40B4-BE49-F238E27FC236}">
              <a16:creationId xmlns:a16="http://schemas.microsoft.com/office/drawing/2014/main" id="{FE3488E2-2E07-8A65-382D-8E9D6485F3F2}"/>
            </a:ext>
          </a:extLst>
        </xdr:cNvPr>
        <xdr:cNvSpPr/>
      </xdr:nvSpPr>
      <xdr:spPr>
        <a:xfrm>
          <a:off x="2087880" y="1013460"/>
          <a:ext cx="533400" cy="53340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535940</xdr:colOff>
      <xdr:row>5</xdr:row>
      <xdr:rowOff>99060</xdr:rowOff>
    </xdr:from>
    <xdr:to>
      <xdr:col>6</xdr:col>
      <xdr:colOff>459740</xdr:colOff>
      <xdr:row>8</xdr:row>
      <xdr:rowOff>83820</xdr:rowOff>
    </xdr:to>
    <xdr:sp macro="" textlink="">
      <xdr:nvSpPr>
        <xdr:cNvPr id="13" name="Oval 12">
          <a:extLst>
            <a:ext uri="{FF2B5EF4-FFF2-40B4-BE49-F238E27FC236}">
              <a16:creationId xmlns:a16="http://schemas.microsoft.com/office/drawing/2014/main" id="{1D067E19-072B-2618-855D-7640A78D283A}"/>
            </a:ext>
          </a:extLst>
        </xdr:cNvPr>
        <xdr:cNvSpPr/>
      </xdr:nvSpPr>
      <xdr:spPr>
        <a:xfrm>
          <a:off x="3583940" y="1013460"/>
          <a:ext cx="533400" cy="53340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203200</xdr:colOff>
      <xdr:row>5</xdr:row>
      <xdr:rowOff>99060</xdr:rowOff>
    </xdr:from>
    <xdr:to>
      <xdr:col>9</xdr:col>
      <xdr:colOff>127000</xdr:colOff>
      <xdr:row>8</xdr:row>
      <xdr:rowOff>83820</xdr:rowOff>
    </xdr:to>
    <xdr:sp macro="" textlink="">
      <xdr:nvSpPr>
        <xdr:cNvPr id="14" name="Oval 13">
          <a:extLst>
            <a:ext uri="{FF2B5EF4-FFF2-40B4-BE49-F238E27FC236}">
              <a16:creationId xmlns:a16="http://schemas.microsoft.com/office/drawing/2014/main" id="{FEF3E6F8-D6CE-B510-8EAB-65E75E987DB6}"/>
            </a:ext>
          </a:extLst>
        </xdr:cNvPr>
        <xdr:cNvSpPr/>
      </xdr:nvSpPr>
      <xdr:spPr>
        <a:xfrm>
          <a:off x="5080000" y="1013460"/>
          <a:ext cx="533400" cy="53340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480060</xdr:colOff>
      <xdr:row>5</xdr:row>
      <xdr:rowOff>99060</xdr:rowOff>
    </xdr:from>
    <xdr:to>
      <xdr:col>11</xdr:col>
      <xdr:colOff>403860</xdr:colOff>
      <xdr:row>8</xdr:row>
      <xdr:rowOff>83820</xdr:rowOff>
    </xdr:to>
    <xdr:sp macro="" textlink="">
      <xdr:nvSpPr>
        <xdr:cNvPr id="15" name="Oval 14">
          <a:extLst>
            <a:ext uri="{FF2B5EF4-FFF2-40B4-BE49-F238E27FC236}">
              <a16:creationId xmlns:a16="http://schemas.microsoft.com/office/drawing/2014/main" id="{916D4363-5B87-3B3A-5191-32D75BB55472}"/>
            </a:ext>
          </a:extLst>
        </xdr:cNvPr>
        <xdr:cNvSpPr/>
      </xdr:nvSpPr>
      <xdr:spPr>
        <a:xfrm>
          <a:off x="6576060" y="1013460"/>
          <a:ext cx="533400" cy="53340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6</xdr:col>
      <xdr:colOff>0</xdr:colOff>
      <xdr:row>6</xdr:row>
      <xdr:rowOff>30480</xdr:rowOff>
    </xdr:from>
    <xdr:to>
      <xdr:col>6</xdr:col>
      <xdr:colOff>342900</xdr:colOff>
      <xdr:row>8</xdr:row>
      <xdr:rowOff>7620</xdr:rowOff>
    </xdr:to>
    <xdr:pic>
      <xdr:nvPicPr>
        <xdr:cNvPr id="17" name="Picture 16">
          <a:extLst>
            <a:ext uri="{FF2B5EF4-FFF2-40B4-BE49-F238E27FC236}">
              <a16:creationId xmlns:a16="http://schemas.microsoft.com/office/drawing/2014/main" id="{9165A665-9978-D2D9-4FB6-3D3DBA3DA1B3}"/>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3657600" y="1127760"/>
          <a:ext cx="342900" cy="342900"/>
        </a:xfrm>
        <a:prstGeom prst="rect">
          <a:avLst/>
        </a:prstGeom>
        <a:noFill/>
      </xdr:spPr>
    </xdr:pic>
    <xdr:clientData/>
  </xdr:twoCellAnchor>
  <xdr:twoCellAnchor editAs="oneCell">
    <xdr:from>
      <xdr:col>3</xdr:col>
      <xdr:colOff>365760</xdr:colOff>
      <xdr:row>6</xdr:row>
      <xdr:rowOff>7620</xdr:rowOff>
    </xdr:from>
    <xdr:to>
      <xdr:col>4</xdr:col>
      <xdr:colOff>82101</xdr:colOff>
      <xdr:row>7</xdr:row>
      <xdr:rowOff>150681</xdr:rowOff>
    </xdr:to>
    <xdr:pic>
      <xdr:nvPicPr>
        <xdr:cNvPr id="19" name="Picture 18">
          <a:extLst>
            <a:ext uri="{FF2B5EF4-FFF2-40B4-BE49-F238E27FC236}">
              <a16:creationId xmlns:a16="http://schemas.microsoft.com/office/drawing/2014/main" id="{4C3A761A-88F6-0F3B-4B38-B70959DFD7CF}"/>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2194560" y="1104900"/>
          <a:ext cx="325941" cy="325941"/>
        </a:xfrm>
        <a:prstGeom prst="rect">
          <a:avLst/>
        </a:prstGeom>
        <a:noFill/>
      </xdr:spPr>
    </xdr:pic>
    <xdr:clientData/>
  </xdr:twoCellAnchor>
  <xdr:twoCellAnchor editAs="oneCell">
    <xdr:from>
      <xdr:col>10</xdr:col>
      <xdr:colOff>572796</xdr:colOff>
      <xdr:row>6</xdr:row>
      <xdr:rowOff>22860</xdr:rowOff>
    </xdr:from>
    <xdr:to>
      <xdr:col>11</xdr:col>
      <xdr:colOff>322056</xdr:colOff>
      <xdr:row>8</xdr:row>
      <xdr:rowOff>15960</xdr:rowOff>
    </xdr:to>
    <xdr:pic>
      <xdr:nvPicPr>
        <xdr:cNvPr id="21" name="Picture 20">
          <a:extLst>
            <a:ext uri="{FF2B5EF4-FFF2-40B4-BE49-F238E27FC236}">
              <a16:creationId xmlns:a16="http://schemas.microsoft.com/office/drawing/2014/main" id="{A6673EC3-C6B8-AA84-0A34-808A9FE1B8A7}"/>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6668796" y="1120140"/>
          <a:ext cx="358860" cy="358860"/>
        </a:xfrm>
        <a:prstGeom prst="rect">
          <a:avLst/>
        </a:prstGeom>
        <a:noFill/>
      </xdr:spPr>
    </xdr:pic>
    <xdr:clientData/>
  </xdr:twoCellAnchor>
  <xdr:twoCellAnchor editAs="oneCell">
    <xdr:from>
      <xdr:col>8</xdr:col>
      <xdr:colOff>281940</xdr:colOff>
      <xdr:row>6</xdr:row>
      <xdr:rowOff>0</xdr:rowOff>
    </xdr:from>
    <xdr:to>
      <xdr:col>9</xdr:col>
      <xdr:colOff>46821</xdr:colOff>
      <xdr:row>8</xdr:row>
      <xdr:rowOff>8721</xdr:rowOff>
    </xdr:to>
    <xdr:pic>
      <xdr:nvPicPr>
        <xdr:cNvPr id="23" name="Picture 22">
          <a:extLst>
            <a:ext uri="{FF2B5EF4-FFF2-40B4-BE49-F238E27FC236}">
              <a16:creationId xmlns:a16="http://schemas.microsoft.com/office/drawing/2014/main" id="{B46756DB-7DFE-3E81-83EA-B93D02BF5274}"/>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5158740" y="1097280"/>
          <a:ext cx="374481" cy="374481"/>
        </a:xfrm>
        <a:prstGeom prst="rect">
          <a:avLst/>
        </a:prstGeom>
        <a:noFill/>
      </xdr:spPr>
    </xdr:pic>
    <xdr:clientData/>
  </xdr:twoCellAnchor>
  <xdr:twoCellAnchor>
    <xdr:from>
      <xdr:col>2</xdr:col>
      <xdr:colOff>594360</xdr:colOff>
      <xdr:row>9</xdr:row>
      <xdr:rowOff>106680</xdr:rowOff>
    </xdr:from>
    <xdr:to>
      <xdr:col>4</xdr:col>
      <xdr:colOff>480060</xdr:colOff>
      <xdr:row>11</xdr:row>
      <xdr:rowOff>22860</xdr:rowOff>
    </xdr:to>
    <xdr:sp macro="" textlink="">
      <xdr:nvSpPr>
        <xdr:cNvPr id="24" name="TextBox 23">
          <a:extLst>
            <a:ext uri="{FF2B5EF4-FFF2-40B4-BE49-F238E27FC236}">
              <a16:creationId xmlns:a16="http://schemas.microsoft.com/office/drawing/2014/main" id="{167CFD9B-4D6A-FAA7-75DE-CAF044337649}"/>
            </a:ext>
          </a:extLst>
        </xdr:cNvPr>
        <xdr:cNvSpPr txBox="1"/>
      </xdr:nvSpPr>
      <xdr:spPr>
        <a:xfrm>
          <a:off x="1813560" y="1752600"/>
          <a:ext cx="11049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tx1"/>
              </a:solidFill>
              <a:latin typeface="Arial" panose="020B0604020202020204" pitchFamily="34" charset="0"/>
              <a:cs typeface="Arial" panose="020B0604020202020204" pitchFamily="34" charset="0"/>
            </a:rPr>
            <a:t>Total COGS</a:t>
          </a:r>
        </a:p>
      </xdr:txBody>
    </xdr:sp>
    <xdr:clientData/>
  </xdr:twoCellAnchor>
  <xdr:twoCellAnchor>
    <xdr:from>
      <xdr:col>5</xdr:col>
      <xdr:colOff>205740</xdr:colOff>
      <xdr:row>9</xdr:row>
      <xdr:rowOff>83820</xdr:rowOff>
    </xdr:from>
    <xdr:to>
      <xdr:col>7</xdr:col>
      <xdr:colOff>220980</xdr:colOff>
      <xdr:row>11</xdr:row>
      <xdr:rowOff>0</xdr:rowOff>
    </xdr:to>
    <xdr:sp macro="" textlink="">
      <xdr:nvSpPr>
        <xdr:cNvPr id="25" name="TextBox 24">
          <a:extLst>
            <a:ext uri="{FF2B5EF4-FFF2-40B4-BE49-F238E27FC236}">
              <a16:creationId xmlns:a16="http://schemas.microsoft.com/office/drawing/2014/main" id="{44378C3D-0F8C-18F4-38BD-7907A8DC4A1E}"/>
            </a:ext>
          </a:extLst>
        </xdr:cNvPr>
        <xdr:cNvSpPr txBox="1"/>
      </xdr:nvSpPr>
      <xdr:spPr>
        <a:xfrm>
          <a:off x="3253740" y="1729740"/>
          <a:ext cx="12344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tx1"/>
              </a:solidFill>
              <a:latin typeface="Arial" panose="020B0604020202020204" pitchFamily="34" charset="0"/>
              <a:cs typeface="Arial" panose="020B0604020202020204" pitchFamily="34" charset="0"/>
            </a:rPr>
            <a:t>Total Revenue</a:t>
          </a:r>
        </a:p>
      </xdr:txBody>
    </xdr:sp>
    <xdr:clientData/>
  </xdr:twoCellAnchor>
  <xdr:twoCellAnchor>
    <xdr:from>
      <xdr:col>7</xdr:col>
      <xdr:colOff>548640</xdr:colOff>
      <xdr:row>9</xdr:row>
      <xdr:rowOff>45720</xdr:rowOff>
    </xdr:from>
    <xdr:to>
      <xdr:col>9</xdr:col>
      <xdr:colOff>434340</xdr:colOff>
      <xdr:row>10</xdr:row>
      <xdr:rowOff>144780</xdr:rowOff>
    </xdr:to>
    <xdr:sp macro="" textlink="">
      <xdr:nvSpPr>
        <xdr:cNvPr id="26" name="TextBox 25">
          <a:extLst>
            <a:ext uri="{FF2B5EF4-FFF2-40B4-BE49-F238E27FC236}">
              <a16:creationId xmlns:a16="http://schemas.microsoft.com/office/drawing/2014/main" id="{B0537E21-3E6B-BB12-3C58-B44D70680A29}"/>
            </a:ext>
          </a:extLst>
        </xdr:cNvPr>
        <xdr:cNvSpPr txBox="1"/>
      </xdr:nvSpPr>
      <xdr:spPr>
        <a:xfrm>
          <a:off x="4815840" y="1691640"/>
          <a:ext cx="11049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tx1"/>
              </a:solidFill>
              <a:latin typeface="Arial" panose="020B0604020202020204" pitchFamily="34" charset="0"/>
              <a:cs typeface="Arial" panose="020B0604020202020204" pitchFamily="34" charset="0"/>
            </a:rPr>
            <a:t>Total Profit</a:t>
          </a:r>
        </a:p>
      </xdr:txBody>
    </xdr:sp>
    <xdr:clientData/>
  </xdr:twoCellAnchor>
  <xdr:twoCellAnchor>
    <xdr:from>
      <xdr:col>10</xdr:col>
      <xdr:colOff>114300</xdr:colOff>
      <xdr:row>9</xdr:row>
      <xdr:rowOff>38100</xdr:rowOff>
    </xdr:from>
    <xdr:to>
      <xdr:col>12</xdr:col>
      <xdr:colOff>251460</xdr:colOff>
      <xdr:row>10</xdr:row>
      <xdr:rowOff>137160</xdr:rowOff>
    </xdr:to>
    <xdr:sp macro="" textlink="">
      <xdr:nvSpPr>
        <xdr:cNvPr id="27" name="TextBox 26">
          <a:extLst>
            <a:ext uri="{FF2B5EF4-FFF2-40B4-BE49-F238E27FC236}">
              <a16:creationId xmlns:a16="http://schemas.microsoft.com/office/drawing/2014/main" id="{701E16D6-ABA9-2E74-04AD-7DD3A3CE479F}"/>
            </a:ext>
          </a:extLst>
        </xdr:cNvPr>
        <xdr:cNvSpPr txBox="1"/>
      </xdr:nvSpPr>
      <xdr:spPr>
        <a:xfrm>
          <a:off x="6210300" y="1684020"/>
          <a:ext cx="13563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tx1"/>
              </a:solidFill>
              <a:latin typeface="Arial" panose="020B0604020202020204" pitchFamily="34" charset="0"/>
              <a:cs typeface="Arial" panose="020B0604020202020204" pitchFamily="34" charset="0"/>
            </a:rPr>
            <a:t>% Profit Margin</a:t>
          </a:r>
        </a:p>
      </xdr:txBody>
    </xdr:sp>
    <xdr:clientData/>
  </xdr:twoCellAnchor>
  <xdr:twoCellAnchor>
    <xdr:from>
      <xdr:col>12</xdr:col>
      <xdr:colOff>274320</xdr:colOff>
      <xdr:row>13</xdr:row>
      <xdr:rowOff>30479</xdr:rowOff>
    </xdr:from>
    <xdr:to>
      <xdr:col>13</xdr:col>
      <xdr:colOff>353060</xdr:colOff>
      <xdr:row>17</xdr:row>
      <xdr:rowOff>11346</xdr:rowOff>
    </xdr:to>
    <xdr:sp macro="" textlink="">
      <xdr:nvSpPr>
        <xdr:cNvPr id="28" name="Oval 27">
          <a:extLst>
            <a:ext uri="{FF2B5EF4-FFF2-40B4-BE49-F238E27FC236}">
              <a16:creationId xmlns:a16="http://schemas.microsoft.com/office/drawing/2014/main" id="{EADFF163-1995-E6D0-68FA-1FF2AAF110C5}"/>
            </a:ext>
          </a:extLst>
        </xdr:cNvPr>
        <xdr:cNvSpPr/>
      </xdr:nvSpPr>
      <xdr:spPr>
        <a:xfrm>
          <a:off x="7589520" y="2407919"/>
          <a:ext cx="688340" cy="712387"/>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294640</xdr:colOff>
      <xdr:row>13</xdr:row>
      <xdr:rowOff>22858</xdr:rowOff>
    </xdr:from>
    <xdr:to>
      <xdr:col>2</xdr:col>
      <xdr:colOff>373380</xdr:colOff>
      <xdr:row>17</xdr:row>
      <xdr:rowOff>3725</xdr:rowOff>
    </xdr:to>
    <xdr:sp macro="" textlink="">
      <xdr:nvSpPr>
        <xdr:cNvPr id="29" name="Oval 28">
          <a:extLst>
            <a:ext uri="{FF2B5EF4-FFF2-40B4-BE49-F238E27FC236}">
              <a16:creationId xmlns:a16="http://schemas.microsoft.com/office/drawing/2014/main" id="{12C0C3EF-F56B-D902-9AD7-F2DD962B122D}"/>
            </a:ext>
          </a:extLst>
        </xdr:cNvPr>
        <xdr:cNvSpPr/>
      </xdr:nvSpPr>
      <xdr:spPr>
        <a:xfrm>
          <a:off x="904240" y="2400298"/>
          <a:ext cx="688340" cy="712387"/>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xdr:col>
      <xdr:colOff>421640</xdr:colOff>
      <xdr:row>13</xdr:row>
      <xdr:rowOff>161881</xdr:rowOff>
    </xdr:from>
    <xdr:to>
      <xdr:col>2</xdr:col>
      <xdr:colOff>246380</xdr:colOff>
      <xdr:row>16</xdr:row>
      <xdr:rowOff>47581</xdr:rowOff>
    </xdr:to>
    <xdr:pic>
      <xdr:nvPicPr>
        <xdr:cNvPr id="31" name="Picture 30">
          <a:extLst>
            <a:ext uri="{FF2B5EF4-FFF2-40B4-BE49-F238E27FC236}">
              <a16:creationId xmlns:a16="http://schemas.microsoft.com/office/drawing/2014/main" id="{06166938-298C-78EF-BC64-CC1B4930172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31240" y="2539321"/>
          <a:ext cx="434340" cy="434340"/>
        </a:xfrm>
        <a:prstGeom prst="rect">
          <a:avLst/>
        </a:prstGeom>
      </xdr:spPr>
    </xdr:pic>
    <xdr:clientData/>
  </xdr:twoCellAnchor>
  <xdr:twoCellAnchor editAs="oneCell">
    <xdr:from>
      <xdr:col>12</xdr:col>
      <xdr:colOff>400120</xdr:colOff>
      <xdr:row>13</xdr:row>
      <xdr:rowOff>168302</xdr:rowOff>
    </xdr:from>
    <xdr:to>
      <xdr:col>13</xdr:col>
      <xdr:colOff>227260</xdr:colOff>
      <xdr:row>16</xdr:row>
      <xdr:rowOff>56402</xdr:rowOff>
    </xdr:to>
    <xdr:pic>
      <xdr:nvPicPr>
        <xdr:cNvPr id="33" name="Picture 32">
          <a:extLst>
            <a:ext uri="{FF2B5EF4-FFF2-40B4-BE49-F238E27FC236}">
              <a16:creationId xmlns:a16="http://schemas.microsoft.com/office/drawing/2014/main" id="{BDB2C04F-C6A7-2C7E-C7E0-83160BA57556}"/>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xdr:blipFill>
      <xdr:spPr>
        <a:xfrm>
          <a:off x="7715320" y="2545742"/>
          <a:ext cx="436740" cy="436740"/>
        </a:xfrm>
        <a:prstGeom prst="rect">
          <a:avLst/>
        </a:prstGeom>
      </xdr:spPr>
    </xdr:pic>
    <xdr:clientData/>
  </xdr:twoCellAnchor>
  <xdr:twoCellAnchor>
    <xdr:from>
      <xdr:col>10</xdr:col>
      <xdr:colOff>99060</xdr:colOff>
      <xdr:row>11</xdr:row>
      <xdr:rowOff>45720</xdr:rowOff>
    </xdr:from>
    <xdr:to>
      <xdr:col>12</xdr:col>
      <xdr:colOff>236220</xdr:colOff>
      <xdr:row>12</xdr:row>
      <xdr:rowOff>144780</xdr:rowOff>
    </xdr:to>
    <xdr:sp macro="" textlink="'Analysis 1'!F7">
      <xdr:nvSpPr>
        <xdr:cNvPr id="34" name="TextBox 33">
          <a:extLst>
            <a:ext uri="{FF2B5EF4-FFF2-40B4-BE49-F238E27FC236}">
              <a16:creationId xmlns:a16="http://schemas.microsoft.com/office/drawing/2014/main" id="{A9A1304D-F498-086F-3015-65D205B70649}"/>
            </a:ext>
          </a:extLst>
        </xdr:cNvPr>
        <xdr:cNvSpPr txBox="1"/>
      </xdr:nvSpPr>
      <xdr:spPr>
        <a:xfrm>
          <a:off x="6195060" y="2057400"/>
          <a:ext cx="13563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F1BD2D8-22CC-4634-B0B0-772B4D66E2A7}" type="TxLink">
            <a:rPr lang="en-US" sz="1800" b="1" i="0" u="none" strike="noStrike">
              <a:solidFill>
                <a:srgbClr val="000000"/>
              </a:solidFill>
              <a:latin typeface="Aptos Narrow"/>
              <a:cs typeface="Arial" panose="020B0604020202020204" pitchFamily="34" charset="0"/>
            </a:rPr>
            <a:pPr algn="ctr"/>
            <a:t>40.6%</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7</xdr:col>
      <xdr:colOff>464820</xdr:colOff>
      <xdr:row>11</xdr:row>
      <xdr:rowOff>45720</xdr:rowOff>
    </xdr:from>
    <xdr:to>
      <xdr:col>9</xdr:col>
      <xdr:colOff>541020</xdr:colOff>
      <xdr:row>12</xdr:row>
      <xdr:rowOff>144780</xdr:rowOff>
    </xdr:to>
    <xdr:sp macro="" textlink="'Analysis 1'!G7">
      <xdr:nvSpPr>
        <xdr:cNvPr id="35" name="TextBox 34">
          <a:extLst>
            <a:ext uri="{FF2B5EF4-FFF2-40B4-BE49-F238E27FC236}">
              <a16:creationId xmlns:a16="http://schemas.microsoft.com/office/drawing/2014/main" id="{843A6A8D-E682-090D-8152-BDA7C7A2E2AB}"/>
            </a:ext>
          </a:extLst>
        </xdr:cNvPr>
        <xdr:cNvSpPr txBox="1"/>
      </xdr:nvSpPr>
      <xdr:spPr>
        <a:xfrm>
          <a:off x="4732020" y="2057400"/>
          <a:ext cx="12954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12B4E8-814F-422C-B6D7-3A9CDC502F9A}" type="TxLink">
            <a:rPr lang="en-US" sz="1800" b="1" i="0" u="none" strike="noStrike">
              <a:solidFill>
                <a:srgbClr val="000000"/>
              </a:solidFill>
              <a:latin typeface="Aptos Narrow"/>
              <a:cs typeface="Arial" panose="020B0604020202020204" pitchFamily="34" charset="0"/>
            </a:rPr>
            <a:pPr algn="ctr"/>
            <a:t>$38.70 M</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5</xdr:col>
      <xdr:colOff>160020</xdr:colOff>
      <xdr:row>11</xdr:row>
      <xdr:rowOff>45720</xdr:rowOff>
    </xdr:from>
    <xdr:to>
      <xdr:col>7</xdr:col>
      <xdr:colOff>297180</xdr:colOff>
      <xdr:row>12</xdr:row>
      <xdr:rowOff>144780</xdr:rowOff>
    </xdr:to>
    <xdr:sp macro="" textlink="'Analysis 1'!D7">
      <xdr:nvSpPr>
        <xdr:cNvPr id="36" name="TextBox 35">
          <a:extLst>
            <a:ext uri="{FF2B5EF4-FFF2-40B4-BE49-F238E27FC236}">
              <a16:creationId xmlns:a16="http://schemas.microsoft.com/office/drawing/2014/main" id="{0D9D57FF-3CA4-467C-E2A4-5C522B63559D}"/>
            </a:ext>
          </a:extLst>
        </xdr:cNvPr>
        <xdr:cNvSpPr txBox="1"/>
      </xdr:nvSpPr>
      <xdr:spPr>
        <a:xfrm>
          <a:off x="3208020" y="2057400"/>
          <a:ext cx="13563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1E8A4A8-1179-4053-8B1E-F718599F0440}" type="TxLink">
            <a:rPr lang="en-US" sz="1800" b="1" i="0" u="none" strike="noStrike">
              <a:solidFill>
                <a:srgbClr val="000000"/>
              </a:solidFill>
              <a:latin typeface="Aptos Narrow"/>
              <a:cs typeface="Arial" panose="020B0604020202020204" pitchFamily="34" charset="0"/>
            </a:rPr>
            <a:pPr algn="ctr"/>
            <a:t>$95.22 M</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2</xdr:col>
      <xdr:colOff>464820</xdr:colOff>
      <xdr:row>11</xdr:row>
      <xdr:rowOff>45720</xdr:rowOff>
    </xdr:from>
    <xdr:to>
      <xdr:col>4</xdr:col>
      <xdr:colOff>601980</xdr:colOff>
      <xdr:row>12</xdr:row>
      <xdr:rowOff>144780</xdr:rowOff>
    </xdr:to>
    <xdr:sp macro="" textlink="'Analysis 1'!E7">
      <xdr:nvSpPr>
        <xdr:cNvPr id="37" name="TextBox 36">
          <a:extLst>
            <a:ext uri="{FF2B5EF4-FFF2-40B4-BE49-F238E27FC236}">
              <a16:creationId xmlns:a16="http://schemas.microsoft.com/office/drawing/2014/main" id="{57BDD5CF-B683-2498-73BA-1D79CE8A219A}"/>
            </a:ext>
          </a:extLst>
        </xdr:cNvPr>
        <xdr:cNvSpPr txBox="1"/>
      </xdr:nvSpPr>
      <xdr:spPr>
        <a:xfrm>
          <a:off x="1684020" y="2057400"/>
          <a:ext cx="13563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3949E6D-03B8-4EAC-89B8-6964ED209D30}" type="TxLink">
            <a:rPr lang="en-US" sz="1800" b="1" i="0" u="none" strike="noStrike">
              <a:solidFill>
                <a:srgbClr val="000000"/>
              </a:solidFill>
              <a:latin typeface="Aptos Narrow"/>
              <a:cs typeface="Arial" panose="020B0604020202020204" pitchFamily="34" charset="0"/>
            </a:rPr>
            <a:pPr algn="ctr"/>
            <a:t>$56.52 M</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0</xdr:col>
      <xdr:colOff>213360</xdr:colOff>
      <xdr:row>10</xdr:row>
      <xdr:rowOff>121920</xdr:rowOff>
    </xdr:from>
    <xdr:to>
      <xdr:col>2</xdr:col>
      <xdr:colOff>83820</xdr:colOff>
      <xdr:row>12</xdr:row>
      <xdr:rowOff>38100</xdr:rowOff>
    </xdr:to>
    <xdr:sp macro="" textlink="'Analysis 1'!K7">
      <xdr:nvSpPr>
        <xdr:cNvPr id="38" name="TextBox 37">
          <a:extLst>
            <a:ext uri="{FF2B5EF4-FFF2-40B4-BE49-F238E27FC236}">
              <a16:creationId xmlns:a16="http://schemas.microsoft.com/office/drawing/2014/main" id="{6A2E6023-77F5-FAAD-9114-9D1D4E5A9137}"/>
            </a:ext>
          </a:extLst>
        </xdr:cNvPr>
        <xdr:cNvSpPr txBox="1"/>
      </xdr:nvSpPr>
      <xdr:spPr>
        <a:xfrm>
          <a:off x="213360" y="1950720"/>
          <a:ext cx="10896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AF09A70-0F2B-494F-AC3D-D7660391A567}" type="TxLink">
            <a:rPr lang="en-US" sz="1800" b="1" i="0" u="none" strike="noStrike">
              <a:solidFill>
                <a:schemeClr val="bg1"/>
              </a:solidFill>
              <a:latin typeface="Aptos Narrow"/>
              <a:cs typeface="Arial" panose="020B0604020202020204" pitchFamily="34" charset="0"/>
            </a:rPr>
            <a:pPr algn="ctr"/>
            <a:t>448</a:t>
          </a:fld>
          <a:endParaRPr lang="en-GB" sz="36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198120</xdr:colOff>
      <xdr:row>8</xdr:row>
      <xdr:rowOff>137160</xdr:rowOff>
    </xdr:from>
    <xdr:to>
      <xdr:col>2</xdr:col>
      <xdr:colOff>297180</xdr:colOff>
      <xdr:row>10</xdr:row>
      <xdr:rowOff>53340</xdr:rowOff>
    </xdr:to>
    <xdr:sp macro="" textlink="">
      <xdr:nvSpPr>
        <xdr:cNvPr id="39" name="TextBox 38">
          <a:extLst>
            <a:ext uri="{FF2B5EF4-FFF2-40B4-BE49-F238E27FC236}">
              <a16:creationId xmlns:a16="http://schemas.microsoft.com/office/drawing/2014/main" id="{1477E8B8-467B-AFD6-6357-CCB3F59C08C9}"/>
            </a:ext>
          </a:extLst>
        </xdr:cNvPr>
        <xdr:cNvSpPr txBox="1"/>
      </xdr:nvSpPr>
      <xdr:spPr>
        <a:xfrm>
          <a:off x="198120" y="1600200"/>
          <a:ext cx="13182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bg1"/>
              </a:solidFill>
              <a:latin typeface="Arial" panose="020B0604020202020204" pitchFamily="34" charset="0"/>
              <a:cs typeface="Arial" panose="020B0604020202020204" pitchFamily="34" charset="0"/>
            </a:rPr>
            <a:t>Total Quantity </a:t>
          </a:r>
        </a:p>
      </xdr:txBody>
    </xdr:sp>
    <xdr:clientData/>
  </xdr:twoCellAnchor>
  <xdr:twoCellAnchor>
    <xdr:from>
      <xdr:col>12</xdr:col>
      <xdr:colOff>449580</xdr:colOff>
      <xdr:row>8</xdr:row>
      <xdr:rowOff>83820</xdr:rowOff>
    </xdr:from>
    <xdr:to>
      <xdr:col>14</xdr:col>
      <xdr:colOff>548640</xdr:colOff>
      <xdr:row>10</xdr:row>
      <xdr:rowOff>0</xdr:rowOff>
    </xdr:to>
    <xdr:sp macro="" textlink="">
      <xdr:nvSpPr>
        <xdr:cNvPr id="40" name="TextBox 39">
          <a:extLst>
            <a:ext uri="{FF2B5EF4-FFF2-40B4-BE49-F238E27FC236}">
              <a16:creationId xmlns:a16="http://schemas.microsoft.com/office/drawing/2014/main" id="{D00ECAA9-F1A9-5BE6-D760-EF0390557522}"/>
            </a:ext>
          </a:extLst>
        </xdr:cNvPr>
        <xdr:cNvSpPr txBox="1"/>
      </xdr:nvSpPr>
      <xdr:spPr>
        <a:xfrm>
          <a:off x="7764780" y="1546860"/>
          <a:ext cx="13182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chemeClr val="bg1"/>
              </a:solidFill>
              <a:latin typeface="Arial" panose="020B0604020202020204" pitchFamily="34" charset="0"/>
              <a:cs typeface="Arial" panose="020B0604020202020204" pitchFamily="34" charset="0"/>
            </a:rPr>
            <a:t># Transactions</a:t>
          </a:r>
        </a:p>
      </xdr:txBody>
    </xdr:sp>
    <xdr:clientData/>
  </xdr:twoCellAnchor>
  <xdr:twoCellAnchor>
    <xdr:from>
      <xdr:col>12</xdr:col>
      <xdr:colOff>449580</xdr:colOff>
      <xdr:row>10</xdr:row>
      <xdr:rowOff>99060</xdr:rowOff>
    </xdr:from>
    <xdr:to>
      <xdr:col>14</xdr:col>
      <xdr:colOff>525780</xdr:colOff>
      <xdr:row>12</xdr:row>
      <xdr:rowOff>15240</xdr:rowOff>
    </xdr:to>
    <xdr:sp macro="" textlink="'Analysis 1'!C7">
      <xdr:nvSpPr>
        <xdr:cNvPr id="42" name="TextBox 41">
          <a:extLst>
            <a:ext uri="{FF2B5EF4-FFF2-40B4-BE49-F238E27FC236}">
              <a16:creationId xmlns:a16="http://schemas.microsoft.com/office/drawing/2014/main" id="{1FCD2FEC-290F-8E20-1F66-40B38729FC79}"/>
            </a:ext>
          </a:extLst>
        </xdr:cNvPr>
        <xdr:cNvSpPr txBox="1"/>
      </xdr:nvSpPr>
      <xdr:spPr>
        <a:xfrm>
          <a:off x="7764780" y="1927860"/>
          <a:ext cx="12954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7C901A4-5355-4962-9F1A-BDA95C21C9CA}" type="TxLink">
            <a:rPr lang="en-US" sz="1800" b="1" i="0" u="none" strike="noStrike">
              <a:solidFill>
                <a:schemeClr val="bg1"/>
              </a:solidFill>
              <a:latin typeface="Aptos Narrow"/>
              <a:cs typeface="Arial" panose="020B0604020202020204" pitchFamily="34" charset="0"/>
            </a:rPr>
            <a:pPr algn="ctr"/>
            <a:t>13,345</a:t>
          </a:fld>
          <a:endParaRPr lang="en-GB" sz="2000" b="1">
            <a:solidFill>
              <a:schemeClr val="bg1"/>
            </a:solidFill>
            <a:latin typeface="Arial" panose="020B0604020202020204" pitchFamily="34" charset="0"/>
            <a:cs typeface="Arial" panose="020B0604020202020204" pitchFamily="34" charset="0"/>
          </a:endParaRPr>
        </a:p>
      </xdr:txBody>
    </xdr:sp>
    <xdr:clientData/>
  </xdr:twoCellAnchor>
  <xdr:twoCellAnchor>
    <xdr:from>
      <xdr:col>16</xdr:col>
      <xdr:colOff>30480</xdr:colOff>
      <xdr:row>3</xdr:row>
      <xdr:rowOff>68580</xdr:rowOff>
    </xdr:from>
    <xdr:to>
      <xdr:col>23</xdr:col>
      <xdr:colOff>289560</xdr:colOff>
      <xdr:row>16</xdr:row>
      <xdr:rowOff>22860</xdr:rowOff>
    </xdr:to>
    <xdr:sp macro="" textlink="">
      <xdr:nvSpPr>
        <xdr:cNvPr id="43" name="Rectangle: Rounded Corners 42">
          <a:extLst>
            <a:ext uri="{FF2B5EF4-FFF2-40B4-BE49-F238E27FC236}">
              <a16:creationId xmlns:a16="http://schemas.microsoft.com/office/drawing/2014/main" id="{5B0A6318-0926-6E11-56CE-656B143879BA}"/>
            </a:ext>
          </a:extLst>
        </xdr:cNvPr>
        <xdr:cNvSpPr/>
      </xdr:nvSpPr>
      <xdr:spPr>
        <a:xfrm>
          <a:off x="9784080" y="617220"/>
          <a:ext cx="4526280" cy="2331720"/>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16</xdr:col>
          <xdr:colOff>594360</xdr:colOff>
          <xdr:row>3</xdr:row>
          <xdr:rowOff>167640</xdr:rowOff>
        </xdr:from>
        <xdr:to>
          <xdr:col>18</xdr:col>
          <xdr:colOff>281940</xdr:colOff>
          <xdr:row>5</xdr:row>
          <xdr:rowOff>15240</xdr:rowOff>
        </xdr:to>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586740</xdr:colOff>
          <xdr:row>3</xdr:row>
          <xdr:rowOff>160020</xdr:rowOff>
        </xdr:from>
        <xdr:to>
          <xdr:col>20</xdr:col>
          <xdr:colOff>274320</xdr:colOff>
          <xdr:row>5</xdr:row>
          <xdr:rowOff>7620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579120</xdr:colOff>
          <xdr:row>3</xdr:row>
          <xdr:rowOff>160020</xdr:rowOff>
        </xdr:from>
        <xdr:to>
          <xdr:col>22</xdr:col>
          <xdr:colOff>266700</xdr:colOff>
          <xdr:row>5</xdr:row>
          <xdr:rowOff>7620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Transactions</a:t>
              </a:r>
            </a:p>
          </xdr:txBody>
        </xdr:sp>
        <xdr:clientData/>
      </xdr:twoCellAnchor>
    </mc:Choice>
    <mc:Fallback/>
  </mc:AlternateContent>
  <xdr:twoCellAnchor>
    <xdr:from>
      <xdr:col>16</xdr:col>
      <xdr:colOff>594360</xdr:colOff>
      <xdr:row>6</xdr:row>
      <xdr:rowOff>7620</xdr:rowOff>
    </xdr:from>
    <xdr:to>
      <xdr:col>22</xdr:col>
      <xdr:colOff>449580</xdr:colOff>
      <xdr:row>14</xdr:row>
      <xdr:rowOff>129540</xdr:rowOff>
    </xdr:to>
    <xdr:graphicFrame macro="">
      <xdr:nvGraphicFramePr>
        <xdr:cNvPr id="44" name="Chart 43">
          <a:extLst>
            <a:ext uri="{FF2B5EF4-FFF2-40B4-BE49-F238E27FC236}">
              <a16:creationId xmlns:a16="http://schemas.microsoft.com/office/drawing/2014/main" id="{6AF4F378-1571-44B1-ADD2-95306CA049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17</xdr:col>
      <xdr:colOff>137160</xdr:colOff>
      <xdr:row>13</xdr:row>
      <xdr:rowOff>76200</xdr:rowOff>
    </xdr:from>
    <xdr:to>
      <xdr:col>22</xdr:col>
      <xdr:colOff>281940</xdr:colOff>
      <xdr:row>15</xdr:row>
      <xdr:rowOff>152400</xdr:rowOff>
    </xdr:to>
    <mc:AlternateContent xmlns:mc="http://schemas.openxmlformats.org/markup-compatibility/2006" xmlns:a14="http://schemas.microsoft.com/office/drawing/2010/main">
      <mc:Choice Requires="a14">
        <xdr:graphicFrame macro="">
          <xdr:nvGraphicFramePr>
            <xdr:cNvPr id="45" name="Year 1">
              <a:extLst>
                <a:ext uri="{FF2B5EF4-FFF2-40B4-BE49-F238E27FC236}">
                  <a16:creationId xmlns:a16="http://schemas.microsoft.com/office/drawing/2014/main" id="{65EC1AB4-2FCB-415A-A2E0-B7215FDACC1B}"/>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0500360" y="2453640"/>
              <a:ext cx="3192780" cy="4419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548640</xdr:colOff>
      <xdr:row>5</xdr:row>
      <xdr:rowOff>99060</xdr:rowOff>
    </xdr:from>
    <xdr:to>
      <xdr:col>18</xdr:col>
      <xdr:colOff>167640</xdr:colOff>
      <xdr:row>7</xdr:row>
      <xdr:rowOff>15240</xdr:rowOff>
    </xdr:to>
    <xdr:sp macro="" textlink="'Analysis 1'!D37">
      <xdr:nvSpPr>
        <xdr:cNvPr id="46" name="TextBox 45">
          <a:extLst>
            <a:ext uri="{FF2B5EF4-FFF2-40B4-BE49-F238E27FC236}">
              <a16:creationId xmlns:a16="http://schemas.microsoft.com/office/drawing/2014/main" id="{94899C1E-54BF-9AB4-09FB-13ED38A4D747}"/>
            </a:ext>
          </a:extLst>
        </xdr:cNvPr>
        <xdr:cNvSpPr txBox="1"/>
      </xdr:nvSpPr>
      <xdr:spPr>
        <a:xfrm>
          <a:off x="10302240" y="1013460"/>
          <a:ext cx="8382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0D7281B-7068-4952-84C7-3CFB2BF3DF4E}" type="TxLink">
            <a:rPr lang="en-US" sz="1800" b="1" i="0" u="none" strike="noStrike">
              <a:solidFill>
                <a:srgbClr val="00B0F0"/>
              </a:solidFill>
              <a:latin typeface="Aptos Narrow"/>
              <a:cs typeface="Arial" panose="020B0604020202020204" pitchFamily="34" charset="0"/>
            </a:rPr>
            <a:pPr algn="l"/>
            <a:t>61.4%</a:t>
          </a:fld>
          <a:endParaRPr lang="en-GB" sz="3600" b="1">
            <a:solidFill>
              <a:srgbClr val="00B0F0"/>
            </a:solidFill>
            <a:latin typeface="Arial" panose="020B0604020202020204" pitchFamily="34" charset="0"/>
            <a:cs typeface="Arial" panose="020B0604020202020204" pitchFamily="34" charset="0"/>
          </a:endParaRPr>
        </a:p>
      </xdr:txBody>
    </xdr:sp>
    <xdr:clientData/>
  </xdr:twoCellAnchor>
  <xdr:twoCellAnchor>
    <xdr:from>
      <xdr:col>16</xdr:col>
      <xdr:colOff>541020</xdr:colOff>
      <xdr:row>6</xdr:row>
      <xdr:rowOff>137160</xdr:rowOff>
    </xdr:from>
    <xdr:to>
      <xdr:col>20</xdr:col>
      <xdr:colOff>472440</xdr:colOff>
      <xdr:row>8</xdr:row>
      <xdr:rowOff>53340</xdr:rowOff>
    </xdr:to>
    <xdr:sp macro="" textlink="'Analysis 1'!F36">
      <xdr:nvSpPr>
        <xdr:cNvPr id="47" name="TextBox 46">
          <a:extLst>
            <a:ext uri="{FF2B5EF4-FFF2-40B4-BE49-F238E27FC236}">
              <a16:creationId xmlns:a16="http://schemas.microsoft.com/office/drawing/2014/main" id="{321EB903-47B8-1B5A-D2D3-AADB8D5E747E}"/>
            </a:ext>
          </a:extLst>
        </xdr:cNvPr>
        <xdr:cNvSpPr txBox="1"/>
      </xdr:nvSpPr>
      <xdr:spPr>
        <a:xfrm>
          <a:off x="10294620" y="1234440"/>
          <a:ext cx="23698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553035E-796D-4DE5-8DF9-A3ACA804401D}" type="TxLink">
            <a:rPr lang="en-US" sz="1100" b="0" i="0" u="none" strike="noStrike">
              <a:solidFill>
                <a:srgbClr val="000000"/>
              </a:solidFill>
              <a:latin typeface="Aptos Narrow"/>
              <a:cs typeface="Arial" panose="020B0604020202020204" pitchFamily="34" charset="0"/>
            </a:rPr>
            <a:pPr algn="l"/>
            <a:t> of  Revenue came from highlighted years</a:t>
          </a:fld>
          <a:endParaRPr lang="en-GB" sz="3600" b="1">
            <a:solidFill>
              <a:srgbClr val="00B0F0"/>
            </a:solidFill>
            <a:latin typeface="Arial" panose="020B0604020202020204" pitchFamily="34" charset="0"/>
            <a:cs typeface="Arial" panose="020B0604020202020204" pitchFamily="34" charset="0"/>
          </a:endParaRPr>
        </a:p>
      </xdr:txBody>
    </xdr:sp>
    <xdr:clientData/>
  </xdr:twoCellAnchor>
  <xdr:twoCellAnchor>
    <xdr:from>
      <xdr:col>16</xdr:col>
      <xdr:colOff>556260</xdr:colOff>
      <xdr:row>7</xdr:row>
      <xdr:rowOff>144780</xdr:rowOff>
    </xdr:from>
    <xdr:to>
      <xdr:col>19</xdr:col>
      <xdr:colOff>30480</xdr:colOff>
      <xdr:row>9</xdr:row>
      <xdr:rowOff>60960</xdr:rowOff>
    </xdr:to>
    <xdr:sp macro="" textlink="'Analysis 1'!E29">
      <xdr:nvSpPr>
        <xdr:cNvPr id="48" name="TextBox 47">
          <a:extLst>
            <a:ext uri="{FF2B5EF4-FFF2-40B4-BE49-F238E27FC236}">
              <a16:creationId xmlns:a16="http://schemas.microsoft.com/office/drawing/2014/main" id="{9005A4D0-5BB4-D783-E1FA-17B3FC6338C8}"/>
            </a:ext>
          </a:extLst>
        </xdr:cNvPr>
        <xdr:cNvSpPr txBox="1"/>
      </xdr:nvSpPr>
      <xdr:spPr>
        <a:xfrm>
          <a:off x="10309860" y="1424940"/>
          <a:ext cx="13030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DB24A06-DD83-4F46-A3EF-8E5C5A8021E4}" type="TxLink">
            <a:rPr lang="en-US" sz="1100" b="1" i="0" u="none" strike="noStrike">
              <a:solidFill>
                <a:srgbClr val="00B0F0"/>
              </a:solidFill>
              <a:latin typeface="Aptos Narrow"/>
              <a:cs typeface="Arial" panose="020B0604020202020204" pitchFamily="34" charset="0"/>
            </a:rPr>
            <a:pPr algn="l"/>
            <a:t>23.81 M</a:t>
          </a:fld>
          <a:endParaRPr lang="en-GB" sz="3600" b="1">
            <a:solidFill>
              <a:srgbClr val="00B0F0"/>
            </a:solidFill>
            <a:latin typeface="Arial" panose="020B0604020202020204" pitchFamily="34" charset="0"/>
            <a:cs typeface="Arial" panose="020B0604020202020204" pitchFamily="34" charset="0"/>
          </a:endParaRPr>
        </a:p>
      </xdr:txBody>
    </xdr:sp>
    <xdr:clientData/>
  </xdr:twoCellAnchor>
  <xdr:twoCellAnchor>
    <xdr:from>
      <xdr:col>16</xdr:col>
      <xdr:colOff>563880</xdr:colOff>
      <xdr:row>8</xdr:row>
      <xdr:rowOff>144780</xdr:rowOff>
    </xdr:from>
    <xdr:to>
      <xdr:col>19</xdr:col>
      <xdr:colOff>152400</xdr:colOff>
      <xdr:row>10</xdr:row>
      <xdr:rowOff>60960</xdr:rowOff>
    </xdr:to>
    <xdr:sp macro="" textlink="'Analysis 1'!E28">
      <xdr:nvSpPr>
        <xdr:cNvPr id="49" name="TextBox 48">
          <a:extLst>
            <a:ext uri="{FF2B5EF4-FFF2-40B4-BE49-F238E27FC236}">
              <a16:creationId xmlns:a16="http://schemas.microsoft.com/office/drawing/2014/main" id="{E2F4D54D-FE01-4A74-C777-AD010211968C}"/>
            </a:ext>
          </a:extLst>
        </xdr:cNvPr>
        <xdr:cNvSpPr txBox="1"/>
      </xdr:nvSpPr>
      <xdr:spPr>
        <a:xfrm>
          <a:off x="10317480" y="1607820"/>
          <a:ext cx="14173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D8EBC13-6D25-4B31-9884-95BF26EBF90D}" type="TxLink">
            <a:rPr lang="en-US" sz="900" b="0" i="0" u="none" strike="noStrike">
              <a:solidFill>
                <a:srgbClr val="000000"/>
              </a:solidFill>
              <a:latin typeface="Aptos Narrow"/>
              <a:cs typeface="Arial" panose="020B0604020202020204" pitchFamily="34" charset="0"/>
            </a:rPr>
            <a:pPr algn="l"/>
            <a:t>Average Revenue</a:t>
          </a:fld>
          <a:endParaRPr lang="en-GB" sz="2400" b="1">
            <a:solidFill>
              <a:srgbClr val="00B0F0"/>
            </a:solidFill>
            <a:latin typeface="Arial" panose="020B0604020202020204" pitchFamily="34" charset="0"/>
            <a:cs typeface="Arial" panose="020B0604020202020204" pitchFamily="34" charset="0"/>
          </a:endParaRPr>
        </a:p>
      </xdr:txBody>
    </xdr:sp>
    <xdr:clientData/>
  </xdr:twoCellAnchor>
  <xdr:twoCellAnchor>
    <xdr:from>
      <xdr:col>3</xdr:col>
      <xdr:colOff>110490</xdr:colOff>
      <xdr:row>13</xdr:row>
      <xdr:rowOff>45720</xdr:rowOff>
    </xdr:from>
    <xdr:to>
      <xdr:col>4</xdr:col>
      <xdr:colOff>327660</xdr:colOff>
      <xdr:row>14</xdr:row>
      <xdr:rowOff>167640</xdr:rowOff>
    </xdr:to>
    <xdr:sp macro="" textlink="">
      <xdr:nvSpPr>
        <xdr:cNvPr id="50" name="Rectangle: Rounded Corners 49">
          <a:extLst>
            <a:ext uri="{FF2B5EF4-FFF2-40B4-BE49-F238E27FC236}">
              <a16:creationId xmlns:a16="http://schemas.microsoft.com/office/drawing/2014/main" id="{E392AAA5-4005-EF15-DAEF-AACB4C2BFA97}"/>
            </a:ext>
          </a:extLst>
        </xdr:cNvPr>
        <xdr:cNvSpPr/>
      </xdr:nvSpPr>
      <xdr:spPr>
        <a:xfrm>
          <a:off x="1939290" y="2423160"/>
          <a:ext cx="826770" cy="304800"/>
        </a:xfrm>
        <a:prstGeom prst="roundRect">
          <a:avLst>
            <a:gd name="adj" fmla="val 12631"/>
          </a:avLst>
        </a:prstGeom>
        <a:solidFill>
          <a:schemeClr val="bg1">
            <a:lumMod val="8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369570</xdr:colOff>
      <xdr:row>13</xdr:row>
      <xdr:rowOff>45720</xdr:rowOff>
    </xdr:from>
    <xdr:to>
      <xdr:col>6</xdr:col>
      <xdr:colOff>586740</xdr:colOff>
      <xdr:row>14</xdr:row>
      <xdr:rowOff>167640</xdr:rowOff>
    </xdr:to>
    <xdr:sp macro="" textlink="">
      <xdr:nvSpPr>
        <xdr:cNvPr id="51" name="Rectangle: Rounded Corners 50">
          <a:extLst>
            <a:ext uri="{FF2B5EF4-FFF2-40B4-BE49-F238E27FC236}">
              <a16:creationId xmlns:a16="http://schemas.microsoft.com/office/drawing/2014/main" id="{016DA9BE-2AD9-1768-61A3-2DC5A340F57B}"/>
            </a:ext>
          </a:extLst>
        </xdr:cNvPr>
        <xdr:cNvSpPr/>
      </xdr:nvSpPr>
      <xdr:spPr>
        <a:xfrm>
          <a:off x="3417570" y="2423160"/>
          <a:ext cx="826770" cy="304800"/>
        </a:xfrm>
        <a:prstGeom prst="roundRect">
          <a:avLst>
            <a:gd name="adj" fmla="val 12631"/>
          </a:avLst>
        </a:prstGeom>
        <a:solidFill>
          <a:schemeClr val="bg1">
            <a:lumMod val="8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19050</xdr:colOff>
      <xdr:row>13</xdr:row>
      <xdr:rowOff>45720</xdr:rowOff>
    </xdr:from>
    <xdr:to>
      <xdr:col>9</xdr:col>
      <xdr:colOff>236220</xdr:colOff>
      <xdr:row>14</xdr:row>
      <xdr:rowOff>167640</xdr:rowOff>
    </xdr:to>
    <xdr:sp macro="" textlink="">
      <xdr:nvSpPr>
        <xdr:cNvPr id="52" name="Rectangle: Rounded Corners 51">
          <a:extLst>
            <a:ext uri="{FF2B5EF4-FFF2-40B4-BE49-F238E27FC236}">
              <a16:creationId xmlns:a16="http://schemas.microsoft.com/office/drawing/2014/main" id="{3E477DE9-EFDA-C339-7D03-1B39A49E153A}"/>
            </a:ext>
          </a:extLst>
        </xdr:cNvPr>
        <xdr:cNvSpPr/>
      </xdr:nvSpPr>
      <xdr:spPr>
        <a:xfrm>
          <a:off x="4895850" y="2423160"/>
          <a:ext cx="826770" cy="304800"/>
        </a:xfrm>
        <a:prstGeom prst="roundRect">
          <a:avLst>
            <a:gd name="adj" fmla="val 12631"/>
          </a:avLst>
        </a:prstGeom>
        <a:solidFill>
          <a:schemeClr val="bg1">
            <a:lumMod val="8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278130</xdr:colOff>
      <xdr:row>13</xdr:row>
      <xdr:rowOff>45720</xdr:rowOff>
    </xdr:from>
    <xdr:to>
      <xdr:col>11</xdr:col>
      <xdr:colOff>495300</xdr:colOff>
      <xdr:row>14</xdr:row>
      <xdr:rowOff>167640</xdr:rowOff>
    </xdr:to>
    <xdr:sp macro="" textlink="">
      <xdr:nvSpPr>
        <xdr:cNvPr id="53" name="Rectangle: Rounded Corners 52">
          <a:extLst>
            <a:ext uri="{FF2B5EF4-FFF2-40B4-BE49-F238E27FC236}">
              <a16:creationId xmlns:a16="http://schemas.microsoft.com/office/drawing/2014/main" id="{58133DDF-6A10-2A0A-5196-C9B5A224E4EB}"/>
            </a:ext>
          </a:extLst>
        </xdr:cNvPr>
        <xdr:cNvSpPr/>
      </xdr:nvSpPr>
      <xdr:spPr>
        <a:xfrm>
          <a:off x="6374130" y="2423160"/>
          <a:ext cx="826770" cy="304800"/>
        </a:xfrm>
        <a:prstGeom prst="roundRect">
          <a:avLst>
            <a:gd name="adj" fmla="val 12631"/>
          </a:avLst>
        </a:prstGeom>
        <a:solidFill>
          <a:schemeClr val="bg1">
            <a:lumMod val="8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114300</xdr:colOff>
      <xdr:row>13</xdr:row>
      <xdr:rowOff>60960</xdr:rowOff>
    </xdr:from>
    <xdr:to>
      <xdr:col>4</xdr:col>
      <xdr:colOff>335280</xdr:colOff>
      <xdr:row>14</xdr:row>
      <xdr:rowOff>160020</xdr:rowOff>
    </xdr:to>
    <xdr:sp macro="" textlink="'Analysis 1'!AE15">
      <xdr:nvSpPr>
        <xdr:cNvPr id="54" name="TextBox 53">
          <a:extLst>
            <a:ext uri="{FF2B5EF4-FFF2-40B4-BE49-F238E27FC236}">
              <a16:creationId xmlns:a16="http://schemas.microsoft.com/office/drawing/2014/main" id="{32A5DAA9-9F1C-4961-84E4-426EB0A66A60}"/>
            </a:ext>
          </a:extLst>
        </xdr:cNvPr>
        <xdr:cNvSpPr txBox="1"/>
      </xdr:nvSpPr>
      <xdr:spPr>
        <a:xfrm>
          <a:off x="1943100" y="2438400"/>
          <a:ext cx="8305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C2B373B-41D9-427A-A2C0-EFDC3B223E59}" type="TxLink">
            <a:rPr lang="en-US" sz="1100" b="1" i="0" u="none" strike="noStrike">
              <a:solidFill>
                <a:srgbClr val="000000"/>
              </a:solidFill>
              <a:latin typeface="Aptos Narrow"/>
              <a:cs typeface="Arial" panose="020B0604020202020204" pitchFamily="34" charset="0"/>
            </a:rPr>
            <a:pPr algn="ctr"/>
            <a:t>0.0%</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5</xdr:col>
      <xdr:colOff>373380</xdr:colOff>
      <xdr:row>13</xdr:row>
      <xdr:rowOff>53340</xdr:rowOff>
    </xdr:from>
    <xdr:to>
      <xdr:col>6</xdr:col>
      <xdr:colOff>594360</xdr:colOff>
      <xdr:row>14</xdr:row>
      <xdr:rowOff>152400</xdr:rowOff>
    </xdr:to>
    <xdr:sp macro="" textlink="'Analysis 1'!AE21">
      <xdr:nvSpPr>
        <xdr:cNvPr id="55" name="TextBox 54">
          <a:extLst>
            <a:ext uri="{FF2B5EF4-FFF2-40B4-BE49-F238E27FC236}">
              <a16:creationId xmlns:a16="http://schemas.microsoft.com/office/drawing/2014/main" id="{E2669F50-D707-7E3E-3436-F41F7834F419}"/>
            </a:ext>
          </a:extLst>
        </xdr:cNvPr>
        <xdr:cNvSpPr txBox="1"/>
      </xdr:nvSpPr>
      <xdr:spPr>
        <a:xfrm>
          <a:off x="3421380" y="2430780"/>
          <a:ext cx="8305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F720FE-2461-44D6-B026-514B08F67392}" type="TxLink">
            <a:rPr lang="en-US" sz="1100" b="1" i="0" u="none" strike="noStrike">
              <a:solidFill>
                <a:srgbClr val="000000"/>
              </a:solidFill>
              <a:latin typeface="Aptos Narrow"/>
              <a:cs typeface="Arial" panose="020B0604020202020204" pitchFamily="34" charset="0"/>
            </a:rPr>
            <a:pPr algn="ctr"/>
            <a:t>0.0%</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8</xdr:col>
      <xdr:colOff>22860</xdr:colOff>
      <xdr:row>13</xdr:row>
      <xdr:rowOff>60960</xdr:rowOff>
    </xdr:from>
    <xdr:to>
      <xdr:col>9</xdr:col>
      <xdr:colOff>243840</xdr:colOff>
      <xdr:row>14</xdr:row>
      <xdr:rowOff>160020</xdr:rowOff>
    </xdr:to>
    <xdr:sp macro="" textlink="'Analysis 1'!AE27">
      <xdr:nvSpPr>
        <xdr:cNvPr id="56" name="TextBox 55">
          <a:extLst>
            <a:ext uri="{FF2B5EF4-FFF2-40B4-BE49-F238E27FC236}">
              <a16:creationId xmlns:a16="http://schemas.microsoft.com/office/drawing/2014/main" id="{CFBDDED3-E0D2-5398-CB14-A88C58ABD492}"/>
            </a:ext>
          </a:extLst>
        </xdr:cNvPr>
        <xdr:cNvSpPr txBox="1"/>
      </xdr:nvSpPr>
      <xdr:spPr>
        <a:xfrm>
          <a:off x="4899660" y="2438400"/>
          <a:ext cx="8305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85CAE17-A789-4E2B-A857-825F50E828BE}" type="TxLink">
            <a:rPr lang="en-US" sz="1100" b="1" i="0" u="none" strike="noStrike">
              <a:solidFill>
                <a:srgbClr val="000000"/>
              </a:solidFill>
              <a:latin typeface="Aptos Narrow"/>
              <a:cs typeface="Arial" panose="020B0604020202020204" pitchFamily="34" charset="0"/>
            </a:rPr>
            <a:pPr algn="ctr"/>
            <a:t>0.0%</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10</xdr:col>
      <xdr:colOff>281940</xdr:colOff>
      <xdr:row>13</xdr:row>
      <xdr:rowOff>68580</xdr:rowOff>
    </xdr:from>
    <xdr:to>
      <xdr:col>11</xdr:col>
      <xdr:colOff>502920</xdr:colOff>
      <xdr:row>14</xdr:row>
      <xdr:rowOff>167640</xdr:rowOff>
    </xdr:to>
    <xdr:sp macro="" textlink="'Analysis 1'!AE33">
      <xdr:nvSpPr>
        <xdr:cNvPr id="57" name="TextBox 56">
          <a:extLst>
            <a:ext uri="{FF2B5EF4-FFF2-40B4-BE49-F238E27FC236}">
              <a16:creationId xmlns:a16="http://schemas.microsoft.com/office/drawing/2014/main" id="{8810F0DE-EED5-A1C2-9039-1E53AECA86EB}"/>
            </a:ext>
          </a:extLst>
        </xdr:cNvPr>
        <xdr:cNvSpPr txBox="1"/>
      </xdr:nvSpPr>
      <xdr:spPr>
        <a:xfrm>
          <a:off x="6377940" y="2446020"/>
          <a:ext cx="8305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91BA9B5-F7DD-41B7-90C4-9FF2D823798C}" type="TxLink">
            <a:rPr lang="en-US" sz="1100" b="1" i="0" u="none" strike="noStrike">
              <a:solidFill>
                <a:srgbClr val="000000"/>
              </a:solidFill>
              <a:latin typeface="Aptos Narrow"/>
              <a:cs typeface="Arial" panose="020B0604020202020204" pitchFamily="34" charset="0"/>
            </a:rPr>
            <a:pPr algn="ctr"/>
            <a:t>0.0%</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0</xdr:col>
      <xdr:colOff>445770</xdr:colOff>
      <xdr:row>12</xdr:row>
      <xdr:rowOff>7620</xdr:rowOff>
    </xdr:from>
    <xdr:to>
      <xdr:col>1</xdr:col>
      <xdr:colOff>480899</xdr:colOff>
      <xdr:row>13</xdr:row>
      <xdr:rowOff>63637</xdr:rowOff>
    </xdr:to>
    <xdr:sp macro="" textlink="">
      <xdr:nvSpPr>
        <xdr:cNvPr id="59" name="Rectangle: Rounded Corners 58">
          <a:extLst>
            <a:ext uri="{FF2B5EF4-FFF2-40B4-BE49-F238E27FC236}">
              <a16:creationId xmlns:a16="http://schemas.microsoft.com/office/drawing/2014/main" id="{50075BBE-A13E-2A2C-17F9-8C92D6164CC6}"/>
            </a:ext>
          </a:extLst>
        </xdr:cNvPr>
        <xdr:cNvSpPr/>
      </xdr:nvSpPr>
      <xdr:spPr>
        <a:xfrm>
          <a:off x="445770" y="2202180"/>
          <a:ext cx="644729" cy="238897"/>
        </a:xfrm>
        <a:prstGeom prst="roundRect">
          <a:avLst>
            <a:gd name="adj" fmla="val 12631"/>
          </a:avLst>
        </a:prstGeom>
        <a:solidFill>
          <a:schemeClr val="tx1">
            <a:lumMod val="85000"/>
            <a:lumOff val="1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449580</xdr:colOff>
      <xdr:row>12</xdr:row>
      <xdr:rowOff>22860</xdr:rowOff>
    </xdr:from>
    <xdr:to>
      <xdr:col>1</xdr:col>
      <xdr:colOff>487680</xdr:colOff>
      <xdr:row>13</xdr:row>
      <xdr:rowOff>60960</xdr:rowOff>
    </xdr:to>
    <xdr:sp macro="" textlink="'Analysis 1'!AE45">
      <xdr:nvSpPr>
        <xdr:cNvPr id="60" name="TextBox 59">
          <a:extLst>
            <a:ext uri="{FF2B5EF4-FFF2-40B4-BE49-F238E27FC236}">
              <a16:creationId xmlns:a16="http://schemas.microsoft.com/office/drawing/2014/main" id="{59BE0D96-B95A-8D0A-D60E-66D16C698714}"/>
            </a:ext>
          </a:extLst>
        </xdr:cNvPr>
        <xdr:cNvSpPr txBox="1"/>
      </xdr:nvSpPr>
      <xdr:spPr>
        <a:xfrm>
          <a:off x="449580" y="2217420"/>
          <a:ext cx="64770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2FBB7A4-82C7-45F3-A52A-1EDD6A5CCFD7}" type="TxLink">
            <a:rPr lang="en-US" sz="1100" b="1" i="0" u="none" strike="noStrike">
              <a:solidFill>
                <a:schemeClr val="bg1"/>
              </a:solidFill>
              <a:latin typeface="Aptos Narrow"/>
              <a:cs typeface="Arial" panose="020B0604020202020204" pitchFamily="34" charset="0"/>
            </a:rPr>
            <a:pPr algn="ctr"/>
            <a:t>0.0%</a:t>
          </a:fld>
          <a:endParaRPr lang="en-GB" sz="2000" b="1">
            <a:solidFill>
              <a:schemeClr val="bg1"/>
            </a:solidFill>
            <a:latin typeface="Arial" panose="020B0604020202020204" pitchFamily="34" charset="0"/>
            <a:cs typeface="Arial" panose="020B0604020202020204" pitchFamily="34" charset="0"/>
          </a:endParaRPr>
        </a:p>
      </xdr:txBody>
    </xdr:sp>
    <xdr:clientData/>
  </xdr:twoCellAnchor>
  <xdr:twoCellAnchor>
    <xdr:from>
      <xdr:col>13</xdr:col>
      <xdr:colOff>163830</xdr:colOff>
      <xdr:row>11</xdr:row>
      <xdr:rowOff>152400</xdr:rowOff>
    </xdr:from>
    <xdr:to>
      <xdr:col>14</xdr:col>
      <xdr:colOff>198959</xdr:colOff>
      <xdr:row>13</xdr:row>
      <xdr:rowOff>25537</xdr:rowOff>
    </xdr:to>
    <xdr:sp macro="" textlink="">
      <xdr:nvSpPr>
        <xdr:cNvPr id="61" name="Rectangle: Rounded Corners 60">
          <a:extLst>
            <a:ext uri="{FF2B5EF4-FFF2-40B4-BE49-F238E27FC236}">
              <a16:creationId xmlns:a16="http://schemas.microsoft.com/office/drawing/2014/main" id="{68943765-9AF0-90E4-DFE1-103CF015AECD}"/>
            </a:ext>
          </a:extLst>
        </xdr:cNvPr>
        <xdr:cNvSpPr/>
      </xdr:nvSpPr>
      <xdr:spPr>
        <a:xfrm>
          <a:off x="8088630" y="2164080"/>
          <a:ext cx="644729" cy="238897"/>
        </a:xfrm>
        <a:prstGeom prst="roundRect">
          <a:avLst>
            <a:gd name="adj" fmla="val 12631"/>
          </a:avLst>
        </a:prstGeom>
        <a:solidFill>
          <a:schemeClr val="tx1">
            <a:lumMod val="85000"/>
            <a:lumOff val="1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13</xdr:col>
      <xdr:colOff>167640</xdr:colOff>
      <xdr:row>11</xdr:row>
      <xdr:rowOff>167640</xdr:rowOff>
    </xdr:from>
    <xdr:to>
      <xdr:col>14</xdr:col>
      <xdr:colOff>205740</xdr:colOff>
      <xdr:row>13</xdr:row>
      <xdr:rowOff>22860</xdr:rowOff>
    </xdr:to>
    <xdr:sp macro="" textlink="'Analysis 1'!AE39">
      <xdr:nvSpPr>
        <xdr:cNvPr id="62" name="TextBox 61">
          <a:extLst>
            <a:ext uri="{FF2B5EF4-FFF2-40B4-BE49-F238E27FC236}">
              <a16:creationId xmlns:a16="http://schemas.microsoft.com/office/drawing/2014/main" id="{D380923E-61C4-9621-DFF0-BBF38D45EBD8}"/>
            </a:ext>
          </a:extLst>
        </xdr:cNvPr>
        <xdr:cNvSpPr txBox="1"/>
      </xdr:nvSpPr>
      <xdr:spPr>
        <a:xfrm>
          <a:off x="8092440" y="2179320"/>
          <a:ext cx="64770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4DB4A11-E863-44C0-AEDC-938B9D33C493}" type="TxLink">
            <a:rPr lang="en-US" sz="1100" b="1" i="0" u="none" strike="noStrike">
              <a:solidFill>
                <a:schemeClr val="bg1"/>
              </a:solidFill>
              <a:latin typeface="Aptos Narrow"/>
              <a:cs typeface="Arial" panose="020B0604020202020204" pitchFamily="34" charset="0"/>
            </a:rPr>
            <a:pPr algn="ctr"/>
            <a:t>0.0%</a:t>
          </a:fld>
          <a:endParaRPr lang="en-GB" sz="2000" b="1">
            <a:solidFill>
              <a:schemeClr val="bg1"/>
            </a:solidFill>
            <a:latin typeface="Arial" panose="020B0604020202020204" pitchFamily="34" charset="0"/>
            <a:cs typeface="Arial" panose="020B0604020202020204" pitchFamily="34" charset="0"/>
          </a:endParaRPr>
        </a:p>
      </xdr:txBody>
    </xdr:sp>
    <xdr:clientData/>
  </xdr:twoCellAnchor>
  <xdr:twoCellAnchor editAs="oneCell">
    <xdr:from>
      <xdr:col>10</xdr:col>
      <xdr:colOff>537210</xdr:colOff>
      <xdr:row>18</xdr:row>
      <xdr:rowOff>68580</xdr:rowOff>
    </xdr:from>
    <xdr:to>
      <xdr:col>13</xdr:col>
      <xdr:colOff>354330</xdr:colOff>
      <xdr:row>28</xdr:row>
      <xdr:rowOff>91440</xdr:rowOff>
    </xdr:to>
    <mc:AlternateContent xmlns:mc="http://schemas.openxmlformats.org/markup-compatibility/2006" xmlns:a14="http://schemas.microsoft.com/office/drawing/2010/main">
      <mc:Choice Requires="a14">
        <xdr:graphicFrame macro="">
          <xdr:nvGraphicFramePr>
            <xdr:cNvPr id="63" name="Month Name 1">
              <a:extLst>
                <a:ext uri="{FF2B5EF4-FFF2-40B4-BE49-F238E27FC236}">
                  <a16:creationId xmlns:a16="http://schemas.microsoft.com/office/drawing/2014/main" id="{385A81B2-864D-4346-8868-F09A89556371}"/>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6633210" y="3360420"/>
              <a:ext cx="1645920" cy="18516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320040</xdr:colOff>
      <xdr:row>17</xdr:row>
      <xdr:rowOff>160020</xdr:rowOff>
    </xdr:from>
    <xdr:to>
      <xdr:col>10</xdr:col>
      <xdr:colOff>243840</xdr:colOff>
      <xdr:row>28</xdr:row>
      <xdr:rowOff>71588</xdr:rowOff>
    </xdr:to>
    <xdr:graphicFrame macro="">
      <xdr:nvGraphicFramePr>
        <xdr:cNvPr id="11" name="Chart 10">
          <a:extLst>
            <a:ext uri="{FF2B5EF4-FFF2-40B4-BE49-F238E27FC236}">
              <a16:creationId xmlns:a16="http://schemas.microsoft.com/office/drawing/2014/main" id="{BCB55BB1-237C-4DAF-BC24-400B885A1B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407670</xdr:colOff>
      <xdr:row>18</xdr:row>
      <xdr:rowOff>0</xdr:rowOff>
    </xdr:from>
    <xdr:to>
      <xdr:col>2</xdr:col>
      <xdr:colOff>15240</xdr:colOff>
      <xdr:row>19</xdr:row>
      <xdr:rowOff>121920</xdr:rowOff>
    </xdr:to>
    <xdr:sp macro="" textlink="">
      <xdr:nvSpPr>
        <xdr:cNvPr id="16" name="Rectangle: Rounded Corners 15">
          <a:extLst>
            <a:ext uri="{FF2B5EF4-FFF2-40B4-BE49-F238E27FC236}">
              <a16:creationId xmlns:a16="http://schemas.microsoft.com/office/drawing/2014/main" id="{0025E9F8-0463-60EE-82F9-5203C16FA2DF}"/>
            </a:ext>
          </a:extLst>
        </xdr:cNvPr>
        <xdr:cNvSpPr/>
      </xdr:nvSpPr>
      <xdr:spPr>
        <a:xfrm>
          <a:off x="407670" y="3291840"/>
          <a:ext cx="826770" cy="304800"/>
        </a:xfrm>
        <a:prstGeom prst="roundRect">
          <a:avLst>
            <a:gd name="adj" fmla="val 12631"/>
          </a:avLst>
        </a:prstGeom>
        <a:solidFill>
          <a:srgbClr val="00B0F0"/>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411480</xdr:colOff>
      <xdr:row>18</xdr:row>
      <xdr:rowOff>15240</xdr:rowOff>
    </xdr:from>
    <xdr:to>
      <xdr:col>2</xdr:col>
      <xdr:colOff>22860</xdr:colOff>
      <xdr:row>19</xdr:row>
      <xdr:rowOff>114300</xdr:rowOff>
    </xdr:to>
    <xdr:sp macro="" textlink="'Analysis 2'!G11">
      <xdr:nvSpPr>
        <xdr:cNvPr id="18" name="TextBox 17">
          <a:extLst>
            <a:ext uri="{FF2B5EF4-FFF2-40B4-BE49-F238E27FC236}">
              <a16:creationId xmlns:a16="http://schemas.microsoft.com/office/drawing/2014/main" id="{E2257BC9-4FF9-D038-1D8B-8F11251E1AB8}"/>
            </a:ext>
          </a:extLst>
        </xdr:cNvPr>
        <xdr:cNvSpPr txBox="1"/>
      </xdr:nvSpPr>
      <xdr:spPr>
        <a:xfrm>
          <a:off x="411480" y="3307080"/>
          <a:ext cx="8305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BE5CD9-514C-45BF-821C-0900C5DCA841}" type="TxLink">
            <a:rPr lang="en-US" sz="1100" b="1" i="0" u="none" strike="noStrike">
              <a:solidFill>
                <a:srgbClr val="000000"/>
              </a:solidFill>
              <a:latin typeface="Aptos Narrow"/>
              <a:cs typeface="Arial" panose="020B0604020202020204" pitchFamily="34" charset="0"/>
            </a:rPr>
            <a:pPr algn="ctr"/>
            <a:t>In 2005</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2</xdr:col>
      <xdr:colOff>143510</xdr:colOff>
      <xdr:row>18</xdr:row>
      <xdr:rowOff>0</xdr:rowOff>
    </xdr:from>
    <xdr:to>
      <xdr:col>3</xdr:col>
      <xdr:colOff>116840</xdr:colOff>
      <xdr:row>19</xdr:row>
      <xdr:rowOff>121920</xdr:rowOff>
    </xdr:to>
    <xdr:sp macro="" textlink="">
      <xdr:nvSpPr>
        <xdr:cNvPr id="20" name="Rectangle: Rounded Corners 19">
          <a:extLst>
            <a:ext uri="{FF2B5EF4-FFF2-40B4-BE49-F238E27FC236}">
              <a16:creationId xmlns:a16="http://schemas.microsoft.com/office/drawing/2014/main" id="{6A06AE76-B38A-23B0-742F-B45F15B70F2C}"/>
            </a:ext>
          </a:extLst>
        </xdr:cNvPr>
        <xdr:cNvSpPr/>
      </xdr:nvSpPr>
      <xdr:spPr>
        <a:xfrm>
          <a:off x="1362710" y="3291840"/>
          <a:ext cx="582930" cy="304800"/>
        </a:xfrm>
        <a:prstGeom prst="roundRect">
          <a:avLst>
            <a:gd name="adj" fmla="val 12631"/>
          </a:avLst>
        </a:prstGeom>
        <a:solidFill>
          <a:schemeClr val="bg1">
            <a:lumMod val="8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245110</xdr:colOff>
      <xdr:row>18</xdr:row>
      <xdr:rowOff>0</xdr:rowOff>
    </xdr:from>
    <xdr:to>
      <xdr:col>4</xdr:col>
      <xdr:colOff>218440</xdr:colOff>
      <xdr:row>19</xdr:row>
      <xdr:rowOff>121920</xdr:rowOff>
    </xdr:to>
    <xdr:sp macro="" textlink="">
      <xdr:nvSpPr>
        <xdr:cNvPr id="22" name="Rectangle: Rounded Corners 21">
          <a:extLst>
            <a:ext uri="{FF2B5EF4-FFF2-40B4-BE49-F238E27FC236}">
              <a16:creationId xmlns:a16="http://schemas.microsoft.com/office/drawing/2014/main" id="{512A6876-D0E1-EA9D-2392-C84E898D6380}"/>
            </a:ext>
          </a:extLst>
        </xdr:cNvPr>
        <xdr:cNvSpPr/>
      </xdr:nvSpPr>
      <xdr:spPr>
        <a:xfrm>
          <a:off x="2073910" y="3291840"/>
          <a:ext cx="582930" cy="304800"/>
        </a:xfrm>
        <a:prstGeom prst="roundRect">
          <a:avLst>
            <a:gd name="adj" fmla="val 12631"/>
          </a:avLst>
        </a:prstGeom>
        <a:solidFill>
          <a:schemeClr val="bg1">
            <a:lumMod val="8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346710</xdr:colOff>
      <xdr:row>18</xdr:row>
      <xdr:rowOff>0</xdr:rowOff>
    </xdr:from>
    <xdr:to>
      <xdr:col>5</xdr:col>
      <xdr:colOff>320040</xdr:colOff>
      <xdr:row>19</xdr:row>
      <xdr:rowOff>121920</xdr:rowOff>
    </xdr:to>
    <xdr:sp macro="" textlink="">
      <xdr:nvSpPr>
        <xdr:cNvPr id="30" name="Rectangle: Rounded Corners 29">
          <a:extLst>
            <a:ext uri="{FF2B5EF4-FFF2-40B4-BE49-F238E27FC236}">
              <a16:creationId xmlns:a16="http://schemas.microsoft.com/office/drawing/2014/main" id="{8A9659FD-3D49-0219-9149-28BDDEE11585}"/>
            </a:ext>
          </a:extLst>
        </xdr:cNvPr>
        <xdr:cNvSpPr/>
      </xdr:nvSpPr>
      <xdr:spPr>
        <a:xfrm>
          <a:off x="2785110" y="3291840"/>
          <a:ext cx="582930" cy="304800"/>
        </a:xfrm>
        <a:prstGeom prst="roundRect">
          <a:avLst>
            <a:gd name="adj" fmla="val 12631"/>
          </a:avLst>
        </a:prstGeom>
        <a:solidFill>
          <a:schemeClr val="bg1">
            <a:lumMod val="8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93980</xdr:colOff>
      <xdr:row>18</xdr:row>
      <xdr:rowOff>7620</xdr:rowOff>
    </xdr:from>
    <xdr:to>
      <xdr:col>3</xdr:col>
      <xdr:colOff>132080</xdr:colOff>
      <xdr:row>19</xdr:row>
      <xdr:rowOff>106680</xdr:rowOff>
    </xdr:to>
    <xdr:sp macro="" textlink="'Analysis 2'!J6">
      <xdr:nvSpPr>
        <xdr:cNvPr id="32" name="TextBox 31">
          <a:extLst>
            <a:ext uri="{FF2B5EF4-FFF2-40B4-BE49-F238E27FC236}">
              <a16:creationId xmlns:a16="http://schemas.microsoft.com/office/drawing/2014/main" id="{8AE641AA-1946-7B22-EBD9-6F3529AD2D04}"/>
            </a:ext>
          </a:extLst>
        </xdr:cNvPr>
        <xdr:cNvSpPr txBox="1"/>
      </xdr:nvSpPr>
      <xdr:spPr>
        <a:xfrm>
          <a:off x="1313180" y="3299460"/>
          <a:ext cx="6477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2F9571-7669-4598-9170-251FC573AB34}" type="TxLink">
            <a:rPr lang="en-US" sz="1100" b="1" i="0" u="none" strike="noStrike">
              <a:solidFill>
                <a:srgbClr val="000000"/>
              </a:solidFill>
              <a:latin typeface="Aptos Narrow"/>
              <a:cs typeface="Arial" panose="020B0604020202020204" pitchFamily="34" charset="0"/>
            </a:rPr>
            <a:pPr algn="ctr"/>
            <a:t>Jun</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3</xdr:col>
      <xdr:colOff>203200</xdr:colOff>
      <xdr:row>18</xdr:row>
      <xdr:rowOff>7620</xdr:rowOff>
    </xdr:from>
    <xdr:to>
      <xdr:col>4</xdr:col>
      <xdr:colOff>241300</xdr:colOff>
      <xdr:row>19</xdr:row>
      <xdr:rowOff>106680</xdr:rowOff>
    </xdr:to>
    <xdr:sp macro="" textlink="'Analysis 2'!J7">
      <xdr:nvSpPr>
        <xdr:cNvPr id="41" name="TextBox 40">
          <a:extLst>
            <a:ext uri="{FF2B5EF4-FFF2-40B4-BE49-F238E27FC236}">
              <a16:creationId xmlns:a16="http://schemas.microsoft.com/office/drawing/2014/main" id="{B2AE7775-9EE0-B36E-3058-16BE6EA4BC93}"/>
            </a:ext>
          </a:extLst>
        </xdr:cNvPr>
        <xdr:cNvSpPr txBox="1"/>
      </xdr:nvSpPr>
      <xdr:spPr>
        <a:xfrm>
          <a:off x="2032000" y="3299460"/>
          <a:ext cx="6477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F1D4DB-F2BA-4C39-B34A-B4718340116D}" type="TxLink">
            <a:rPr lang="en-US" sz="1100" b="1" i="0" u="none" strike="noStrike">
              <a:solidFill>
                <a:srgbClr val="000000"/>
              </a:solidFill>
              <a:latin typeface="Aptos Narrow"/>
              <a:cs typeface="Arial" panose="020B0604020202020204" pitchFamily="34" charset="0"/>
            </a:rPr>
            <a:pPr algn="ctr"/>
            <a:t>May</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4</xdr:col>
      <xdr:colOff>312420</xdr:colOff>
      <xdr:row>18</xdr:row>
      <xdr:rowOff>7620</xdr:rowOff>
    </xdr:from>
    <xdr:to>
      <xdr:col>5</xdr:col>
      <xdr:colOff>350520</xdr:colOff>
      <xdr:row>19</xdr:row>
      <xdr:rowOff>106680</xdr:rowOff>
    </xdr:to>
    <xdr:sp macro="" textlink="'Analysis 2'!J8">
      <xdr:nvSpPr>
        <xdr:cNvPr id="58" name="TextBox 57">
          <a:extLst>
            <a:ext uri="{FF2B5EF4-FFF2-40B4-BE49-F238E27FC236}">
              <a16:creationId xmlns:a16="http://schemas.microsoft.com/office/drawing/2014/main" id="{27004FEB-B4DB-1B64-F649-934D143091F9}"/>
            </a:ext>
          </a:extLst>
        </xdr:cNvPr>
        <xdr:cNvSpPr txBox="1"/>
      </xdr:nvSpPr>
      <xdr:spPr>
        <a:xfrm>
          <a:off x="2750820" y="3299460"/>
          <a:ext cx="6477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685AA2D-915E-4E72-9E70-1FF1782ADC85}" type="TxLink">
            <a:rPr lang="en-US" sz="1100" b="1" i="0" u="none" strike="noStrike">
              <a:solidFill>
                <a:srgbClr val="000000"/>
              </a:solidFill>
              <a:latin typeface="Aptos Narrow"/>
              <a:cs typeface="Arial" panose="020B0604020202020204" pitchFamily="34" charset="0"/>
            </a:rPr>
            <a:pPr algn="ctr"/>
            <a:t>Apr</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5</xdr:col>
      <xdr:colOff>281940</xdr:colOff>
      <xdr:row>18</xdr:row>
      <xdr:rowOff>15240</xdr:rowOff>
    </xdr:from>
    <xdr:to>
      <xdr:col>8</xdr:col>
      <xdr:colOff>228600</xdr:colOff>
      <xdr:row>19</xdr:row>
      <xdr:rowOff>88332</xdr:rowOff>
    </xdr:to>
    <xdr:sp macro="" textlink="">
      <xdr:nvSpPr>
        <xdr:cNvPr id="2049" name="TextBox 2048">
          <a:extLst>
            <a:ext uri="{FF2B5EF4-FFF2-40B4-BE49-F238E27FC236}">
              <a16:creationId xmlns:a16="http://schemas.microsoft.com/office/drawing/2014/main" id="{6FBFED78-41C3-B530-6FF3-2511F07E0176}"/>
            </a:ext>
          </a:extLst>
        </xdr:cNvPr>
        <xdr:cNvSpPr txBox="1"/>
      </xdr:nvSpPr>
      <xdr:spPr>
        <a:xfrm>
          <a:off x="3329940" y="3307080"/>
          <a:ext cx="177546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u="none" strike="noStrike">
              <a:solidFill>
                <a:srgbClr val="000000"/>
              </a:solidFill>
              <a:latin typeface="Aptos Narrow"/>
              <a:cs typeface="Arial" panose="020B0604020202020204" pitchFamily="34" charset="0"/>
            </a:rPr>
            <a:t>Collectively Accounted</a:t>
          </a:r>
          <a:r>
            <a:rPr lang="en-GB" sz="1100" b="0" i="0" u="none" strike="noStrike" baseline="0">
              <a:solidFill>
                <a:srgbClr val="000000"/>
              </a:solidFill>
              <a:latin typeface="Aptos Narrow"/>
              <a:cs typeface="Arial" panose="020B0604020202020204" pitchFamily="34" charset="0"/>
            </a:rPr>
            <a:t> for</a:t>
          </a:r>
          <a:endParaRPr lang="en-US" sz="1100" b="0" i="0" u="none" strike="noStrike">
            <a:solidFill>
              <a:srgbClr val="000000"/>
            </a:solidFill>
            <a:latin typeface="Aptos Narrow"/>
            <a:cs typeface="Arial" panose="020B0604020202020204" pitchFamily="34" charset="0"/>
          </a:endParaRPr>
        </a:p>
      </xdr:txBody>
    </xdr:sp>
    <xdr:clientData/>
  </xdr:twoCellAnchor>
  <xdr:twoCellAnchor>
    <xdr:from>
      <xdr:col>8</xdr:col>
      <xdr:colOff>7620</xdr:colOff>
      <xdr:row>18</xdr:row>
      <xdr:rowOff>15240</xdr:rowOff>
    </xdr:from>
    <xdr:to>
      <xdr:col>9</xdr:col>
      <xdr:colOff>190500</xdr:colOff>
      <xdr:row>19</xdr:row>
      <xdr:rowOff>88332</xdr:rowOff>
    </xdr:to>
    <xdr:sp macro="" textlink="'Analysis 2'!I11">
      <xdr:nvSpPr>
        <xdr:cNvPr id="2053" name="TextBox 2052">
          <a:extLst>
            <a:ext uri="{FF2B5EF4-FFF2-40B4-BE49-F238E27FC236}">
              <a16:creationId xmlns:a16="http://schemas.microsoft.com/office/drawing/2014/main" id="{727F5F8B-7436-A311-A848-1F63C75E212D}"/>
            </a:ext>
          </a:extLst>
        </xdr:cNvPr>
        <xdr:cNvSpPr txBox="1"/>
      </xdr:nvSpPr>
      <xdr:spPr>
        <a:xfrm>
          <a:off x="4884420" y="3307080"/>
          <a:ext cx="79248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0FBDDEC-739C-47DD-ACBD-88D5767780A7}" type="TxLink">
            <a:rPr lang="en-US" sz="1800" b="1" i="0" u="none" strike="noStrike">
              <a:solidFill>
                <a:srgbClr val="00B0F0"/>
              </a:solidFill>
              <a:latin typeface="Aptos Narrow"/>
              <a:ea typeface="+mn-ea"/>
              <a:cs typeface="Arial" panose="020B0604020202020204" pitchFamily="34" charset="0"/>
            </a:rPr>
            <a:pPr marL="0" indent="0" algn="l"/>
            <a:t>29.5%</a:t>
          </a:fld>
          <a:endParaRPr lang="en-US" sz="1800" b="1" i="0" u="none" strike="noStrike">
            <a:solidFill>
              <a:srgbClr val="00B0F0"/>
            </a:solidFill>
            <a:latin typeface="Aptos Narrow"/>
            <a:ea typeface="+mn-ea"/>
            <a:cs typeface="Arial" panose="020B0604020202020204" pitchFamily="34" charset="0"/>
          </a:endParaRPr>
        </a:p>
      </xdr:txBody>
    </xdr:sp>
    <xdr:clientData/>
  </xdr:twoCellAnchor>
  <xdr:twoCellAnchor>
    <xdr:from>
      <xdr:col>9</xdr:col>
      <xdr:colOff>7620</xdr:colOff>
      <xdr:row>18</xdr:row>
      <xdr:rowOff>15240</xdr:rowOff>
    </xdr:from>
    <xdr:to>
      <xdr:col>10</xdr:col>
      <xdr:colOff>365760</xdr:colOff>
      <xdr:row>19</xdr:row>
      <xdr:rowOff>88332</xdr:rowOff>
    </xdr:to>
    <xdr:sp macro="" textlink="">
      <xdr:nvSpPr>
        <xdr:cNvPr id="2054" name="TextBox 2053">
          <a:extLst>
            <a:ext uri="{FF2B5EF4-FFF2-40B4-BE49-F238E27FC236}">
              <a16:creationId xmlns:a16="http://schemas.microsoft.com/office/drawing/2014/main" id="{E5F5F261-D7B9-7E36-67B4-6D43FFEAB106}"/>
            </a:ext>
          </a:extLst>
        </xdr:cNvPr>
        <xdr:cNvSpPr txBox="1"/>
      </xdr:nvSpPr>
      <xdr:spPr>
        <a:xfrm>
          <a:off x="5494020" y="3307080"/>
          <a:ext cx="96774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u="none" strike="noStrike">
              <a:solidFill>
                <a:srgbClr val="000000"/>
              </a:solidFill>
              <a:latin typeface="Aptos Narrow"/>
              <a:cs typeface="Arial" panose="020B0604020202020204" pitchFamily="34" charset="0"/>
            </a:rPr>
            <a:t>of Total </a:t>
          </a:r>
          <a:r>
            <a:rPr lang="en-GB" sz="1200" b="1" i="0" u="none" strike="noStrike">
              <a:solidFill>
                <a:srgbClr val="000000"/>
              </a:solidFill>
              <a:latin typeface="Aptos Narrow"/>
              <a:cs typeface="Arial" panose="020B0604020202020204" pitchFamily="34" charset="0"/>
            </a:rPr>
            <a:t>Profit</a:t>
          </a:r>
          <a:endParaRPr lang="en-US" sz="1100" b="1" i="0" u="none" strike="noStrike">
            <a:solidFill>
              <a:srgbClr val="000000"/>
            </a:solidFill>
            <a:latin typeface="Aptos Narrow"/>
            <a:cs typeface="Arial" panose="020B0604020202020204" pitchFamily="34" charset="0"/>
          </a:endParaRPr>
        </a:p>
      </xdr:txBody>
    </xdr:sp>
    <xdr:clientData/>
  </xdr:twoCellAnchor>
  <xdr:twoCellAnchor>
    <xdr:from>
      <xdr:col>14</xdr:col>
      <xdr:colOff>160020</xdr:colOff>
      <xdr:row>19</xdr:row>
      <xdr:rowOff>106680</xdr:rowOff>
    </xdr:from>
    <xdr:to>
      <xdr:col>23</xdr:col>
      <xdr:colOff>220980</xdr:colOff>
      <xdr:row>28</xdr:row>
      <xdr:rowOff>51936</xdr:rowOff>
    </xdr:to>
    <xdr:graphicFrame macro="">
      <xdr:nvGraphicFramePr>
        <xdr:cNvPr id="12" name="Chart 11">
          <a:extLst>
            <a:ext uri="{FF2B5EF4-FFF2-40B4-BE49-F238E27FC236}">
              <a16:creationId xmlns:a16="http://schemas.microsoft.com/office/drawing/2014/main" id="{B5C8A1D2-D6E1-48FC-A375-A11A9D1472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350520</xdr:colOff>
      <xdr:row>18</xdr:row>
      <xdr:rowOff>22860</xdr:rowOff>
    </xdr:from>
    <xdr:to>
      <xdr:col>18</xdr:col>
      <xdr:colOff>335280</xdr:colOff>
      <xdr:row>19</xdr:row>
      <xdr:rowOff>95952</xdr:rowOff>
    </xdr:to>
    <xdr:sp macro="" textlink="">
      <xdr:nvSpPr>
        <xdr:cNvPr id="2056" name="TextBox 2055">
          <a:extLst>
            <a:ext uri="{FF2B5EF4-FFF2-40B4-BE49-F238E27FC236}">
              <a16:creationId xmlns:a16="http://schemas.microsoft.com/office/drawing/2014/main" id="{39AE9CDA-B5E6-6B43-066F-3880591D520C}"/>
            </a:ext>
          </a:extLst>
        </xdr:cNvPr>
        <xdr:cNvSpPr txBox="1"/>
      </xdr:nvSpPr>
      <xdr:spPr>
        <a:xfrm>
          <a:off x="8884920" y="3314700"/>
          <a:ext cx="242316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u="none" strike="noStrike">
              <a:solidFill>
                <a:srgbClr val="000000"/>
              </a:solidFill>
              <a:latin typeface="Aptos Narrow"/>
              <a:cs typeface="Arial" panose="020B0604020202020204" pitchFamily="34" charset="0"/>
            </a:rPr>
            <a:t>The Highlighted Weekdays Contributed </a:t>
          </a:r>
          <a:endParaRPr lang="en-US" sz="1100" b="0" i="0" u="none" strike="noStrike">
            <a:solidFill>
              <a:srgbClr val="000000"/>
            </a:solidFill>
            <a:latin typeface="Aptos Narrow"/>
            <a:cs typeface="Arial" panose="020B0604020202020204" pitchFamily="34" charset="0"/>
          </a:endParaRPr>
        </a:p>
      </xdr:txBody>
    </xdr:sp>
    <xdr:clientData/>
  </xdr:twoCellAnchor>
  <xdr:twoCellAnchor>
    <xdr:from>
      <xdr:col>18</xdr:col>
      <xdr:colOff>243840</xdr:colOff>
      <xdr:row>18</xdr:row>
      <xdr:rowOff>22860</xdr:rowOff>
    </xdr:from>
    <xdr:to>
      <xdr:col>19</xdr:col>
      <xdr:colOff>426720</xdr:colOff>
      <xdr:row>19</xdr:row>
      <xdr:rowOff>95952</xdr:rowOff>
    </xdr:to>
    <xdr:sp macro="" textlink="'Analysis 2'!Y10">
      <xdr:nvSpPr>
        <xdr:cNvPr id="2057" name="TextBox 2056">
          <a:extLst>
            <a:ext uri="{FF2B5EF4-FFF2-40B4-BE49-F238E27FC236}">
              <a16:creationId xmlns:a16="http://schemas.microsoft.com/office/drawing/2014/main" id="{30738508-B5FB-446F-4840-79484729321F}"/>
            </a:ext>
          </a:extLst>
        </xdr:cNvPr>
        <xdr:cNvSpPr txBox="1"/>
      </xdr:nvSpPr>
      <xdr:spPr>
        <a:xfrm>
          <a:off x="11216640" y="3314700"/>
          <a:ext cx="79248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68802E6-78AF-46A7-8A43-1350FD1D8634}" type="TxLink">
            <a:rPr lang="en-US" sz="1800" b="1" i="0" u="none" strike="noStrike">
              <a:solidFill>
                <a:srgbClr val="00B0F0"/>
              </a:solidFill>
              <a:latin typeface="Aptos Narrow"/>
              <a:ea typeface="+mn-ea"/>
              <a:cs typeface="Arial" panose="020B0604020202020204" pitchFamily="34" charset="0"/>
            </a:rPr>
            <a:pPr marL="0" indent="0" algn="l"/>
            <a:t>45.7%</a:t>
          </a:fld>
          <a:endParaRPr lang="en-US" sz="1800" b="1" i="0" u="none" strike="noStrike">
            <a:solidFill>
              <a:srgbClr val="00B0F0"/>
            </a:solidFill>
            <a:latin typeface="Aptos Narrow"/>
            <a:ea typeface="+mn-ea"/>
            <a:cs typeface="Arial" panose="020B0604020202020204" pitchFamily="34" charset="0"/>
          </a:endParaRPr>
        </a:p>
      </xdr:txBody>
    </xdr:sp>
    <xdr:clientData/>
  </xdr:twoCellAnchor>
  <xdr:twoCellAnchor>
    <xdr:from>
      <xdr:col>19</xdr:col>
      <xdr:colOff>297180</xdr:colOff>
      <xdr:row>18</xdr:row>
      <xdr:rowOff>7620</xdr:rowOff>
    </xdr:from>
    <xdr:to>
      <xdr:col>21</xdr:col>
      <xdr:colOff>45720</xdr:colOff>
      <xdr:row>19</xdr:row>
      <xdr:rowOff>80712</xdr:rowOff>
    </xdr:to>
    <xdr:sp macro="" textlink="">
      <xdr:nvSpPr>
        <xdr:cNvPr id="2058" name="TextBox 2057">
          <a:extLst>
            <a:ext uri="{FF2B5EF4-FFF2-40B4-BE49-F238E27FC236}">
              <a16:creationId xmlns:a16="http://schemas.microsoft.com/office/drawing/2014/main" id="{F5496AB3-9D0D-69D1-8811-E759C6CA3476}"/>
            </a:ext>
          </a:extLst>
        </xdr:cNvPr>
        <xdr:cNvSpPr txBox="1"/>
      </xdr:nvSpPr>
      <xdr:spPr>
        <a:xfrm>
          <a:off x="11879580" y="3299460"/>
          <a:ext cx="96774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u="none" strike="noStrike">
              <a:solidFill>
                <a:srgbClr val="000000"/>
              </a:solidFill>
              <a:latin typeface="Aptos Narrow"/>
              <a:cs typeface="Arial" panose="020B0604020202020204" pitchFamily="34" charset="0"/>
            </a:rPr>
            <a:t>of Total </a:t>
          </a:r>
          <a:r>
            <a:rPr lang="en-GB" sz="1200" b="1" i="0" u="none" strike="noStrike">
              <a:solidFill>
                <a:srgbClr val="000000"/>
              </a:solidFill>
              <a:latin typeface="Aptos Narrow"/>
              <a:cs typeface="Arial" panose="020B0604020202020204" pitchFamily="34" charset="0"/>
            </a:rPr>
            <a:t>Profit</a:t>
          </a:r>
          <a:endParaRPr lang="en-US" sz="1100" b="1" i="0" u="none" strike="noStrike">
            <a:solidFill>
              <a:srgbClr val="000000"/>
            </a:solidFill>
            <a:latin typeface="Aptos Narrow"/>
            <a:cs typeface="Arial" panose="020B0604020202020204" pitchFamily="34" charset="0"/>
          </a:endParaRPr>
        </a:p>
      </xdr:txBody>
    </xdr:sp>
    <xdr:clientData/>
  </xdr:twoCellAnchor>
  <xdr:twoCellAnchor>
    <xdr:from>
      <xdr:col>0</xdr:col>
      <xdr:colOff>289560</xdr:colOff>
      <xdr:row>29</xdr:row>
      <xdr:rowOff>53340</xdr:rowOff>
    </xdr:from>
    <xdr:to>
      <xdr:col>5</xdr:col>
      <xdr:colOff>190500</xdr:colOff>
      <xdr:row>39</xdr:row>
      <xdr:rowOff>99060</xdr:rowOff>
    </xdr:to>
    <xdr:graphicFrame macro="">
      <xdr:nvGraphicFramePr>
        <xdr:cNvPr id="2059" name="Chart 2058">
          <a:extLst>
            <a:ext uri="{FF2B5EF4-FFF2-40B4-BE49-F238E27FC236}">
              <a16:creationId xmlns:a16="http://schemas.microsoft.com/office/drawing/2014/main" id="{C1809D8D-18A1-446B-81FC-004180D7FD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83820</xdr:colOff>
      <xdr:row>31</xdr:row>
      <xdr:rowOff>30480</xdr:rowOff>
    </xdr:from>
    <xdr:to>
      <xdr:col>3</xdr:col>
      <xdr:colOff>388620</xdr:colOff>
      <xdr:row>36</xdr:row>
      <xdr:rowOff>30480</xdr:rowOff>
    </xdr:to>
    <xdr:sp macro="" textlink="">
      <xdr:nvSpPr>
        <xdr:cNvPr id="2062" name="Oval 2061">
          <a:extLst>
            <a:ext uri="{FF2B5EF4-FFF2-40B4-BE49-F238E27FC236}">
              <a16:creationId xmlns:a16="http://schemas.microsoft.com/office/drawing/2014/main" id="{CBA023FF-A8BB-C439-0AAC-2D5175D1B575}"/>
            </a:ext>
          </a:extLst>
        </xdr:cNvPr>
        <xdr:cNvSpPr/>
      </xdr:nvSpPr>
      <xdr:spPr>
        <a:xfrm>
          <a:off x="1303020" y="5699760"/>
          <a:ext cx="914400" cy="91440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556260</xdr:colOff>
      <xdr:row>30</xdr:row>
      <xdr:rowOff>15240</xdr:rowOff>
    </xdr:from>
    <xdr:to>
      <xdr:col>6</xdr:col>
      <xdr:colOff>38100</xdr:colOff>
      <xdr:row>31</xdr:row>
      <xdr:rowOff>88332</xdr:rowOff>
    </xdr:to>
    <xdr:sp macro="" textlink="'Analysis 2'!AG14">
      <xdr:nvSpPr>
        <xdr:cNvPr id="2063" name="TextBox 2062">
          <a:extLst>
            <a:ext uri="{FF2B5EF4-FFF2-40B4-BE49-F238E27FC236}">
              <a16:creationId xmlns:a16="http://schemas.microsoft.com/office/drawing/2014/main" id="{FEDBB735-0E98-F768-7740-AA709C5EE16E}"/>
            </a:ext>
          </a:extLst>
        </xdr:cNvPr>
        <xdr:cNvSpPr txBox="1"/>
      </xdr:nvSpPr>
      <xdr:spPr>
        <a:xfrm>
          <a:off x="2385060" y="5501640"/>
          <a:ext cx="131064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2ADD908-E56B-4EA5-A107-C794B164952F}" type="TxLink">
            <a:rPr lang="en-US" sz="1100" b="0" i="0" u="none" strike="noStrike">
              <a:solidFill>
                <a:srgbClr val="000000"/>
              </a:solidFill>
              <a:latin typeface="Aptos Narrow"/>
              <a:cs typeface="Arial" panose="020B0604020202020204" pitchFamily="34" charset="0"/>
            </a:rPr>
            <a:pPr algn="ctr"/>
            <a:t>WEEKDAY makes up</a:t>
          </a:fld>
          <a:endParaRPr lang="en-US" sz="1100" b="0" i="0" u="none" strike="noStrike">
            <a:solidFill>
              <a:srgbClr val="000000"/>
            </a:solidFill>
            <a:latin typeface="Aptos Narrow"/>
            <a:cs typeface="Arial" panose="020B0604020202020204" pitchFamily="34" charset="0"/>
          </a:endParaRPr>
        </a:p>
      </xdr:txBody>
    </xdr:sp>
    <xdr:clientData/>
  </xdr:twoCellAnchor>
  <xdr:twoCellAnchor>
    <xdr:from>
      <xdr:col>4</xdr:col>
      <xdr:colOff>182880</xdr:colOff>
      <xdr:row>31</xdr:row>
      <xdr:rowOff>83820</xdr:rowOff>
    </xdr:from>
    <xdr:to>
      <xdr:col>5</xdr:col>
      <xdr:colOff>396240</xdr:colOff>
      <xdr:row>32</xdr:row>
      <xdr:rowOff>156912</xdr:rowOff>
    </xdr:to>
    <xdr:sp macro="" textlink="'Analysis 2'!AG13">
      <xdr:nvSpPr>
        <xdr:cNvPr id="2064" name="TextBox 2063">
          <a:extLst>
            <a:ext uri="{FF2B5EF4-FFF2-40B4-BE49-F238E27FC236}">
              <a16:creationId xmlns:a16="http://schemas.microsoft.com/office/drawing/2014/main" id="{1D5EFD23-E28A-3096-FEBE-BA5946E5E445}"/>
            </a:ext>
          </a:extLst>
        </xdr:cNvPr>
        <xdr:cNvSpPr txBox="1"/>
      </xdr:nvSpPr>
      <xdr:spPr>
        <a:xfrm>
          <a:off x="2621280" y="5753100"/>
          <a:ext cx="82296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4C92EF6-2725-48AD-8385-6148C9BE5D2B}" type="TxLink">
            <a:rPr lang="en-US" sz="1800" b="1" i="0" u="none" strike="noStrike">
              <a:solidFill>
                <a:srgbClr val="00B0F0"/>
              </a:solidFill>
              <a:latin typeface="Aptos Narrow"/>
              <a:ea typeface="+mn-ea"/>
              <a:cs typeface="Arial" panose="020B0604020202020204" pitchFamily="34" charset="0"/>
            </a:rPr>
            <a:pPr marL="0" indent="0" algn="l"/>
            <a:t>72.2%</a:t>
          </a:fld>
          <a:endParaRPr lang="en-US" sz="1800" b="1" i="0" u="none" strike="noStrike">
            <a:solidFill>
              <a:srgbClr val="00B0F0"/>
            </a:solidFill>
            <a:latin typeface="Aptos Narrow"/>
            <a:ea typeface="+mn-ea"/>
            <a:cs typeface="Arial" panose="020B0604020202020204" pitchFamily="34" charset="0"/>
          </a:endParaRPr>
        </a:p>
      </xdr:txBody>
    </xdr:sp>
    <xdr:clientData/>
  </xdr:twoCellAnchor>
  <xdr:twoCellAnchor>
    <xdr:from>
      <xdr:col>4</xdr:col>
      <xdr:colOff>106680</xdr:colOff>
      <xdr:row>32</xdr:row>
      <xdr:rowOff>129540</xdr:rowOff>
    </xdr:from>
    <xdr:to>
      <xdr:col>5</xdr:col>
      <xdr:colOff>464820</xdr:colOff>
      <xdr:row>34</xdr:row>
      <xdr:rowOff>19752</xdr:rowOff>
    </xdr:to>
    <xdr:sp macro="" textlink="">
      <xdr:nvSpPr>
        <xdr:cNvPr id="2065" name="TextBox 2064">
          <a:extLst>
            <a:ext uri="{FF2B5EF4-FFF2-40B4-BE49-F238E27FC236}">
              <a16:creationId xmlns:a16="http://schemas.microsoft.com/office/drawing/2014/main" id="{F4C38EC0-7D87-D012-6B11-27B68F349F09}"/>
            </a:ext>
          </a:extLst>
        </xdr:cNvPr>
        <xdr:cNvSpPr txBox="1"/>
      </xdr:nvSpPr>
      <xdr:spPr>
        <a:xfrm>
          <a:off x="2545080" y="5981700"/>
          <a:ext cx="96774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u="none" strike="noStrike">
              <a:solidFill>
                <a:srgbClr val="000000"/>
              </a:solidFill>
              <a:latin typeface="Aptos Narrow"/>
              <a:cs typeface="Arial" panose="020B0604020202020204" pitchFamily="34" charset="0"/>
            </a:rPr>
            <a:t>of Total </a:t>
          </a:r>
          <a:r>
            <a:rPr lang="en-GB" sz="1200" b="1" i="0" u="none" strike="noStrike">
              <a:solidFill>
                <a:srgbClr val="000000"/>
              </a:solidFill>
              <a:latin typeface="Aptos Narrow"/>
              <a:cs typeface="Arial" panose="020B0604020202020204" pitchFamily="34" charset="0"/>
            </a:rPr>
            <a:t>Profit</a:t>
          </a:r>
          <a:endParaRPr lang="en-US" sz="1100" b="1" i="0" u="none" strike="noStrike">
            <a:solidFill>
              <a:srgbClr val="000000"/>
            </a:solidFill>
            <a:latin typeface="Aptos Narrow"/>
            <a:cs typeface="Arial" panose="020B0604020202020204" pitchFamily="34" charset="0"/>
          </a:endParaRPr>
        </a:p>
      </xdr:txBody>
    </xdr:sp>
    <xdr:clientData/>
  </xdr:twoCellAnchor>
  <xdr:twoCellAnchor editAs="oneCell">
    <xdr:from>
      <xdr:col>2</xdr:col>
      <xdr:colOff>274320</xdr:colOff>
      <xdr:row>32</xdr:row>
      <xdr:rowOff>22860</xdr:rowOff>
    </xdr:from>
    <xdr:to>
      <xdr:col>3</xdr:col>
      <xdr:colOff>175260</xdr:colOff>
      <xdr:row>34</xdr:row>
      <xdr:rowOff>167640</xdr:rowOff>
    </xdr:to>
    <xdr:pic>
      <xdr:nvPicPr>
        <xdr:cNvPr id="2067" name="Picture 2066">
          <a:extLst>
            <a:ext uri="{FF2B5EF4-FFF2-40B4-BE49-F238E27FC236}">
              <a16:creationId xmlns:a16="http://schemas.microsoft.com/office/drawing/2014/main" id="{607744C5-28AD-B81F-C8D0-7B331A9F003D}"/>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493520" y="5875020"/>
          <a:ext cx="510540" cy="510540"/>
        </a:xfrm>
        <a:prstGeom prst="rect">
          <a:avLst/>
        </a:prstGeom>
      </xdr:spPr>
    </xdr:pic>
    <xdr:clientData/>
  </xdr:twoCellAnchor>
  <xdr:twoCellAnchor>
    <xdr:from>
      <xdr:col>6</xdr:col>
      <xdr:colOff>167640</xdr:colOff>
      <xdr:row>29</xdr:row>
      <xdr:rowOff>45720</xdr:rowOff>
    </xdr:from>
    <xdr:to>
      <xdr:col>14</xdr:col>
      <xdr:colOff>594360</xdr:colOff>
      <xdr:row>39</xdr:row>
      <xdr:rowOff>90036</xdr:rowOff>
    </xdr:to>
    <xdr:sp macro="" textlink="">
      <xdr:nvSpPr>
        <xdr:cNvPr id="2068" name="Rectangle: Rounded Corners 2067">
          <a:extLst>
            <a:ext uri="{FF2B5EF4-FFF2-40B4-BE49-F238E27FC236}">
              <a16:creationId xmlns:a16="http://schemas.microsoft.com/office/drawing/2014/main" id="{13946175-D994-F0BE-3F63-C7336A22ACC9}"/>
            </a:ext>
          </a:extLst>
        </xdr:cNvPr>
        <xdr:cNvSpPr/>
      </xdr:nvSpPr>
      <xdr:spPr>
        <a:xfrm>
          <a:off x="3825240" y="5349240"/>
          <a:ext cx="5303520" cy="1873116"/>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335280</xdr:colOff>
      <xdr:row>31</xdr:row>
      <xdr:rowOff>175260</xdr:rowOff>
    </xdr:from>
    <xdr:to>
      <xdr:col>8</xdr:col>
      <xdr:colOff>91440</xdr:colOff>
      <xdr:row>37</xdr:row>
      <xdr:rowOff>160020</xdr:rowOff>
    </xdr:to>
    <xdr:sp macro="" textlink="">
      <xdr:nvSpPr>
        <xdr:cNvPr id="2069" name="Rectangle: Rounded Corners 2068">
          <a:extLst>
            <a:ext uri="{FF2B5EF4-FFF2-40B4-BE49-F238E27FC236}">
              <a16:creationId xmlns:a16="http://schemas.microsoft.com/office/drawing/2014/main" id="{C093F2C7-46AE-427B-C493-8828DFF75E0E}"/>
            </a:ext>
          </a:extLst>
        </xdr:cNvPr>
        <xdr:cNvSpPr/>
      </xdr:nvSpPr>
      <xdr:spPr>
        <a:xfrm>
          <a:off x="3992880" y="5844540"/>
          <a:ext cx="975360" cy="1082040"/>
        </a:xfrm>
        <a:prstGeom prst="roundRect">
          <a:avLst>
            <a:gd name="adj" fmla="val 12631"/>
          </a:avLst>
        </a:prstGeom>
        <a:solidFill>
          <a:schemeClr val="tx1">
            <a:lumMod val="85000"/>
            <a:lumOff val="1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228600</xdr:colOff>
      <xdr:row>56</xdr:row>
      <xdr:rowOff>175260</xdr:rowOff>
    </xdr:from>
    <xdr:to>
      <xdr:col>1</xdr:col>
      <xdr:colOff>594360</xdr:colOff>
      <xdr:row>63</xdr:row>
      <xdr:rowOff>83820</xdr:rowOff>
    </xdr:to>
    <xdr:sp macro="" textlink="">
      <xdr:nvSpPr>
        <xdr:cNvPr id="2070" name="Rectangle: Rounded Corners 2069">
          <a:extLst>
            <a:ext uri="{FF2B5EF4-FFF2-40B4-BE49-F238E27FC236}">
              <a16:creationId xmlns:a16="http://schemas.microsoft.com/office/drawing/2014/main" id="{0D43328F-DEAA-FD11-176F-0CEE3FE1B3AC}"/>
            </a:ext>
          </a:extLst>
        </xdr:cNvPr>
        <xdr:cNvSpPr/>
      </xdr:nvSpPr>
      <xdr:spPr>
        <a:xfrm>
          <a:off x="228600" y="10416540"/>
          <a:ext cx="975360" cy="1188720"/>
        </a:xfrm>
        <a:prstGeom prst="roundRect">
          <a:avLst>
            <a:gd name="adj" fmla="val 12631"/>
          </a:avLst>
        </a:prstGeom>
        <a:solidFill>
          <a:schemeClr val="tx1">
            <a:lumMod val="85000"/>
            <a:lumOff val="15000"/>
          </a:schemeClr>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383540</xdr:colOff>
      <xdr:row>31</xdr:row>
      <xdr:rowOff>175260</xdr:rowOff>
    </xdr:from>
    <xdr:to>
      <xdr:col>10</xdr:col>
      <xdr:colOff>139700</xdr:colOff>
      <xdr:row>37</xdr:row>
      <xdr:rowOff>160020</xdr:rowOff>
    </xdr:to>
    <xdr:sp macro="" textlink="">
      <xdr:nvSpPr>
        <xdr:cNvPr id="2071" name="Rectangle: Rounded Corners 2070">
          <a:extLst>
            <a:ext uri="{FF2B5EF4-FFF2-40B4-BE49-F238E27FC236}">
              <a16:creationId xmlns:a16="http://schemas.microsoft.com/office/drawing/2014/main" id="{864CD3E4-65BD-64EE-BBF1-8A9F7E6A271A}"/>
            </a:ext>
          </a:extLst>
        </xdr:cNvPr>
        <xdr:cNvSpPr/>
      </xdr:nvSpPr>
      <xdr:spPr>
        <a:xfrm>
          <a:off x="5260340" y="5844540"/>
          <a:ext cx="975360" cy="1082040"/>
        </a:xfrm>
        <a:prstGeom prst="roundRect">
          <a:avLst>
            <a:gd name="adj" fmla="val 12631"/>
          </a:avLst>
        </a:prstGeom>
        <a:solidFill>
          <a:srgbClr val="FFFF66"/>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431800</xdr:colOff>
      <xdr:row>31</xdr:row>
      <xdr:rowOff>175260</xdr:rowOff>
    </xdr:from>
    <xdr:to>
      <xdr:col>12</xdr:col>
      <xdr:colOff>187960</xdr:colOff>
      <xdr:row>37</xdr:row>
      <xdr:rowOff>160020</xdr:rowOff>
    </xdr:to>
    <xdr:sp macro="" textlink="">
      <xdr:nvSpPr>
        <xdr:cNvPr id="2072" name="Rectangle: Rounded Corners 2071">
          <a:extLst>
            <a:ext uri="{FF2B5EF4-FFF2-40B4-BE49-F238E27FC236}">
              <a16:creationId xmlns:a16="http://schemas.microsoft.com/office/drawing/2014/main" id="{4126C5CB-08FC-81D0-7877-75E8DB08CD88}"/>
            </a:ext>
          </a:extLst>
        </xdr:cNvPr>
        <xdr:cNvSpPr/>
      </xdr:nvSpPr>
      <xdr:spPr>
        <a:xfrm>
          <a:off x="6527800" y="5844540"/>
          <a:ext cx="975360" cy="1082040"/>
        </a:xfrm>
        <a:prstGeom prst="roundRect">
          <a:avLst>
            <a:gd name="adj" fmla="val 12631"/>
          </a:avLst>
        </a:prstGeom>
        <a:solidFill>
          <a:schemeClr val="bg1"/>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480060</xdr:colOff>
      <xdr:row>31</xdr:row>
      <xdr:rowOff>175260</xdr:rowOff>
    </xdr:from>
    <xdr:to>
      <xdr:col>14</xdr:col>
      <xdr:colOff>236220</xdr:colOff>
      <xdr:row>37</xdr:row>
      <xdr:rowOff>160020</xdr:rowOff>
    </xdr:to>
    <xdr:sp macro="" textlink="">
      <xdr:nvSpPr>
        <xdr:cNvPr id="2073" name="Rectangle: Rounded Corners 2072">
          <a:extLst>
            <a:ext uri="{FF2B5EF4-FFF2-40B4-BE49-F238E27FC236}">
              <a16:creationId xmlns:a16="http://schemas.microsoft.com/office/drawing/2014/main" id="{18AE1ED7-A745-20F5-830D-0AF0A0CD0752}"/>
            </a:ext>
          </a:extLst>
        </xdr:cNvPr>
        <xdr:cNvSpPr/>
      </xdr:nvSpPr>
      <xdr:spPr>
        <a:xfrm>
          <a:off x="7795260" y="5844540"/>
          <a:ext cx="975360" cy="1082040"/>
        </a:xfrm>
        <a:prstGeom prst="roundRect">
          <a:avLst>
            <a:gd name="adj" fmla="val 12631"/>
          </a:avLst>
        </a:prstGeom>
        <a:solidFill>
          <a:srgbClr val="EB8A15"/>
        </a:solidFill>
        <a:ln>
          <a:noFill/>
        </a:ln>
        <a:effectLst>
          <a:outerShdw blurRad="127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434340</xdr:colOff>
      <xdr:row>36</xdr:row>
      <xdr:rowOff>114299</xdr:rowOff>
    </xdr:from>
    <xdr:to>
      <xdr:col>8</xdr:col>
      <xdr:colOff>289560</xdr:colOff>
      <xdr:row>39</xdr:row>
      <xdr:rowOff>38100</xdr:rowOff>
    </xdr:to>
    <xdr:sp macro="" textlink="">
      <xdr:nvSpPr>
        <xdr:cNvPr id="2074" name="Oval 2073">
          <a:extLst>
            <a:ext uri="{FF2B5EF4-FFF2-40B4-BE49-F238E27FC236}">
              <a16:creationId xmlns:a16="http://schemas.microsoft.com/office/drawing/2014/main" id="{74331328-2682-5863-C078-AC2C560F40B6}"/>
            </a:ext>
          </a:extLst>
        </xdr:cNvPr>
        <xdr:cNvSpPr/>
      </xdr:nvSpPr>
      <xdr:spPr>
        <a:xfrm>
          <a:off x="4701540" y="6697979"/>
          <a:ext cx="464820" cy="472441"/>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594360</xdr:colOff>
      <xdr:row>59</xdr:row>
      <xdr:rowOff>60959</xdr:rowOff>
    </xdr:from>
    <xdr:to>
      <xdr:col>3</xdr:col>
      <xdr:colOff>449580</xdr:colOff>
      <xdr:row>61</xdr:row>
      <xdr:rowOff>167640</xdr:rowOff>
    </xdr:to>
    <xdr:sp macro="" textlink="">
      <xdr:nvSpPr>
        <xdr:cNvPr id="2075" name="Oval 2074">
          <a:extLst>
            <a:ext uri="{FF2B5EF4-FFF2-40B4-BE49-F238E27FC236}">
              <a16:creationId xmlns:a16="http://schemas.microsoft.com/office/drawing/2014/main" id="{C22FBDE2-A507-CC24-E204-C9FC4931E307}"/>
            </a:ext>
          </a:extLst>
        </xdr:cNvPr>
        <xdr:cNvSpPr/>
      </xdr:nvSpPr>
      <xdr:spPr>
        <a:xfrm>
          <a:off x="1813560" y="10850879"/>
          <a:ext cx="464820" cy="47244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419100</xdr:colOff>
      <xdr:row>36</xdr:row>
      <xdr:rowOff>114299</xdr:rowOff>
    </xdr:from>
    <xdr:to>
      <xdr:col>10</xdr:col>
      <xdr:colOff>274320</xdr:colOff>
      <xdr:row>39</xdr:row>
      <xdr:rowOff>38100</xdr:rowOff>
    </xdr:to>
    <xdr:sp macro="" textlink="">
      <xdr:nvSpPr>
        <xdr:cNvPr id="2076" name="Oval 2075">
          <a:extLst>
            <a:ext uri="{FF2B5EF4-FFF2-40B4-BE49-F238E27FC236}">
              <a16:creationId xmlns:a16="http://schemas.microsoft.com/office/drawing/2014/main" id="{30EF8BF2-03C5-2415-1FD2-747934762035}"/>
            </a:ext>
          </a:extLst>
        </xdr:cNvPr>
        <xdr:cNvSpPr/>
      </xdr:nvSpPr>
      <xdr:spPr>
        <a:xfrm>
          <a:off x="5905500" y="6697979"/>
          <a:ext cx="464820" cy="47244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403860</xdr:colOff>
      <xdr:row>36</xdr:row>
      <xdr:rowOff>114299</xdr:rowOff>
    </xdr:from>
    <xdr:to>
      <xdr:col>12</xdr:col>
      <xdr:colOff>259080</xdr:colOff>
      <xdr:row>39</xdr:row>
      <xdr:rowOff>38100</xdr:rowOff>
    </xdr:to>
    <xdr:sp macro="" textlink="">
      <xdr:nvSpPr>
        <xdr:cNvPr id="2077" name="Oval 2076">
          <a:extLst>
            <a:ext uri="{FF2B5EF4-FFF2-40B4-BE49-F238E27FC236}">
              <a16:creationId xmlns:a16="http://schemas.microsoft.com/office/drawing/2014/main" id="{E59A8735-0826-1C0B-8343-ED1D60FC01C7}"/>
            </a:ext>
          </a:extLst>
        </xdr:cNvPr>
        <xdr:cNvSpPr/>
      </xdr:nvSpPr>
      <xdr:spPr>
        <a:xfrm>
          <a:off x="7109460" y="6697979"/>
          <a:ext cx="464820" cy="472441"/>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13</xdr:col>
      <xdr:colOff>388620</xdr:colOff>
      <xdr:row>36</xdr:row>
      <xdr:rowOff>114299</xdr:rowOff>
    </xdr:from>
    <xdr:to>
      <xdr:col>14</xdr:col>
      <xdr:colOff>243840</xdr:colOff>
      <xdr:row>39</xdr:row>
      <xdr:rowOff>38100</xdr:rowOff>
    </xdr:to>
    <xdr:sp macro="" textlink="">
      <xdr:nvSpPr>
        <xdr:cNvPr id="2078" name="Oval 2077">
          <a:extLst>
            <a:ext uri="{FF2B5EF4-FFF2-40B4-BE49-F238E27FC236}">
              <a16:creationId xmlns:a16="http://schemas.microsoft.com/office/drawing/2014/main" id="{FFCB8BF2-409B-C675-C1B5-082B0FE2A13F}"/>
            </a:ext>
          </a:extLst>
        </xdr:cNvPr>
        <xdr:cNvSpPr/>
      </xdr:nvSpPr>
      <xdr:spPr>
        <a:xfrm>
          <a:off x="8313420" y="6697979"/>
          <a:ext cx="464820" cy="47244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29</xdr:row>
      <xdr:rowOff>106680</xdr:rowOff>
    </xdr:from>
    <xdr:to>
      <xdr:col>9</xdr:col>
      <xdr:colOff>472440</xdr:colOff>
      <xdr:row>30</xdr:row>
      <xdr:rowOff>179772</xdr:rowOff>
    </xdr:to>
    <xdr:sp macro="" textlink="">
      <xdr:nvSpPr>
        <xdr:cNvPr id="2079" name="TextBox 2078">
          <a:extLst>
            <a:ext uri="{FF2B5EF4-FFF2-40B4-BE49-F238E27FC236}">
              <a16:creationId xmlns:a16="http://schemas.microsoft.com/office/drawing/2014/main" id="{DE8FC70D-C2F3-A839-4421-34BF82A8DABA}"/>
            </a:ext>
          </a:extLst>
        </xdr:cNvPr>
        <xdr:cNvSpPr txBox="1"/>
      </xdr:nvSpPr>
      <xdr:spPr>
        <a:xfrm>
          <a:off x="3848100" y="5410200"/>
          <a:ext cx="211074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u="none" strike="noStrike">
              <a:solidFill>
                <a:srgbClr val="000000"/>
              </a:solidFill>
              <a:latin typeface="Aptos Narrow"/>
              <a:cs typeface="Arial" panose="020B0604020202020204" pitchFamily="34" charset="0"/>
            </a:rPr>
            <a:t>Quarterly Viewed by Total </a:t>
          </a:r>
          <a:r>
            <a:rPr lang="en-GB" sz="1200" b="1" i="0" u="none" strike="noStrike">
              <a:solidFill>
                <a:srgbClr val="000000"/>
              </a:solidFill>
              <a:latin typeface="Aptos Narrow"/>
              <a:cs typeface="Arial" panose="020B0604020202020204" pitchFamily="34" charset="0"/>
            </a:rPr>
            <a:t>Profit</a:t>
          </a:r>
          <a:endParaRPr lang="en-US" sz="1100" b="1" i="0" u="none" strike="noStrike">
            <a:solidFill>
              <a:srgbClr val="000000"/>
            </a:solidFill>
            <a:latin typeface="Aptos Narrow"/>
            <a:cs typeface="Arial" panose="020B0604020202020204" pitchFamily="34" charset="0"/>
          </a:endParaRPr>
        </a:p>
      </xdr:txBody>
    </xdr:sp>
    <xdr:clientData/>
  </xdr:twoCellAnchor>
  <xdr:twoCellAnchor>
    <xdr:from>
      <xdr:col>7</xdr:col>
      <xdr:colOff>469836</xdr:colOff>
      <xdr:row>37</xdr:row>
      <xdr:rowOff>38100</xdr:rowOff>
    </xdr:from>
    <xdr:to>
      <xdr:col>8</xdr:col>
      <xdr:colOff>373380</xdr:colOff>
      <xdr:row>38</xdr:row>
      <xdr:rowOff>111192</xdr:rowOff>
    </xdr:to>
    <xdr:sp macro="" textlink="'Analysis 2'!AW7">
      <xdr:nvSpPr>
        <xdr:cNvPr id="2080" name="TextBox 2079">
          <a:extLst>
            <a:ext uri="{FF2B5EF4-FFF2-40B4-BE49-F238E27FC236}">
              <a16:creationId xmlns:a16="http://schemas.microsoft.com/office/drawing/2014/main" id="{070AAF2C-73C0-36ED-172C-65864D44B5E7}"/>
            </a:ext>
          </a:extLst>
        </xdr:cNvPr>
        <xdr:cNvSpPr txBox="1"/>
      </xdr:nvSpPr>
      <xdr:spPr>
        <a:xfrm>
          <a:off x="4737036" y="6804660"/>
          <a:ext cx="513144"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4FE193D-0813-47B4-9B7F-C0BA65D0BB9A}" type="TxLink">
            <a:rPr lang="en-US" sz="1100" b="0" i="0" u="none" strike="noStrike">
              <a:solidFill>
                <a:srgbClr val="000000"/>
              </a:solidFill>
              <a:latin typeface="Aptos Narrow"/>
              <a:ea typeface="+mn-ea"/>
              <a:cs typeface="Arial" panose="020B0604020202020204" pitchFamily="34" charset="0"/>
            </a:rPr>
            <a:pPr marL="0" indent="0" algn="l"/>
            <a:t>26%</a:t>
          </a:fld>
          <a:endParaRPr lang="en-US" sz="1800" b="1" i="0" u="none" strike="noStrike">
            <a:solidFill>
              <a:srgbClr val="00B0F0"/>
            </a:solidFill>
            <a:latin typeface="Aptos Narrow"/>
            <a:ea typeface="+mn-ea"/>
            <a:cs typeface="Arial" panose="020B0604020202020204" pitchFamily="34" charset="0"/>
          </a:endParaRPr>
        </a:p>
      </xdr:txBody>
    </xdr:sp>
    <xdr:clientData/>
  </xdr:twoCellAnchor>
  <xdr:twoCellAnchor>
    <xdr:from>
      <xdr:col>10</xdr:col>
      <xdr:colOff>350520</xdr:colOff>
      <xdr:row>43</xdr:row>
      <xdr:rowOff>7620</xdr:rowOff>
    </xdr:from>
    <xdr:to>
      <xdr:col>11</xdr:col>
      <xdr:colOff>563880</xdr:colOff>
      <xdr:row>44</xdr:row>
      <xdr:rowOff>80712</xdr:rowOff>
    </xdr:to>
    <xdr:sp macro="" textlink="'Analysis 2'!AG13">
      <xdr:nvSpPr>
        <xdr:cNvPr id="2081" name="TextBox 2080">
          <a:extLst>
            <a:ext uri="{FF2B5EF4-FFF2-40B4-BE49-F238E27FC236}">
              <a16:creationId xmlns:a16="http://schemas.microsoft.com/office/drawing/2014/main" id="{5FB9CE17-124B-346D-EAFE-0F7B2AE54419}"/>
            </a:ext>
          </a:extLst>
        </xdr:cNvPr>
        <xdr:cNvSpPr txBox="1"/>
      </xdr:nvSpPr>
      <xdr:spPr>
        <a:xfrm>
          <a:off x="6446520" y="7871460"/>
          <a:ext cx="82296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4C92EF6-2725-48AD-8385-6148C9BE5D2B}" type="TxLink">
            <a:rPr lang="en-US" sz="1800" b="1" i="0" u="none" strike="noStrike">
              <a:solidFill>
                <a:srgbClr val="00B0F0"/>
              </a:solidFill>
              <a:latin typeface="Aptos Narrow"/>
              <a:ea typeface="+mn-ea"/>
              <a:cs typeface="Arial" panose="020B0604020202020204" pitchFamily="34" charset="0"/>
            </a:rPr>
            <a:pPr marL="0" indent="0" algn="l"/>
            <a:t>72.2%</a:t>
          </a:fld>
          <a:endParaRPr lang="en-US" sz="1800" b="1" i="0" u="none" strike="noStrike">
            <a:solidFill>
              <a:srgbClr val="00B0F0"/>
            </a:solidFill>
            <a:latin typeface="Aptos Narrow"/>
            <a:ea typeface="+mn-ea"/>
            <a:cs typeface="Arial" panose="020B0604020202020204" pitchFamily="34" charset="0"/>
          </a:endParaRPr>
        </a:p>
      </xdr:txBody>
    </xdr:sp>
    <xdr:clientData/>
  </xdr:twoCellAnchor>
  <xdr:twoCellAnchor>
    <xdr:from>
      <xdr:col>13</xdr:col>
      <xdr:colOff>434340</xdr:colOff>
      <xdr:row>48</xdr:row>
      <xdr:rowOff>152400</xdr:rowOff>
    </xdr:from>
    <xdr:to>
      <xdr:col>15</xdr:col>
      <xdr:colOff>38100</xdr:colOff>
      <xdr:row>50</xdr:row>
      <xdr:rowOff>42612</xdr:rowOff>
    </xdr:to>
    <xdr:sp macro="" textlink="'Analysis 2'!AG13">
      <xdr:nvSpPr>
        <xdr:cNvPr id="2082" name="TextBox 2081">
          <a:extLst>
            <a:ext uri="{FF2B5EF4-FFF2-40B4-BE49-F238E27FC236}">
              <a16:creationId xmlns:a16="http://schemas.microsoft.com/office/drawing/2014/main" id="{E5269AD3-F927-9E9A-D264-EC7E9F2803C9}"/>
            </a:ext>
          </a:extLst>
        </xdr:cNvPr>
        <xdr:cNvSpPr txBox="1"/>
      </xdr:nvSpPr>
      <xdr:spPr>
        <a:xfrm>
          <a:off x="8359140" y="8930640"/>
          <a:ext cx="82296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4C92EF6-2725-48AD-8385-6148C9BE5D2B}" type="TxLink">
            <a:rPr lang="en-US" sz="1800" b="1" i="0" u="none" strike="noStrike">
              <a:solidFill>
                <a:srgbClr val="00B0F0"/>
              </a:solidFill>
              <a:latin typeface="Aptos Narrow"/>
              <a:ea typeface="+mn-ea"/>
              <a:cs typeface="Arial" panose="020B0604020202020204" pitchFamily="34" charset="0"/>
            </a:rPr>
            <a:pPr marL="0" indent="0" algn="l"/>
            <a:t>72.2%</a:t>
          </a:fld>
          <a:endParaRPr lang="en-US" sz="1800" b="1" i="0" u="none" strike="noStrike">
            <a:solidFill>
              <a:srgbClr val="00B0F0"/>
            </a:solidFill>
            <a:latin typeface="Aptos Narrow"/>
            <a:ea typeface="+mn-ea"/>
            <a:cs typeface="Arial" panose="020B0604020202020204" pitchFamily="34" charset="0"/>
          </a:endParaRPr>
        </a:p>
      </xdr:txBody>
    </xdr:sp>
    <xdr:clientData/>
  </xdr:twoCellAnchor>
  <xdr:twoCellAnchor>
    <xdr:from>
      <xdr:col>9</xdr:col>
      <xdr:colOff>424309</xdr:colOff>
      <xdr:row>37</xdr:row>
      <xdr:rowOff>38100</xdr:rowOff>
    </xdr:from>
    <xdr:to>
      <xdr:col>10</xdr:col>
      <xdr:colOff>266701</xdr:colOff>
      <xdr:row>38</xdr:row>
      <xdr:rowOff>111192</xdr:rowOff>
    </xdr:to>
    <xdr:sp macro="" textlink="'Analysis 2'!AW8">
      <xdr:nvSpPr>
        <xdr:cNvPr id="2083" name="TextBox 2082">
          <a:extLst>
            <a:ext uri="{FF2B5EF4-FFF2-40B4-BE49-F238E27FC236}">
              <a16:creationId xmlns:a16="http://schemas.microsoft.com/office/drawing/2014/main" id="{25C1947D-373A-1F65-13AF-0EFB15B6AC09}"/>
            </a:ext>
          </a:extLst>
        </xdr:cNvPr>
        <xdr:cNvSpPr txBox="1"/>
      </xdr:nvSpPr>
      <xdr:spPr>
        <a:xfrm>
          <a:off x="5910709" y="6804660"/>
          <a:ext cx="451992"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D7E6B3F-ABDA-4EFA-872A-1C47F8561D53}" type="TxLink">
            <a:rPr lang="en-US" sz="1100" b="0" i="0" u="none" strike="noStrike">
              <a:solidFill>
                <a:srgbClr val="000000"/>
              </a:solidFill>
              <a:latin typeface="Aptos Narrow"/>
              <a:ea typeface="+mn-ea"/>
              <a:cs typeface="Arial" panose="020B0604020202020204" pitchFamily="34" charset="0"/>
            </a:rPr>
            <a:pPr marL="0" indent="0" algn="l"/>
            <a:t>29%</a:t>
          </a:fld>
          <a:endParaRPr lang="en-US" sz="1800" b="1" i="0" u="none" strike="noStrike">
            <a:solidFill>
              <a:srgbClr val="00B0F0"/>
            </a:solidFill>
            <a:latin typeface="Aptos Narrow"/>
            <a:ea typeface="+mn-ea"/>
            <a:cs typeface="Arial" panose="020B0604020202020204" pitchFamily="34" charset="0"/>
          </a:endParaRPr>
        </a:p>
      </xdr:txBody>
    </xdr:sp>
    <xdr:clientData/>
  </xdr:twoCellAnchor>
  <xdr:twoCellAnchor>
    <xdr:from>
      <xdr:col>11</xdr:col>
      <xdr:colOff>420161</xdr:colOff>
      <xdr:row>37</xdr:row>
      <xdr:rowOff>38100</xdr:rowOff>
    </xdr:from>
    <xdr:to>
      <xdr:col>12</xdr:col>
      <xdr:colOff>304801</xdr:colOff>
      <xdr:row>38</xdr:row>
      <xdr:rowOff>111192</xdr:rowOff>
    </xdr:to>
    <xdr:sp macro="" textlink="'Analysis 2'!AW9">
      <xdr:nvSpPr>
        <xdr:cNvPr id="2084" name="TextBox 2083">
          <a:extLst>
            <a:ext uri="{FF2B5EF4-FFF2-40B4-BE49-F238E27FC236}">
              <a16:creationId xmlns:a16="http://schemas.microsoft.com/office/drawing/2014/main" id="{6CF92FFF-6B8F-9ECF-A38F-E5A4DA828A13}"/>
            </a:ext>
          </a:extLst>
        </xdr:cNvPr>
        <xdr:cNvSpPr txBox="1"/>
      </xdr:nvSpPr>
      <xdr:spPr>
        <a:xfrm>
          <a:off x="7125761" y="6804660"/>
          <a:ext cx="49424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ECDEFE9-4E9E-4BC0-8072-CFB663AA19CA}" type="TxLink">
            <a:rPr lang="en-US" sz="1100" b="0" i="0" u="none" strike="noStrike">
              <a:solidFill>
                <a:srgbClr val="000000"/>
              </a:solidFill>
              <a:latin typeface="Aptos Narrow"/>
              <a:ea typeface="+mn-ea"/>
              <a:cs typeface="Arial" panose="020B0604020202020204" pitchFamily="34" charset="0"/>
            </a:rPr>
            <a:pPr marL="0" indent="0" algn="l"/>
            <a:t>20%</a:t>
          </a:fld>
          <a:endParaRPr lang="en-US" sz="1800" b="1" i="0" u="none" strike="noStrike">
            <a:solidFill>
              <a:srgbClr val="00B0F0"/>
            </a:solidFill>
            <a:latin typeface="Aptos Narrow"/>
            <a:ea typeface="+mn-ea"/>
            <a:cs typeface="Arial" panose="020B0604020202020204" pitchFamily="34" charset="0"/>
          </a:endParaRPr>
        </a:p>
      </xdr:txBody>
    </xdr:sp>
    <xdr:clientData/>
  </xdr:twoCellAnchor>
  <xdr:twoCellAnchor>
    <xdr:from>
      <xdr:col>13</xdr:col>
      <xdr:colOff>419100</xdr:colOff>
      <xdr:row>37</xdr:row>
      <xdr:rowOff>38100</xdr:rowOff>
    </xdr:from>
    <xdr:to>
      <xdr:col>14</xdr:col>
      <xdr:colOff>266700</xdr:colOff>
      <xdr:row>38</xdr:row>
      <xdr:rowOff>111192</xdr:rowOff>
    </xdr:to>
    <xdr:sp macro="" textlink="'Analysis 2'!AW10">
      <xdr:nvSpPr>
        <xdr:cNvPr id="2085" name="TextBox 2084">
          <a:extLst>
            <a:ext uri="{FF2B5EF4-FFF2-40B4-BE49-F238E27FC236}">
              <a16:creationId xmlns:a16="http://schemas.microsoft.com/office/drawing/2014/main" id="{271F53E9-7F25-4258-A0E2-4F0AE3F97737}"/>
            </a:ext>
          </a:extLst>
        </xdr:cNvPr>
        <xdr:cNvSpPr txBox="1"/>
      </xdr:nvSpPr>
      <xdr:spPr>
        <a:xfrm>
          <a:off x="8343900" y="6804660"/>
          <a:ext cx="45720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CE93D08-4A96-44B1-B837-58F3C2FA5DB9}" type="TxLink">
            <a:rPr lang="en-US" sz="1100" b="0" i="0" u="none" strike="noStrike">
              <a:solidFill>
                <a:srgbClr val="000000"/>
              </a:solidFill>
              <a:latin typeface="Aptos Narrow"/>
              <a:ea typeface="+mn-ea"/>
              <a:cs typeface="Arial" panose="020B0604020202020204" pitchFamily="34" charset="0"/>
            </a:rPr>
            <a:pPr marL="0" indent="0" algn="l"/>
            <a:t>25%</a:t>
          </a:fld>
          <a:endParaRPr lang="en-US" sz="1800" b="1" i="0" u="none" strike="noStrike">
            <a:solidFill>
              <a:srgbClr val="00B0F0"/>
            </a:solidFill>
            <a:latin typeface="Aptos Narrow"/>
            <a:ea typeface="+mn-ea"/>
            <a:cs typeface="Arial" panose="020B0604020202020204" pitchFamily="34" charset="0"/>
          </a:endParaRPr>
        </a:p>
      </xdr:txBody>
    </xdr:sp>
    <xdr:clientData/>
  </xdr:twoCellAnchor>
  <xdr:twoCellAnchor>
    <xdr:from>
      <xdr:col>6</xdr:col>
      <xdr:colOff>335280</xdr:colOff>
      <xdr:row>33</xdr:row>
      <xdr:rowOff>53340</xdr:rowOff>
    </xdr:from>
    <xdr:to>
      <xdr:col>8</xdr:col>
      <xdr:colOff>91440</xdr:colOff>
      <xdr:row>34</xdr:row>
      <xdr:rowOff>152400</xdr:rowOff>
    </xdr:to>
    <xdr:sp macro="" textlink="'Analysis 2'!AV7">
      <xdr:nvSpPr>
        <xdr:cNvPr id="2086" name="TextBox 2085">
          <a:extLst>
            <a:ext uri="{FF2B5EF4-FFF2-40B4-BE49-F238E27FC236}">
              <a16:creationId xmlns:a16="http://schemas.microsoft.com/office/drawing/2014/main" id="{18D81300-61A4-2B84-0099-7E668A7C0331}"/>
            </a:ext>
          </a:extLst>
        </xdr:cNvPr>
        <xdr:cNvSpPr txBox="1"/>
      </xdr:nvSpPr>
      <xdr:spPr>
        <a:xfrm>
          <a:off x="3992880" y="6088380"/>
          <a:ext cx="9753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3515FAD-B138-46E0-B5A0-AA5EE7DA4F3B}" type="TxLink">
            <a:rPr lang="en-US" sz="1400" b="1" i="0" u="none" strike="noStrike">
              <a:solidFill>
                <a:schemeClr val="bg1"/>
              </a:solidFill>
              <a:latin typeface="Aptos Narrow"/>
              <a:cs typeface="Arial" panose="020B0604020202020204" pitchFamily="34" charset="0"/>
            </a:rPr>
            <a:pPr algn="ctr"/>
            <a:t>$10.06 M</a:t>
          </a:fld>
          <a:endParaRPr lang="en-GB" sz="4000" b="1">
            <a:solidFill>
              <a:schemeClr val="bg1"/>
            </a:solidFill>
            <a:latin typeface="Arial" panose="020B0604020202020204" pitchFamily="34" charset="0"/>
            <a:cs typeface="Arial" panose="020B0604020202020204" pitchFamily="34" charset="0"/>
          </a:endParaRPr>
        </a:p>
      </xdr:txBody>
    </xdr:sp>
    <xdr:clientData/>
  </xdr:twoCellAnchor>
  <xdr:twoCellAnchor>
    <xdr:from>
      <xdr:col>4</xdr:col>
      <xdr:colOff>449580</xdr:colOff>
      <xdr:row>55</xdr:row>
      <xdr:rowOff>60960</xdr:rowOff>
    </xdr:from>
    <xdr:to>
      <xdr:col>6</xdr:col>
      <xdr:colOff>525780</xdr:colOff>
      <xdr:row>56</xdr:row>
      <xdr:rowOff>160020</xdr:rowOff>
    </xdr:to>
    <xdr:sp macro="" textlink="'Analysis 1'!G7">
      <xdr:nvSpPr>
        <xdr:cNvPr id="2087" name="TextBox 2086">
          <a:extLst>
            <a:ext uri="{FF2B5EF4-FFF2-40B4-BE49-F238E27FC236}">
              <a16:creationId xmlns:a16="http://schemas.microsoft.com/office/drawing/2014/main" id="{2172A74E-216B-6A8A-89A4-55E9B2142DFF}"/>
            </a:ext>
          </a:extLst>
        </xdr:cNvPr>
        <xdr:cNvSpPr txBox="1"/>
      </xdr:nvSpPr>
      <xdr:spPr>
        <a:xfrm>
          <a:off x="2887980" y="10119360"/>
          <a:ext cx="12954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12B4E8-814F-422C-B6D7-3A9CDC502F9A}" type="TxLink">
            <a:rPr lang="en-US" sz="1800" b="1" i="0" u="none" strike="noStrike">
              <a:solidFill>
                <a:srgbClr val="000000"/>
              </a:solidFill>
              <a:latin typeface="Aptos Narrow"/>
              <a:cs typeface="Arial" panose="020B0604020202020204" pitchFamily="34" charset="0"/>
            </a:rPr>
            <a:pPr algn="ctr"/>
            <a:t>$38.70 M</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3</xdr:col>
      <xdr:colOff>137160</xdr:colOff>
      <xdr:row>77</xdr:row>
      <xdr:rowOff>68580</xdr:rowOff>
    </xdr:from>
    <xdr:to>
      <xdr:col>5</xdr:col>
      <xdr:colOff>213360</xdr:colOff>
      <xdr:row>78</xdr:row>
      <xdr:rowOff>167640</xdr:rowOff>
    </xdr:to>
    <xdr:sp macro="" textlink="'Analysis 1'!G7">
      <xdr:nvSpPr>
        <xdr:cNvPr id="2088" name="TextBox 2087">
          <a:extLst>
            <a:ext uri="{FF2B5EF4-FFF2-40B4-BE49-F238E27FC236}">
              <a16:creationId xmlns:a16="http://schemas.microsoft.com/office/drawing/2014/main" id="{746D4CA9-2A63-9E4E-341F-8EDD69D92F98}"/>
            </a:ext>
          </a:extLst>
        </xdr:cNvPr>
        <xdr:cNvSpPr txBox="1"/>
      </xdr:nvSpPr>
      <xdr:spPr>
        <a:xfrm>
          <a:off x="1965960" y="14150340"/>
          <a:ext cx="12954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12B4E8-814F-422C-B6D7-3A9CDC502F9A}" type="TxLink">
            <a:rPr lang="en-US" sz="1800" b="1" i="0" u="none" strike="noStrike">
              <a:solidFill>
                <a:srgbClr val="000000"/>
              </a:solidFill>
              <a:latin typeface="Aptos Narrow"/>
              <a:cs typeface="Arial" panose="020B0604020202020204" pitchFamily="34" charset="0"/>
            </a:rPr>
            <a:pPr algn="ctr"/>
            <a:t>$38.70 M</a:t>
          </a:fld>
          <a:endParaRPr lang="en-GB" sz="2000" b="1">
            <a:solidFill>
              <a:schemeClr val="tx1"/>
            </a:solidFill>
            <a:latin typeface="Arial" panose="020B0604020202020204" pitchFamily="34" charset="0"/>
            <a:cs typeface="Arial" panose="020B0604020202020204" pitchFamily="34" charset="0"/>
          </a:endParaRPr>
        </a:p>
      </xdr:txBody>
    </xdr:sp>
    <xdr:clientData/>
  </xdr:twoCellAnchor>
  <xdr:twoCellAnchor>
    <xdr:from>
      <xdr:col>8</xdr:col>
      <xdr:colOff>388620</xdr:colOff>
      <xdr:row>33</xdr:row>
      <xdr:rowOff>60960</xdr:rowOff>
    </xdr:from>
    <xdr:to>
      <xdr:col>10</xdr:col>
      <xdr:colOff>160020</xdr:colOff>
      <xdr:row>34</xdr:row>
      <xdr:rowOff>160020</xdr:rowOff>
    </xdr:to>
    <xdr:sp macro="" textlink="'Analysis 2'!AV8">
      <xdr:nvSpPr>
        <xdr:cNvPr id="2089" name="TextBox 2088">
          <a:extLst>
            <a:ext uri="{FF2B5EF4-FFF2-40B4-BE49-F238E27FC236}">
              <a16:creationId xmlns:a16="http://schemas.microsoft.com/office/drawing/2014/main" id="{C48D46EC-08DE-77D2-FFA6-59CD77664CDC}"/>
            </a:ext>
          </a:extLst>
        </xdr:cNvPr>
        <xdr:cNvSpPr txBox="1"/>
      </xdr:nvSpPr>
      <xdr:spPr>
        <a:xfrm>
          <a:off x="5265420" y="6096000"/>
          <a:ext cx="9906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E29562B-FAE9-4AF8-814C-2D5E41ACD6A6}" type="TxLink">
            <a:rPr lang="en-US" sz="1400" b="1" i="0" u="none" strike="noStrike">
              <a:solidFill>
                <a:schemeClr val="tx1"/>
              </a:solidFill>
              <a:latin typeface="Aptos Narrow"/>
              <a:ea typeface="+mn-ea"/>
              <a:cs typeface="Arial" panose="020B0604020202020204" pitchFamily="34" charset="0"/>
            </a:rPr>
            <a:pPr marL="0" indent="0" algn="ctr"/>
            <a:t>$11.40 M</a:t>
          </a:fld>
          <a:endParaRPr lang="en-GB" sz="1400" b="1" i="0" u="none" strike="noStrike">
            <a:solidFill>
              <a:schemeClr val="tx1"/>
            </a:solidFill>
            <a:latin typeface="Aptos Narrow"/>
            <a:ea typeface="+mn-ea"/>
            <a:cs typeface="Arial" panose="020B0604020202020204" pitchFamily="34" charset="0"/>
          </a:endParaRPr>
        </a:p>
      </xdr:txBody>
    </xdr:sp>
    <xdr:clientData/>
  </xdr:twoCellAnchor>
  <xdr:twoCellAnchor>
    <xdr:from>
      <xdr:col>10</xdr:col>
      <xdr:colOff>419100</xdr:colOff>
      <xdr:row>33</xdr:row>
      <xdr:rowOff>68580</xdr:rowOff>
    </xdr:from>
    <xdr:to>
      <xdr:col>12</xdr:col>
      <xdr:colOff>190500</xdr:colOff>
      <xdr:row>34</xdr:row>
      <xdr:rowOff>167640</xdr:rowOff>
    </xdr:to>
    <xdr:sp macro="" textlink="'Analysis 2'!AV9">
      <xdr:nvSpPr>
        <xdr:cNvPr id="2090" name="TextBox 2089">
          <a:extLst>
            <a:ext uri="{FF2B5EF4-FFF2-40B4-BE49-F238E27FC236}">
              <a16:creationId xmlns:a16="http://schemas.microsoft.com/office/drawing/2014/main" id="{44F49B28-F0BB-77EC-60C8-64F3E8FC8EEE}"/>
            </a:ext>
          </a:extLst>
        </xdr:cNvPr>
        <xdr:cNvSpPr txBox="1"/>
      </xdr:nvSpPr>
      <xdr:spPr>
        <a:xfrm>
          <a:off x="6515100" y="6103620"/>
          <a:ext cx="9906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6EC4008-A3D7-4D19-8C13-2E2F09E7EA90}" type="TxLink">
            <a:rPr lang="en-US" sz="1400" b="1" i="0" u="none" strike="noStrike">
              <a:solidFill>
                <a:schemeClr val="tx1"/>
              </a:solidFill>
              <a:latin typeface="Aptos Narrow"/>
              <a:ea typeface="+mn-ea"/>
              <a:cs typeface="Arial" panose="020B0604020202020204" pitchFamily="34" charset="0"/>
            </a:rPr>
            <a:pPr marL="0" indent="0" algn="ctr"/>
            <a:t>$7.62 M</a:t>
          </a:fld>
          <a:endParaRPr lang="en-GB" sz="1400" b="1" i="0" u="none" strike="noStrike">
            <a:solidFill>
              <a:schemeClr val="tx1"/>
            </a:solidFill>
            <a:latin typeface="Aptos Narrow"/>
            <a:ea typeface="+mn-ea"/>
            <a:cs typeface="Arial" panose="020B0604020202020204" pitchFamily="34" charset="0"/>
          </a:endParaRPr>
        </a:p>
      </xdr:txBody>
    </xdr:sp>
    <xdr:clientData/>
  </xdr:twoCellAnchor>
  <xdr:twoCellAnchor>
    <xdr:from>
      <xdr:col>12</xdr:col>
      <xdr:colOff>487680</xdr:colOff>
      <xdr:row>33</xdr:row>
      <xdr:rowOff>76200</xdr:rowOff>
    </xdr:from>
    <xdr:to>
      <xdr:col>14</xdr:col>
      <xdr:colOff>236220</xdr:colOff>
      <xdr:row>34</xdr:row>
      <xdr:rowOff>175260</xdr:rowOff>
    </xdr:to>
    <xdr:sp macro="" textlink="'Analysis 2'!AV10">
      <xdr:nvSpPr>
        <xdr:cNvPr id="2091" name="TextBox 2090">
          <a:extLst>
            <a:ext uri="{FF2B5EF4-FFF2-40B4-BE49-F238E27FC236}">
              <a16:creationId xmlns:a16="http://schemas.microsoft.com/office/drawing/2014/main" id="{6C056672-DD58-0EE3-7DAB-63397E00F38D}"/>
            </a:ext>
          </a:extLst>
        </xdr:cNvPr>
        <xdr:cNvSpPr txBox="1"/>
      </xdr:nvSpPr>
      <xdr:spPr>
        <a:xfrm>
          <a:off x="7802880" y="6111240"/>
          <a:ext cx="967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9E62F94-C8E4-483A-A370-2BFC877B91BA}" type="TxLink">
            <a:rPr lang="en-US" sz="1400" b="1" i="0" u="none" strike="noStrike">
              <a:solidFill>
                <a:schemeClr val="bg1"/>
              </a:solidFill>
              <a:latin typeface="Aptos Narrow"/>
              <a:ea typeface="+mn-ea"/>
              <a:cs typeface="Arial" panose="020B0604020202020204" pitchFamily="34" charset="0"/>
            </a:rPr>
            <a:pPr marL="0" indent="0" algn="ctr"/>
            <a:t>$9.63 M</a:t>
          </a:fld>
          <a:endParaRPr lang="en-GB" sz="1400" b="1" i="0" u="none" strike="noStrike">
            <a:solidFill>
              <a:schemeClr val="bg1"/>
            </a:solidFill>
            <a:latin typeface="Aptos Narrow"/>
            <a:ea typeface="+mn-ea"/>
            <a:cs typeface="Arial" panose="020B0604020202020204" pitchFamily="34" charset="0"/>
          </a:endParaRPr>
        </a:p>
      </xdr:txBody>
    </xdr:sp>
    <xdr:clientData/>
  </xdr:twoCellAnchor>
  <xdr:twoCellAnchor>
    <xdr:from>
      <xdr:col>6</xdr:col>
      <xdr:colOff>320040</xdr:colOff>
      <xdr:row>34</xdr:row>
      <xdr:rowOff>99060</xdr:rowOff>
    </xdr:from>
    <xdr:to>
      <xdr:col>8</xdr:col>
      <xdr:colOff>68580</xdr:colOff>
      <xdr:row>35</xdr:row>
      <xdr:rowOff>172152</xdr:rowOff>
    </xdr:to>
    <xdr:sp macro="" textlink="">
      <xdr:nvSpPr>
        <xdr:cNvPr id="2096" name="TextBox 2095">
          <a:extLst>
            <a:ext uri="{FF2B5EF4-FFF2-40B4-BE49-F238E27FC236}">
              <a16:creationId xmlns:a16="http://schemas.microsoft.com/office/drawing/2014/main" id="{6AD77673-C361-A6E7-1DBE-EDA978985E8E}"/>
            </a:ext>
          </a:extLst>
        </xdr:cNvPr>
        <xdr:cNvSpPr txBox="1"/>
      </xdr:nvSpPr>
      <xdr:spPr>
        <a:xfrm>
          <a:off x="3977640" y="6316980"/>
          <a:ext cx="96774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u="none" strike="noStrike">
              <a:solidFill>
                <a:schemeClr val="bg1"/>
              </a:solidFill>
              <a:latin typeface="Aptos Narrow"/>
              <a:cs typeface="Arial" panose="020B0604020202020204" pitchFamily="34" charset="0"/>
            </a:rPr>
            <a:t>Quarter 01</a:t>
          </a:r>
          <a:endParaRPr lang="en-US" sz="1100" b="1" i="0" u="none" strike="noStrike">
            <a:solidFill>
              <a:schemeClr val="bg1"/>
            </a:solidFill>
            <a:latin typeface="Aptos Narrow"/>
            <a:cs typeface="Arial" panose="020B0604020202020204" pitchFamily="34" charset="0"/>
          </a:endParaRPr>
        </a:p>
      </xdr:txBody>
    </xdr:sp>
    <xdr:clientData/>
  </xdr:twoCellAnchor>
  <xdr:twoCellAnchor>
    <xdr:from>
      <xdr:col>8</xdr:col>
      <xdr:colOff>381000</xdr:colOff>
      <xdr:row>34</xdr:row>
      <xdr:rowOff>114300</xdr:rowOff>
    </xdr:from>
    <xdr:to>
      <xdr:col>10</xdr:col>
      <xdr:colOff>129540</xdr:colOff>
      <xdr:row>36</xdr:row>
      <xdr:rowOff>4512</xdr:rowOff>
    </xdr:to>
    <xdr:sp macro="" textlink="">
      <xdr:nvSpPr>
        <xdr:cNvPr id="2097" name="TextBox 2096">
          <a:extLst>
            <a:ext uri="{FF2B5EF4-FFF2-40B4-BE49-F238E27FC236}">
              <a16:creationId xmlns:a16="http://schemas.microsoft.com/office/drawing/2014/main" id="{961C2ADB-3263-C848-22A2-DE678A0FDA05}"/>
            </a:ext>
          </a:extLst>
        </xdr:cNvPr>
        <xdr:cNvSpPr txBox="1"/>
      </xdr:nvSpPr>
      <xdr:spPr>
        <a:xfrm>
          <a:off x="5257800" y="6332220"/>
          <a:ext cx="96774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u="none" strike="noStrike">
              <a:solidFill>
                <a:schemeClr val="tx1"/>
              </a:solidFill>
              <a:latin typeface="Aptos Narrow"/>
              <a:cs typeface="Arial" panose="020B0604020202020204" pitchFamily="34" charset="0"/>
            </a:rPr>
            <a:t>Quarter 02</a:t>
          </a:r>
          <a:endParaRPr lang="en-US" sz="1100" b="1" i="0" u="none" strike="noStrike">
            <a:solidFill>
              <a:schemeClr val="tx1"/>
            </a:solidFill>
            <a:latin typeface="Aptos Narrow"/>
            <a:cs typeface="Arial" panose="020B0604020202020204" pitchFamily="34" charset="0"/>
          </a:endParaRPr>
        </a:p>
      </xdr:txBody>
    </xdr:sp>
    <xdr:clientData/>
  </xdr:twoCellAnchor>
  <xdr:twoCellAnchor>
    <xdr:from>
      <xdr:col>10</xdr:col>
      <xdr:colOff>441960</xdr:colOff>
      <xdr:row>34</xdr:row>
      <xdr:rowOff>129540</xdr:rowOff>
    </xdr:from>
    <xdr:to>
      <xdr:col>12</xdr:col>
      <xdr:colOff>190500</xdr:colOff>
      <xdr:row>36</xdr:row>
      <xdr:rowOff>19752</xdr:rowOff>
    </xdr:to>
    <xdr:sp macro="" textlink="">
      <xdr:nvSpPr>
        <xdr:cNvPr id="2098" name="TextBox 2097">
          <a:extLst>
            <a:ext uri="{FF2B5EF4-FFF2-40B4-BE49-F238E27FC236}">
              <a16:creationId xmlns:a16="http://schemas.microsoft.com/office/drawing/2014/main" id="{C47B3F64-4293-014B-0DD3-0369CEB498F5}"/>
            </a:ext>
          </a:extLst>
        </xdr:cNvPr>
        <xdr:cNvSpPr txBox="1"/>
      </xdr:nvSpPr>
      <xdr:spPr>
        <a:xfrm>
          <a:off x="6537960" y="6347460"/>
          <a:ext cx="96774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u="none" strike="noStrike">
              <a:solidFill>
                <a:schemeClr val="tx1"/>
              </a:solidFill>
              <a:latin typeface="Aptos Narrow"/>
              <a:ea typeface="+mn-ea"/>
              <a:cs typeface="Arial" panose="020B0604020202020204" pitchFamily="34" charset="0"/>
            </a:rPr>
            <a:t>Quarter</a:t>
          </a:r>
          <a:r>
            <a:rPr lang="en-GB" sz="1100" b="0" i="0" u="none" strike="noStrike">
              <a:solidFill>
                <a:schemeClr val="tx1"/>
              </a:solidFill>
              <a:latin typeface="Aptos Narrow"/>
              <a:cs typeface="Arial" panose="020B0604020202020204" pitchFamily="34" charset="0"/>
            </a:rPr>
            <a:t> 03</a:t>
          </a:r>
          <a:endParaRPr lang="en-US" sz="1100" b="1" i="0" u="none" strike="noStrike">
            <a:solidFill>
              <a:schemeClr val="tx1"/>
            </a:solidFill>
            <a:latin typeface="Aptos Narrow"/>
            <a:cs typeface="Arial" panose="020B0604020202020204" pitchFamily="34" charset="0"/>
          </a:endParaRPr>
        </a:p>
      </xdr:txBody>
    </xdr:sp>
    <xdr:clientData/>
  </xdr:twoCellAnchor>
  <xdr:twoCellAnchor>
    <xdr:from>
      <xdr:col>12</xdr:col>
      <xdr:colOff>502920</xdr:colOff>
      <xdr:row>34</xdr:row>
      <xdr:rowOff>144780</xdr:rowOff>
    </xdr:from>
    <xdr:to>
      <xdr:col>14</xdr:col>
      <xdr:colOff>251460</xdr:colOff>
      <xdr:row>36</xdr:row>
      <xdr:rowOff>34992</xdr:rowOff>
    </xdr:to>
    <xdr:sp macro="" textlink="">
      <xdr:nvSpPr>
        <xdr:cNvPr id="2099" name="TextBox 2098">
          <a:extLst>
            <a:ext uri="{FF2B5EF4-FFF2-40B4-BE49-F238E27FC236}">
              <a16:creationId xmlns:a16="http://schemas.microsoft.com/office/drawing/2014/main" id="{541BE40F-AE41-D198-7AEC-9C06CF293A34}"/>
            </a:ext>
          </a:extLst>
        </xdr:cNvPr>
        <xdr:cNvSpPr txBox="1"/>
      </xdr:nvSpPr>
      <xdr:spPr>
        <a:xfrm>
          <a:off x="7818120" y="6362700"/>
          <a:ext cx="96774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u="none" strike="noStrike">
              <a:solidFill>
                <a:schemeClr val="bg1"/>
              </a:solidFill>
              <a:latin typeface="Aptos Narrow"/>
              <a:cs typeface="Arial" panose="020B0604020202020204" pitchFamily="34" charset="0"/>
            </a:rPr>
            <a:t>Quarter 04</a:t>
          </a:r>
          <a:endParaRPr lang="en-US" sz="1100" b="1" i="0" u="none" strike="noStrike">
            <a:solidFill>
              <a:schemeClr val="bg1"/>
            </a:solidFill>
            <a:latin typeface="Aptos Narrow"/>
            <a:cs typeface="Arial" panose="020B0604020202020204" pitchFamily="34" charset="0"/>
          </a:endParaRPr>
        </a:p>
      </xdr:txBody>
    </xdr:sp>
    <xdr:clientData/>
  </xdr:twoCellAnchor>
  <xdr:twoCellAnchor>
    <xdr:from>
      <xdr:col>15</xdr:col>
      <xdr:colOff>137160</xdr:colOff>
      <xdr:row>29</xdr:row>
      <xdr:rowOff>60960</xdr:rowOff>
    </xdr:from>
    <xdr:to>
      <xdr:col>23</xdr:col>
      <xdr:colOff>259080</xdr:colOff>
      <xdr:row>39</xdr:row>
      <xdr:rowOff>105276</xdr:rowOff>
    </xdr:to>
    <xdr:sp macro="" textlink="">
      <xdr:nvSpPr>
        <xdr:cNvPr id="2100" name="Rectangle: Rounded Corners 2099">
          <a:extLst>
            <a:ext uri="{FF2B5EF4-FFF2-40B4-BE49-F238E27FC236}">
              <a16:creationId xmlns:a16="http://schemas.microsoft.com/office/drawing/2014/main" id="{23B63437-0DB5-EAC2-A60D-64D3FA959F7B}"/>
            </a:ext>
          </a:extLst>
        </xdr:cNvPr>
        <xdr:cNvSpPr/>
      </xdr:nvSpPr>
      <xdr:spPr>
        <a:xfrm>
          <a:off x="9281160" y="5364480"/>
          <a:ext cx="4998720" cy="1873116"/>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15</xdr:col>
      <xdr:colOff>327660</xdr:colOff>
      <xdr:row>30</xdr:row>
      <xdr:rowOff>15240</xdr:rowOff>
    </xdr:from>
    <xdr:to>
      <xdr:col>23</xdr:col>
      <xdr:colOff>91440</xdr:colOff>
      <xdr:row>39</xdr:row>
      <xdr:rowOff>30480</xdr:rowOff>
    </xdr:to>
    <mc:AlternateContent xmlns:mc="http://schemas.openxmlformats.org/markup-compatibility/2006" xmlns:a14="http://schemas.microsoft.com/office/drawing/2010/main">
      <mc:Choice Requires="a14">
        <xdr:graphicFrame macro="">
          <xdr:nvGraphicFramePr>
            <xdr:cNvPr id="2101" name="Country">
              <a:extLst>
                <a:ext uri="{FF2B5EF4-FFF2-40B4-BE49-F238E27FC236}">
                  <a16:creationId xmlns:a16="http://schemas.microsoft.com/office/drawing/2014/main" id="{12899757-E637-4941-A42A-C13D69499F16}"/>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9471660" y="5501640"/>
              <a:ext cx="4640580" cy="16611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335280</xdr:colOff>
      <xdr:row>1</xdr:row>
      <xdr:rowOff>38100</xdr:rowOff>
    </xdr:from>
    <xdr:to>
      <xdr:col>6</xdr:col>
      <xdr:colOff>167640</xdr:colOff>
      <xdr:row>2</xdr:row>
      <xdr:rowOff>111192</xdr:rowOff>
    </xdr:to>
    <xdr:sp macro="" textlink="">
      <xdr:nvSpPr>
        <xdr:cNvPr id="2061" name="TextBox 2060">
          <a:extLst>
            <a:ext uri="{FF2B5EF4-FFF2-40B4-BE49-F238E27FC236}">
              <a16:creationId xmlns:a16="http://schemas.microsoft.com/office/drawing/2014/main" id="{087C92C0-28A3-80BD-F17C-7AC512A40FDD}"/>
            </a:ext>
          </a:extLst>
        </xdr:cNvPr>
        <xdr:cNvSpPr txBox="1"/>
      </xdr:nvSpPr>
      <xdr:spPr>
        <a:xfrm>
          <a:off x="1554480" y="220980"/>
          <a:ext cx="227076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i="0" u="none" strike="noStrike">
              <a:solidFill>
                <a:srgbClr val="00B0F0"/>
              </a:solidFill>
              <a:latin typeface="Aptos Narrow"/>
              <a:cs typeface="Arial" panose="020B0604020202020204" pitchFamily="34" charset="0"/>
            </a:rPr>
            <a:t>Adventure</a:t>
          </a:r>
          <a:r>
            <a:rPr lang="en-GB" sz="1200" b="0" i="0" u="none" strike="noStrike" baseline="0">
              <a:solidFill>
                <a:srgbClr val="000000"/>
              </a:solidFill>
              <a:latin typeface="Aptos Narrow"/>
              <a:cs typeface="Arial" panose="020B0604020202020204" pitchFamily="34" charset="0"/>
            </a:rPr>
            <a:t> </a:t>
          </a:r>
          <a:r>
            <a:rPr lang="en-GB" sz="1200" b="1" i="0" u="none" strike="noStrike" baseline="0">
              <a:solidFill>
                <a:srgbClr val="000000"/>
              </a:solidFill>
              <a:latin typeface="Aptos Narrow"/>
              <a:cs typeface="Arial" panose="020B0604020202020204" pitchFamily="34" charset="0"/>
            </a:rPr>
            <a:t>Works</a:t>
          </a:r>
          <a:r>
            <a:rPr lang="en-GB" sz="1200" b="0" i="0" u="none" strike="noStrike" baseline="0">
              <a:solidFill>
                <a:srgbClr val="000000"/>
              </a:solidFill>
              <a:latin typeface="Aptos Narrow"/>
              <a:cs typeface="Arial" panose="020B0604020202020204" pitchFamily="34" charset="0"/>
            </a:rPr>
            <a:t> Sales Analysis</a:t>
          </a:r>
          <a:endParaRPr lang="en-US" sz="1200" b="0" i="0" u="none" strike="noStrike">
            <a:solidFill>
              <a:srgbClr val="000000"/>
            </a:solidFill>
            <a:latin typeface="Aptos Narrow"/>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312420</xdr:colOff>
      <xdr:row>28</xdr:row>
      <xdr:rowOff>91440</xdr:rowOff>
    </xdr:from>
    <xdr:to>
      <xdr:col>11</xdr:col>
      <xdr:colOff>480060</xdr:colOff>
      <xdr:row>34</xdr:row>
      <xdr:rowOff>152400</xdr:rowOff>
    </xdr:to>
    <xdr:sp macro="" textlink="">
      <xdr:nvSpPr>
        <xdr:cNvPr id="44" name="Rectangle: Rounded Corners 43">
          <a:extLst>
            <a:ext uri="{FF2B5EF4-FFF2-40B4-BE49-F238E27FC236}">
              <a16:creationId xmlns:a16="http://schemas.microsoft.com/office/drawing/2014/main" id="{C48E3B4E-2B49-B04E-15C1-0ACB1176F5E5}"/>
            </a:ext>
          </a:extLst>
        </xdr:cNvPr>
        <xdr:cNvSpPr/>
      </xdr:nvSpPr>
      <xdr:spPr>
        <a:xfrm>
          <a:off x="5189220" y="5212080"/>
          <a:ext cx="1996440" cy="1158240"/>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350520</xdr:colOff>
      <xdr:row>19</xdr:row>
      <xdr:rowOff>22860</xdr:rowOff>
    </xdr:from>
    <xdr:to>
      <xdr:col>8</xdr:col>
      <xdr:colOff>152400</xdr:colOff>
      <xdr:row>34</xdr:row>
      <xdr:rowOff>175260</xdr:rowOff>
    </xdr:to>
    <xdr:sp macro="" textlink="">
      <xdr:nvSpPr>
        <xdr:cNvPr id="26" name="Rectangle: Rounded Corners 25">
          <a:extLst>
            <a:ext uri="{FF2B5EF4-FFF2-40B4-BE49-F238E27FC236}">
              <a16:creationId xmlns:a16="http://schemas.microsoft.com/office/drawing/2014/main" id="{E657F524-4BB1-7546-3360-065FA0A926B0}"/>
            </a:ext>
          </a:extLst>
        </xdr:cNvPr>
        <xdr:cNvSpPr/>
      </xdr:nvSpPr>
      <xdr:spPr>
        <a:xfrm>
          <a:off x="350520" y="3497580"/>
          <a:ext cx="4678680" cy="2895600"/>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38100</xdr:colOff>
      <xdr:row>3</xdr:row>
      <xdr:rowOff>91440</xdr:rowOff>
    </xdr:from>
    <xdr:to>
      <xdr:col>16</xdr:col>
      <xdr:colOff>419100</xdr:colOff>
      <xdr:row>18</xdr:row>
      <xdr:rowOff>22860</xdr:rowOff>
    </xdr:to>
    <xdr:sp macro="" textlink="">
      <xdr:nvSpPr>
        <xdr:cNvPr id="5198" name="Rectangle: Rounded Corners 5197">
          <a:extLst>
            <a:ext uri="{FF2B5EF4-FFF2-40B4-BE49-F238E27FC236}">
              <a16:creationId xmlns:a16="http://schemas.microsoft.com/office/drawing/2014/main" id="{8BCBBB76-524F-B209-48BE-5BB2817917AC}"/>
            </a:ext>
          </a:extLst>
        </xdr:cNvPr>
        <xdr:cNvSpPr/>
      </xdr:nvSpPr>
      <xdr:spPr>
        <a:xfrm>
          <a:off x="7353300" y="640080"/>
          <a:ext cx="2819400" cy="2674620"/>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335280</xdr:colOff>
      <xdr:row>3</xdr:row>
      <xdr:rowOff>83820</xdr:rowOff>
    </xdr:from>
    <xdr:to>
      <xdr:col>8</xdr:col>
      <xdr:colOff>137160</xdr:colOff>
      <xdr:row>18</xdr:row>
      <xdr:rowOff>15240</xdr:rowOff>
    </xdr:to>
    <xdr:sp macro="" textlink="">
      <xdr:nvSpPr>
        <xdr:cNvPr id="6" name="Rectangle: Rounded Corners 5">
          <a:extLst>
            <a:ext uri="{FF2B5EF4-FFF2-40B4-BE49-F238E27FC236}">
              <a16:creationId xmlns:a16="http://schemas.microsoft.com/office/drawing/2014/main" id="{6BA506EB-D669-4A49-80CB-98828B1EEF36}"/>
            </a:ext>
          </a:extLst>
        </xdr:cNvPr>
        <xdr:cNvSpPr/>
      </xdr:nvSpPr>
      <xdr:spPr>
        <a:xfrm>
          <a:off x="335280" y="632460"/>
          <a:ext cx="4678680" cy="2674620"/>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335280</xdr:colOff>
      <xdr:row>1</xdr:row>
      <xdr:rowOff>38100</xdr:rowOff>
    </xdr:from>
    <xdr:to>
      <xdr:col>6</xdr:col>
      <xdr:colOff>167640</xdr:colOff>
      <xdr:row>2</xdr:row>
      <xdr:rowOff>111192</xdr:rowOff>
    </xdr:to>
    <xdr:sp macro="" textlink="">
      <xdr:nvSpPr>
        <xdr:cNvPr id="5168" name="TextBox 5167">
          <a:extLst>
            <a:ext uri="{FF2B5EF4-FFF2-40B4-BE49-F238E27FC236}">
              <a16:creationId xmlns:a16="http://schemas.microsoft.com/office/drawing/2014/main" id="{2D27FA6C-4F17-4BF7-AF8C-E72F9BA42951}"/>
            </a:ext>
          </a:extLst>
        </xdr:cNvPr>
        <xdr:cNvSpPr txBox="1"/>
      </xdr:nvSpPr>
      <xdr:spPr>
        <a:xfrm>
          <a:off x="1554480" y="220980"/>
          <a:ext cx="227076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i="0" u="none" strike="noStrike">
              <a:solidFill>
                <a:srgbClr val="00B0F0"/>
              </a:solidFill>
              <a:latin typeface="Aptos Narrow"/>
              <a:cs typeface="Arial" panose="020B0604020202020204" pitchFamily="34" charset="0"/>
            </a:rPr>
            <a:t>Adventure</a:t>
          </a:r>
          <a:r>
            <a:rPr lang="en-GB" sz="1200" b="0" i="0" u="none" strike="noStrike" baseline="0">
              <a:solidFill>
                <a:srgbClr val="000000"/>
              </a:solidFill>
              <a:latin typeface="Aptos Narrow"/>
              <a:cs typeface="Arial" panose="020B0604020202020204" pitchFamily="34" charset="0"/>
            </a:rPr>
            <a:t> </a:t>
          </a:r>
          <a:r>
            <a:rPr lang="en-GB" sz="1200" b="1" i="0" u="none" strike="noStrike" baseline="0">
              <a:solidFill>
                <a:srgbClr val="000000"/>
              </a:solidFill>
              <a:latin typeface="Aptos Narrow"/>
              <a:cs typeface="Arial" panose="020B0604020202020204" pitchFamily="34" charset="0"/>
            </a:rPr>
            <a:t>Works</a:t>
          </a:r>
          <a:r>
            <a:rPr lang="en-GB" sz="1200" b="0" i="0" u="none" strike="noStrike" baseline="0">
              <a:solidFill>
                <a:srgbClr val="000000"/>
              </a:solidFill>
              <a:latin typeface="Aptos Narrow"/>
              <a:cs typeface="Arial" panose="020B0604020202020204" pitchFamily="34" charset="0"/>
            </a:rPr>
            <a:t> Sales Analysis</a:t>
          </a:r>
          <a:endParaRPr lang="en-US" sz="1200" b="0" i="0" u="none" strike="noStrike">
            <a:solidFill>
              <a:srgbClr val="000000"/>
            </a:solidFill>
            <a:latin typeface="Aptos Narrow"/>
            <a:cs typeface="Arial" panose="020B0604020202020204" pitchFamily="34" charset="0"/>
          </a:endParaRPr>
        </a:p>
      </xdr:txBody>
    </xdr:sp>
    <xdr:clientData/>
  </xdr:twoCellAnchor>
  <xdr:twoCellAnchor>
    <xdr:from>
      <xdr:col>0</xdr:col>
      <xdr:colOff>335280</xdr:colOff>
      <xdr:row>4</xdr:row>
      <xdr:rowOff>53340</xdr:rowOff>
    </xdr:from>
    <xdr:to>
      <xdr:col>7</xdr:col>
      <xdr:colOff>381000</xdr:colOff>
      <xdr:row>17</xdr:row>
      <xdr:rowOff>160020</xdr:rowOff>
    </xdr:to>
    <xdr:graphicFrame macro="">
      <xdr:nvGraphicFramePr>
        <xdr:cNvPr id="5170" name="Chart 5169">
          <a:extLst>
            <a:ext uri="{FF2B5EF4-FFF2-40B4-BE49-F238E27FC236}">
              <a16:creationId xmlns:a16="http://schemas.microsoft.com/office/drawing/2014/main" id="{0BCD7C83-C3C5-4564-AE3C-1CEE16C68F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342900</xdr:colOff>
      <xdr:row>3</xdr:row>
      <xdr:rowOff>144780</xdr:rowOff>
    </xdr:from>
    <xdr:to>
      <xdr:col>3</xdr:col>
      <xdr:colOff>601980</xdr:colOff>
      <xdr:row>5</xdr:row>
      <xdr:rowOff>34992</xdr:rowOff>
    </xdr:to>
    <xdr:sp macro="" textlink="">
      <xdr:nvSpPr>
        <xdr:cNvPr id="5171" name="TextBox 5170">
          <a:extLst>
            <a:ext uri="{FF2B5EF4-FFF2-40B4-BE49-F238E27FC236}">
              <a16:creationId xmlns:a16="http://schemas.microsoft.com/office/drawing/2014/main" id="{08A4EA58-2EE6-B0E5-83CB-59B9DD392758}"/>
            </a:ext>
          </a:extLst>
        </xdr:cNvPr>
        <xdr:cNvSpPr txBox="1"/>
      </xdr:nvSpPr>
      <xdr:spPr>
        <a:xfrm>
          <a:off x="342900" y="693420"/>
          <a:ext cx="208788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i="0" u="none" strike="noStrike">
              <a:solidFill>
                <a:srgbClr val="00B0F0"/>
              </a:solidFill>
              <a:latin typeface="Aptos Narrow"/>
              <a:cs typeface="Arial" panose="020B0604020202020204" pitchFamily="34" charset="0"/>
            </a:rPr>
            <a:t>Top 5</a:t>
          </a:r>
          <a:r>
            <a:rPr lang="en-GB" sz="1200" b="1" i="0" u="none" strike="noStrike" baseline="0">
              <a:solidFill>
                <a:srgbClr val="00B0F0"/>
              </a:solidFill>
              <a:latin typeface="Aptos Narrow"/>
              <a:cs typeface="Arial" panose="020B0604020202020204" pitchFamily="34" charset="0"/>
            </a:rPr>
            <a:t> </a:t>
          </a:r>
          <a:r>
            <a:rPr lang="en-GB" sz="1100" b="0" i="0" baseline="0">
              <a:solidFill>
                <a:schemeClr val="dk1"/>
              </a:solidFill>
              <a:effectLst/>
              <a:latin typeface="+mn-lt"/>
              <a:ea typeface="+mn-ea"/>
              <a:cs typeface="+mn-cs"/>
            </a:rPr>
            <a:t>Profitable</a:t>
          </a:r>
          <a:r>
            <a:rPr lang="en-GB" sz="1200" b="0" i="0" u="none" strike="noStrike" baseline="0">
              <a:solidFill>
                <a:srgbClr val="000000"/>
              </a:solidFill>
              <a:latin typeface="Aptos Narrow"/>
              <a:cs typeface="Arial" panose="020B0604020202020204" pitchFamily="34" charset="0"/>
            </a:rPr>
            <a:t> </a:t>
          </a:r>
          <a:r>
            <a:rPr lang="en-GB" sz="1200" b="1" i="0" u="none" strike="noStrike" baseline="0">
              <a:solidFill>
                <a:srgbClr val="000000"/>
              </a:solidFill>
              <a:latin typeface="Aptos Narrow"/>
              <a:cs typeface="Arial" panose="020B0604020202020204" pitchFamily="34" charset="0"/>
            </a:rPr>
            <a:t>Products</a:t>
          </a:r>
          <a:endParaRPr lang="en-US" sz="1200" b="0" i="0" u="none" strike="noStrike">
            <a:solidFill>
              <a:srgbClr val="000000"/>
            </a:solidFill>
            <a:latin typeface="Aptos Narrow"/>
            <a:cs typeface="Arial" panose="020B0604020202020204" pitchFamily="34" charset="0"/>
          </a:endParaRPr>
        </a:p>
      </xdr:txBody>
    </xdr:sp>
    <xdr:clientData/>
  </xdr:twoCellAnchor>
  <xdr:twoCellAnchor>
    <xdr:from>
      <xdr:col>4</xdr:col>
      <xdr:colOff>388620</xdr:colOff>
      <xdr:row>10</xdr:row>
      <xdr:rowOff>0</xdr:rowOff>
    </xdr:from>
    <xdr:to>
      <xdr:col>6</xdr:col>
      <xdr:colOff>579120</xdr:colOff>
      <xdr:row>16</xdr:row>
      <xdr:rowOff>129540</xdr:rowOff>
    </xdr:to>
    <xdr:graphicFrame macro="">
      <xdr:nvGraphicFramePr>
        <xdr:cNvPr id="5172" name="Chart 5171">
          <a:extLst>
            <a:ext uri="{FF2B5EF4-FFF2-40B4-BE49-F238E27FC236}">
              <a16:creationId xmlns:a16="http://schemas.microsoft.com/office/drawing/2014/main" id="{63C14025-0309-4677-B518-BCE2090F0E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510540</xdr:colOff>
      <xdr:row>7</xdr:row>
      <xdr:rowOff>7620</xdr:rowOff>
    </xdr:from>
    <xdr:to>
      <xdr:col>8</xdr:col>
      <xdr:colOff>76200</xdr:colOff>
      <xdr:row>9</xdr:row>
      <xdr:rowOff>175260</xdr:rowOff>
    </xdr:to>
    <xdr:sp macro="" textlink="">
      <xdr:nvSpPr>
        <xdr:cNvPr id="5173" name="TextBox 5172">
          <a:extLst>
            <a:ext uri="{FF2B5EF4-FFF2-40B4-BE49-F238E27FC236}">
              <a16:creationId xmlns:a16="http://schemas.microsoft.com/office/drawing/2014/main" id="{99C02AFA-EE04-FC14-8407-5578C82A10DF}"/>
            </a:ext>
          </a:extLst>
        </xdr:cNvPr>
        <xdr:cNvSpPr txBox="1"/>
      </xdr:nvSpPr>
      <xdr:spPr>
        <a:xfrm>
          <a:off x="2948940" y="1287780"/>
          <a:ext cx="200406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0" i="0" u="none" strike="noStrike" baseline="0">
              <a:solidFill>
                <a:srgbClr val="000000"/>
              </a:solidFill>
              <a:latin typeface="Aptos Narrow"/>
              <a:cs typeface="Arial" panose="020B0604020202020204" pitchFamily="34" charset="0"/>
            </a:rPr>
            <a:t>Profit Share of the</a:t>
          </a:r>
        </a:p>
        <a:p>
          <a:pPr algn="ctr"/>
          <a:r>
            <a:rPr lang="en-GB" sz="1200" b="1" i="0" u="none" strike="noStrike">
              <a:solidFill>
                <a:srgbClr val="00B0F0"/>
              </a:solidFill>
              <a:latin typeface="Aptos Narrow"/>
              <a:ea typeface="+mn-ea"/>
              <a:cs typeface="Arial" panose="020B0604020202020204" pitchFamily="34" charset="0"/>
            </a:rPr>
            <a:t>Top 5</a:t>
          </a:r>
          <a:r>
            <a:rPr lang="en-GB" sz="1200" b="0" i="0" u="none" strike="noStrike" baseline="0">
              <a:solidFill>
                <a:srgbClr val="000000"/>
              </a:solidFill>
              <a:latin typeface="Aptos Narrow"/>
              <a:cs typeface="Arial" panose="020B0604020202020204" pitchFamily="34" charset="0"/>
            </a:rPr>
            <a:t> Produts Vs Others</a:t>
          </a:r>
          <a:endParaRPr lang="en-US" sz="1200" b="0" i="0" u="none" strike="noStrike">
            <a:solidFill>
              <a:srgbClr val="000000"/>
            </a:solidFill>
            <a:latin typeface="Aptos Narrow"/>
            <a:cs typeface="Arial" panose="020B0604020202020204" pitchFamily="34" charset="0"/>
          </a:endParaRPr>
        </a:p>
      </xdr:txBody>
    </xdr:sp>
    <xdr:clientData/>
  </xdr:twoCellAnchor>
  <xdr:twoCellAnchor>
    <xdr:from>
      <xdr:col>6</xdr:col>
      <xdr:colOff>434340</xdr:colOff>
      <xdr:row>10</xdr:row>
      <xdr:rowOff>114300</xdr:rowOff>
    </xdr:from>
    <xdr:to>
      <xdr:col>7</xdr:col>
      <xdr:colOff>411480</xdr:colOff>
      <xdr:row>12</xdr:row>
      <xdr:rowOff>4512</xdr:rowOff>
    </xdr:to>
    <xdr:sp macro="" textlink="">
      <xdr:nvSpPr>
        <xdr:cNvPr id="5174" name="TextBox 5173">
          <a:extLst>
            <a:ext uri="{FF2B5EF4-FFF2-40B4-BE49-F238E27FC236}">
              <a16:creationId xmlns:a16="http://schemas.microsoft.com/office/drawing/2014/main" id="{E4F8EB22-FDCD-8D30-CC43-CD460E18D83E}"/>
            </a:ext>
          </a:extLst>
        </xdr:cNvPr>
        <xdr:cNvSpPr txBox="1"/>
      </xdr:nvSpPr>
      <xdr:spPr>
        <a:xfrm>
          <a:off x="4091940" y="1943100"/>
          <a:ext cx="58674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1100" b="0" i="0" u="none" strike="noStrike">
              <a:solidFill>
                <a:schemeClr val="tx1"/>
              </a:solidFill>
              <a:latin typeface="Aptos Narrow"/>
              <a:ea typeface="+mn-ea"/>
              <a:cs typeface="Arial" panose="020B0604020202020204" pitchFamily="34" charset="0"/>
            </a:rPr>
            <a:t>Top 5</a:t>
          </a:r>
          <a:endParaRPr lang="en-US" sz="1100" b="0" i="0" u="none" strike="noStrike">
            <a:solidFill>
              <a:schemeClr val="tx1"/>
            </a:solidFill>
            <a:latin typeface="Aptos Narrow"/>
            <a:ea typeface="+mn-ea"/>
            <a:cs typeface="Arial" panose="020B0604020202020204" pitchFamily="34" charset="0"/>
          </a:endParaRPr>
        </a:p>
      </xdr:txBody>
    </xdr:sp>
    <xdr:clientData/>
  </xdr:twoCellAnchor>
  <xdr:twoCellAnchor>
    <xdr:from>
      <xdr:col>6</xdr:col>
      <xdr:colOff>388620</xdr:colOff>
      <xdr:row>13</xdr:row>
      <xdr:rowOff>68580</xdr:rowOff>
    </xdr:from>
    <xdr:to>
      <xdr:col>7</xdr:col>
      <xdr:colOff>510540</xdr:colOff>
      <xdr:row>14</xdr:row>
      <xdr:rowOff>141672</xdr:rowOff>
    </xdr:to>
    <xdr:sp macro="" textlink="">
      <xdr:nvSpPr>
        <xdr:cNvPr id="5175" name="TextBox 5174">
          <a:extLst>
            <a:ext uri="{FF2B5EF4-FFF2-40B4-BE49-F238E27FC236}">
              <a16:creationId xmlns:a16="http://schemas.microsoft.com/office/drawing/2014/main" id="{86A027B6-D31A-7145-CDF6-2C87A1784E24}"/>
            </a:ext>
          </a:extLst>
        </xdr:cNvPr>
        <xdr:cNvSpPr txBox="1"/>
      </xdr:nvSpPr>
      <xdr:spPr>
        <a:xfrm>
          <a:off x="4046220" y="2446020"/>
          <a:ext cx="73152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u="none" strike="noStrike">
              <a:solidFill>
                <a:schemeClr val="tx1"/>
              </a:solidFill>
              <a:latin typeface="Aptos Narrow"/>
              <a:cs typeface="Arial" panose="020B0604020202020204" pitchFamily="34" charset="0"/>
            </a:rPr>
            <a:t>Others</a:t>
          </a:r>
          <a:endParaRPr lang="en-US" sz="1100" b="0" i="0" u="none" strike="noStrike">
            <a:solidFill>
              <a:schemeClr val="tx1"/>
            </a:solidFill>
            <a:latin typeface="Aptos Narrow"/>
            <a:cs typeface="Arial" panose="020B0604020202020204" pitchFamily="34" charset="0"/>
          </a:endParaRPr>
        </a:p>
      </xdr:txBody>
    </xdr:sp>
    <xdr:clientData/>
  </xdr:twoCellAnchor>
  <xdr:twoCellAnchor>
    <xdr:from>
      <xdr:col>6</xdr:col>
      <xdr:colOff>487680</xdr:colOff>
      <xdr:row>11</xdr:row>
      <xdr:rowOff>167640</xdr:rowOff>
    </xdr:from>
    <xdr:to>
      <xdr:col>8</xdr:col>
      <xdr:colOff>0</xdr:colOff>
      <xdr:row>13</xdr:row>
      <xdr:rowOff>57852</xdr:rowOff>
    </xdr:to>
    <xdr:sp macro="" textlink="'P&amp;S Analysis'!M7">
      <xdr:nvSpPr>
        <xdr:cNvPr id="5176" name="TextBox 5175">
          <a:extLst>
            <a:ext uri="{FF2B5EF4-FFF2-40B4-BE49-F238E27FC236}">
              <a16:creationId xmlns:a16="http://schemas.microsoft.com/office/drawing/2014/main" id="{6EB3C8AA-ACE9-BA2A-BB9A-1C6FB6CDE8AD}"/>
            </a:ext>
          </a:extLst>
        </xdr:cNvPr>
        <xdr:cNvSpPr txBox="1"/>
      </xdr:nvSpPr>
      <xdr:spPr>
        <a:xfrm>
          <a:off x="4145280" y="2179320"/>
          <a:ext cx="73152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A90A94E-85EC-4421-BE35-41E697B7CD4E}" type="TxLink">
            <a:rPr lang="en-US" sz="1600" b="1" i="0" u="none" strike="noStrike">
              <a:solidFill>
                <a:srgbClr val="00B0F0"/>
              </a:solidFill>
              <a:latin typeface="Aptos Narrow"/>
              <a:ea typeface="+mn-ea"/>
              <a:cs typeface="Arial" panose="020B0604020202020204" pitchFamily="34" charset="0"/>
            </a:rPr>
            <a:pPr marL="0" indent="0" algn="ctr"/>
            <a:t>21.9%</a:t>
          </a:fld>
          <a:endParaRPr lang="en-US" sz="1600" b="1" i="0" u="none" strike="noStrike">
            <a:solidFill>
              <a:srgbClr val="00B0F0"/>
            </a:solidFill>
            <a:latin typeface="Aptos Narrow"/>
            <a:ea typeface="+mn-ea"/>
            <a:cs typeface="Arial" panose="020B0604020202020204" pitchFamily="34" charset="0"/>
          </a:endParaRPr>
        </a:p>
      </xdr:txBody>
    </xdr:sp>
    <xdr:clientData/>
  </xdr:twoCellAnchor>
  <xdr:twoCellAnchor>
    <xdr:from>
      <xdr:col>6</xdr:col>
      <xdr:colOff>441960</xdr:colOff>
      <xdr:row>14</xdr:row>
      <xdr:rowOff>114300</xdr:rowOff>
    </xdr:from>
    <xdr:to>
      <xdr:col>7</xdr:col>
      <xdr:colOff>563880</xdr:colOff>
      <xdr:row>16</xdr:row>
      <xdr:rowOff>4512</xdr:rowOff>
    </xdr:to>
    <xdr:sp macro="" textlink="'P&amp;S Analysis'!M8">
      <xdr:nvSpPr>
        <xdr:cNvPr id="5177" name="TextBox 5176">
          <a:extLst>
            <a:ext uri="{FF2B5EF4-FFF2-40B4-BE49-F238E27FC236}">
              <a16:creationId xmlns:a16="http://schemas.microsoft.com/office/drawing/2014/main" id="{ECA892FA-AD3C-D026-8042-97AC9D76782C}"/>
            </a:ext>
          </a:extLst>
        </xdr:cNvPr>
        <xdr:cNvSpPr txBox="1"/>
      </xdr:nvSpPr>
      <xdr:spPr>
        <a:xfrm>
          <a:off x="4099560" y="2674620"/>
          <a:ext cx="73152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3163EB7-67BF-4EB7-B89A-435EE8F25F32}" type="TxLink">
            <a:rPr lang="en-US" sz="1600" b="1" i="0" u="none" strike="noStrike">
              <a:solidFill>
                <a:schemeClr val="bg1">
                  <a:lumMod val="75000"/>
                </a:schemeClr>
              </a:solidFill>
              <a:latin typeface="Aptos Narrow"/>
              <a:cs typeface="Arial" panose="020B0604020202020204" pitchFamily="34" charset="0"/>
            </a:rPr>
            <a:pPr algn="ctr"/>
            <a:t>78.1%</a:t>
          </a:fld>
          <a:endParaRPr lang="en-US" sz="1800" b="1" i="0" u="none" strike="noStrike">
            <a:solidFill>
              <a:schemeClr val="bg1">
                <a:lumMod val="75000"/>
              </a:schemeClr>
            </a:solidFill>
            <a:latin typeface="Aptos Narrow"/>
            <a:cs typeface="Arial" panose="020B0604020202020204" pitchFamily="34" charset="0"/>
          </a:endParaRPr>
        </a:p>
      </xdr:txBody>
    </xdr:sp>
    <xdr:clientData/>
  </xdr:twoCellAnchor>
  <xdr:twoCellAnchor>
    <xdr:from>
      <xdr:col>6</xdr:col>
      <xdr:colOff>472440</xdr:colOff>
      <xdr:row>11</xdr:row>
      <xdr:rowOff>0</xdr:rowOff>
    </xdr:from>
    <xdr:to>
      <xdr:col>6</xdr:col>
      <xdr:colOff>472440</xdr:colOff>
      <xdr:row>13</xdr:row>
      <xdr:rowOff>0</xdr:rowOff>
    </xdr:to>
    <xdr:cxnSp macro="">
      <xdr:nvCxnSpPr>
        <xdr:cNvPr id="5191" name="Straight Connector 5190">
          <a:extLst>
            <a:ext uri="{FF2B5EF4-FFF2-40B4-BE49-F238E27FC236}">
              <a16:creationId xmlns:a16="http://schemas.microsoft.com/office/drawing/2014/main" id="{BB72C4C3-D4D5-A1BA-714B-F816B30460D9}"/>
            </a:ext>
          </a:extLst>
        </xdr:cNvPr>
        <xdr:cNvCxnSpPr/>
      </xdr:nvCxnSpPr>
      <xdr:spPr>
        <a:xfrm>
          <a:off x="4130040" y="2011680"/>
          <a:ext cx="0" cy="365760"/>
        </a:xfrm>
        <a:prstGeom prst="line">
          <a:avLst/>
        </a:prstGeom>
        <a:ln>
          <a:solidFill>
            <a:srgbClr val="00B0F0"/>
          </a:solidFill>
        </a:ln>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472440</xdr:colOff>
      <xdr:row>13</xdr:row>
      <xdr:rowOff>137160</xdr:rowOff>
    </xdr:from>
    <xdr:to>
      <xdr:col>6</xdr:col>
      <xdr:colOff>472440</xdr:colOff>
      <xdr:row>15</xdr:row>
      <xdr:rowOff>137160</xdr:rowOff>
    </xdr:to>
    <xdr:cxnSp macro="">
      <xdr:nvCxnSpPr>
        <xdr:cNvPr id="5193" name="Straight Connector 5192">
          <a:extLst>
            <a:ext uri="{FF2B5EF4-FFF2-40B4-BE49-F238E27FC236}">
              <a16:creationId xmlns:a16="http://schemas.microsoft.com/office/drawing/2014/main" id="{FD94E1AA-9389-CA9A-6727-C2650A5ACF35}"/>
            </a:ext>
          </a:extLst>
        </xdr:cNvPr>
        <xdr:cNvCxnSpPr/>
      </xdr:nvCxnSpPr>
      <xdr:spPr>
        <a:xfrm>
          <a:off x="4130040" y="2514600"/>
          <a:ext cx="0" cy="365760"/>
        </a:xfrm>
        <a:prstGeom prst="line">
          <a:avLst/>
        </a:prstGeom>
        <a:ln>
          <a:solidFill>
            <a:schemeClr val="bg1">
              <a:lumMod val="75000"/>
            </a:schemeClr>
          </a:solidFill>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129540</xdr:colOff>
      <xdr:row>11</xdr:row>
      <xdr:rowOff>68580</xdr:rowOff>
    </xdr:from>
    <xdr:to>
      <xdr:col>6</xdr:col>
      <xdr:colOff>228600</xdr:colOff>
      <xdr:row>15</xdr:row>
      <xdr:rowOff>30480</xdr:rowOff>
    </xdr:to>
    <xdr:sp macro="" textlink="">
      <xdr:nvSpPr>
        <xdr:cNvPr id="5196" name="Oval 5195">
          <a:extLst>
            <a:ext uri="{FF2B5EF4-FFF2-40B4-BE49-F238E27FC236}">
              <a16:creationId xmlns:a16="http://schemas.microsoft.com/office/drawing/2014/main" id="{296EBDE8-47EC-29FA-0859-E1FB8D13594A}"/>
            </a:ext>
          </a:extLst>
        </xdr:cNvPr>
        <xdr:cNvSpPr/>
      </xdr:nvSpPr>
      <xdr:spPr>
        <a:xfrm>
          <a:off x="3177540" y="2080260"/>
          <a:ext cx="708660" cy="69342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5</xdr:col>
      <xdr:colOff>259080</xdr:colOff>
      <xdr:row>12</xdr:row>
      <xdr:rowOff>7620</xdr:rowOff>
    </xdr:from>
    <xdr:to>
      <xdr:col>6</xdr:col>
      <xdr:colOff>106680</xdr:colOff>
      <xdr:row>14</xdr:row>
      <xdr:rowOff>99060</xdr:rowOff>
    </xdr:to>
    <xdr:pic>
      <xdr:nvPicPr>
        <xdr:cNvPr id="5195" name="Picture 5194">
          <a:extLst>
            <a:ext uri="{FF2B5EF4-FFF2-40B4-BE49-F238E27FC236}">
              <a16:creationId xmlns:a16="http://schemas.microsoft.com/office/drawing/2014/main" id="{4751F8F8-109F-7CF1-2563-9E68D58EC3D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07080" y="2202180"/>
          <a:ext cx="457200" cy="457200"/>
        </a:xfrm>
        <a:prstGeom prst="rect">
          <a:avLst/>
        </a:prstGeom>
      </xdr:spPr>
    </xdr:pic>
    <xdr:clientData/>
  </xdr:twoCellAnchor>
  <xdr:twoCellAnchor>
    <xdr:from>
      <xdr:col>12</xdr:col>
      <xdr:colOff>129540</xdr:colOff>
      <xdr:row>4</xdr:row>
      <xdr:rowOff>83820</xdr:rowOff>
    </xdr:from>
    <xdr:to>
      <xdr:col>19</xdr:col>
      <xdr:colOff>312420</xdr:colOff>
      <xdr:row>18</xdr:row>
      <xdr:rowOff>83820</xdr:rowOff>
    </xdr:to>
    <xdr:graphicFrame macro="">
      <xdr:nvGraphicFramePr>
        <xdr:cNvPr id="5197" name="Chart 5196">
          <a:extLst>
            <a:ext uri="{FF2B5EF4-FFF2-40B4-BE49-F238E27FC236}">
              <a16:creationId xmlns:a16="http://schemas.microsoft.com/office/drawing/2014/main" id="{4023F93E-B3F4-4BBE-963C-6DB44328EA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7620</xdr:colOff>
      <xdr:row>4</xdr:row>
      <xdr:rowOff>15240</xdr:rowOff>
    </xdr:from>
    <xdr:to>
      <xdr:col>15</xdr:col>
      <xdr:colOff>266700</xdr:colOff>
      <xdr:row>5</xdr:row>
      <xdr:rowOff>88332</xdr:rowOff>
    </xdr:to>
    <xdr:sp macro="" textlink="">
      <xdr:nvSpPr>
        <xdr:cNvPr id="5199" name="TextBox 5198">
          <a:extLst>
            <a:ext uri="{FF2B5EF4-FFF2-40B4-BE49-F238E27FC236}">
              <a16:creationId xmlns:a16="http://schemas.microsoft.com/office/drawing/2014/main" id="{EE17EA6E-4B9D-4750-3CFA-F86F4DB99732}"/>
            </a:ext>
          </a:extLst>
        </xdr:cNvPr>
        <xdr:cNvSpPr txBox="1"/>
      </xdr:nvSpPr>
      <xdr:spPr>
        <a:xfrm>
          <a:off x="7322820" y="746760"/>
          <a:ext cx="208788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baseline="0">
              <a:solidFill>
                <a:schemeClr val="dk1"/>
              </a:solidFill>
              <a:effectLst/>
              <a:latin typeface="+mn-lt"/>
              <a:ea typeface="+mn-ea"/>
              <a:cs typeface="+mn-cs"/>
            </a:rPr>
            <a:t>Profit By Product</a:t>
          </a:r>
          <a:r>
            <a:rPr lang="en-GB" sz="1200" b="0" i="0" u="none" strike="noStrike" baseline="0">
              <a:solidFill>
                <a:srgbClr val="000000"/>
              </a:solidFill>
              <a:latin typeface="Aptos Narrow"/>
              <a:cs typeface="Arial" panose="020B0604020202020204" pitchFamily="34" charset="0"/>
            </a:rPr>
            <a:t> </a:t>
          </a:r>
          <a:r>
            <a:rPr lang="en-GB" sz="1200" b="1" i="0" u="none" strike="noStrike" baseline="0">
              <a:solidFill>
                <a:srgbClr val="000000"/>
              </a:solidFill>
              <a:latin typeface="Aptos Narrow"/>
              <a:cs typeface="Arial" panose="020B0604020202020204" pitchFamily="34" charset="0"/>
            </a:rPr>
            <a:t>Colors</a:t>
          </a:r>
          <a:endParaRPr lang="en-US" sz="1200" b="0" i="0" u="none" strike="noStrike">
            <a:solidFill>
              <a:srgbClr val="000000"/>
            </a:solidFill>
            <a:latin typeface="Aptos Narrow"/>
            <a:cs typeface="Arial" panose="020B0604020202020204" pitchFamily="34" charset="0"/>
          </a:endParaRPr>
        </a:p>
      </xdr:txBody>
    </xdr:sp>
    <xdr:clientData/>
  </xdr:twoCellAnchor>
  <xdr:twoCellAnchor>
    <xdr:from>
      <xdr:col>8</xdr:col>
      <xdr:colOff>312420</xdr:colOff>
      <xdr:row>3</xdr:row>
      <xdr:rowOff>99060</xdr:rowOff>
    </xdr:from>
    <xdr:to>
      <xdr:col>11</xdr:col>
      <xdr:colOff>480060</xdr:colOff>
      <xdr:row>18</xdr:row>
      <xdr:rowOff>30480</xdr:rowOff>
    </xdr:to>
    <xdr:sp macro="" textlink="">
      <xdr:nvSpPr>
        <xdr:cNvPr id="5200" name="Rectangle: Rounded Corners 5199">
          <a:extLst>
            <a:ext uri="{FF2B5EF4-FFF2-40B4-BE49-F238E27FC236}">
              <a16:creationId xmlns:a16="http://schemas.microsoft.com/office/drawing/2014/main" id="{B5D8EBF8-5767-5BF7-6EC3-AA8CE850D69F}"/>
            </a:ext>
          </a:extLst>
        </xdr:cNvPr>
        <xdr:cNvSpPr/>
      </xdr:nvSpPr>
      <xdr:spPr>
        <a:xfrm>
          <a:off x="5189220" y="647700"/>
          <a:ext cx="1996440" cy="2674620"/>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464820</xdr:colOff>
      <xdr:row>4</xdr:row>
      <xdr:rowOff>83820</xdr:rowOff>
    </xdr:from>
    <xdr:to>
      <xdr:col>11</xdr:col>
      <xdr:colOff>335280</xdr:colOff>
      <xdr:row>7</xdr:row>
      <xdr:rowOff>15240</xdr:rowOff>
    </xdr:to>
    <xdr:sp macro="" textlink="">
      <xdr:nvSpPr>
        <xdr:cNvPr id="5201" name="TextBox 5200">
          <a:extLst>
            <a:ext uri="{FF2B5EF4-FFF2-40B4-BE49-F238E27FC236}">
              <a16:creationId xmlns:a16="http://schemas.microsoft.com/office/drawing/2014/main" id="{500C511B-B283-A28C-2E98-2538B45E269C}"/>
            </a:ext>
          </a:extLst>
        </xdr:cNvPr>
        <xdr:cNvSpPr txBox="1"/>
      </xdr:nvSpPr>
      <xdr:spPr>
        <a:xfrm>
          <a:off x="5951220" y="815340"/>
          <a:ext cx="108966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00" b="0" i="0" baseline="0">
              <a:solidFill>
                <a:schemeClr val="dk1"/>
              </a:solidFill>
              <a:effectLst/>
              <a:latin typeface="+mn-lt"/>
              <a:ea typeface="+mn-ea"/>
              <a:cs typeface="+mn-cs"/>
            </a:rPr>
            <a:t>Available </a:t>
          </a:r>
          <a:r>
            <a:rPr lang="en-GB" sz="1000" b="1" i="0" baseline="0">
              <a:solidFill>
                <a:schemeClr val="dk1"/>
              </a:solidFill>
              <a:effectLst/>
              <a:latin typeface="+mn-lt"/>
              <a:ea typeface="+mn-ea"/>
              <a:cs typeface="+mn-cs"/>
            </a:rPr>
            <a:t>Products</a:t>
          </a:r>
          <a:endParaRPr lang="en-US" sz="1050" b="1" i="0" u="none" strike="noStrike">
            <a:solidFill>
              <a:srgbClr val="000000"/>
            </a:solidFill>
            <a:latin typeface="Aptos Narrow"/>
            <a:cs typeface="Arial" panose="020B0604020202020204" pitchFamily="34" charset="0"/>
          </a:endParaRPr>
        </a:p>
      </xdr:txBody>
    </xdr:sp>
    <xdr:clientData/>
  </xdr:twoCellAnchor>
  <xdr:twoCellAnchor>
    <xdr:from>
      <xdr:col>9</xdr:col>
      <xdr:colOff>464820</xdr:colOff>
      <xdr:row>8</xdr:row>
      <xdr:rowOff>144780</xdr:rowOff>
    </xdr:from>
    <xdr:to>
      <xdr:col>11</xdr:col>
      <xdr:colOff>129540</xdr:colOff>
      <xdr:row>11</xdr:row>
      <xdr:rowOff>30480</xdr:rowOff>
    </xdr:to>
    <xdr:sp macro="" textlink="">
      <xdr:nvSpPr>
        <xdr:cNvPr id="5202" name="TextBox 5201">
          <a:extLst>
            <a:ext uri="{FF2B5EF4-FFF2-40B4-BE49-F238E27FC236}">
              <a16:creationId xmlns:a16="http://schemas.microsoft.com/office/drawing/2014/main" id="{03C7E9EF-3811-AD4F-4447-1CAEFF6E9382}"/>
            </a:ext>
          </a:extLst>
        </xdr:cNvPr>
        <xdr:cNvSpPr txBox="1"/>
      </xdr:nvSpPr>
      <xdr:spPr>
        <a:xfrm>
          <a:off x="5951220" y="1607820"/>
          <a:ext cx="883920"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00" b="0" i="0" baseline="0">
              <a:solidFill>
                <a:schemeClr val="dk1"/>
              </a:solidFill>
              <a:effectLst/>
              <a:latin typeface="+mn-lt"/>
              <a:ea typeface="+mn-ea"/>
              <a:cs typeface="+mn-cs"/>
            </a:rPr>
            <a:t>Sold </a:t>
          </a:r>
          <a:r>
            <a:rPr lang="en-GB" sz="1000" b="1" i="0" baseline="0">
              <a:solidFill>
                <a:schemeClr val="dk1"/>
              </a:solidFill>
              <a:effectLst/>
              <a:latin typeface="+mn-lt"/>
              <a:ea typeface="+mn-ea"/>
              <a:cs typeface="+mn-cs"/>
            </a:rPr>
            <a:t>Products</a:t>
          </a:r>
          <a:endParaRPr lang="en-US" sz="1050" b="1" i="0" u="none" strike="noStrike">
            <a:solidFill>
              <a:srgbClr val="000000"/>
            </a:solidFill>
            <a:latin typeface="Aptos Narrow"/>
            <a:cs typeface="Arial" panose="020B0604020202020204" pitchFamily="34" charset="0"/>
          </a:endParaRPr>
        </a:p>
      </xdr:txBody>
    </xdr:sp>
    <xdr:clientData/>
  </xdr:twoCellAnchor>
  <xdr:twoCellAnchor>
    <xdr:from>
      <xdr:col>9</xdr:col>
      <xdr:colOff>464820</xdr:colOff>
      <xdr:row>12</xdr:row>
      <xdr:rowOff>160020</xdr:rowOff>
    </xdr:from>
    <xdr:to>
      <xdr:col>11</xdr:col>
      <xdr:colOff>198120</xdr:colOff>
      <xdr:row>15</xdr:row>
      <xdr:rowOff>121920</xdr:rowOff>
    </xdr:to>
    <xdr:sp macro="" textlink="">
      <xdr:nvSpPr>
        <xdr:cNvPr id="5203" name="TextBox 5202">
          <a:extLst>
            <a:ext uri="{FF2B5EF4-FFF2-40B4-BE49-F238E27FC236}">
              <a16:creationId xmlns:a16="http://schemas.microsoft.com/office/drawing/2014/main" id="{E7FF161D-09E7-E742-3BCE-2990A4426B31}"/>
            </a:ext>
          </a:extLst>
        </xdr:cNvPr>
        <xdr:cNvSpPr txBox="1"/>
      </xdr:nvSpPr>
      <xdr:spPr>
        <a:xfrm>
          <a:off x="5951220" y="2354580"/>
          <a:ext cx="952500" cy="510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00" b="0" i="0" baseline="0">
              <a:solidFill>
                <a:schemeClr val="dk1"/>
              </a:solidFill>
              <a:effectLst/>
              <a:latin typeface="+mn-lt"/>
              <a:ea typeface="+mn-ea"/>
              <a:cs typeface="+mn-cs"/>
            </a:rPr>
            <a:t>UnSold </a:t>
          </a:r>
          <a:r>
            <a:rPr lang="en-GB" sz="1000" b="1" i="0" baseline="0">
              <a:solidFill>
                <a:schemeClr val="dk1"/>
              </a:solidFill>
              <a:effectLst/>
              <a:latin typeface="+mn-lt"/>
              <a:ea typeface="+mn-ea"/>
              <a:cs typeface="+mn-cs"/>
            </a:rPr>
            <a:t>Products</a:t>
          </a:r>
          <a:endParaRPr lang="en-US" sz="1050" b="1" i="0" u="none" strike="noStrike">
            <a:solidFill>
              <a:srgbClr val="000000"/>
            </a:solidFill>
            <a:latin typeface="Aptos Narrow"/>
            <a:cs typeface="Arial" panose="020B0604020202020204" pitchFamily="34" charset="0"/>
          </a:endParaRPr>
        </a:p>
      </xdr:txBody>
    </xdr:sp>
    <xdr:clientData/>
  </xdr:twoCellAnchor>
  <xdr:twoCellAnchor>
    <xdr:from>
      <xdr:col>9</xdr:col>
      <xdr:colOff>434340</xdr:colOff>
      <xdr:row>5</xdr:row>
      <xdr:rowOff>152400</xdr:rowOff>
    </xdr:from>
    <xdr:to>
      <xdr:col>10</xdr:col>
      <xdr:colOff>359898</xdr:colOff>
      <xdr:row>8</xdr:row>
      <xdr:rowOff>83820</xdr:rowOff>
    </xdr:to>
    <xdr:sp macro="" textlink="'P&amp;S Analysis'!Q7">
      <xdr:nvSpPr>
        <xdr:cNvPr id="5204" name="TextBox 5203">
          <a:extLst>
            <a:ext uri="{FF2B5EF4-FFF2-40B4-BE49-F238E27FC236}">
              <a16:creationId xmlns:a16="http://schemas.microsoft.com/office/drawing/2014/main" id="{5C598B2E-BAE1-8770-4A27-6B9BECD0E9C9}"/>
            </a:ext>
          </a:extLst>
        </xdr:cNvPr>
        <xdr:cNvSpPr txBox="1"/>
      </xdr:nvSpPr>
      <xdr:spPr>
        <a:xfrm>
          <a:off x="5920740" y="1066800"/>
          <a:ext cx="535158"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5D0453C-D485-42D8-884B-B41D98D431F4}" type="TxLink">
            <a:rPr lang="en-US" sz="1600" b="1" i="0" u="none" strike="noStrike">
              <a:solidFill>
                <a:schemeClr val="bg1">
                  <a:lumMod val="75000"/>
                </a:schemeClr>
              </a:solidFill>
              <a:latin typeface="Aptos Narrow"/>
              <a:ea typeface="+mn-ea"/>
              <a:cs typeface="Arial" panose="020B0604020202020204" pitchFamily="34" charset="0"/>
            </a:rPr>
            <a:pPr marL="0" indent="0" algn="ctr"/>
            <a:t>606</a:t>
          </a:fld>
          <a:endParaRPr lang="en-US" sz="1600" b="1" i="0" u="none" strike="noStrike">
            <a:solidFill>
              <a:schemeClr val="bg1">
                <a:lumMod val="75000"/>
              </a:schemeClr>
            </a:solidFill>
            <a:latin typeface="Aptos Narrow"/>
            <a:ea typeface="+mn-ea"/>
            <a:cs typeface="Arial" panose="020B0604020202020204" pitchFamily="34" charset="0"/>
          </a:endParaRPr>
        </a:p>
      </xdr:txBody>
    </xdr:sp>
    <xdr:clientData/>
  </xdr:twoCellAnchor>
  <xdr:twoCellAnchor>
    <xdr:from>
      <xdr:col>9</xdr:col>
      <xdr:colOff>388620</xdr:colOff>
      <xdr:row>10</xdr:row>
      <xdr:rowOff>26670</xdr:rowOff>
    </xdr:from>
    <xdr:to>
      <xdr:col>10</xdr:col>
      <xdr:colOff>411480</xdr:colOff>
      <xdr:row>12</xdr:row>
      <xdr:rowOff>140970</xdr:rowOff>
    </xdr:to>
    <xdr:sp macro="" textlink="'P&amp;S Analysis'!R7">
      <xdr:nvSpPr>
        <xdr:cNvPr id="5205" name="TextBox 5204">
          <a:extLst>
            <a:ext uri="{FF2B5EF4-FFF2-40B4-BE49-F238E27FC236}">
              <a16:creationId xmlns:a16="http://schemas.microsoft.com/office/drawing/2014/main" id="{31CB8740-D1B0-B39F-76B7-EC7469E66931}"/>
            </a:ext>
          </a:extLst>
        </xdr:cNvPr>
        <xdr:cNvSpPr txBox="1"/>
      </xdr:nvSpPr>
      <xdr:spPr>
        <a:xfrm>
          <a:off x="5875020" y="1855470"/>
          <a:ext cx="63246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DD44584-9F90-4698-AA2F-B8E9318D6342}" type="TxLink">
            <a:rPr lang="en-US" sz="1600" b="1" i="0" u="none" strike="noStrike">
              <a:solidFill>
                <a:srgbClr val="00B0F0"/>
              </a:solidFill>
              <a:latin typeface="Aptos Narrow"/>
              <a:ea typeface="+mn-ea"/>
              <a:cs typeface="Arial" panose="020B0604020202020204" pitchFamily="34" charset="0"/>
            </a:rPr>
            <a:pPr marL="0" indent="0" algn="ctr"/>
            <a:t>158</a:t>
          </a:fld>
          <a:endParaRPr lang="en-US" sz="1600" b="1" i="0" u="none" strike="noStrike">
            <a:solidFill>
              <a:srgbClr val="00B0F0"/>
            </a:solidFill>
            <a:latin typeface="Aptos Narrow"/>
            <a:ea typeface="+mn-ea"/>
            <a:cs typeface="Arial" panose="020B0604020202020204" pitchFamily="34" charset="0"/>
          </a:endParaRPr>
        </a:p>
      </xdr:txBody>
    </xdr:sp>
    <xdr:clientData/>
  </xdr:twoCellAnchor>
  <xdr:twoCellAnchor>
    <xdr:from>
      <xdr:col>9</xdr:col>
      <xdr:colOff>411480</xdr:colOff>
      <xdr:row>14</xdr:row>
      <xdr:rowOff>83820</xdr:rowOff>
    </xdr:from>
    <xdr:to>
      <xdr:col>10</xdr:col>
      <xdr:colOff>434340</xdr:colOff>
      <xdr:row>17</xdr:row>
      <xdr:rowOff>15240</xdr:rowOff>
    </xdr:to>
    <xdr:sp macro="" textlink="'P&amp;S Analysis'!S7">
      <xdr:nvSpPr>
        <xdr:cNvPr id="5206" name="TextBox 5205">
          <a:extLst>
            <a:ext uri="{FF2B5EF4-FFF2-40B4-BE49-F238E27FC236}">
              <a16:creationId xmlns:a16="http://schemas.microsoft.com/office/drawing/2014/main" id="{118F81DA-296E-0142-82BE-0CA003D1232C}"/>
            </a:ext>
          </a:extLst>
        </xdr:cNvPr>
        <xdr:cNvSpPr txBox="1"/>
      </xdr:nvSpPr>
      <xdr:spPr>
        <a:xfrm>
          <a:off x="5897880" y="2644140"/>
          <a:ext cx="63246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BB31312-AFD4-4109-92B5-E5B8320EFB52}" type="TxLink">
            <a:rPr lang="en-US" sz="1600" b="1" i="0" u="none" strike="noStrike">
              <a:solidFill>
                <a:schemeClr val="bg1">
                  <a:lumMod val="75000"/>
                </a:schemeClr>
              </a:solidFill>
              <a:latin typeface="Aptos Narrow"/>
              <a:ea typeface="+mn-ea"/>
              <a:cs typeface="Arial" panose="020B0604020202020204" pitchFamily="34" charset="0"/>
            </a:rPr>
            <a:pPr marL="0" indent="0" algn="ctr"/>
            <a:t>448</a:t>
          </a:fld>
          <a:endParaRPr lang="en-US" sz="1600" b="1" i="0" u="none" strike="noStrike">
            <a:solidFill>
              <a:schemeClr val="bg1">
                <a:lumMod val="75000"/>
              </a:schemeClr>
            </a:solidFill>
            <a:latin typeface="Aptos Narrow"/>
            <a:ea typeface="+mn-ea"/>
            <a:cs typeface="Arial" panose="020B0604020202020204" pitchFamily="34" charset="0"/>
          </a:endParaRPr>
        </a:p>
      </xdr:txBody>
    </xdr:sp>
    <xdr:clientData/>
  </xdr:twoCellAnchor>
  <xdr:twoCellAnchor>
    <xdr:from>
      <xdr:col>8</xdr:col>
      <xdr:colOff>457200</xdr:colOff>
      <xdr:row>4</xdr:row>
      <xdr:rowOff>144780</xdr:rowOff>
    </xdr:from>
    <xdr:to>
      <xdr:col>9</xdr:col>
      <xdr:colOff>358140</xdr:colOff>
      <xdr:row>7</xdr:row>
      <xdr:rowOff>83820</xdr:rowOff>
    </xdr:to>
    <xdr:sp macro="" textlink="">
      <xdr:nvSpPr>
        <xdr:cNvPr id="5207" name="Rectangle: Rounded Corners 5206">
          <a:extLst>
            <a:ext uri="{FF2B5EF4-FFF2-40B4-BE49-F238E27FC236}">
              <a16:creationId xmlns:a16="http://schemas.microsoft.com/office/drawing/2014/main" id="{43A7FEBE-3132-1677-DE0C-F05EC11D6B47}"/>
            </a:ext>
          </a:extLst>
        </xdr:cNvPr>
        <xdr:cNvSpPr/>
      </xdr:nvSpPr>
      <xdr:spPr>
        <a:xfrm>
          <a:off x="5334000" y="876300"/>
          <a:ext cx="510540" cy="487680"/>
        </a:xfrm>
        <a:prstGeom prst="round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480060</xdr:colOff>
      <xdr:row>9</xdr:row>
      <xdr:rowOff>15240</xdr:rowOff>
    </xdr:from>
    <xdr:to>
      <xdr:col>9</xdr:col>
      <xdr:colOff>381000</xdr:colOff>
      <xdr:row>11</xdr:row>
      <xdr:rowOff>137160</xdr:rowOff>
    </xdr:to>
    <xdr:sp macro="" textlink="">
      <xdr:nvSpPr>
        <xdr:cNvPr id="5208" name="Rectangle: Rounded Corners 5207">
          <a:extLst>
            <a:ext uri="{FF2B5EF4-FFF2-40B4-BE49-F238E27FC236}">
              <a16:creationId xmlns:a16="http://schemas.microsoft.com/office/drawing/2014/main" id="{4E38B268-1FBE-32E5-618B-A4979B5F8A02}"/>
            </a:ext>
          </a:extLst>
        </xdr:cNvPr>
        <xdr:cNvSpPr/>
      </xdr:nvSpPr>
      <xdr:spPr>
        <a:xfrm>
          <a:off x="5356860" y="1661160"/>
          <a:ext cx="510540" cy="487680"/>
        </a:xfrm>
        <a:prstGeom prst="round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502920</xdr:colOff>
      <xdr:row>13</xdr:row>
      <xdr:rowOff>83820</xdr:rowOff>
    </xdr:from>
    <xdr:to>
      <xdr:col>9</xdr:col>
      <xdr:colOff>403860</xdr:colOff>
      <xdr:row>16</xdr:row>
      <xdr:rowOff>22860</xdr:rowOff>
    </xdr:to>
    <xdr:sp macro="" textlink="">
      <xdr:nvSpPr>
        <xdr:cNvPr id="5209" name="Rectangle: Rounded Corners 5208">
          <a:extLst>
            <a:ext uri="{FF2B5EF4-FFF2-40B4-BE49-F238E27FC236}">
              <a16:creationId xmlns:a16="http://schemas.microsoft.com/office/drawing/2014/main" id="{7325006E-4E09-81D2-C0DD-6E66876A7464}"/>
            </a:ext>
          </a:extLst>
        </xdr:cNvPr>
        <xdr:cNvSpPr/>
      </xdr:nvSpPr>
      <xdr:spPr>
        <a:xfrm>
          <a:off x="5379720" y="2461260"/>
          <a:ext cx="510540" cy="487680"/>
        </a:xfrm>
        <a:prstGeom prst="round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8</xdr:col>
      <xdr:colOff>581520</xdr:colOff>
      <xdr:row>13</xdr:row>
      <xdr:rowOff>131940</xdr:rowOff>
    </xdr:from>
    <xdr:to>
      <xdr:col>9</xdr:col>
      <xdr:colOff>320721</xdr:colOff>
      <xdr:row>15</xdr:row>
      <xdr:rowOff>114981</xdr:rowOff>
    </xdr:to>
    <xdr:pic>
      <xdr:nvPicPr>
        <xdr:cNvPr id="5211" name="Picture 5210">
          <a:extLst>
            <a:ext uri="{FF2B5EF4-FFF2-40B4-BE49-F238E27FC236}">
              <a16:creationId xmlns:a16="http://schemas.microsoft.com/office/drawing/2014/main" id="{D761E771-6741-A106-F93C-941A895C83D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458320" y="2509380"/>
          <a:ext cx="348801" cy="348801"/>
        </a:xfrm>
        <a:prstGeom prst="rect">
          <a:avLst/>
        </a:prstGeom>
      </xdr:spPr>
    </xdr:pic>
    <xdr:clientData/>
  </xdr:twoCellAnchor>
  <xdr:twoCellAnchor editAs="oneCell">
    <xdr:from>
      <xdr:col>8</xdr:col>
      <xdr:colOff>563880</xdr:colOff>
      <xdr:row>9</xdr:row>
      <xdr:rowOff>65970</xdr:rowOff>
    </xdr:from>
    <xdr:to>
      <xdr:col>9</xdr:col>
      <xdr:colOff>303081</xdr:colOff>
      <xdr:row>11</xdr:row>
      <xdr:rowOff>49011</xdr:rowOff>
    </xdr:to>
    <xdr:pic>
      <xdr:nvPicPr>
        <xdr:cNvPr id="5213" name="Picture 5212">
          <a:extLst>
            <a:ext uri="{FF2B5EF4-FFF2-40B4-BE49-F238E27FC236}">
              <a16:creationId xmlns:a16="http://schemas.microsoft.com/office/drawing/2014/main" id="{A4D8EE22-84B4-2CCB-97FB-4DC33F99E686}"/>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440680" y="1711890"/>
          <a:ext cx="348801" cy="348801"/>
        </a:xfrm>
        <a:prstGeom prst="rect">
          <a:avLst/>
        </a:prstGeom>
      </xdr:spPr>
    </xdr:pic>
    <xdr:clientData/>
  </xdr:twoCellAnchor>
  <xdr:twoCellAnchor editAs="oneCell">
    <xdr:from>
      <xdr:col>8</xdr:col>
      <xdr:colOff>548640</xdr:colOff>
      <xdr:row>5</xdr:row>
      <xdr:rowOff>15240</xdr:rowOff>
    </xdr:from>
    <xdr:to>
      <xdr:col>9</xdr:col>
      <xdr:colOff>287841</xdr:colOff>
      <xdr:row>6</xdr:row>
      <xdr:rowOff>181161</xdr:rowOff>
    </xdr:to>
    <xdr:pic>
      <xdr:nvPicPr>
        <xdr:cNvPr id="5214" name="Picture 5213">
          <a:extLst>
            <a:ext uri="{FF2B5EF4-FFF2-40B4-BE49-F238E27FC236}">
              <a16:creationId xmlns:a16="http://schemas.microsoft.com/office/drawing/2014/main" id="{A008D417-724B-A8FF-5BCB-840B7DB40ACF}"/>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425440" y="929640"/>
          <a:ext cx="348801" cy="348801"/>
        </a:xfrm>
        <a:prstGeom prst="rect">
          <a:avLst/>
        </a:prstGeom>
      </xdr:spPr>
    </xdr:pic>
    <xdr:clientData/>
  </xdr:twoCellAnchor>
  <xdr:twoCellAnchor>
    <xdr:from>
      <xdr:col>17</xdr:col>
      <xdr:colOff>0</xdr:colOff>
      <xdr:row>3</xdr:row>
      <xdr:rowOff>76200</xdr:rowOff>
    </xdr:from>
    <xdr:to>
      <xdr:col>23</xdr:col>
      <xdr:colOff>350520</xdr:colOff>
      <xdr:row>18</xdr:row>
      <xdr:rowOff>7620</xdr:rowOff>
    </xdr:to>
    <xdr:sp macro="" textlink="">
      <xdr:nvSpPr>
        <xdr:cNvPr id="5215" name="Rectangle: Rounded Corners 5214">
          <a:extLst>
            <a:ext uri="{FF2B5EF4-FFF2-40B4-BE49-F238E27FC236}">
              <a16:creationId xmlns:a16="http://schemas.microsoft.com/office/drawing/2014/main" id="{096F78C1-5C6E-EDC0-1B48-B176A11EEB3E}"/>
            </a:ext>
          </a:extLst>
        </xdr:cNvPr>
        <xdr:cNvSpPr/>
      </xdr:nvSpPr>
      <xdr:spPr>
        <a:xfrm>
          <a:off x="10363200" y="624840"/>
          <a:ext cx="4008120" cy="2674620"/>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30480</xdr:colOff>
      <xdr:row>3</xdr:row>
      <xdr:rowOff>106680</xdr:rowOff>
    </xdr:from>
    <xdr:to>
      <xdr:col>23</xdr:col>
      <xdr:colOff>228600</xdr:colOff>
      <xdr:row>17</xdr:row>
      <xdr:rowOff>121920</xdr:rowOff>
    </xdr:to>
    <xdr:graphicFrame macro="">
      <xdr:nvGraphicFramePr>
        <xdr:cNvPr id="2" name="Chart 1">
          <a:extLst>
            <a:ext uri="{FF2B5EF4-FFF2-40B4-BE49-F238E27FC236}">
              <a16:creationId xmlns:a16="http://schemas.microsoft.com/office/drawing/2014/main" id="{6F898C83-449D-4E6A-A075-775589F3A2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15240</xdr:colOff>
      <xdr:row>4</xdr:row>
      <xdr:rowOff>15240</xdr:rowOff>
    </xdr:from>
    <xdr:to>
      <xdr:col>20</xdr:col>
      <xdr:colOff>350520</xdr:colOff>
      <xdr:row>5</xdr:row>
      <xdr:rowOff>88332</xdr:rowOff>
    </xdr:to>
    <xdr:sp macro="" textlink="">
      <xdr:nvSpPr>
        <xdr:cNvPr id="3" name="TextBox 2">
          <a:extLst>
            <a:ext uri="{FF2B5EF4-FFF2-40B4-BE49-F238E27FC236}">
              <a16:creationId xmlns:a16="http://schemas.microsoft.com/office/drawing/2014/main" id="{AA4B7CC8-2F30-FFE1-49BA-36E6928D8549}"/>
            </a:ext>
          </a:extLst>
        </xdr:cNvPr>
        <xdr:cNvSpPr txBox="1"/>
      </xdr:nvSpPr>
      <xdr:spPr>
        <a:xfrm>
          <a:off x="10378440" y="746760"/>
          <a:ext cx="216408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0" i="0" u="none" strike="noStrike" baseline="0">
              <a:solidFill>
                <a:srgbClr val="000000"/>
              </a:solidFill>
              <a:latin typeface="Aptos Narrow"/>
              <a:cs typeface="Arial" panose="020B0604020202020204" pitchFamily="34" charset="0"/>
            </a:rPr>
            <a:t>Product Pricing </a:t>
          </a:r>
          <a:r>
            <a:rPr lang="en-GB" sz="1200" b="1" i="0" u="none" strike="noStrike" baseline="0">
              <a:solidFill>
                <a:srgbClr val="000000"/>
              </a:solidFill>
              <a:latin typeface="Aptos Narrow"/>
              <a:cs typeface="Arial" panose="020B0604020202020204" pitchFamily="34" charset="0"/>
            </a:rPr>
            <a:t>Types</a:t>
          </a:r>
          <a:endParaRPr lang="en-US" sz="1200" b="1" i="0" u="none" strike="noStrike">
            <a:solidFill>
              <a:srgbClr val="000000"/>
            </a:solidFill>
            <a:latin typeface="Aptos Narrow"/>
            <a:cs typeface="Arial" panose="020B0604020202020204" pitchFamily="34" charset="0"/>
          </a:endParaRPr>
        </a:p>
      </xdr:txBody>
    </xdr:sp>
    <xdr:clientData/>
  </xdr:twoCellAnchor>
  <xdr:twoCellAnchor>
    <xdr:from>
      <xdr:col>17</xdr:col>
      <xdr:colOff>182880</xdr:colOff>
      <xdr:row>11</xdr:row>
      <xdr:rowOff>160020</xdr:rowOff>
    </xdr:from>
    <xdr:to>
      <xdr:col>20</xdr:col>
      <xdr:colOff>129540</xdr:colOff>
      <xdr:row>13</xdr:row>
      <xdr:rowOff>50232</xdr:rowOff>
    </xdr:to>
    <xdr:sp macro="" textlink="'P&amp;S Analysis'!AI11">
      <xdr:nvSpPr>
        <xdr:cNvPr id="4" name="TextBox 3">
          <a:extLst>
            <a:ext uri="{FF2B5EF4-FFF2-40B4-BE49-F238E27FC236}">
              <a16:creationId xmlns:a16="http://schemas.microsoft.com/office/drawing/2014/main" id="{CFF864F8-05B2-A374-0168-00A6A85A6120}"/>
            </a:ext>
          </a:extLst>
        </xdr:cNvPr>
        <xdr:cNvSpPr txBox="1"/>
      </xdr:nvSpPr>
      <xdr:spPr>
        <a:xfrm>
          <a:off x="10546080" y="2171700"/>
          <a:ext cx="177546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AFC8016-88A3-41C9-81BB-C6DD7EC27648}" type="TxLink">
            <a:rPr lang="en-US" sz="1600" b="1" i="0" u="none" strike="noStrike">
              <a:solidFill>
                <a:srgbClr val="00B0F0"/>
              </a:solidFill>
              <a:latin typeface="Aptos Narrow"/>
              <a:ea typeface="+mn-ea"/>
              <a:cs typeface="Arial" panose="020B0604020202020204" pitchFamily="34" charset="0"/>
            </a:rPr>
            <a:pPr marL="0" indent="0" algn="ctr"/>
            <a:t>97.1%</a:t>
          </a:fld>
          <a:endParaRPr lang="en-US" sz="1600" b="1" i="0" u="none" strike="noStrike">
            <a:solidFill>
              <a:srgbClr val="00B0F0"/>
            </a:solidFill>
            <a:latin typeface="Aptos Narrow"/>
            <a:ea typeface="+mn-ea"/>
            <a:cs typeface="Arial" panose="020B0604020202020204" pitchFamily="34" charset="0"/>
          </a:endParaRPr>
        </a:p>
      </xdr:txBody>
    </xdr:sp>
    <xdr:clientData/>
  </xdr:twoCellAnchor>
  <xdr:twoCellAnchor>
    <xdr:from>
      <xdr:col>19</xdr:col>
      <xdr:colOff>556260</xdr:colOff>
      <xdr:row>11</xdr:row>
      <xdr:rowOff>152400</xdr:rowOff>
    </xdr:from>
    <xdr:to>
      <xdr:col>23</xdr:col>
      <xdr:colOff>281940</xdr:colOff>
      <xdr:row>13</xdr:row>
      <xdr:rowOff>42612</xdr:rowOff>
    </xdr:to>
    <xdr:sp macro="" textlink="'P&amp;S Analysis'!AI12">
      <xdr:nvSpPr>
        <xdr:cNvPr id="5" name="TextBox 4">
          <a:extLst>
            <a:ext uri="{FF2B5EF4-FFF2-40B4-BE49-F238E27FC236}">
              <a16:creationId xmlns:a16="http://schemas.microsoft.com/office/drawing/2014/main" id="{D4C9760B-83F1-F56B-74E0-5933F2C11E5E}"/>
            </a:ext>
          </a:extLst>
        </xdr:cNvPr>
        <xdr:cNvSpPr txBox="1"/>
      </xdr:nvSpPr>
      <xdr:spPr>
        <a:xfrm>
          <a:off x="12138660" y="2164080"/>
          <a:ext cx="216408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4BE863A-260A-4D36-84EF-5E4E5782902A}" type="TxLink">
            <a:rPr lang="en-US" sz="1600" b="1" i="0" u="none" strike="noStrike">
              <a:solidFill>
                <a:srgbClr val="DE5A18"/>
              </a:solidFill>
              <a:latin typeface="Aptos Narrow"/>
              <a:ea typeface="+mn-ea"/>
              <a:cs typeface="Arial" panose="020B0604020202020204" pitchFamily="34" charset="0"/>
            </a:rPr>
            <a:pPr marL="0" indent="0" algn="ctr"/>
            <a:t>2.9%</a:t>
          </a:fld>
          <a:endParaRPr lang="en-US" sz="1600" b="1" i="0" u="none" strike="noStrike">
            <a:solidFill>
              <a:srgbClr val="DE5A18"/>
            </a:solidFill>
            <a:latin typeface="Aptos Narrow"/>
            <a:ea typeface="+mn-ea"/>
            <a:cs typeface="Arial" panose="020B0604020202020204" pitchFamily="34" charset="0"/>
          </a:endParaRPr>
        </a:p>
      </xdr:txBody>
    </xdr:sp>
    <xdr:clientData/>
  </xdr:twoCellAnchor>
  <xdr:twoCellAnchor>
    <xdr:from>
      <xdr:col>17</xdr:col>
      <xdr:colOff>175260</xdr:colOff>
      <xdr:row>13</xdr:row>
      <xdr:rowOff>30480</xdr:rowOff>
    </xdr:from>
    <xdr:to>
      <xdr:col>20</xdr:col>
      <xdr:colOff>167640</xdr:colOff>
      <xdr:row>14</xdr:row>
      <xdr:rowOff>103572</xdr:rowOff>
    </xdr:to>
    <xdr:sp macro="" textlink="'P&amp;S Analysis'!AG11">
      <xdr:nvSpPr>
        <xdr:cNvPr id="7" name="TextBox 6">
          <a:extLst>
            <a:ext uri="{FF2B5EF4-FFF2-40B4-BE49-F238E27FC236}">
              <a16:creationId xmlns:a16="http://schemas.microsoft.com/office/drawing/2014/main" id="{DDF11B53-5742-4BD4-EF67-730F9F49363C}"/>
            </a:ext>
          </a:extLst>
        </xdr:cNvPr>
        <xdr:cNvSpPr txBox="1"/>
      </xdr:nvSpPr>
      <xdr:spPr>
        <a:xfrm>
          <a:off x="10538460" y="2407920"/>
          <a:ext cx="182118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19104C3-B0A8-49AA-B3EE-077117CA7A16}" type="TxLink">
            <a:rPr lang="en-US" sz="1200" b="0" i="0" u="none" strike="noStrike" baseline="0">
              <a:solidFill>
                <a:srgbClr val="000000"/>
              </a:solidFill>
              <a:latin typeface="Aptos Narrow"/>
              <a:ea typeface="+mn-ea"/>
              <a:cs typeface="Arial" panose="020B0604020202020204" pitchFamily="34" charset="0"/>
            </a:rPr>
            <a:pPr marL="0" indent="0" algn="ctr"/>
            <a:t>Expensive</a:t>
          </a:fld>
          <a:endParaRPr lang="en-US" sz="1200" b="0" i="0" u="none" strike="noStrike" baseline="0">
            <a:solidFill>
              <a:srgbClr val="000000"/>
            </a:solidFill>
            <a:latin typeface="Aptos Narrow"/>
            <a:ea typeface="+mn-ea"/>
            <a:cs typeface="Arial" panose="020B0604020202020204" pitchFamily="34" charset="0"/>
          </a:endParaRPr>
        </a:p>
      </xdr:txBody>
    </xdr:sp>
    <xdr:clientData/>
  </xdr:twoCellAnchor>
  <xdr:twoCellAnchor>
    <xdr:from>
      <xdr:col>17</xdr:col>
      <xdr:colOff>182880</xdr:colOff>
      <xdr:row>14</xdr:row>
      <xdr:rowOff>83820</xdr:rowOff>
    </xdr:from>
    <xdr:to>
      <xdr:col>20</xdr:col>
      <xdr:colOff>205740</xdr:colOff>
      <xdr:row>15</xdr:row>
      <xdr:rowOff>156912</xdr:rowOff>
    </xdr:to>
    <xdr:sp macro="" textlink="'P&amp;S Analysis'!AH11">
      <xdr:nvSpPr>
        <xdr:cNvPr id="8" name="TextBox 7">
          <a:extLst>
            <a:ext uri="{FF2B5EF4-FFF2-40B4-BE49-F238E27FC236}">
              <a16:creationId xmlns:a16="http://schemas.microsoft.com/office/drawing/2014/main" id="{DF81444B-5C2E-4225-E5C1-035B6D3FA292}"/>
            </a:ext>
          </a:extLst>
        </xdr:cNvPr>
        <xdr:cNvSpPr txBox="1"/>
      </xdr:nvSpPr>
      <xdr:spPr>
        <a:xfrm>
          <a:off x="10546080" y="2644140"/>
          <a:ext cx="185166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439EFE9-5EE7-4015-BFC5-D7C0568B4EDD}" type="TxLink">
            <a:rPr lang="en-US" sz="1600" b="1" i="0" u="none" strike="noStrike">
              <a:solidFill>
                <a:srgbClr val="00B0F0"/>
              </a:solidFill>
              <a:latin typeface="Aptos Narrow"/>
              <a:ea typeface="+mn-ea"/>
              <a:cs typeface="Arial" panose="020B0604020202020204" pitchFamily="34" charset="0"/>
            </a:rPr>
            <a:pPr marL="0" indent="0" algn="ctr"/>
            <a:t>$37.59 M</a:t>
          </a:fld>
          <a:endParaRPr lang="en-US" sz="1600" b="1" i="0" u="none" strike="noStrike">
            <a:solidFill>
              <a:srgbClr val="00B0F0"/>
            </a:solidFill>
            <a:latin typeface="Aptos Narrow"/>
            <a:ea typeface="+mn-ea"/>
            <a:cs typeface="Arial" panose="020B0604020202020204" pitchFamily="34" charset="0"/>
          </a:endParaRPr>
        </a:p>
      </xdr:txBody>
    </xdr:sp>
    <xdr:clientData/>
  </xdr:twoCellAnchor>
  <xdr:twoCellAnchor>
    <xdr:from>
      <xdr:col>19</xdr:col>
      <xdr:colOff>586740</xdr:colOff>
      <xdr:row>13</xdr:row>
      <xdr:rowOff>15240</xdr:rowOff>
    </xdr:from>
    <xdr:to>
      <xdr:col>23</xdr:col>
      <xdr:colOff>312420</xdr:colOff>
      <xdr:row>14</xdr:row>
      <xdr:rowOff>88332</xdr:rowOff>
    </xdr:to>
    <xdr:sp macro="" textlink="'P&amp;S Analysis'!AG12">
      <xdr:nvSpPr>
        <xdr:cNvPr id="9" name="TextBox 8">
          <a:extLst>
            <a:ext uri="{FF2B5EF4-FFF2-40B4-BE49-F238E27FC236}">
              <a16:creationId xmlns:a16="http://schemas.microsoft.com/office/drawing/2014/main" id="{2DB894E5-64E3-8EFE-CFF2-77541A95F6E9}"/>
            </a:ext>
          </a:extLst>
        </xdr:cNvPr>
        <xdr:cNvSpPr txBox="1"/>
      </xdr:nvSpPr>
      <xdr:spPr>
        <a:xfrm>
          <a:off x="12169140" y="2392680"/>
          <a:ext cx="216408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79B380C-EB4E-4316-88F3-F1ACC28893FD}" type="TxLink">
            <a:rPr lang="en-US" sz="1200" b="0" i="0" u="none" strike="noStrike" baseline="0">
              <a:solidFill>
                <a:srgbClr val="000000"/>
              </a:solidFill>
              <a:latin typeface="Aptos Narrow"/>
              <a:ea typeface="+mn-ea"/>
              <a:cs typeface="Arial" panose="020B0604020202020204" pitchFamily="34" charset="0"/>
            </a:rPr>
            <a:pPr marL="0" indent="0" algn="ctr"/>
            <a:t>less Expensive</a:t>
          </a:fld>
          <a:endParaRPr lang="en-US" sz="1200" b="0" i="0" u="none" strike="noStrike" baseline="0">
            <a:solidFill>
              <a:srgbClr val="000000"/>
            </a:solidFill>
            <a:latin typeface="Aptos Narrow"/>
            <a:ea typeface="+mn-ea"/>
            <a:cs typeface="Arial" panose="020B0604020202020204" pitchFamily="34" charset="0"/>
          </a:endParaRPr>
        </a:p>
      </xdr:txBody>
    </xdr:sp>
    <xdr:clientData/>
  </xdr:twoCellAnchor>
  <xdr:twoCellAnchor>
    <xdr:from>
      <xdr:col>20</xdr:col>
      <xdr:colOff>0</xdr:colOff>
      <xdr:row>14</xdr:row>
      <xdr:rowOff>76200</xdr:rowOff>
    </xdr:from>
    <xdr:to>
      <xdr:col>23</xdr:col>
      <xdr:colOff>335280</xdr:colOff>
      <xdr:row>15</xdr:row>
      <xdr:rowOff>149292</xdr:rowOff>
    </xdr:to>
    <xdr:sp macro="" textlink="'P&amp;S Analysis'!AH12">
      <xdr:nvSpPr>
        <xdr:cNvPr id="10" name="TextBox 9">
          <a:extLst>
            <a:ext uri="{FF2B5EF4-FFF2-40B4-BE49-F238E27FC236}">
              <a16:creationId xmlns:a16="http://schemas.microsoft.com/office/drawing/2014/main" id="{8D3844EE-F865-206E-ED2B-45D1B8A8085B}"/>
            </a:ext>
          </a:extLst>
        </xdr:cNvPr>
        <xdr:cNvSpPr txBox="1"/>
      </xdr:nvSpPr>
      <xdr:spPr>
        <a:xfrm>
          <a:off x="12192000" y="2636520"/>
          <a:ext cx="216408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8CE9AE9-C50A-41B1-8368-BB64E36F1C56}" type="TxLink">
            <a:rPr lang="en-US" sz="1600" b="1" i="0" u="none" strike="noStrike">
              <a:solidFill>
                <a:srgbClr val="F75606"/>
              </a:solidFill>
              <a:latin typeface="Aptos Narrow"/>
              <a:ea typeface="+mn-ea"/>
              <a:cs typeface="Arial" panose="020B0604020202020204" pitchFamily="34" charset="0"/>
            </a:rPr>
            <a:pPr marL="0" indent="0" algn="ctr"/>
            <a:t>$1.11 M</a:t>
          </a:fld>
          <a:endParaRPr lang="en-US" sz="1600" b="1" i="0" u="none" strike="noStrike">
            <a:solidFill>
              <a:srgbClr val="F75606"/>
            </a:solidFill>
            <a:latin typeface="Aptos Narrow"/>
            <a:ea typeface="+mn-ea"/>
            <a:cs typeface="Arial" panose="020B0604020202020204" pitchFamily="34" charset="0"/>
          </a:endParaRPr>
        </a:p>
      </xdr:txBody>
    </xdr:sp>
    <xdr:clientData/>
  </xdr:twoCellAnchor>
  <xdr:twoCellAnchor>
    <xdr:from>
      <xdr:col>17</xdr:col>
      <xdr:colOff>15240</xdr:colOff>
      <xdr:row>5</xdr:row>
      <xdr:rowOff>91440</xdr:rowOff>
    </xdr:from>
    <xdr:to>
      <xdr:col>20</xdr:col>
      <xdr:colOff>350520</xdr:colOff>
      <xdr:row>6</xdr:row>
      <xdr:rowOff>164532</xdr:rowOff>
    </xdr:to>
    <xdr:sp macro="" textlink="">
      <xdr:nvSpPr>
        <xdr:cNvPr id="11" name="TextBox 10">
          <a:extLst>
            <a:ext uri="{FF2B5EF4-FFF2-40B4-BE49-F238E27FC236}">
              <a16:creationId xmlns:a16="http://schemas.microsoft.com/office/drawing/2014/main" id="{33CDA841-A197-6FE4-A84D-07BB5607FBCD}"/>
            </a:ext>
          </a:extLst>
        </xdr:cNvPr>
        <xdr:cNvSpPr txBox="1"/>
      </xdr:nvSpPr>
      <xdr:spPr>
        <a:xfrm>
          <a:off x="10378440" y="1005840"/>
          <a:ext cx="216408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b="0" i="0" u="none" strike="noStrike" baseline="0">
              <a:solidFill>
                <a:srgbClr val="000000"/>
              </a:solidFill>
              <a:latin typeface="Aptos Narrow"/>
              <a:cs typeface="Arial" panose="020B0604020202020204" pitchFamily="34" charset="0"/>
            </a:rPr>
            <a:t>Price Above</a:t>
          </a:r>
          <a:r>
            <a:rPr lang="en-GB" sz="1050" b="0" i="0" u="none" strike="noStrike" baseline="0">
              <a:solidFill>
                <a:srgbClr val="00B0F0"/>
              </a:solidFill>
              <a:latin typeface="Aptos Narrow"/>
              <a:cs typeface="Arial" panose="020B0604020202020204" pitchFamily="34" charset="0"/>
            </a:rPr>
            <a:t> $150</a:t>
          </a:r>
          <a:endParaRPr lang="en-US" sz="1050" b="0" i="0" u="none" strike="noStrike">
            <a:solidFill>
              <a:srgbClr val="00B0F0"/>
            </a:solidFill>
            <a:latin typeface="Aptos Narrow"/>
            <a:cs typeface="Arial" panose="020B0604020202020204" pitchFamily="34" charset="0"/>
          </a:endParaRPr>
        </a:p>
      </xdr:txBody>
    </xdr:sp>
    <xdr:clientData/>
  </xdr:twoCellAnchor>
  <xdr:twoCellAnchor>
    <xdr:from>
      <xdr:col>19</xdr:col>
      <xdr:colOff>571500</xdr:colOff>
      <xdr:row>5</xdr:row>
      <xdr:rowOff>68580</xdr:rowOff>
    </xdr:from>
    <xdr:to>
      <xdr:col>23</xdr:col>
      <xdr:colOff>297180</xdr:colOff>
      <xdr:row>6</xdr:row>
      <xdr:rowOff>175260</xdr:rowOff>
    </xdr:to>
    <xdr:sp macro="" textlink="">
      <xdr:nvSpPr>
        <xdr:cNvPr id="12" name="TextBox 11">
          <a:extLst>
            <a:ext uri="{FF2B5EF4-FFF2-40B4-BE49-F238E27FC236}">
              <a16:creationId xmlns:a16="http://schemas.microsoft.com/office/drawing/2014/main" id="{B6CD3AF6-71D8-A0BE-F415-F685776C38B3}"/>
            </a:ext>
          </a:extLst>
        </xdr:cNvPr>
        <xdr:cNvSpPr txBox="1"/>
      </xdr:nvSpPr>
      <xdr:spPr>
        <a:xfrm>
          <a:off x="12153900" y="982980"/>
          <a:ext cx="216408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b="0" i="0" u="none" strike="noStrike" baseline="0">
              <a:solidFill>
                <a:srgbClr val="000000"/>
              </a:solidFill>
              <a:latin typeface="Aptos Narrow"/>
              <a:cs typeface="Arial" panose="020B0604020202020204" pitchFamily="34" charset="0"/>
            </a:rPr>
            <a:t>Price Below </a:t>
          </a:r>
          <a:r>
            <a:rPr lang="en-GB" sz="1050" b="0" i="0" u="none" strike="noStrike" baseline="0">
              <a:solidFill>
                <a:srgbClr val="DE5A18"/>
              </a:solidFill>
              <a:latin typeface="Aptos Narrow"/>
              <a:cs typeface="Arial" panose="020B0604020202020204" pitchFamily="34" charset="0"/>
            </a:rPr>
            <a:t>$150</a:t>
          </a:r>
          <a:endParaRPr lang="en-US" sz="1050" b="1" i="0" u="none" strike="noStrike">
            <a:solidFill>
              <a:srgbClr val="DE5A18"/>
            </a:solidFill>
            <a:latin typeface="Aptos Narrow"/>
            <a:cs typeface="Arial" panose="020B0604020202020204" pitchFamily="34" charset="0"/>
          </a:endParaRPr>
        </a:p>
      </xdr:txBody>
    </xdr:sp>
    <xdr:clientData/>
  </xdr:twoCellAnchor>
  <xdr:twoCellAnchor>
    <xdr:from>
      <xdr:col>17</xdr:col>
      <xdr:colOff>121920</xdr:colOff>
      <xdr:row>15</xdr:row>
      <xdr:rowOff>129540</xdr:rowOff>
    </xdr:from>
    <xdr:to>
      <xdr:col>19</xdr:col>
      <xdr:colOff>449580</xdr:colOff>
      <xdr:row>17</xdr:row>
      <xdr:rowOff>19752</xdr:rowOff>
    </xdr:to>
    <xdr:sp macro="" textlink="">
      <xdr:nvSpPr>
        <xdr:cNvPr id="14" name="TextBox 13">
          <a:extLst>
            <a:ext uri="{FF2B5EF4-FFF2-40B4-BE49-F238E27FC236}">
              <a16:creationId xmlns:a16="http://schemas.microsoft.com/office/drawing/2014/main" id="{BB0C40D2-3F1C-14D9-AD1E-FA4B6D0FA633}"/>
            </a:ext>
          </a:extLst>
        </xdr:cNvPr>
        <xdr:cNvSpPr txBox="1"/>
      </xdr:nvSpPr>
      <xdr:spPr>
        <a:xfrm>
          <a:off x="10485120" y="2872740"/>
          <a:ext cx="154686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b="0" i="1" u="none" strike="noStrike" baseline="0">
              <a:solidFill>
                <a:schemeClr val="bg1">
                  <a:lumMod val="50000"/>
                </a:schemeClr>
              </a:solidFill>
              <a:latin typeface="Aptos Narrow"/>
              <a:cs typeface="Arial" panose="020B0604020202020204" pitchFamily="34" charset="0"/>
            </a:rPr>
            <a:t>Profit</a:t>
          </a:r>
          <a:endParaRPr lang="en-US" sz="1050" b="1" i="1" u="none" strike="noStrike">
            <a:solidFill>
              <a:schemeClr val="bg1">
                <a:lumMod val="50000"/>
              </a:schemeClr>
            </a:solidFill>
            <a:latin typeface="Aptos Narrow"/>
            <a:cs typeface="Arial" panose="020B0604020202020204" pitchFamily="34" charset="0"/>
          </a:endParaRPr>
        </a:p>
      </xdr:txBody>
    </xdr:sp>
    <xdr:clientData/>
  </xdr:twoCellAnchor>
  <xdr:twoCellAnchor>
    <xdr:from>
      <xdr:col>20</xdr:col>
      <xdr:colOff>129540</xdr:colOff>
      <xdr:row>15</xdr:row>
      <xdr:rowOff>121920</xdr:rowOff>
    </xdr:from>
    <xdr:to>
      <xdr:col>22</xdr:col>
      <xdr:colOff>457200</xdr:colOff>
      <xdr:row>17</xdr:row>
      <xdr:rowOff>12132</xdr:rowOff>
    </xdr:to>
    <xdr:sp macro="" textlink="">
      <xdr:nvSpPr>
        <xdr:cNvPr id="15" name="TextBox 14">
          <a:extLst>
            <a:ext uri="{FF2B5EF4-FFF2-40B4-BE49-F238E27FC236}">
              <a16:creationId xmlns:a16="http://schemas.microsoft.com/office/drawing/2014/main" id="{2F2A412B-956B-843B-2AA1-2F7910C89EE4}"/>
            </a:ext>
          </a:extLst>
        </xdr:cNvPr>
        <xdr:cNvSpPr txBox="1"/>
      </xdr:nvSpPr>
      <xdr:spPr>
        <a:xfrm>
          <a:off x="12321540" y="2865120"/>
          <a:ext cx="154686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b="0" i="1" u="none" strike="noStrike" baseline="0">
              <a:solidFill>
                <a:schemeClr val="bg1">
                  <a:lumMod val="50000"/>
                </a:schemeClr>
              </a:solidFill>
              <a:latin typeface="Aptos Narrow"/>
              <a:cs typeface="Arial" panose="020B0604020202020204" pitchFamily="34" charset="0"/>
            </a:rPr>
            <a:t>Profit</a:t>
          </a:r>
          <a:endParaRPr lang="en-US" sz="1050" b="1" i="1" u="none" strike="noStrike">
            <a:solidFill>
              <a:schemeClr val="bg1">
                <a:lumMod val="50000"/>
              </a:schemeClr>
            </a:solidFill>
            <a:latin typeface="Aptos Narrow"/>
            <a:cs typeface="Arial" panose="020B0604020202020204" pitchFamily="34" charset="0"/>
          </a:endParaRPr>
        </a:p>
      </xdr:txBody>
    </xdr:sp>
    <xdr:clientData/>
  </xdr:twoCellAnchor>
  <xdr:twoCellAnchor>
    <xdr:from>
      <xdr:col>0</xdr:col>
      <xdr:colOff>358140</xdr:colOff>
      <xdr:row>20</xdr:row>
      <xdr:rowOff>114300</xdr:rowOff>
    </xdr:from>
    <xdr:to>
      <xdr:col>7</xdr:col>
      <xdr:colOff>403860</xdr:colOff>
      <xdr:row>34</xdr:row>
      <xdr:rowOff>38100</xdr:rowOff>
    </xdr:to>
    <xdr:graphicFrame macro="">
      <xdr:nvGraphicFramePr>
        <xdr:cNvPr id="13" name="Chart 12">
          <a:extLst>
            <a:ext uri="{FF2B5EF4-FFF2-40B4-BE49-F238E27FC236}">
              <a16:creationId xmlns:a16="http://schemas.microsoft.com/office/drawing/2014/main" id="{FE1E4C7F-3959-0390-6307-25CDCD1346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327660</xdr:colOff>
      <xdr:row>19</xdr:row>
      <xdr:rowOff>175260</xdr:rowOff>
    </xdr:from>
    <xdr:to>
      <xdr:col>3</xdr:col>
      <xdr:colOff>586740</xdr:colOff>
      <xdr:row>21</xdr:row>
      <xdr:rowOff>65472</xdr:rowOff>
    </xdr:to>
    <xdr:sp macro="" textlink="">
      <xdr:nvSpPr>
        <xdr:cNvPr id="16" name="TextBox 15">
          <a:extLst>
            <a:ext uri="{FF2B5EF4-FFF2-40B4-BE49-F238E27FC236}">
              <a16:creationId xmlns:a16="http://schemas.microsoft.com/office/drawing/2014/main" id="{230BFA3C-CCFC-932F-8AAE-109EB045FDC1}"/>
            </a:ext>
          </a:extLst>
        </xdr:cNvPr>
        <xdr:cNvSpPr txBox="1"/>
      </xdr:nvSpPr>
      <xdr:spPr>
        <a:xfrm>
          <a:off x="327660" y="3649980"/>
          <a:ext cx="208788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i="0" u="none" strike="noStrike">
              <a:solidFill>
                <a:srgbClr val="00B0F0"/>
              </a:solidFill>
              <a:latin typeface="Aptos Narrow"/>
              <a:cs typeface="Arial" panose="020B0604020202020204" pitchFamily="34" charset="0"/>
            </a:rPr>
            <a:t>Top 5</a:t>
          </a:r>
          <a:r>
            <a:rPr lang="en-GB" sz="1200" b="1" i="0" u="none" strike="noStrike" baseline="0">
              <a:solidFill>
                <a:srgbClr val="00B0F0"/>
              </a:solidFill>
              <a:latin typeface="Aptos Narrow"/>
              <a:cs typeface="Arial" panose="020B0604020202020204" pitchFamily="34" charset="0"/>
            </a:rPr>
            <a:t> </a:t>
          </a:r>
          <a:r>
            <a:rPr lang="en-GB" sz="1100" b="0" i="0" baseline="0">
              <a:solidFill>
                <a:schemeClr val="dk1"/>
              </a:solidFill>
              <a:effectLst/>
              <a:latin typeface="+mn-lt"/>
              <a:ea typeface="+mn-ea"/>
              <a:cs typeface="+mn-cs"/>
            </a:rPr>
            <a:t>Profitable</a:t>
          </a:r>
          <a:r>
            <a:rPr lang="en-GB" sz="1200" b="0" i="0" u="none" strike="noStrike" baseline="0">
              <a:solidFill>
                <a:srgbClr val="000000"/>
              </a:solidFill>
              <a:latin typeface="Aptos Narrow"/>
              <a:cs typeface="Arial" panose="020B0604020202020204" pitchFamily="34" charset="0"/>
            </a:rPr>
            <a:t> </a:t>
          </a:r>
          <a:r>
            <a:rPr lang="en-GB" sz="1200" b="1" i="0" u="none" strike="noStrike" baseline="0">
              <a:solidFill>
                <a:srgbClr val="000000"/>
              </a:solidFill>
              <a:latin typeface="Aptos Narrow"/>
              <a:cs typeface="Arial" panose="020B0604020202020204" pitchFamily="34" charset="0"/>
            </a:rPr>
            <a:t>Customers</a:t>
          </a:r>
          <a:endParaRPr lang="en-US" sz="1200" b="0" i="0" u="none" strike="noStrike">
            <a:solidFill>
              <a:srgbClr val="000000"/>
            </a:solidFill>
            <a:latin typeface="Aptos Narrow"/>
            <a:cs typeface="Arial" panose="020B0604020202020204" pitchFamily="34" charset="0"/>
          </a:endParaRPr>
        </a:p>
      </xdr:txBody>
    </xdr:sp>
    <xdr:clientData/>
  </xdr:twoCellAnchor>
  <xdr:twoCellAnchor>
    <xdr:from>
      <xdr:col>4</xdr:col>
      <xdr:colOff>419100</xdr:colOff>
      <xdr:row>24</xdr:row>
      <xdr:rowOff>160020</xdr:rowOff>
    </xdr:from>
    <xdr:to>
      <xdr:col>7</xdr:col>
      <xdr:colOff>0</xdr:colOff>
      <xdr:row>31</xdr:row>
      <xdr:rowOff>106680</xdr:rowOff>
    </xdr:to>
    <xdr:graphicFrame macro="">
      <xdr:nvGraphicFramePr>
        <xdr:cNvPr id="17" name="Chart 16">
          <a:extLst>
            <a:ext uri="{FF2B5EF4-FFF2-40B4-BE49-F238E27FC236}">
              <a16:creationId xmlns:a16="http://schemas.microsoft.com/office/drawing/2014/main" id="{80634A58-EB12-FF46-0849-34D1F34923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571500</xdr:colOff>
      <xdr:row>21</xdr:row>
      <xdr:rowOff>129540</xdr:rowOff>
    </xdr:from>
    <xdr:to>
      <xdr:col>8</xdr:col>
      <xdr:colOff>137160</xdr:colOff>
      <xdr:row>24</xdr:row>
      <xdr:rowOff>114300</xdr:rowOff>
    </xdr:to>
    <xdr:sp macro="" textlink="">
      <xdr:nvSpPr>
        <xdr:cNvPr id="18" name="TextBox 17">
          <a:extLst>
            <a:ext uri="{FF2B5EF4-FFF2-40B4-BE49-F238E27FC236}">
              <a16:creationId xmlns:a16="http://schemas.microsoft.com/office/drawing/2014/main" id="{E7319A09-476E-A059-E6AE-5DB9A5F764E1}"/>
            </a:ext>
          </a:extLst>
        </xdr:cNvPr>
        <xdr:cNvSpPr txBox="1"/>
      </xdr:nvSpPr>
      <xdr:spPr>
        <a:xfrm>
          <a:off x="3009900" y="3970020"/>
          <a:ext cx="200406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0" i="0" u="none" strike="noStrike" baseline="0">
              <a:solidFill>
                <a:srgbClr val="000000"/>
              </a:solidFill>
              <a:latin typeface="Aptos Narrow"/>
              <a:cs typeface="Arial" panose="020B0604020202020204" pitchFamily="34" charset="0"/>
            </a:rPr>
            <a:t>Profit Share of the</a:t>
          </a:r>
        </a:p>
        <a:p>
          <a:pPr algn="ctr"/>
          <a:r>
            <a:rPr lang="en-GB" sz="1200" b="1" i="0" u="none" strike="noStrike">
              <a:solidFill>
                <a:srgbClr val="00B0F0"/>
              </a:solidFill>
              <a:latin typeface="Aptos Narrow"/>
              <a:ea typeface="+mn-ea"/>
              <a:cs typeface="Arial" panose="020B0604020202020204" pitchFamily="34" charset="0"/>
            </a:rPr>
            <a:t>Top 5</a:t>
          </a:r>
          <a:r>
            <a:rPr lang="en-GB" sz="1200" b="0" i="0" u="none" strike="noStrike" baseline="0">
              <a:solidFill>
                <a:srgbClr val="000000"/>
              </a:solidFill>
              <a:latin typeface="Aptos Narrow"/>
              <a:cs typeface="Arial" panose="020B0604020202020204" pitchFamily="34" charset="0"/>
            </a:rPr>
            <a:t> Customers Vs Others</a:t>
          </a:r>
          <a:endParaRPr lang="en-US" sz="1200" b="0" i="0" u="none" strike="noStrike">
            <a:solidFill>
              <a:srgbClr val="000000"/>
            </a:solidFill>
            <a:latin typeface="Aptos Narrow"/>
            <a:cs typeface="Arial" panose="020B0604020202020204" pitchFamily="34" charset="0"/>
          </a:endParaRPr>
        </a:p>
      </xdr:txBody>
    </xdr:sp>
    <xdr:clientData/>
  </xdr:twoCellAnchor>
  <xdr:twoCellAnchor>
    <xdr:from>
      <xdr:col>6</xdr:col>
      <xdr:colOff>464820</xdr:colOff>
      <xdr:row>25</xdr:row>
      <xdr:rowOff>83820</xdr:rowOff>
    </xdr:from>
    <xdr:to>
      <xdr:col>7</xdr:col>
      <xdr:colOff>441960</xdr:colOff>
      <xdr:row>26</xdr:row>
      <xdr:rowOff>156912</xdr:rowOff>
    </xdr:to>
    <xdr:sp macro="" textlink="">
      <xdr:nvSpPr>
        <xdr:cNvPr id="19" name="TextBox 18">
          <a:extLst>
            <a:ext uri="{FF2B5EF4-FFF2-40B4-BE49-F238E27FC236}">
              <a16:creationId xmlns:a16="http://schemas.microsoft.com/office/drawing/2014/main" id="{42A8CA43-25D7-4723-BF5F-45C2AD3F5647}"/>
            </a:ext>
          </a:extLst>
        </xdr:cNvPr>
        <xdr:cNvSpPr txBox="1"/>
      </xdr:nvSpPr>
      <xdr:spPr>
        <a:xfrm>
          <a:off x="4122420" y="4655820"/>
          <a:ext cx="58674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1100" b="0" i="0" u="none" strike="noStrike">
              <a:solidFill>
                <a:schemeClr val="tx1"/>
              </a:solidFill>
              <a:latin typeface="Aptos Narrow"/>
              <a:ea typeface="+mn-ea"/>
              <a:cs typeface="Arial" panose="020B0604020202020204" pitchFamily="34" charset="0"/>
            </a:rPr>
            <a:t>Top 5</a:t>
          </a:r>
          <a:endParaRPr lang="en-US" sz="1100" b="0" i="0" u="none" strike="noStrike">
            <a:solidFill>
              <a:schemeClr val="tx1"/>
            </a:solidFill>
            <a:latin typeface="Aptos Narrow"/>
            <a:ea typeface="+mn-ea"/>
            <a:cs typeface="Arial" panose="020B0604020202020204" pitchFamily="34" charset="0"/>
          </a:endParaRPr>
        </a:p>
      </xdr:txBody>
    </xdr:sp>
    <xdr:clientData/>
  </xdr:twoCellAnchor>
  <xdr:twoCellAnchor>
    <xdr:from>
      <xdr:col>6</xdr:col>
      <xdr:colOff>419100</xdr:colOff>
      <xdr:row>28</xdr:row>
      <xdr:rowOff>38100</xdr:rowOff>
    </xdr:from>
    <xdr:to>
      <xdr:col>7</xdr:col>
      <xdr:colOff>541020</xdr:colOff>
      <xdr:row>29</xdr:row>
      <xdr:rowOff>111192</xdr:rowOff>
    </xdr:to>
    <xdr:sp macro="" textlink="">
      <xdr:nvSpPr>
        <xdr:cNvPr id="20" name="TextBox 19">
          <a:extLst>
            <a:ext uri="{FF2B5EF4-FFF2-40B4-BE49-F238E27FC236}">
              <a16:creationId xmlns:a16="http://schemas.microsoft.com/office/drawing/2014/main" id="{0C9A069C-8510-DEDA-E45B-5FF924564162}"/>
            </a:ext>
          </a:extLst>
        </xdr:cNvPr>
        <xdr:cNvSpPr txBox="1"/>
      </xdr:nvSpPr>
      <xdr:spPr>
        <a:xfrm>
          <a:off x="4076700" y="5158740"/>
          <a:ext cx="73152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i="0" u="none" strike="noStrike">
              <a:solidFill>
                <a:schemeClr val="tx1"/>
              </a:solidFill>
              <a:latin typeface="Aptos Narrow"/>
              <a:cs typeface="Arial" panose="020B0604020202020204" pitchFamily="34" charset="0"/>
            </a:rPr>
            <a:t>Others</a:t>
          </a:r>
          <a:endParaRPr lang="en-US" sz="1100" b="0" i="0" u="none" strike="noStrike">
            <a:solidFill>
              <a:schemeClr val="tx1"/>
            </a:solidFill>
            <a:latin typeface="Aptos Narrow"/>
            <a:cs typeface="Arial" panose="020B0604020202020204" pitchFamily="34" charset="0"/>
          </a:endParaRPr>
        </a:p>
      </xdr:txBody>
    </xdr:sp>
    <xdr:clientData/>
  </xdr:twoCellAnchor>
  <xdr:twoCellAnchor>
    <xdr:from>
      <xdr:col>6</xdr:col>
      <xdr:colOff>510540</xdr:colOff>
      <xdr:row>26</xdr:row>
      <xdr:rowOff>137160</xdr:rowOff>
    </xdr:from>
    <xdr:to>
      <xdr:col>8</xdr:col>
      <xdr:colOff>22860</xdr:colOff>
      <xdr:row>28</xdr:row>
      <xdr:rowOff>27372</xdr:rowOff>
    </xdr:to>
    <xdr:sp macro="" textlink="'Customer Analysis'!M7">
      <xdr:nvSpPr>
        <xdr:cNvPr id="21" name="TextBox 20">
          <a:extLst>
            <a:ext uri="{FF2B5EF4-FFF2-40B4-BE49-F238E27FC236}">
              <a16:creationId xmlns:a16="http://schemas.microsoft.com/office/drawing/2014/main" id="{6C2C2368-22B4-E8AC-731E-B8B9E2615305}"/>
            </a:ext>
          </a:extLst>
        </xdr:cNvPr>
        <xdr:cNvSpPr txBox="1"/>
      </xdr:nvSpPr>
      <xdr:spPr>
        <a:xfrm>
          <a:off x="4168140" y="4892040"/>
          <a:ext cx="73152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D0A8DA6-C808-4C36-BA82-4517DB55F0E0}" type="TxLink">
            <a:rPr lang="en-US" sz="1600" b="1" i="0" u="none" strike="noStrike">
              <a:solidFill>
                <a:srgbClr val="00B0F0"/>
              </a:solidFill>
              <a:latin typeface="Aptos Narrow"/>
              <a:ea typeface="+mn-ea"/>
              <a:cs typeface="Arial" panose="020B0604020202020204" pitchFamily="34" charset="0"/>
            </a:rPr>
            <a:pPr marL="0" indent="0" algn="ctr"/>
            <a:t>5.2%</a:t>
          </a:fld>
          <a:endParaRPr lang="en-US" sz="1600" b="1" i="0" u="none" strike="noStrike">
            <a:solidFill>
              <a:srgbClr val="00B0F0"/>
            </a:solidFill>
            <a:latin typeface="Aptos Narrow"/>
            <a:ea typeface="+mn-ea"/>
            <a:cs typeface="Arial" panose="020B0604020202020204" pitchFamily="34" charset="0"/>
          </a:endParaRPr>
        </a:p>
      </xdr:txBody>
    </xdr:sp>
    <xdr:clientData/>
  </xdr:twoCellAnchor>
  <xdr:twoCellAnchor>
    <xdr:from>
      <xdr:col>6</xdr:col>
      <xdr:colOff>472440</xdr:colOff>
      <xdr:row>29</xdr:row>
      <xdr:rowOff>83820</xdr:rowOff>
    </xdr:from>
    <xdr:to>
      <xdr:col>7</xdr:col>
      <xdr:colOff>594360</xdr:colOff>
      <xdr:row>30</xdr:row>
      <xdr:rowOff>156912</xdr:rowOff>
    </xdr:to>
    <xdr:sp macro="" textlink="'Customer Analysis'!M8">
      <xdr:nvSpPr>
        <xdr:cNvPr id="22" name="TextBox 21">
          <a:extLst>
            <a:ext uri="{FF2B5EF4-FFF2-40B4-BE49-F238E27FC236}">
              <a16:creationId xmlns:a16="http://schemas.microsoft.com/office/drawing/2014/main" id="{E260AF9D-27BB-BFE0-F9C8-307849A7E84C}"/>
            </a:ext>
          </a:extLst>
        </xdr:cNvPr>
        <xdr:cNvSpPr txBox="1"/>
      </xdr:nvSpPr>
      <xdr:spPr>
        <a:xfrm>
          <a:off x="4130040" y="5387340"/>
          <a:ext cx="73152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46A561C-23E0-46C8-820A-E88CA6600611}" type="TxLink">
            <a:rPr lang="en-US" sz="1600" b="1" i="0" u="none" strike="noStrike">
              <a:solidFill>
                <a:schemeClr val="bg1">
                  <a:lumMod val="75000"/>
                </a:schemeClr>
              </a:solidFill>
              <a:latin typeface="Aptos Narrow"/>
              <a:ea typeface="+mn-ea"/>
              <a:cs typeface="Arial" panose="020B0604020202020204" pitchFamily="34" charset="0"/>
            </a:rPr>
            <a:pPr marL="0" indent="0" algn="ctr"/>
            <a:t>94.8%</a:t>
          </a:fld>
          <a:endParaRPr lang="en-US" sz="1600" b="1" i="0" u="none" strike="noStrike">
            <a:solidFill>
              <a:schemeClr val="bg1">
                <a:lumMod val="75000"/>
              </a:schemeClr>
            </a:solidFill>
            <a:latin typeface="Aptos Narrow"/>
            <a:ea typeface="+mn-ea"/>
            <a:cs typeface="Arial" panose="020B0604020202020204" pitchFamily="34" charset="0"/>
          </a:endParaRPr>
        </a:p>
      </xdr:txBody>
    </xdr:sp>
    <xdr:clientData/>
  </xdr:twoCellAnchor>
  <xdr:twoCellAnchor>
    <xdr:from>
      <xdr:col>6</xdr:col>
      <xdr:colOff>502920</xdr:colOff>
      <xdr:row>25</xdr:row>
      <xdr:rowOff>152400</xdr:rowOff>
    </xdr:from>
    <xdr:to>
      <xdr:col>6</xdr:col>
      <xdr:colOff>502920</xdr:colOff>
      <xdr:row>27</xdr:row>
      <xdr:rowOff>152400</xdr:rowOff>
    </xdr:to>
    <xdr:cxnSp macro="">
      <xdr:nvCxnSpPr>
        <xdr:cNvPr id="23" name="Straight Connector 22">
          <a:extLst>
            <a:ext uri="{FF2B5EF4-FFF2-40B4-BE49-F238E27FC236}">
              <a16:creationId xmlns:a16="http://schemas.microsoft.com/office/drawing/2014/main" id="{2154CF6C-7AC0-1387-4488-85293E8ADC2E}"/>
            </a:ext>
          </a:extLst>
        </xdr:cNvPr>
        <xdr:cNvCxnSpPr/>
      </xdr:nvCxnSpPr>
      <xdr:spPr>
        <a:xfrm>
          <a:off x="4160520" y="4724400"/>
          <a:ext cx="0" cy="365760"/>
        </a:xfrm>
        <a:prstGeom prst="line">
          <a:avLst/>
        </a:prstGeom>
        <a:ln>
          <a:solidFill>
            <a:srgbClr val="00B0F0"/>
          </a:solidFill>
        </a:ln>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502920</xdr:colOff>
      <xdr:row>28</xdr:row>
      <xdr:rowOff>106680</xdr:rowOff>
    </xdr:from>
    <xdr:to>
      <xdr:col>6</xdr:col>
      <xdr:colOff>502920</xdr:colOff>
      <xdr:row>30</xdr:row>
      <xdr:rowOff>106680</xdr:rowOff>
    </xdr:to>
    <xdr:cxnSp macro="">
      <xdr:nvCxnSpPr>
        <xdr:cNvPr id="24" name="Straight Connector 23">
          <a:extLst>
            <a:ext uri="{FF2B5EF4-FFF2-40B4-BE49-F238E27FC236}">
              <a16:creationId xmlns:a16="http://schemas.microsoft.com/office/drawing/2014/main" id="{B079D0E9-BF5F-033C-45B4-626D7729F43A}"/>
            </a:ext>
          </a:extLst>
        </xdr:cNvPr>
        <xdr:cNvCxnSpPr/>
      </xdr:nvCxnSpPr>
      <xdr:spPr>
        <a:xfrm>
          <a:off x="4160520" y="5227320"/>
          <a:ext cx="0" cy="365760"/>
        </a:xfrm>
        <a:prstGeom prst="line">
          <a:avLst/>
        </a:prstGeom>
        <a:ln>
          <a:solidFill>
            <a:schemeClr val="bg1">
              <a:lumMod val="75000"/>
            </a:schemeClr>
          </a:solidFill>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144780</xdr:colOff>
      <xdr:row>26</xdr:row>
      <xdr:rowOff>60960</xdr:rowOff>
    </xdr:from>
    <xdr:to>
      <xdr:col>6</xdr:col>
      <xdr:colOff>243840</xdr:colOff>
      <xdr:row>30</xdr:row>
      <xdr:rowOff>22860</xdr:rowOff>
    </xdr:to>
    <xdr:sp macro="" textlink="">
      <xdr:nvSpPr>
        <xdr:cNvPr id="27" name="Oval 26">
          <a:extLst>
            <a:ext uri="{FF2B5EF4-FFF2-40B4-BE49-F238E27FC236}">
              <a16:creationId xmlns:a16="http://schemas.microsoft.com/office/drawing/2014/main" id="{15BA925B-966F-FC9B-4BBA-2BC2AF4E3C7E}"/>
            </a:ext>
          </a:extLst>
        </xdr:cNvPr>
        <xdr:cNvSpPr/>
      </xdr:nvSpPr>
      <xdr:spPr>
        <a:xfrm>
          <a:off x="3192780" y="4815840"/>
          <a:ext cx="708660" cy="69342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5</xdr:col>
      <xdr:colOff>289560</xdr:colOff>
      <xdr:row>26</xdr:row>
      <xdr:rowOff>167640</xdr:rowOff>
    </xdr:from>
    <xdr:to>
      <xdr:col>6</xdr:col>
      <xdr:colOff>137160</xdr:colOff>
      <xdr:row>29</xdr:row>
      <xdr:rowOff>76200</xdr:rowOff>
    </xdr:to>
    <xdr:pic>
      <xdr:nvPicPr>
        <xdr:cNvPr id="25" name="Picture 24">
          <a:extLst>
            <a:ext uri="{FF2B5EF4-FFF2-40B4-BE49-F238E27FC236}">
              <a16:creationId xmlns:a16="http://schemas.microsoft.com/office/drawing/2014/main" id="{58AB1132-A228-EB6A-9821-5A11B096C8B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37560" y="4922520"/>
          <a:ext cx="457200" cy="457200"/>
        </a:xfrm>
        <a:prstGeom prst="rect">
          <a:avLst/>
        </a:prstGeom>
      </xdr:spPr>
    </xdr:pic>
    <xdr:clientData/>
  </xdr:twoCellAnchor>
  <xdr:twoCellAnchor>
    <xdr:from>
      <xdr:col>8</xdr:col>
      <xdr:colOff>320040</xdr:colOff>
      <xdr:row>19</xdr:row>
      <xdr:rowOff>38100</xdr:rowOff>
    </xdr:from>
    <xdr:to>
      <xdr:col>11</xdr:col>
      <xdr:colOff>487680</xdr:colOff>
      <xdr:row>28</xdr:row>
      <xdr:rowOff>22860</xdr:rowOff>
    </xdr:to>
    <xdr:sp macro="" textlink="">
      <xdr:nvSpPr>
        <xdr:cNvPr id="28" name="Rectangle: Rounded Corners 27">
          <a:extLst>
            <a:ext uri="{FF2B5EF4-FFF2-40B4-BE49-F238E27FC236}">
              <a16:creationId xmlns:a16="http://schemas.microsoft.com/office/drawing/2014/main" id="{E7C5F4CB-B844-3BA6-D4FE-6C908AD8CCB4}"/>
            </a:ext>
          </a:extLst>
        </xdr:cNvPr>
        <xdr:cNvSpPr/>
      </xdr:nvSpPr>
      <xdr:spPr>
        <a:xfrm>
          <a:off x="5196840" y="3512820"/>
          <a:ext cx="1996440" cy="1630680"/>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464820</xdr:colOff>
      <xdr:row>20</xdr:row>
      <xdr:rowOff>53340</xdr:rowOff>
    </xdr:from>
    <xdr:to>
      <xdr:col>9</xdr:col>
      <xdr:colOff>365760</xdr:colOff>
      <xdr:row>22</xdr:row>
      <xdr:rowOff>175260</xdr:rowOff>
    </xdr:to>
    <xdr:sp macro="" textlink="">
      <xdr:nvSpPr>
        <xdr:cNvPr id="29" name="Rectangle: Rounded Corners 28">
          <a:extLst>
            <a:ext uri="{FF2B5EF4-FFF2-40B4-BE49-F238E27FC236}">
              <a16:creationId xmlns:a16="http://schemas.microsoft.com/office/drawing/2014/main" id="{6E68B37E-9D36-6E41-3C18-DE9515417EFB}"/>
            </a:ext>
          </a:extLst>
        </xdr:cNvPr>
        <xdr:cNvSpPr/>
      </xdr:nvSpPr>
      <xdr:spPr>
        <a:xfrm>
          <a:off x="5341620" y="3710940"/>
          <a:ext cx="510540" cy="487680"/>
        </a:xfrm>
        <a:prstGeom prst="round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487680</xdr:colOff>
      <xdr:row>24</xdr:row>
      <xdr:rowOff>121920</xdr:rowOff>
    </xdr:from>
    <xdr:to>
      <xdr:col>9</xdr:col>
      <xdr:colOff>388620</xdr:colOff>
      <xdr:row>27</xdr:row>
      <xdr:rowOff>60960</xdr:rowOff>
    </xdr:to>
    <xdr:sp macro="" textlink="">
      <xdr:nvSpPr>
        <xdr:cNvPr id="30" name="Rectangle: Rounded Corners 29">
          <a:extLst>
            <a:ext uri="{FF2B5EF4-FFF2-40B4-BE49-F238E27FC236}">
              <a16:creationId xmlns:a16="http://schemas.microsoft.com/office/drawing/2014/main" id="{6D9AE3F2-5324-B2E3-B782-BECB8C46DA3B}"/>
            </a:ext>
          </a:extLst>
        </xdr:cNvPr>
        <xdr:cNvSpPr/>
      </xdr:nvSpPr>
      <xdr:spPr>
        <a:xfrm>
          <a:off x="5364480" y="4511040"/>
          <a:ext cx="510540" cy="487680"/>
        </a:xfrm>
        <a:prstGeom prst="round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541020</xdr:colOff>
      <xdr:row>19</xdr:row>
      <xdr:rowOff>99060</xdr:rowOff>
    </xdr:from>
    <xdr:to>
      <xdr:col>11</xdr:col>
      <xdr:colOff>274320</xdr:colOff>
      <xdr:row>22</xdr:row>
      <xdr:rowOff>60960</xdr:rowOff>
    </xdr:to>
    <xdr:sp macro="" textlink="">
      <xdr:nvSpPr>
        <xdr:cNvPr id="31" name="TextBox 30">
          <a:extLst>
            <a:ext uri="{FF2B5EF4-FFF2-40B4-BE49-F238E27FC236}">
              <a16:creationId xmlns:a16="http://schemas.microsoft.com/office/drawing/2014/main" id="{E9189739-F615-3FA1-26A7-36EECF37D74B}"/>
            </a:ext>
          </a:extLst>
        </xdr:cNvPr>
        <xdr:cNvSpPr txBox="1"/>
      </xdr:nvSpPr>
      <xdr:spPr>
        <a:xfrm>
          <a:off x="6027420" y="3573780"/>
          <a:ext cx="952500" cy="510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00" b="0" i="0" baseline="0">
              <a:solidFill>
                <a:schemeClr val="dk1"/>
              </a:solidFill>
              <a:effectLst/>
              <a:latin typeface="+mn-lt"/>
              <a:ea typeface="+mn-ea"/>
              <a:cs typeface="+mn-cs"/>
            </a:rPr>
            <a:t>Average </a:t>
          </a:r>
          <a:r>
            <a:rPr lang="en-GB" sz="1000" b="1" i="0" baseline="0">
              <a:solidFill>
                <a:schemeClr val="dk1"/>
              </a:solidFill>
              <a:effectLst/>
              <a:latin typeface="+mn-lt"/>
              <a:ea typeface="+mn-ea"/>
              <a:cs typeface="+mn-cs"/>
            </a:rPr>
            <a:t>Customer Age</a:t>
          </a:r>
          <a:endParaRPr lang="en-US" sz="1050" b="1" i="0" u="none" strike="noStrike">
            <a:solidFill>
              <a:srgbClr val="000000"/>
            </a:solidFill>
            <a:latin typeface="Aptos Narrow"/>
            <a:cs typeface="Arial" panose="020B0604020202020204" pitchFamily="34" charset="0"/>
          </a:endParaRPr>
        </a:p>
      </xdr:txBody>
    </xdr:sp>
    <xdr:clientData/>
  </xdr:twoCellAnchor>
  <xdr:twoCellAnchor>
    <xdr:from>
      <xdr:col>9</xdr:col>
      <xdr:colOff>548640</xdr:colOff>
      <xdr:row>23</xdr:row>
      <xdr:rowOff>86360</xdr:rowOff>
    </xdr:from>
    <xdr:to>
      <xdr:col>11</xdr:col>
      <xdr:colOff>281940</xdr:colOff>
      <xdr:row>26</xdr:row>
      <xdr:rowOff>48260</xdr:rowOff>
    </xdr:to>
    <xdr:sp macro="" textlink="">
      <xdr:nvSpPr>
        <xdr:cNvPr id="32" name="TextBox 31">
          <a:extLst>
            <a:ext uri="{FF2B5EF4-FFF2-40B4-BE49-F238E27FC236}">
              <a16:creationId xmlns:a16="http://schemas.microsoft.com/office/drawing/2014/main" id="{D29B0909-E893-5076-AB39-2B7C391EFC1D}"/>
            </a:ext>
          </a:extLst>
        </xdr:cNvPr>
        <xdr:cNvSpPr txBox="1"/>
      </xdr:nvSpPr>
      <xdr:spPr>
        <a:xfrm>
          <a:off x="6035040" y="4292600"/>
          <a:ext cx="952500" cy="510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00" b="0" i="0" baseline="0">
              <a:solidFill>
                <a:schemeClr val="dk1"/>
              </a:solidFill>
              <a:effectLst/>
              <a:latin typeface="+mn-lt"/>
              <a:ea typeface="+mn-ea"/>
              <a:cs typeface="+mn-cs"/>
            </a:rPr>
            <a:t>Total</a:t>
          </a:r>
        </a:p>
        <a:p>
          <a:pPr algn="l"/>
          <a:r>
            <a:rPr lang="en-GB" sz="1000" b="1" i="0" u="none" strike="noStrike" baseline="0">
              <a:solidFill>
                <a:schemeClr val="dk1"/>
              </a:solidFill>
              <a:effectLst/>
              <a:latin typeface="+mn-lt"/>
              <a:ea typeface="+mn-ea"/>
              <a:cs typeface="+mn-cs"/>
            </a:rPr>
            <a:t>Customer</a:t>
          </a:r>
          <a:endParaRPr lang="en-US" sz="1050" b="1" i="0" u="none" strike="noStrike">
            <a:solidFill>
              <a:srgbClr val="000000"/>
            </a:solidFill>
            <a:latin typeface="Aptos Narrow"/>
            <a:cs typeface="Arial" panose="020B0604020202020204" pitchFamily="34" charset="0"/>
          </a:endParaRPr>
        </a:p>
      </xdr:txBody>
    </xdr:sp>
    <xdr:clientData/>
  </xdr:twoCellAnchor>
  <xdr:twoCellAnchor>
    <xdr:from>
      <xdr:col>9</xdr:col>
      <xdr:colOff>472440</xdr:colOff>
      <xdr:row>21</xdr:row>
      <xdr:rowOff>96520</xdr:rowOff>
    </xdr:from>
    <xdr:to>
      <xdr:col>10</xdr:col>
      <xdr:colOff>381000</xdr:colOff>
      <xdr:row>23</xdr:row>
      <xdr:rowOff>127000</xdr:rowOff>
    </xdr:to>
    <xdr:sp macro="" textlink="'Customer Analysis'!Q8">
      <xdr:nvSpPr>
        <xdr:cNvPr id="33" name="TextBox 32">
          <a:extLst>
            <a:ext uri="{FF2B5EF4-FFF2-40B4-BE49-F238E27FC236}">
              <a16:creationId xmlns:a16="http://schemas.microsoft.com/office/drawing/2014/main" id="{1EE5F51D-9607-6D5E-BA37-8F298B083FE8}"/>
            </a:ext>
          </a:extLst>
        </xdr:cNvPr>
        <xdr:cNvSpPr txBox="1"/>
      </xdr:nvSpPr>
      <xdr:spPr>
        <a:xfrm>
          <a:off x="5958840" y="3937000"/>
          <a:ext cx="5181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71325BA-625C-4B6E-970B-39C8CE709826}" type="TxLink">
            <a:rPr lang="en-US" sz="1400" b="1" i="0" u="none" strike="noStrike">
              <a:solidFill>
                <a:schemeClr val="bg1">
                  <a:lumMod val="75000"/>
                </a:schemeClr>
              </a:solidFill>
              <a:latin typeface="Aptos Narrow"/>
              <a:ea typeface="+mn-ea"/>
              <a:cs typeface="Arial" panose="020B0604020202020204" pitchFamily="34" charset="0"/>
            </a:rPr>
            <a:pPr marL="0" indent="0" algn="ctr"/>
            <a:t>45</a:t>
          </a:fld>
          <a:endParaRPr lang="en-US" sz="1400" b="1" i="0" u="none" strike="noStrike">
            <a:solidFill>
              <a:schemeClr val="bg1">
                <a:lumMod val="75000"/>
              </a:schemeClr>
            </a:solidFill>
            <a:latin typeface="Aptos Narrow"/>
            <a:ea typeface="+mn-ea"/>
            <a:cs typeface="Arial" panose="020B0604020202020204" pitchFamily="34" charset="0"/>
          </a:endParaRPr>
        </a:p>
      </xdr:txBody>
    </xdr:sp>
    <xdr:clientData/>
  </xdr:twoCellAnchor>
  <xdr:twoCellAnchor>
    <xdr:from>
      <xdr:col>9</xdr:col>
      <xdr:colOff>457200</xdr:colOff>
      <xdr:row>25</xdr:row>
      <xdr:rowOff>30480</xdr:rowOff>
    </xdr:from>
    <xdr:to>
      <xdr:col>11</xdr:col>
      <xdr:colOff>68580</xdr:colOff>
      <xdr:row>27</xdr:row>
      <xdr:rowOff>144780</xdr:rowOff>
    </xdr:to>
    <xdr:sp macro="" textlink="'Customer Analysis'!P8">
      <xdr:nvSpPr>
        <xdr:cNvPr id="34" name="TextBox 33">
          <a:extLst>
            <a:ext uri="{FF2B5EF4-FFF2-40B4-BE49-F238E27FC236}">
              <a16:creationId xmlns:a16="http://schemas.microsoft.com/office/drawing/2014/main" id="{B0913CA4-17A2-8138-7CBD-AAACBA915981}"/>
            </a:ext>
          </a:extLst>
        </xdr:cNvPr>
        <xdr:cNvSpPr txBox="1"/>
      </xdr:nvSpPr>
      <xdr:spPr>
        <a:xfrm>
          <a:off x="5943600" y="4602480"/>
          <a:ext cx="83058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E68FC27-474D-4E46-914E-76248C9C4F49}" type="TxLink">
            <a:rPr lang="en-US" sz="1400" b="1" i="0" u="none" strike="noStrike">
              <a:solidFill>
                <a:srgbClr val="00B0F0"/>
              </a:solidFill>
              <a:latin typeface="Aptos Narrow"/>
              <a:ea typeface="+mn-ea"/>
              <a:cs typeface="Arial" panose="020B0604020202020204" pitchFamily="34" charset="0"/>
            </a:rPr>
            <a:pPr marL="0" indent="0" algn="ctr"/>
            <a:t>18,484</a:t>
          </a:fld>
          <a:endParaRPr lang="en-US" sz="1400" b="1" i="0" u="none" strike="noStrike">
            <a:solidFill>
              <a:srgbClr val="00B0F0"/>
            </a:solidFill>
            <a:latin typeface="Aptos Narrow"/>
            <a:ea typeface="+mn-ea"/>
            <a:cs typeface="Arial" panose="020B0604020202020204" pitchFamily="34" charset="0"/>
          </a:endParaRPr>
        </a:p>
      </xdr:txBody>
    </xdr:sp>
    <xdr:clientData/>
  </xdr:twoCellAnchor>
  <xdr:twoCellAnchor editAs="oneCell">
    <xdr:from>
      <xdr:col>8</xdr:col>
      <xdr:colOff>518160</xdr:colOff>
      <xdr:row>20</xdr:row>
      <xdr:rowOff>99060</xdr:rowOff>
    </xdr:from>
    <xdr:to>
      <xdr:col>9</xdr:col>
      <xdr:colOff>297180</xdr:colOff>
      <xdr:row>22</xdr:row>
      <xdr:rowOff>121920</xdr:rowOff>
    </xdr:to>
    <xdr:pic>
      <xdr:nvPicPr>
        <xdr:cNvPr id="36" name="Graphic 35" descr="Male profile with solid fill">
          <a:extLst>
            <a:ext uri="{FF2B5EF4-FFF2-40B4-BE49-F238E27FC236}">
              <a16:creationId xmlns:a16="http://schemas.microsoft.com/office/drawing/2014/main" id="{FC136B96-1D18-F794-CCCF-1B22595A2E4B}"/>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394960" y="3756660"/>
          <a:ext cx="388620" cy="388620"/>
        </a:xfrm>
        <a:prstGeom prst="rect">
          <a:avLst/>
        </a:prstGeom>
      </xdr:spPr>
    </xdr:pic>
    <xdr:clientData/>
  </xdr:twoCellAnchor>
  <xdr:twoCellAnchor editAs="oneCell">
    <xdr:from>
      <xdr:col>8</xdr:col>
      <xdr:colOff>523380</xdr:colOff>
      <xdr:row>24</xdr:row>
      <xdr:rowOff>165240</xdr:rowOff>
    </xdr:from>
    <xdr:to>
      <xdr:col>9</xdr:col>
      <xdr:colOff>342900</xdr:colOff>
      <xdr:row>27</xdr:row>
      <xdr:rowOff>45720</xdr:rowOff>
    </xdr:to>
    <xdr:pic>
      <xdr:nvPicPr>
        <xdr:cNvPr id="38" name="Graphic 37" descr="Users with solid fill">
          <a:extLst>
            <a:ext uri="{FF2B5EF4-FFF2-40B4-BE49-F238E27FC236}">
              <a16:creationId xmlns:a16="http://schemas.microsoft.com/office/drawing/2014/main" id="{45A2BF82-477A-6A9A-B754-ED0F50C9914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400180" y="4554360"/>
          <a:ext cx="429120" cy="429120"/>
        </a:xfrm>
        <a:prstGeom prst="rect">
          <a:avLst/>
        </a:prstGeom>
      </xdr:spPr>
    </xdr:pic>
    <xdr:clientData/>
  </xdr:twoCellAnchor>
  <xdr:twoCellAnchor>
    <xdr:from>
      <xdr:col>9</xdr:col>
      <xdr:colOff>160021</xdr:colOff>
      <xdr:row>29</xdr:row>
      <xdr:rowOff>53341</xdr:rowOff>
    </xdr:from>
    <xdr:to>
      <xdr:col>11</xdr:col>
      <xdr:colOff>266700</xdr:colOff>
      <xdr:row>32</xdr:row>
      <xdr:rowOff>129540</xdr:rowOff>
    </xdr:to>
    <xdr:graphicFrame macro="">
      <xdr:nvGraphicFramePr>
        <xdr:cNvPr id="42" name="Chart 41">
          <a:extLst>
            <a:ext uri="{FF2B5EF4-FFF2-40B4-BE49-F238E27FC236}">
              <a16:creationId xmlns:a16="http://schemas.microsoft.com/office/drawing/2014/main" id="{A5B16551-AA54-484C-A621-63EACD44BB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167641</xdr:colOff>
      <xdr:row>31</xdr:row>
      <xdr:rowOff>83821</xdr:rowOff>
    </xdr:from>
    <xdr:to>
      <xdr:col>11</xdr:col>
      <xdr:colOff>274320</xdr:colOff>
      <xdr:row>35</xdr:row>
      <xdr:rowOff>38100</xdr:rowOff>
    </xdr:to>
    <xdr:graphicFrame macro="">
      <xdr:nvGraphicFramePr>
        <xdr:cNvPr id="43" name="Chart 42">
          <a:extLst>
            <a:ext uri="{FF2B5EF4-FFF2-40B4-BE49-F238E27FC236}">
              <a16:creationId xmlns:a16="http://schemas.microsoft.com/office/drawing/2014/main" id="{7C387EC1-969E-0884-EC68-C7683E6A34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76200</xdr:colOff>
      <xdr:row>27</xdr:row>
      <xdr:rowOff>175260</xdr:rowOff>
    </xdr:from>
    <xdr:to>
      <xdr:col>11</xdr:col>
      <xdr:colOff>38100</xdr:colOff>
      <xdr:row>30</xdr:row>
      <xdr:rowOff>137160</xdr:rowOff>
    </xdr:to>
    <xdr:sp macro="" textlink="">
      <xdr:nvSpPr>
        <xdr:cNvPr id="45" name="TextBox 44">
          <a:extLst>
            <a:ext uri="{FF2B5EF4-FFF2-40B4-BE49-F238E27FC236}">
              <a16:creationId xmlns:a16="http://schemas.microsoft.com/office/drawing/2014/main" id="{752352B0-433B-4FA7-77A7-034FDF32F984}"/>
            </a:ext>
          </a:extLst>
        </xdr:cNvPr>
        <xdr:cNvSpPr txBox="1"/>
      </xdr:nvSpPr>
      <xdr:spPr>
        <a:xfrm>
          <a:off x="5562600" y="5113020"/>
          <a:ext cx="1181100" cy="510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00" b="0" i="0" baseline="0">
              <a:solidFill>
                <a:schemeClr val="dk1"/>
              </a:solidFill>
              <a:effectLst/>
              <a:latin typeface="+mn-lt"/>
              <a:ea typeface="+mn-ea"/>
              <a:cs typeface="+mn-cs"/>
            </a:rPr>
            <a:t>Profit Per </a:t>
          </a:r>
          <a:r>
            <a:rPr lang="en-GB" sz="1000" b="1" i="0" baseline="0">
              <a:solidFill>
                <a:schemeClr val="dk1"/>
              </a:solidFill>
              <a:effectLst/>
              <a:latin typeface="+mn-lt"/>
              <a:ea typeface="+mn-ea"/>
              <a:cs typeface="+mn-cs"/>
            </a:rPr>
            <a:t>Gender</a:t>
          </a:r>
          <a:endParaRPr lang="en-US" sz="1050" b="1" i="0" u="none" strike="noStrike">
            <a:solidFill>
              <a:srgbClr val="000000"/>
            </a:solidFill>
            <a:latin typeface="Aptos Narrow"/>
            <a:cs typeface="Arial" panose="020B0604020202020204" pitchFamily="34" charset="0"/>
          </a:endParaRPr>
        </a:p>
      </xdr:txBody>
    </xdr:sp>
    <xdr:clientData/>
  </xdr:twoCellAnchor>
  <xdr:twoCellAnchor>
    <xdr:from>
      <xdr:col>8</xdr:col>
      <xdr:colOff>274320</xdr:colOff>
      <xdr:row>30</xdr:row>
      <xdr:rowOff>76200</xdr:rowOff>
    </xdr:from>
    <xdr:to>
      <xdr:col>9</xdr:col>
      <xdr:colOff>281940</xdr:colOff>
      <xdr:row>31</xdr:row>
      <xdr:rowOff>160020</xdr:rowOff>
    </xdr:to>
    <xdr:sp macro="" textlink="">
      <xdr:nvSpPr>
        <xdr:cNvPr id="46" name="TextBox 45">
          <a:extLst>
            <a:ext uri="{FF2B5EF4-FFF2-40B4-BE49-F238E27FC236}">
              <a16:creationId xmlns:a16="http://schemas.microsoft.com/office/drawing/2014/main" id="{3C930AAD-A3F2-232A-A553-1D9767E379A5}"/>
            </a:ext>
          </a:extLst>
        </xdr:cNvPr>
        <xdr:cNvSpPr txBox="1"/>
      </xdr:nvSpPr>
      <xdr:spPr>
        <a:xfrm>
          <a:off x="5151120" y="5562600"/>
          <a:ext cx="6172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00" b="0" i="0" baseline="0">
              <a:solidFill>
                <a:schemeClr val="dk1"/>
              </a:solidFill>
              <a:effectLst/>
              <a:latin typeface="+mn-lt"/>
              <a:ea typeface="+mn-ea"/>
              <a:cs typeface="+mn-cs"/>
            </a:rPr>
            <a:t>Male</a:t>
          </a:r>
          <a:endParaRPr lang="en-US" sz="1050" b="1" i="0" u="none" strike="noStrike">
            <a:solidFill>
              <a:srgbClr val="000000"/>
            </a:solidFill>
            <a:latin typeface="Aptos Narrow"/>
            <a:cs typeface="Arial" panose="020B0604020202020204" pitchFamily="34" charset="0"/>
          </a:endParaRPr>
        </a:p>
      </xdr:txBody>
    </xdr:sp>
    <xdr:clientData/>
  </xdr:twoCellAnchor>
  <xdr:twoCellAnchor>
    <xdr:from>
      <xdr:col>8</xdr:col>
      <xdr:colOff>274320</xdr:colOff>
      <xdr:row>32</xdr:row>
      <xdr:rowOff>91440</xdr:rowOff>
    </xdr:from>
    <xdr:to>
      <xdr:col>9</xdr:col>
      <xdr:colOff>281940</xdr:colOff>
      <xdr:row>33</xdr:row>
      <xdr:rowOff>175260</xdr:rowOff>
    </xdr:to>
    <xdr:sp macro="" textlink="">
      <xdr:nvSpPr>
        <xdr:cNvPr id="47" name="TextBox 46">
          <a:extLst>
            <a:ext uri="{FF2B5EF4-FFF2-40B4-BE49-F238E27FC236}">
              <a16:creationId xmlns:a16="http://schemas.microsoft.com/office/drawing/2014/main" id="{75A6280C-5BF5-5B02-A491-ADC8949C8564}"/>
            </a:ext>
          </a:extLst>
        </xdr:cNvPr>
        <xdr:cNvSpPr txBox="1"/>
      </xdr:nvSpPr>
      <xdr:spPr>
        <a:xfrm>
          <a:off x="5151120" y="5943600"/>
          <a:ext cx="6172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00" b="0" i="0" baseline="0">
              <a:solidFill>
                <a:schemeClr val="dk1"/>
              </a:solidFill>
              <a:effectLst/>
              <a:latin typeface="+mn-lt"/>
              <a:ea typeface="+mn-ea"/>
              <a:cs typeface="+mn-cs"/>
            </a:rPr>
            <a:t>Female</a:t>
          </a:r>
          <a:endParaRPr lang="en-US" sz="1050" b="1" i="0" u="none" strike="noStrike">
            <a:solidFill>
              <a:srgbClr val="000000"/>
            </a:solidFill>
            <a:latin typeface="Aptos Narrow"/>
            <a:cs typeface="Arial" panose="020B0604020202020204" pitchFamily="34" charset="0"/>
          </a:endParaRPr>
        </a:p>
      </xdr:txBody>
    </xdr:sp>
    <xdr:clientData/>
  </xdr:twoCellAnchor>
  <xdr:twoCellAnchor>
    <xdr:from>
      <xdr:col>10</xdr:col>
      <xdr:colOff>502920</xdr:colOff>
      <xdr:row>30</xdr:row>
      <xdr:rowOff>91440</xdr:rowOff>
    </xdr:from>
    <xdr:to>
      <xdr:col>11</xdr:col>
      <xdr:colOff>510540</xdr:colOff>
      <xdr:row>31</xdr:row>
      <xdr:rowOff>175260</xdr:rowOff>
    </xdr:to>
    <xdr:sp macro="" textlink="'Customer Analysis'!Y8">
      <xdr:nvSpPr>
        <xdr:cNvPr id="48" name="TextBox 47">
          <a:extLst>
            <a:ext uri="{FF2B5EF4-FFF2-40B4-BE49-F238E27FC236}">
              <a16:creationId xmlns:a16="http://schemas.microsoft.com/office/drawing/2014/main" id="{6C54EDE8-D035-E1D1-CB79-79CE8F4CC5B8}"/>
            </a:ext>
          </a:extLst>
        </xdr:cNvPr>
        <xdr:cNvSpPr txBox="1"/>
      </xdr:nvSpPr>
      <xdr:spPr>
        <a:xfrm>
          <a:off x="6598920" y="5577840"/>
          <a:ext cx="6172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8885885-7486-45C8-9AB2-D9F15106EA25}" type="TxLink">
            <a:rPr lang="en-US" sz="1100" b="0" i="0" u="none" strike="noStrike" baseline="0">
              <a:solidFill>
                <a:srgbClr val="000000"/>
              </a:solidFill>
              <a:effectLst/>
              <a:latin typeface="Aptos Narrow"/>
              <a:ea typeface="+mn-ea"/>
              <a:cs typeface="+mn-cs"/>
            </a:rPr>
            <a:pPr algn="l"/>
            <a:t>49.61%</a:t>
          </a:fld>
          <a:endParaRPr lang="en-US" sz="1050" b="1" i="0" u="none" strike="noStrike">
            <a:solidFill>
              <a:srgbClr val="000000"/>
            </a:solidFill>
            <a:latin typeface="Aptos Narrow"/>
            <a:cs typeface="Arial" panose="020B0604020202020204" pitchFamily="34" charset="0"/>
          </a:endParaRPr>
        </a:p>
      </xdr:txBody>
    </xdr:sp>
    <xdr:clientData/>
  </xdr:twoCellAnchor>
  <xdr:twoCellAnchor>
    <xdr:from>
      <xdr:col>10</xdr:col>
      <xdr:colOff>518160</xdr:colOff>
      <xdr:row>32</xdr:row>
      <xdr:rowOff>114300</xdr:rowOff>
    </xdr:from>
    <xdr:to>
      <xdr:col>11</xdr:col>
      <xdr:colOff>548640</xdr:colOff>
      <xdr:row>34</xdr:row>
      <xdr:rowOff>15240</xdr:rowOff>
    </xdr:to>
    <xdr:sp macro="" textlink="'Customer Analysis'!Y7">
      <xdr:nvSpPr>
        <xdr:cNvPr id="49" name="TextBox 48">
          <a:extLst>
            <a:ext uri="{FF2B5EF4-FFF2-40B4-BE49-F238E27FC236}">
              <a16:creationId xmlns:a16="http://schemas.microsoft.com/office/drawing/2014/main" id="{26C7DF90-6708-390C-4CE7-C92403B789E8}"/>
            </a:ext>
          </a:extLst>
        </xdr:cNvPr>
        <xdr:cNvSpPr txBox="1"/>
      </xdr:nvSpPr>
      <xdr:spPr>
        <a:xfrm>
          <a:off x="6614160" y="5966460"/>
          <a:ext cx="6400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A7EA7A7-F340-40E0-A09C-2AB0A4330699}" type="TxLink">
            <a:rPr lang="en-US" sz="1100" b="0" i="0" u="none" strike="noStrike" baseline="0">
              <a:solidFill>
                <a:srgbClr val="000000"/>
              </a:solidFill>
              <a:effectLst/>
              <a:latin typeface="Aptos Narrow"/>
              <a:ea typeface="+mn-ea"/>
              <a:cs typeface="+mn-cs"/>
            </a:rPr>
            <a:pPr algn="l"/>
            <a:t>50.39%</a:t>
          </a:fld>
          <a:endParaRPr lang="en-US" sz="1050" b="1" i="0" u="none" strike="noStrike">
            <a:solidFill>
              <a:srgbClr val="000000"/>
            </a:solidFill>
            <a:latin typeface="Aptos Narrow"/>
            <a:cs typeface="Arial" panose="020B0604020202020204" pitchFamily="34" charset="0"/>
          </a:endParaRPr>
        </a:p>
      </xdr:txBody>
    </xdr:sp>
    <xdr:clientData/>
  </xdr:twoCellAnchor>
  <xdr:twoCellAnchor>
    <xdr:from>
      <xdr:col>12</xdr:col>
      <xdr:colOff>38100</xdr:colOff>
      <xdr:row>19</xdr:row>
      <xdr:rowOff>45720</xdr:rowOff>
    </xdr:from>
    <xdr:to>
      <xdr:col>16</xdr:col>
      <xdr:colOff>472440</xdr:colOff>
      <xdr:row>28</xdr:row>
      <xdr:rowOff>30480</xdr:rowOff>
    </xdr:to>
    <xdr:sp macro="" textlink="">
      <xdr:nvSpPr>
        <xdr:cNvPr id="51" name="Rectangle: Rounded Corners 50">
          <a:extLst>
            <a:ext uri="{FF2B5EF4-FFF2-40B4-BE49-F238E27FC236}">
              <a16:creationId xmlns:a16="http://schemas.microsoft.com/office/drawing/2014/main" id="{C9987EBA-D868-FA89-39FB-120A8ADAE5AF}"/>
            </a:ext>
          </a:extLst>
        </xdr:cNvPr>
        <xdr:cNvSpPr/>
      </xdr:nvSpPr>
      <xdr:spPr>
        <a:xfrm>
          <a:off x="7353300" y="3520440"/>
          <a:ext cx="2872740" cy="1630680"/>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106680</xdr:colOff>
      <xdr:row>19</xdr:row>
      <xdr:rowOff>175260</xdr:rowOff>
    </xdr:from>
    <xdr:to>
      <xdr:col>16</xdr:col>
      <xdr:colOff>411480</xdr:colOff>
      <xdr:row>28</xdr:row>
      <xdr:rowOff>30480</xdr:rowOff>
    </xdr:to>
    <xdr:graphicFrame macro="">
      <xdr:nvGraphicFramePr>
        <xdr:cNvPr id="50" name="Chart 49">
          <a:extLst>
            <a:ext uri="{FF2B5EF4-FFF2-40B4-BE49-F238E27FC236}">
              <a16:creationId xmlns:a16="http://schemas.microsoft.com/office/drawing/2014/main" id="{7BF28A82-3245-40CA-8A3C-6318079669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xdr:col>
      <xdr:colOff>99060</xdr:colOff>
      <xdr:row>19</xdr:row>
      <xdr:rowOff>144780</xdr:rowOff>
    </xdr:from>
    <xdr:to>
      <xdr:col>15</xdr:col>
      <xdr:colOff>434340</xdr:colOff>
      <xdr:row>21</xdr:row>
      <xdr:rowOff>34992</xdr:rowOff>
    </xdr:to>
    <xdr:sp macro="" textlink="'Customer Analysis'!AJ22">
      <xdr:nvSpPr>
        <xdr:cNvPr id="52" name="TextBox 51">
          <a:extLst>
            <a:ext uri="{FF2B5EF4-FFF2-40B4-BE49-F238E27FC236}">
              <a16:creationId xmlns:a16="http://schemas.microsoft.com/office/drawing/2014/main" id="{3B281C0D-92A8-699B-D62C-5CE01F662B16}"/>
            </a:ext>
          </a:extLst>
        </xdr:cNvPr>
        <xdr:cNvSpPr txBox="1"/>
      </xdr:nvSpPr>
      <xdr:spPr>
        <a:xfrm>
          <a:off x="7414260" y="3619500"/>
          <a:ext cx="216408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BA0858-0E83-40AB-8710-01B0E9E01F5F}" type="TxLink">
            <a:rPr lang="en-US" sz="1100" b="0" i="0" u="none" strike="noStrike">
              <a:solidFill>
                <a:srgbClr val="000000"/>
              </a:solidFill>
              <a:latin typeface="Aptos Narrow"/>
              <a:cs typeface="Arial" panose="020B0604020202020204" pitchFamily="34" charset="0"/>
            </a:rPr>
            <a:pPr algn="ctr"/>
            <a:t>The 50 plus Age-Group Contributed</a:t>
          </a:fld>
          <a:endParaRPr lang="en-US" sz="1050" b="0" i="0" u="none" strike="noStrike">
            <a:solidFill>
              <a:srgbClr val="00B0F0"/>
            </a:solidFill>
            <a:latin typeface="Aptos Narrow"/>
            <a:cs typeface="Arial" panose="020B0604020202020204" pitchFamily="34" charset="0"/>
          </a:endParaRPr>
        </a:p>
      </xdr:txBody>
    </xdr:sp>
    <xdr:clientData/>
  </xdr:twoCellAnchor>
  <xdr:twoCellAnchor>
    <xdr:from>
      <xdr:col>12</xdr:col>
      <xdr:colOff>205740</xdr:colOff>
      <xdr:row>20</xdr:row>
      <xdr:rowOff>91440</xdr:rowOff>
    </xdr:from>
    <xdr:to>
      <xdr:col>13</xdr:col>
      <xdr:colOff>396240</xdr:colOff>
      <xdr:row>22</xdr:row>
      <xdr:rowOff>167640</xdr:rowOff>
    </xdr:to>
    <xdr:sp macro="" textlink="'Customer Analysis'!AJ18">
      <xdr:nvSpPr>
        <xdr:cNvPr id="53" name="TextBox 52">
          <a:extLst>
            <a:ext uri="{FF2B5EF4-FFF2-40B4-BE49-F238E27FC236}">
              <a16:creationId xmlns:a16="http://schemas.microsoft.com/office/drawing/2014/main" id="{14E7FD4F-D3A4-CD9B-0E48-A40A971FCA16}"/>
            </a:ext>
          </a:extLst>
        </xdr:cNvPr>
        <xdr:cNvSpPr txBox="1"/>
      </xdr:nvSpPr>
      <xdr:spPr>
        <a:xfrm>
          <a:off x="7520940" y="3749040"/>
          <a:ext cx="80010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3070454-BD53-4CEC-8BC0-1069869822A5}" type="TxLink">
            <a:rPr lang="en-US" sz="1400" b="1" i="0" u="none" strike="noStrike">
              <a:solidFill>
                <a:srgbClr val="00B0F0"/>
              </a:solidFill>
              <a:latin typeface="Aptos Narrow"/>
              <a:ea typeface="+mn-ea"/>
              <a:cs typeface="Arial" panose="020B0604020202020204" pitchFamily="34" charset="0"/>
            </a:rPr>
            <a:pPr marL="0" indent="0" algn="ctr"/>
            <a:t>37.74%</a:t>
          </a:fld>
          <a:endParaRPr lang="en-US" sz="1400" b="1" i="0" u="none" strike="noStrike">
            <a:solidFill>
              <a:srgbClr val="00B0F0"/>
            </a:solidFill>
            <a:latin typeface="Aptos Narrow"/>
            <a:ea typeface="+mn-ea"/>
            <a:cs typeface="Arial" panose="020B0604020202020204" pitchFamily="34" charset="0"/>
          </a:endParaRPr>
        </a:p>
      </xdr:txBody>
    </xdr:sp>
    <xdr:clientData/>
  </xdr:twoCellAnchor>
  <xdr:twoCellAnchor>
    <xdr:from>
      <xdr:col>13</xdr:col>
      <xdr:colOff>274320</xdr:colOff>
      <xdr:row>21</xdr:row>
      <xdr:rowOff>0</xdr:rowOff>
    </xdr:from>
    <xdr:to>
      <xdr:col>14</xdr:col>
      <xdr:colOff>495300</xdr:colOff>
      <xdr:row>22</xdr:row>
      <xdr:rowOff>73092</xdr:rowOff>
    </xdr:to>
    <xdr:sp macro="" textlink="">
      <xdr:nvSpPr>
        <xdr:cNvPr id="54" name="TextBox 53">
          <a:extLst>
            <a:ext uri="{FF2B5EF4-FFF2-40B4-BE49-F238E27FC236}">
              <a16:creationId xmlns:a16="http://schemas.microsoft.com/office/drawing/2014/main" id="{354B939B-3CA0-EAE8-1797-573DB01E2274}"/>
            </a:ext>
          </a:extLst>
        </xdr:cNvPr>
        <xdr:cNvSpPr txBox="1"/>
      </xdr:nvSpPr>
      <xdr:spPr>
        <a:xfrm>
          <a:off x="8199120" y="3840480"/>
          <a:ext cx="83058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rgbClr val="000000"/>
              </a:solidFill>
              <a:latin typeface="Aptos Narrow"/>
              <a:cs typeface="Arial" panose="020B0604020202020204" pitchFamily="34" charset="0"/>
            </a:rPr>
            <a:t>of the Profit</a:t>
          </a:r>
        </a:p>
      </xdr:txBody>
    </xdr:sp>
    <xdr:clientData/>
  </xdr:twoCellAnchor>
  <xdr:twoCellAnchor>
    <xdr:from>
      <xdr:col>12</xdr:col>
      <xdr:colOff>30480</xdr:colOff>
      <xdr:row>28</xdr:row>
      <xdr:rowOff>121920</xdr:rowOff>
    </xdr:from>
    <xdr:to>
      <xdr:col>16</xdr:col>
      <xdr:colOff>464820</xdr:colOff>
      <xdr:row>34</xdr:row>
      <xdr:rowOff>167640</xdr:rowOff>
    </xdr:to>
    <xdr:sp macro="" textlink="">
      <xdr:nvSpPr>
        <xdr:cNvPr id="55" name="Rectangle: Rounded Corners 54">
          <a:extLst>
            <a:ext uri="{FF2B5EF4-FFF2-40B4-BE49-F238E27FC236}">
              <a16:creationId xmlns:a16="http://schemas.microsoft.com/office/drawing/2014/main" id="{C278F1FA-FA33-1CB7-0F3B-371DE3D936B2}"/>
            </a:ext>
          </a:extLst>
        </xdr:cNvPr>
        <xdr:cNvSpPr/>
      </xdr:nvSpPr>
      <xdr:spPr>
        <a:xfrm>
          <a:off x="7345680" y="5242560"/>
          <a:ext cx="2872740" cy="1143000"/>
        </a:xfrm>
        <a:prstGeom prst="roundRect">
          <a:avLst>
            <a:gd name="adj" fmla="val 766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12</xdr:col>
      <xdr:colOff>144780</xdr:colOff>
      <xdr:row>29</xdr:row>
      <xdr:rowOff>114300</xdr:rowOff>
    </xdr:from>
    <xdr:to>
      <xdr:col>16</xdr:col>
      <xdr:colOff>320040</xdr:colOff>
      <xdr:row>34</xdr:row>
      <xdr:rowOff>126180</xdr:rowOff>
    </xdr:to>
    <mc:AlternateContent xmlns:mc="http://schemas.openxmlformats.org/markup-compatibility/2006" xmlns:a14="http://schemas.microsoft.com/office/drawing/2010/main">
      <mc:Choice Requires="a14">
        <xdr:graphicFrame macro="">
          <xdr:nvGraphicFramePr>
            <xdr:cNvPr id="56" name="Year 2">
              <a:extLst>
                <a:ext uri="{FF2B5EF4-FFF2-40B4-BE49-F238E27FC236}">
                  <a16:creationId xmlns:a16="http://schemas.microsoft.com/office/drawing/2014/main" id="{D28870FE-7CF4-4572-B5C1-92C452811031}"/>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7459980" y="5417820"/>
              <a:ext cx="2613660" cy="92628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358140</xdr:colOff>
      <xdr:row>28</xdr:row>
      <xdr:rowOff>106680</xdr:rowOff>
    </xdr:from>
    <xdr:to>
      <xdr:col>15</xdr:col>
      <xdr:colOff>68580</xdr:colOff>
      <xdr:row>29</xdr:row>
      <xdr:rowOff>179772</xdr:rowOff>
    </xdr:to>
    <xdr:sp macro="" textlink="">
      <xdr:nvSpPr>
        <xdr:cNvPr id="57" name="TextBox 56">
          <a:extLst>
            <a:ext uri="{FF2B5EF4-FFF2-40B4-BE49-F238E27FC236}">
              <a16:creationId xmlns:a16="http://schemas.microsoft.com/office/drawing/2014/main" id="{342B4656-824A-21AC-0C2D-A08836102C07}"/>
            </a:ext>
          </a:extLst>
        </xdr:cNvPr>
        <xdr:cNvSpPr txBox="1"/>
      </xdr:nvSpPr>
      <xdr:spPr>
        <a:xfrm>
          <a:off x="8282940" y="5227320"/>
          <a:ext cx="929640" cy="2559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rgbClr val="000000"/>
              </a:solidFill>
              <a:latin typeface="Aptos Narrow"/>
              <a:cs typeface="Arial" panose="020B0604020202020204" pitchFamily="34" charset="0"/>
            </a:rPr>
            <a:t>Filter By</a:t>
          </a:r>
          <a:r>
            <a:rPr lang="en-US" sz="1100" b="0" i="0" u="none" strike="noStrike" baseline="0">
              <a:solidFill>
                <a:srgbClr val="000000"/>
              </a:solidFill>
              <a:latin typeface="Aptos Narrow"/>
              <a:cs typeface="Arial" panose="020B0604020202020204" pitchFamily="34" charset="0"/>
            </a:rPr>
            <a:t> </a:t>
          </a:r>
          <a:r>
            <a:rPr lang="en-US" sz="1100" b="1" i="0" u="none" strike="noStrike" baseline="0">
              <a:solidFill>
                <a:srgbClr val="000000"/>
              </a:solidFill>
              <a:latin typeface="Aptos Narrow"/>
              <a:cs typeface="Arial" panose="020B0604020202020204" pitchFamily="34" charset="0"/>
            </a:rPr>
            <a:t>Year</a:t>
          </a:r>
          <a:endParaRPr lang="en-US" sz="1100" b="1" i="0" u="none" strike="noStrike">
            <a:solidFill>
              <a:srgbClr val="000000"/>
            </a:solidFill>
            <a:latin typeface="Aptos Narrow"/>
            <a:cs typeface="Arial" panose="020B0604020202020204" pitchFamily="34" charset="0"/>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830.834315277774" backgroundQuery="1" createdVersion="8" refreshedVersion="8" minRefreshableVersion="3" recordCount="0" supportSubquery="1" supportAdvancedDrill="1" xr:uid="{E31D458C-F489-4754-A488-F2B72B966B53}">
  <cacheSource type="external" connectionId="8"/>
  <cacheFields count="11">
    <cacheField name="[Measures].[#Transactions]" caption="#Transactions" numFmtId="0" hierarchy="43" level="32767"/>
    <cacheField name="[Measures].[Sum of TotalRevenue]" caption="Sum of TotalRevenue" numFmtId="0" hierarchy="60" level="32767"/>
    <cacheField name="[Measures].[Sum of COGS]" caption="Sum of COGS" numFmtId="0" hierarchy="61" level="32767"/>
    <cacheField name="[Measures].[Sum of Total Profit]" caption="Sum of Total Profit" numFmtId="0" hierarchy="62" level="32767"/>
    <cacheField name="[Measures].[Sum of OrderQuantity]" caption="Sum of OrderQuantity" numFmtId="0" hierarchy="63" level="32767"/>
    <cacheField name="[Measures].[All Products]" caption="All Products" numFmtId="0" hierarchy="44" level="32767"/>
    <cacheField name="[Measures].[Sold Products]" caption="Sold Products" numFmtId="0" hierarchy="45" level="32767"/>
    <cacheField name="[Measures].[Unsold Products]" caption="Unsold Products" numFmtId="0" hierarchy="46" level="32767"/>
    <cacheField name="[Measures].[% Profit Margin]" caption="% Profit Margin" numFmtId="0" hierarchy="47" level="32767"/>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Age]" caption="CustomerAge" attribute="1" defaultMemberUniqueName="[DimCustomer].[CustomerAge].[All]" allUniqueName="[DimCustomer].[CustomerAge].[All]" dimensionUniqueName="[DimCustomer]" displayFolder="" count="0" memberValueDatatype="20" unbalanced="0"/>
    <cacheHierarchy uniqueName="[DimCustomer].[Custom]" caption="Custom" attribute="1" defaultMemberUniqueName="[DimCustomer].[Custom].[All]" allUniqueName="[DimCustomer].[Custom].[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0"/>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Transactions]" caption="#Transactions"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TotalRevenue]" caption="Sum of TotalRevenue" measure="1" displayFolder="" measureGroup="FactInternetSales" count="0" oneField="1" hidden="1">
      <fieldsUsage count="1">
        <fieldUsage x="1"/>
      </fieldsUsage>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oneField="1" hidden="1">
      <fieldsUsage count="1">
        <fieldUsage x="2"/>
      </fieldsUsage>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1"/>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830.834286226855" backgroundQuery="1" createdVersion="8" refreshedVersion="8" minRefreshableVersion="3" recordCount="0" supportSubquery="1" supportAdvancedDrill="1" xr:uid="{4C4A58C6-E75D-439E-B41B-822674BA09B7}">
  <cacheSource type="external" connectionId="8"/>
  <cacheFields count="1">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Age]" caption="CustomerAge" attribute="1" defaultMemberUniqueName="[DimCustomer].[CustomerAge].[All]" allUniqueName="[DimCustomer].[CustomerAge].[All]" dimensionUniqueName="[DimCustomer]" displayFolder="" count="0" memberValueDatatype="20" unbalanced="0"/>
    <cacheHierarchy uniqueName="[DimCustomer].[Custom]" caption="Custom" attribute="1" defaultMemberUniqueName="[DimCustomer].[Custom].[All]" allUniqueName="[DimCustomer].[Custom].[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TotalRevenue]" caption="Sum of Total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1"/>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830.834312962965" backgroundQuery="1" createdVersion="8" refreshedVersion="8" minRefreshableVersion="3" recordCount="0" supportSubquery="1" supportAdvancedDrill="1" xr:uid="{DA001C4A-AD81-4E55-A10E-77352A96DA1E}">
  <cacheSource type="external" connectionId="8"/>
  <cacheFields count="9">
    <cacheField name="[Measures].[#Transactions]" caption="#Transactions" numFmtId="0" hierarchy="43" level="32767"/>
    <cacheField name="[Measures].[Sum of TotalRevenue]" caption="Sum of TotalRevenue" numFmtId="0" hierarchy="60" level="32767"/>
    <cacheField name="[Measures].[Sum of COGS]" caption="Sum of COGS" numFmtId="0" hierarchy="61" level="32767"/>
    <cacheField name="[Measures].[Sum of Total Profit]" caption="Sum of Total Profit" numFmtId="0" hierarchy="62" level="32767"/>
    <cacheField name="[Measures].[Sum of OrderQuantity]" caption="Sum of OrderQuantity" numFmtId="0" hierarchy="63" level="32767"/>
    <cacheField name="[Measures].[% Profit Margin]" caption="% Profit Margin" numFmtId="0" hierarchy="47" level="32767"/>
    <cacheField name="[DimDate].[Year].[Year]" caption="Year" numFmtId="0" hierarchy="10" level="1">
      <sharedItems containsSemiMixedTypes="0" containsString="0" containsNumber="1" containsInteger="1" minValue="2005" maxValue="2007" count="3">
        <n v="2005"/>
        <n v="2006"/>
        <n v="2007"/>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s>
        </ext>
      </extLst>
    </cacheField>
    <cacheField name="[DimDate].[Month Name].[Month Name]" caption="Month Name" numFmtId="0" hierarchy="12"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Age]" caption="CustomerAge" attribute="1" defaultMemberUniqueName="[DimCustomer].[CustomerAge].[All]" allUniqueName="[DimCustomer].[CustomerAge].[All]" dimensionUniqueName="[DimCustomer]" displayFolder="" count="0" memberValueDatatype="20" unbalanced="0"/>
    <cacheHierarchy uniqueName="[DimCustomer].[Custom]" caption="Custom" attribute="1" defaultMemberUniqueName="[DimCustomer].[Custom].[All]" allUniqueName="[DimCustomer].[Custom].[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7"/>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8"/>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Transactions]" caption="#Transactions"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oneField="1">
      <fieldsUsage count="1">
        <fieldUsage x="5"/>
      </fieldsUsage>
    </cacheHierarchy>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TotalRevenue]" caption="Sum of TotalRevenue" measure="1" displayFolder="" measureGroup="FactInternetSales" count="0" oneField="1" hidden="1">
      <fieldsUsage count="1">
        <fieldUsage x="1"/>
      </fieldsUsage>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oneField="1" hidden="1">
      <fieldsUsage count="1">
        <fieldUsage x="2"/>
      </fieldsUsage>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1"/>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830.834309953701" backgroundQuery="1" createdVersion="8" refreshedVersion="8" minRefreshableVersion="3" recordCount="0" supportSubquery="1" supportAdvancedDrill="1" xr:uid="{EDFCA942-420E-44E5-B524-71ED6ACA6194}">
  <cacheSource type="external" connectionId="8"/>
  <cacheFields count="5">
    <cacheField name="[Measures].[#Transactions]" caption="#Transactions" numFmtId="0" hierarchy="43" level="32767"/>
    <cacheField name="[Measures].[Sum of TotalRevenue]" caption="Sum of TotalRevenue" numFmtId="0" hierarchy="60" level="32767"/>
    <cacheField name="[Measures].[Sum of Total Profit]" caption="Sum of Total Profit" numFmtId="0" hierarchy="62"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Age]" caption="CustomerAge" attribute="1" defaultMemberUniqueName="[DimCustomer].[CustomerAge].[All]" allUniqueName="[DimCustomer].[CustomerAge].[All]" dimensionUniqueName="[DimCustomer]" displayFolder="" count="0" memberValueDatatype="20" unbalanced="0"/>
    <cacheHierarchy uniqueName="[DimCustomer].[Custom]" caption="Custom" attribute="1" defaultMemberUniqueName="[DimCustomer].[Custom].[All]" allUniqueName="[DimCustomer].[Custom].[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Transactions]" caption="#Transactions"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TotalRevenue]" caption="Sum of TotalRevenue" measure="1" displayFolder="" measureGroup="FactInternetSales" count="0" oneField="1" hidden="1">
      <fieldsUsage count="1">
        <fieldUsage x="1"/>
      </fieldsUsage>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1"/>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830.834288310187" backgroundQuery="1" createdVersion="8" refreshedVersion="8" minRefreshableVersion="3" recordCount="0" supportSubquery="1" supportAdvancedDrill="1" xr:uid="{620A4C1E-F827-4887-ACA8-EB12662979D6}">
  <cacheSource type="external" connectionId="8"/>
  <cacheFields count="4">
    <cacheField name="[Measures].[Sum of Total Profit]" caption="Sum of Total Profit" numFmtId="0" hierarchy="62" level="32767"/>
    <cacheField name="[DimDate].[Year].[Year]" caption="Year" numFmtId="0" hierarchy="10" level="1">
      <sharedItems containsSemiMixedTypes="0" containsNonDate="0" containsString="0"/>
    </cacheField>
    <cacheField name="[DimDate].[Month Name].[Month Name]" caption="Month Name" numFmtId="0" hierarchy="12" level="1">
      <sharedItems count="12">
        <s v="Jan"/>
        <s v="Feb"/>
        <s v="Mar"/>
        <s v="Apr"/>
        <s v="May"/>
        <s v="Jun"/>
        <s v="Jul"/>
        <s v="Aug"/>
        <s v="Sep"/>
        <s v="Oct"/>
        <s v="Nov"/>
        <s v="Dec"/>
      </sharedItems>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Age]" caption="CustomerAge" attribute="1" defaultMemberUniqueName="[DimCustomer].[CustomerAge].[All]" allUniqueName="[DimCustomer].[CustomerAge].[All]" dimensionUniqueName="[DimCustomer]" displayFolder="" count="0" memberValueDatatype="20" unbalanced="0"/>
    <cacheHierarchy uniqueName="[DimCustomer].[Custom]" caption="Custom" attribute="1" defaultMemberUniqueName="[DimCustomer].[Custom].[All]" allUniqueName="[DimCustomer].[Custom].[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TotalRevenue]" caption="Sum of Total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1"/>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830.834294560183" backgroundQuery="1" createdVersion="8" refreshedVersion="8" minRefreshableVersion="3" recordCount="0" supportSubquery="1" supportAdvancedDrill="1" xr:uid="{B456798B-3317-41A0-8B9C-28C0594C9E3C}">
  <cacheSource type="external" connectionId="8"/>
  <cacheFields count="6">
    <cacheField name="[Measures].[Sum of Total Profit]" caption="Sum of Total Profit" numFmtId="0" hierarchy="62" level="32767"/>
    <cacheField name="[DimDate].[Year].[Year]" caption="Year" numFmtId="0" hierarchy="10" level="1">
      <sharedItems containsSemiMixedTypes="0" containsNonDate="0" containsString="0"/>
    </cacheField>
    <cacheField name="[DimDate].[Month Name].[Month Name]" caption="Month Name" numFmtId="0" hierarchy="12" level="1">
      <sharedItems count="12">
        <s v="Jan"/>
        <s v="Feb"/>
        <s v="Mar"/>
        <s v="Apr"/>
        <s v="May"/>
        <s v="Jun"/>
        <s v="Jul"/>
        <s v="Aug"/>
        <s v="Sep"/>
        <s v="Oct"/>
        <s v="Nov"/>
        <s v="Dec"/>
      </sharedItems>
    </cacheField>
    <cacheField name="[DimDate].[Quarter].[Quarter]" caption="Quarter" numFmtId="0" hierarchy="16" level="1">
      <sharedItems count="4">
        <s v="Qtr1"/>
        <s v="Qtr2"/>
        <s v="Qtr3"/>
        <s v="Qtr4"/>
      </sharedItems>
    </cacheField>
    <cacheField name="[DimGeography].[Country].[Country]" caption="Country" numFmtId="0" hierarchy="19" level="1">
      <sharedItems containsSemiMixedTypes="0" containsNonDate="0" containsString="0"/>
    </cacheField>
    <cacheField name="Dummy0" numFmtId="0" hierarchy="66" level="32767">
      <extLst>
        <ext xmlns:x14="http://schemas.microsoft.com/office/spreadsheetml/2009/9/main" uri="{63CAB8AC-B538-458d-9737-405883B0398D}">
          <x14:cacheField ignore="1"/>
        </ext>
      </extLst>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Age]" caption="CustomerAge" attribute="1" defaultMemberUniqueName="[DimCustomer].[CustomerAge].[All]" allUniqueName="[DimCustomer].[CustomerAge].[All]" dimensionUniqueName="[DimCustomer]" displayFolder="" count="0" memberValueDatatype="20" unbalanced="0"/>
    <cacheHierarchy uniqueName="[DimCustomer].[Custom]" caption="Custom" attribute="1" defaultMemberUniqueName="[DimCustomer].[Custom].[All]" allUniqueName="[DimCustomer].[Custom].[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3"/>
      </fieldsUsage>
    </cacheHierarchy>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TotalRevenue]" caption="Sum of Total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1"/>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y uniqueName="Dummy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830.834292361113" backgroundQuery="1" createdVersion="8" refreshedVersion="8" minRefreshableVersion="3" recordCount="0" supportSubquery="1" supportAdvancedDrill="1" xr:uid="{608CAFAE-6D5E-409F-99A9-6E4F141499F2}">
  <cacheSource type="external" connectionId="8"/>
  <cacheFields count="5">
    <cacheField name="[Measures].[Sum of Total Profit]" caption="Sum of Total Profit" numFmtId="0" hierarchy="62" level="32767"/>
    <cacheField name="[DimDate].[Year].[Year]" caption="Year" numFmtId="0" hierarchy="10" level="1">
      <sharedItems containsSemiMixedTypes="0" containsNonDate="0" containsString="0"/>
    </cacheField>
    <cacheField name="[DimDate].[Month Name].[Month Name]" caption="Month Name" numFmtId="0" hierarchy="12" level="1">
      <sharedItems count="12">
        <s v="Jan"/>
        <s v="Feb"/>
        <s v="Mar"/>
        <s v="Apr"/>
        <s v="May"/>
        <s v="Jun"/>
        <s v="Jul"/>
        <s v="Aug"/>
        <s v="Sep"/>
        <s v="Oct"/>
        <s v="Nov"/>
        <s v="Dec"/>
      </sharedItems>
    </cacheField>
    <cacheField name="[DimDate].[WeekTypes].[WeekTypes]" caption="WeekTypes" numFmtId="0" hierarchy="14" level="1">
      <sharedItems count="2">
        <s v="Weekday"/>
        <s v="Weekend"/>
      </sharedItems>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Age]" caption="CustomerAge" attribute="1" defaultMemberUniqueName="[DimCustomer].[CustomerAge].[All]" allUniqueName="[DimCustomer].[CustomerAge].[All]" dimensionUniqueName="[DimCustomer]" displayFolder="" count="0" memberValueDatatype="20" unbalanced="0"/>
    <cacheHierarchy uniqueName="[DimCustomer].[Custom]" caption="Custom" attribute="1" defaultMemberUniqueName="[DimCustomer].[Custom].[All]" allUniqueName="[DimCustomer].[Custom].[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2" memberValueDatatype="130" unbalanced="0">
      <fieldsUsage count="2">
        <fieldUsage x="-1"/>
        <fieldUsage x="3"/>
      </fieldsUsage>
    </cacheHierarchy>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TotalRevenue]" caption="Sum of Total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1"/>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830.83429027778" backgroundQuery="1" createdVersion="8" refreshedVersion="8" minRefreshableVersion="3" recordCount="0" supportSubquery="1" supportAdvancedDrill="1" xr:uid="{F6D812A4-184A-4BBE-91B2-77A48AB435CB}">
  <cacheSource type="external" connectionId="8"/>
  <cacheFields count="5">
    <cacheField name="[Measures].[Sum of Total Profit]" caption="Sum of Total Profit" numFmtId="0" hierarchy="62" level="32767"/>
    <cacheField name="[DimDate].[Year].[Year]" caption="Year" numFmtId="0" hierarchy="10" level="1">
      <sharedItems containsSemiMixedTypes="0" containsNonDate="0" containsString="0"/>
    </cacheField>
    <cacheField name="[DimDate].[Month Name].[Month Name]" caption="Month Name" numFmtId="0" hierarchy="12" level="1">
      <sharedItems count="12">
        <s v="Jan"/>
        <s v="Feb"/>
        <s v="Mar"/>
        <s v="Apr"/>
        <s v="May"/>
        <s v="Jun"/>
        <s v="Jul"/>
        <s v="Aug"/>
        <s v="Sep"/>
        <s v="Oct"/>
        <s v="Nov"/>
        <s v="Dec"/>
      </sharedItems>
    </cacheField>
    <cacheField name="[DimDate].[Day Name].[Day Name]" caption="Day Name" numFmtId="0" hierarchy="13" level="1">
      <sharedItems count="7">
        <s v="Mon"/>
        <s v="Tue"/>
        <s v="Wed"/>
        <s v="Thu"/>
        <s v="Fri"/>
        <s v="Sat"/>
        <s v="Sun"/>
      </sharedItems>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Age]" caption="CustomerAge" attribute="1" defaultMemberUniqueName="[DimCustomer].[CustomerAge].[All]" allUniqueName="[DimCustomer].[CustomerAge].[All]" dimensionUniqueName="[DimCustomer]" displayFolder="" count="0" memberValueDatatype="20" unbalanced="0"/>
    <cacheHierarchy uniqueName="[DimCustomer].[Custom]" caption="Custom" attribute="1" defaultMemberUniqueName="[DimCustomer].[Custom].[All]" allUniqueName="[DimCustomer].[Custom].[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2" memberValueDatatype="130" unbalanced="0">
      <fieldsUsage count="2">
        <fieldUsage x="-1"/>
        <fieldUsage x="3"/>
      </fieldsUsage>
    </cacheHierarchy>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TotalRevenue]" caption="Sum of Total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1"/>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830.834300462964" backgroundQuery="1" createdVersion="8" refreshedVersion="8" minRefreshableVersion="3" recordCount="0" supportSubquery="1" supportAdvancedDrill="1" xr:uid="{6D94FDF5-CE0A-460D-99C5-5C29981EEAD0}">
  <cacheSource type="external" connectionId="8"/>
  <cacheFields count="4">
    <cacheField name="[DimProduct].[Color].[Color]" caption="Color" numFmtId="0" hierarchy="23" level="1">
      <sharedItems count="8">
        <s v="Black"/>
        <s v="Blue"/>
        <s v="Multi"/>
        <s v="Red"/>
        <s v="Silver"/>
        <s v="Unspecified"/>
        <s v="White"/>
        <s v="Yellow"/>
      </sharedItems>
    </cacheField>
    <cacheField name="[Measures].[Sum of Total Profit]" caption="Sum of Total Profit" numFmtId="0" hierarchy="62" level="32767"/>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Age]" caption="CustomerAge" attribute="1" defaultMemberUniqueName="[DimCustomer].[CustomerAge].[All]" allUniqueName="[DimCustomer].[CustomerAge].[All]" dimensionUniqueName="[DimCustomer]" displayFolder="" count="0" memberValueDatatype="20" unbalanced="0"/>
    <cacheHierarchy uniqueName="[DimCustomer].[Custom]" caption="Custom" attribute="1" defaultMemberUniqueName="[DimCustomer].[Custom].[All]" allUniqueName="[DimCustomer].[Custom].[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TotalRevenue]" caption="Sum of Total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1"/>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830.834302546296" backgroundQuery="1" createdVersion="8" refreshedVersion="8" minRefreshableVersion="3" recordCount="0" supportSubquery="1" supportAdvancedDrill="1" xr:uid="{26CEED68-8495-4F24-B65D-FF9ACB7D26EE}">
  <cacheSource type="external" connectionId="8"/>
  <cacheFields count="5">
    <cacheField name="[DimProduct].[Color].[Color]" caption="Color" numFmtId="0" hierarchy="23" level="1">
      <sharedItems count="8">
        <s v="Black"/>
        <s v="Blue"/>
        <s v="Multi"/>
        <s v="Red"/>
        <s v="Silver"/>
        <s v="Unspecified"/>
        <s v="White"/>
        <s v="Yellow"/>
      </sharedItems>
    </cacheField>
    <cacheField name="[Measures].[Sum of Total Profit]" caption="Sum of Total Profit" numFmtId="0" hierarchy="62" level="32767"/>
    <cacheField name="[FactInternetSales].[IsExpensive].[IsExpensive]" caption="IsExpensive" numFmtId="0" hierarchy="42" level="1">
      <sharedItems count="2">
        <s v="Expensive"/>
        <s v="less Expensive"/>
      </sharedItems>
    </cacheField>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Age]" caption="CustomerAge" attribute="1" defaultMemberUniqueName="[DimCustomer].[CustomerAge].[All]" allUniqueName="[DimCustomer].[CustomerAge].[All]" dimensionUniqueName="[DimCustomer]" displayFolder="" count="0" memberValueDatatype="20" unbalanced="0"/>
    <cacheHierarchy uniqueName="[DimCustomer].[Custom]" caption="Custom" attribute="1" defaultMemberUniqueName="[DimCustomer].[Custom].[All]" allUniqueName="[DimCustomer].[Custom].[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2" memberValueDatatype="130" unbalanced="0">
      <fieldsUsage count="2">
        <fieldUsage x="-1"/>
        <fieldUsage x="2"/>
      </fieldsUsage>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TotalRevenue]" caption="Sum of Total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1"/>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830.834298611109" backgroundQuery="1" createdVersion="8" refreshedVersion="8" minRefreshableVersion="3" recordCount="0" supportSubquery="1" supportAdvancedDrill="1" xr:uid="{FCF8A353-07A6-4281-B627-B0DD2B3129F9}">
  <cacheSource type="external" connectionId="8"/>
  <cacheFields count="5">
    <cacheField name="[Measures].[All Products]" caption="All Products" numFmtId="0" hierarchy="44" level="32767"/>
    <cacheField name="[Measures].[Sold Products]" caption="Sold Products" numFmtId="0" hierarchy="45" level="32767"/>
    <cacheField name="[Measures].[Unsold Products]" caption="Unsold Products" numFmtId="0" hierarchy="46" level="32767"/>
    <cacheField name="[DimDate].[Year].[Year]" caption="Year" numFmtId="0" hierarchy="10" level="1">
      <sharedItems containsSemiMixedTypes="0" containsNonDate="0" containsString="0"/>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Age]" caption="CustomerAge" attribute="1" defaultMemberUniqueName="[DimCustomer].[CustomerAge].[All]" allUniqueName="[DimCustomer].[CustomerAge].[All]" dimensionUniqueName="[DimCustomer]" displayFolder="" count="0" memberValueDatatype="20" unbalanced="0"/>
    <cacheHierarchy uniqueName="[DimCustomer].[Custom]" caption="Custom" attribute="1" defaultMemberUniqueName="[DimCustomer].[Custom].[All]" allUniqueName="[DimCustomer].[Custom].[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Transactions]" caption="#Transactions" measure="1" displayFolder="" measureGroup="All Measures" count="0"/>
    <cacheHierarchy uniqueName="[Measures].[All Products]" caption="All Products" measure="1" displayFolder="" measureGroup="All Measures" count="0" oneField="1">
      <fieldsUsage count="1">
        <fieldUsage x="0"/>
      </fieldsUsage>
    </cacheHierarchy>
    <cacheHierarchy uniqueName="[Measures].[Sold Products]" caption="Sold Products" measure="1" displayFolder="" measureGroup="All Measures" count="0" oneField="1">
      <fieldsUsage count="1">
        <fieldUsage x="1"/>
      </fieldsUsage>
    </cacheHierarchy>
    <cacheHierarchy uniqueName="[Measures].[Unsold Products]" caption="Unsold Products" measure="1" displayFolder="" measureGroup="All Measures" count="0" oneField="1">
      <fieldsUsage count="1">
        <fieldUsage x="2"/>
      </fieldsUsage>
    </cacheHierarchy>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TotalRevenue]" caption="Sum of Total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1"/>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830.834296412038" backgroundQuery="1" createdVersion="8" refreshedVersion="8" minRefreshableVersion="3" recordCount="0" supportSubquery="1" supportAdvancedDrill="1" xr:uid="{F7433B53-910A-4FB3-8785-F9C09DA1B62A}">
  <cacheSource type="external" connectionId="8"/>
  <cacheFields count="4">
    <cacheField name="[Measures].[Sum of Total Profit]" caption="Sum of Total Profit" numFmtId="0" hierarchy="62" level="32767"/>
    <cacheField name="[DimDate].[Year].[Year]" caption="Year" numFmtId="0" hierarchy="10" level="1">
      <sharedItems containsSemiMixedTypes="0" containsNonDate="0" containsString="0"/>
    </cacheField>
    <cacheField name="[DimProduct].[ProductName].[ProductName]" caption="ProductName" numFmtId="0" hierarchy="22" level="1">
      <sharedItems count="130">
        <s v="All-Purpose Bike Stand"/>
        <s v="AWC Logo Cap"/>
        <s v="Bike Wash - Dissolver"/>
        <s v="Classic Vest, L"/>
        <s v="Classic Vest, M"/>
        <s v="Classic Vest, S"/>
        <s v="Fender Set - Mountain"/>
        <s v="Half-Finger Gloves, L"/>
        <s v="Half-Finger Gloves, M"/>
        <s v="Half-Finger Gloves, S"/>
        <s v="Hitch Rack - 4-Bike"/>
        <s v="HL Mountain Tire"/>
        <s v="HL Road Tire"/>
        <s v="Hydration Pack - 70 oz."/>
        <s v="LL Mountain Tire"/>
        <s v="LL Road Tire"/>
        <s v="Long-Sleeve Logo Jersey, L"/>
        <s v="Long-Sleeve Logo Jersey, M"/>
        <s v="Long-Sleeve Logo Jersey, S"/>
        <s v="Long-Sleeve Logo Jersey, XL"/>
        <s v="ML Mountain Tire"/>
        <s v="ML Road Tire"/>
        <s v="Mountain Bottle Cage"/>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oad Bottle Cage"/>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Water Bottle - 30 oz."/>
        <s v="Women's Mountain Shorts, L"/>
        <s v="Women's Mountain Shorts, M"/>
        <s v="Women's Mountain Shorts, S"/>
      </sharedItems>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Age]" caption="CustomerAge" attribute="1" defaultMemberUniqueName="[DimCustomer].[CustomerAge].[All]" allUniqueName="[DimCustomer].[CustomerAge].[All]" dimensionUniqueName="[DimCustomer]" displayFolder="" count="0" memberValueDatatype="20" unbalanced="0"/>
    <cacheHierarchy uniqueName="[DimCustomer].[Custom]" caption="Custom" attribute="1" defaultMemberUniqueName="[DimCustomer].[Custom].[All]" allUniqueName="[DimCustomer].[Custom].[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2"/>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TotalRevenue]" caption="Sum of Total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1"/>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830.834282754629" backgroundQuery="1" createdVersion="8" refreshedVersion="8" minRefreshableVersion="3" recordCount="0" supportSubquery="1" supportAdvancedDrill="1" xr:uid="{4CCE14AD-3A6B-464B-B898-0C8619DC460D}">
  <cacheSource type="external" connectionId="8"/>
  <cacheFields count="2">
    <cacheField name="[Measures].[# Customers]" caption="# Customers" numFmtId="0" hierarchy="48" level="32767"/>
    <cacheField name="[Measures].[Average Customer Age]" caption="Average Customer Age" numFmtId="0" hierarchy="49" level="32767"/>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Age]" caption="CustomerAge" attribute="1" defaultMemberUniqueName="[DimCustomer].[CustomerAge].[All]" allUniqueName="[DimCustomer].[CustomerAge].[All]" dimensionUniqueName="[DimCustomer]" displayFolder="" count="0" memberValueDatatype="20" unbalanced="0"/>
    <cacheHierarchy uniqueName="[DimCustomer].[Custom]" caption="Custom" attribute="1" defaultMemberUniqueName="[DimCustomer].[Custom].[All]" allUniqueName="[DimCustomer].[Custom].[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oneField="1">
      <fieldsUsage count="1">
        <fieldUsage x="0"/>
      </fieldsUsage>
    </cacheHierarchy>
    <cacheHierarchy uniqueName="[Measures].[Average Customer Age]" caption="Average Customer Age" measure="1" displayFolder="" measureGroup="All Measur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TotalRevenue]" caption="Sum of Total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1"/>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830.834306018522" backgroundQuery="1" createdVersion="8" refreshedVersion="8" minRefreshableVersion="3" recordCount="0" supportSubquery="1" supportAdvancedDrill="1" xr:uid="{9DBCADD2-9B8A-4900-8D08-82D8997B78CB}">
  <cacheSource type="external" connectionId="8"/>
  <cacheFields count="5">
    <cacheField name="[Measures].[Sum of Total Profit]" caption="Sum of Total Profit" numFmtId="0" hierarchy="62" level="32767"/>
    <cacheField name="[DimDate].[Year].[Year]" caption="Year" numFmtId="0" hierarchy="10" level="1">
      <sharedItems containsSemiMixedTypes="0" containsNonDate="0" containsString="0"/>
    </cacheField>
    <cacheField name="[DimProduct].[ProductName].[ProductName]" caption="ProductName" numFmtId="0" hierarchy="22" level="1">
      <sharedItems count="117">
        <s v="All-Purpose Bike Stand"/>
        <s v="AWC Logo Cap"/>
        <s v="Bike Wash - Dissolver"/>
        <s v="Classic Vest, L"/>
        <s v="Classic Vest, M"/>
        <s v="Classic Vest, S"/>
        <s v="Fender Set - Mountain"/>
        <s v="Half-Finger Gloves, L"/>
        <s v="Half-Finger Gloves, M"/>
        <s v="Half-Finger Gloves, S"/>
        <s v="Hitch Rack - 4-Bike"/>
        <s v="HL Mountain Tire"/>
        <s v="HL Road Tire"/>
        <s v="Hydration Pack - 70 oz."/>
        <s v="LL Mountain Tire"/>
        <s v="LL Road Tire"/>
        <s v="Long-Sleeve Logo Jersey, L"/>
        <s v="Long-Sleeve Logo Jersey, M"/>
        <s v="Long-Sleeve Logo Jersey, S"/>
        <s v="Long-Sleeve Logo Jersey, XL"/>
        <s v="ML Mountain Tire"/>
        <s v="ML Road Tire"/>
        <s v="Mountain Bottle Cage"/>
        <s v="Mountain Tire Tube"/>
        <s v="Mountain-200 Black, 38"/>
        <s v="Mountain-200 Black, 42"/>
        <s v="Mountain-200 Black, 46"/>
        <s v="Mountain-200 Silver, 38"/>
        <s v="Mountain-200 Silver, 42"/>
        <s v="Mountain-200 Silver, 46"/>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oad Bottle Cage"/>
        <s v="Road Tire Tube"/>
        <s v="Road-250 Black, 44"/>
        <s v="Road-250 Black, 48"/>
        <s v="Road-250 Black, 52"/>
        <s v="Road-250 Black, 58"/>
        <s v="Road-250 Red, 44"/>
        <s v="Road-250 Red, 48"/>
        <s v="Road-250 Red, 52"/>
        <s v="Road-250 Red, 58"/>
        <s v="Road-350-W Yellow, 40"/>
        <s v="Road-350-W Yellow, 42"/>
        <s v="Road-350-W Yellow, 44"/>
        <s v="Road-350-W Yellow, 4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Water Bottle - 30 oz."/>
        <s v="Women's Mountain Shorts, L"/>
        <s v="Women's Mountain Shorts, M"/>
        <s v="Women's Mountain Shorts, S"/>
      </sharedItems>
    </cacheField>
    <cacheField name="[DimGeography].[Country].[Country]" caption="Country" numFmtId="0" hierarchy="19" level="1">
      <sharedItems containsSemiMixedTypes="0" containsNonDate="0" containsString="0"/>
    </cacheField>
    <cacheField name="[DimCustomer].[Full Name].[Full Name]" caption="Full Name" numFmtId="0" hierarchy="4" level="1">
      <sharedItems count="3582">
        <s v="Aaron Diaz"/>
        <s v="Aaron Hill"/>
        <s v="Aaron Powell"/>
        <s v="Abby Kapoor"/>
        <s v="Abby Martinez"/>
        <s v="Abby Mehta"/>
        <s v="Abby Patel"/>
        <s v="Abby Raman"/>
        <s v="Abby Sai"/>
        <s v="Abby Sanchez"/>
        <s v="Abigail Richardson"/>
        <s v="Abigail Washington"/>
        <s v="Adam Evans"/>
        <s v="Adam Flores"/>
        <s v="Adam Hill"/>
        <s v="Adam Powell"/>
        <s v="Adam Ross"/>
        <s v="Adrian Watson"/>
        <s v="Adriana Lopez"/>
        <s v="Adriana Sara"/>
        <s v="Adriana Smith"/>
        <s v="Adriana Subram"/>
        <s v="Adriana Suri"/>
        <s v="Adrienne Alvarez"/>
        <s v="Adrienne Gomez"/>
        <s v="Adrienne Gutierrez"/>
        <s v="Adrienne Martin"/>
        <s v="Adrienne Ramos"/>
        <s v="Adrienne Ruiz"/>
        <s v="Aidan Foster"/>
        <s v="Aimee Chen"/>
        <s v="Aimee Guo"/>
        <s v="Aimee He"/>
        <s v="Aimee Hu"/>
        <s v="Aimee Li"/>
        <s v="Aimee Sun"/>
        <s v="Aimee Wu"/>
        <s v="Aimee Zhang"/>
        <s v="Aimee Zheng"/>
        <s v="Ajay Solanki"/>
        <s v="Alan Huang"/>
        <s v="Alan Liang"/>
        <s v="Alan Lin"/>
        <s v="Alan Lu"/>
        <s v="Alan Shen"/>
        <s v="Alan Wang"/>
        <s v="Alan Xu"/>
        <s v="Alan Yang"/>
        <s v="Alan Zheng"/>
        <s v="Alan Zhou"/>
        <s v="Alan Zhu"/>
        <s v="Albert Alvarez"/>
        <s v="Albert Navarro"/>
        <s v="Albert Ramos"/>
        <s v="Alberto Blanco"/>
        <s v="Alberto Gill"/>
        <s v="Alberto Hernandez"/>
        <s v="Alberto Jiménez"/>
        <s v="Alberto Muñoz"/>
        <s v="Alberto Ruiz"/>
        <s v="Alberto Serrano"/>
        <s v="Alberto Suarez"/>
        <s v="Alejandro Beck"/>
        <s v="Alejandro Chander"/>
        <s v="Alejandro Goel"/>
        <s v="Alejandro Hu"/>
        <s v="Alejandro Huang"/>
        <s v="Alejandro Kumar"/>
        <s v="Alejandro Li"/>
        <s v="Alejandro Liang"/>
        <s v="Alejandro Liu"/>
        <s v="Alejandro Rai"/>
        <s v="Alejandro Wang"/>
        <s v="Alejandro Xu"/>
        <s v="Alejandro Yang"/>
        <s v="Alejandro Ye"/>
        <s v="Alejandro Zhang"/>
        <s v="Alex Cooper"/>
        <s v="Alex Green"/>
        <s v="Alex Hill"/>
        <s v="Alex Scott"/>
        <s v="Alexa Murphy"/>
        <s v="Alexa Travers"/>
        <s v="Alexandra Allen"/>
        <s v="Alexandra Flores"/>
        <s v="Alexandra Watson"/>
        <s v="Alexia Barnes"/>
        <s v="Alexia Henderson"/>
        <s v="Alexis Gonzales"/>
        <s v="Alexis Hayes"/>
        <s v="Alexis Long"/>
        <s v="Alexis Powell"/>
        <s v="Alexis Russell"/>
        <s v="Alexis Williams"/>
        <s v="Alfredo Alonso"/>
        <s v="Alfredo Carlson"/>
        <s v="Alfredo Gomez"/>
        <s v="Alfredo Munoz"/>
        <s v="Alfredo Ortega"/>
        <s v="Alfredo Ramos"/>
        <s v="Alfredo Ruiz"/>
        <s v="Alfredo Serrano"/>
        <s v="Alfredo Suarez"/>
        <s v="Alfredo Torres"/>
        <s v="Alícia Anand"/>
        <s v="Alicia Beck"/>
        <s v="Alicia Chapman"/>
        <s v="Alicia Goel"/>
        <s v="Alicia Lal"/>
        <s v="Alicia She"/>
        <s v="Alicia Xie"/>
        <s v="Alicia Xu"/>
        <s v="Alicia Yuan"/>
        <s v="Alisha Beck"/>
        <s v="Alisha Chander"/>
        <s v="Alisha Chen"/>
        <s v="Alisha Goel"/>
        <s v="Alisha Guo"/>
        <s v="Alisha Holt"/>
        <s v="Alisha Lal"/>
        <s v="Alisha Shen"/>
        <s v="Alisha Wu"/>
        <s v="Alisha Xu"/>
        <s v="Alisha Zeng"/>
        <s v="Alisha Zhao"/>
        <s v="Alisha Zheng"/>
        <s v="Alisha Zhu"/>
        <s v="Alison Anand"/>
        <s v="Alison Chander"/>
        <s v="Alison Jai"/>
        <s v="Alison Kumar"/>
        <s v="Alison Luo"/>
        <s v="Alison Pal"/>
        <s v="Alison Raje"/>
        <s v="Alison Shen"/>
        <s v="Alison Xu"/>
        <s v="Allen Fernandez"/>
        <s v="Allen Perez"/>
        <s v="Allen Raman"/>
        <s v="Allen Rodriguez"/>
        <s v="Allen Smith"/>
        <s v="Allen Suri"/>
        <s v="Allison Bailey"/>
        <s v="Allison Cooper"/>
        <s v="Allison Peterson"/>
        <s v="Allison Young"/>
        <s v="Alvin Cai"/>
        <s v="Alvin Chande"/>
        <s v="Alvin Hu"/>
        <s v="Alvin Jai"/>
        <s v="Alvin Li"/>
        <s v="Alvin Nath"/>
        <s v="Alvin Pal"/>
        <s v="Alvin Sharma"/>
        <s v="Alvin She"/>
        <s v="Alvin Sun"/>
        <s v="Alvin Xie"/>
        <s v="Alvin Ye"/>
        <s v="Alvin Zeng"/>
        <s v="Alyssa Alexander"/>
        <s v="Alyssa Martin"/>
        <s v="Alyssa Ward"/>
        <s v="Amanda Coleman"/>
        <s v="Amanda Hall"/>
        <s v="Amanda Jenkins"/>
        <s v="Amanda Powell"/>
        <s v="Amber Adams"/>
        <s v="Amber Carter"/>
        <s v="Amy Cai"/>
        <s v="Amy Chow"/>
        <s v="Amy Gao"/>
        <s v="Amy He"/>
        <s v="Amy Hu"/>
        <s v="Amy Huang"/>
        <s v="Amy Liang"/>
        <s v="Amy Ma"/>
        <s v="Amy Wu"/>
        <s v="Amy Ye"/>
        <s v="Amy Zeng"/>
        <s v="Amy Zhang"/>
        <s v="Amy Zhu"/>
        <s v="Andre Chandra"/>
        <s v="Andre Garcia"/>
        <s v="Andre Sanchez"/>
        <s v="Andre Smith"/>
        <s v="Andrea Collins"/>
        <s v="Andrés Anand"/>
        <s v="Andres Chander"/>
        <s v="Andres Lal"/>
        <s v="Andres Raji"/>
        <s v="Andres Sharma"/>
        <s v="Andy Dominguez"/>
        <s v="Andy Gomez"/>
        <s v="Andy Vazquez"/>
        <s v="Angel Cox"/>
        <s v="Angel Evans"/>
        <s v="Angel Nelson"/>
        <s v="Angela Henderson"/>
        <s v="Angela Jenkins"/>
        <s v="Angelica Barnes"/>
        <s v="Angelica Long"/>
        <s v="Ann Chandra"/>
        <s v="Ann Gonzalez"/>
        <s v="Ann Madan"/>
        <s v="Ann Martinez"/>
        <s v="Ann Mehta"/>
        <s v="Ann Patel"/>
        <s v="Ann Sai"/>
        <s v="Ann Sara"/>
        <s v="Ann Subram"/>
        <s v="Anna Jenkins"/>
        <s v="Anna Martin"/>
        <s v="Anna Martinez"/>
        <s v="Anna Rogers"/>
        <s v="Anna Watson"/>
        <s v="Anna Williams"/>
        <s v="Anne Gill"/>
        <s v="Anne Gomez"/>
        <s v="Anne Gutierrez"/>
        <s v="Anne Martin"/>
        <s v="Anne Munoz"/>
        <s v="Anne Ortega"/>
        <s v="Anne Serrano"/>
        <s v="Anne Vazquez"/>
        <s v="Anthony Walker"/>
        <s v="Antonio Flores"/>
        <s v="Antonio Patterson"/>
        <s v="April Beck"/>
        <s v="April Deng"/>
        <s v="April Goel"/>
        <s v="April Raje"/>
        <s v="April Tang"/>
        <s v="Ariana Stewart"/>
        <s v="Arianna Ross"/>
        <s v="Arianna Sanders"/>
        <s v="Armando Alonso"/>
        <s v="Armando Carlson"/>
        <s v="Armando Gomez"/>
        <s v="Armando Gutierrez"/>
        <s v="Armando Hernandez"/>
        <s v="Armando Ortega"/>
        <s v="Armando Vazquez"/>
        <s v="Arthur Alvarez"/>
        <s v="Arthur Chandra"/>
        <s v="Arthur Fernandez"/>
        <s v="Arthur Gomez"/>
        <s v="Arthur Kapoor"/>
        <s v="Arthur Malhotra"/>
        <s v="Arthur Martin"/>
        <s v="Arthur Mehta"/>
        <s v="Arthur Patel"/>
        <s v="Arthur Perez"/>
        <s v="Arthur Prasad"/>
        <s v="Arthur Raman"/>
        <s v="Arthur Rodriguez"/>
        <s v="Arthur Sanz"/>
        <s v="Arthur Smith"/>
        <s v="Arthur Subram"/>
        <s v="Arthur Suri"/>
        <s v="Arthur Vazquez"/>
        <s v="Arturo Andersen"/>
        <s v="Arturo Chande"/>
        <s v="Arturo Deng"/>
        <s v="Arturo Gao"/>
        <s v="Arturo Huang"/>
        <s v="Arturo Pal"/>
        <s v="Arturo Raje"/>
        <s v="Arturo Raji"/>
        <s v="Arturo Sharma"/>
        <s v="Arturo Wang"/>
        <s v="Arturo Wu"/>
        <s v="Arturo Xu"/>
        <s v="Arturo Zheng"/>
        <s v="Arturo Zhou"/>
        <s v="Ashlee Andersen"/>
        <s v="Ashlee Beck"/>
        <s v="Ashlee Chande"/>
        <s v="Ashlee Luo"/>
        <s v="Ashlee Raje"/>
        <s v="Ashlee She"/>
        <s v="Ashlee Tang"/>
        <s v="Ashley Patterson"/>
        <s v="Ashley Russell"/>
        <s v="Ashley Taylor"/>
        <s v="Ashley White"/>
        <s v="Audrey Carlson"/>
        <s v="Audrey Hernandez"/>
        <s v="Audrey Munoz"/>
        <s v="Audrey Ramos"/>
        <s v="Audrey Serrano"/>
        <s v="Austin Alexander"/>
        <s v="Austin Butler"/>
        <s v="Austin Lee"/>
        <s v="Austin Walker"/>
        <s v="Autumn Cai"/>
        <s v="Autumn Chen"/>
        <s v="Autumn Guo"/>
        <s v="Autumn Lin"/>
        <s v="Autumn Liu"/>
        <s v="Autumn Ma"/>
        <s v="Autumn Wang"/>
        <s v="Autumn Zhou"/>
        <s v="Bailey Torres"/>
        <s v="Barbara Ashe"/>
        <s v="Barbara Beck"/>
        <s v="Barbara Deng"/>
        <s v="Barbara Goel"/>
        <s v="Barbara Hu"/>
        <s v="Barbara Huang"/>
        <s v="Barbara Kumar"/>
        <s v="Barbara Lal"/>
        <s v="Barbara Li"/>
        <s v="Barbara Liang"/>
        <s v="Barbara Luo"/>
        <s v="Barbara Nara"/>
        <s v="Barbara Schultz"/>
        <s v="Barbara Shen"/>
        <s v="Barbara Tang"/>
        <s v="Barbara Xu"/>
        <s v="Barbara Zeng"/>
        <s v="Barbara Zhang"/>
        <s v="Barbara Zheng"/>
        <s v="Barry Arun"/>
        <s v="Barry Kovár"/>
        <s v="Barry Lopez"/>
        <s v="Barry Sai"/>
        <s v="Barry Sara"/>
        <s v="Barry Suri"/>
        <s v="Beth Alvarez"/>
        <s v="Beth Hernandez"/>
        <s v="Beth Jiménez"/>
        <s v="Beth Martin"/>
        <s v="Beth Moreno"/>
        <s v="Beth Rubio"/>
        <s v="Beth Serrano"/>
        <s v="Beth Srini"/>
        <s v="Bethany Chander"/>
        <s v="Bethany Goel"/>
        <s v="Bethany Kumar"/>
        <s v="Bethany Luo"/>
        <s v="Bethany Nath"/>
        <s v="Bethany Raheem"/>
        <s v="Bethany Shan"/>
        <s v="Bethany Yuan"/>
        <s v="Bianca Cai"/>
        <s v="Bianca Chen"/>
        <s v="Bianca Gao"/>
        <s v="Bianca Lin"/>
        <s v="Bianca Liu"/>
        <s v="Bianca Ma"/>
        <s v="Bianca Wu"/>
        <s v="Bianca Zhao"/>
        <s v="Billy Alonso"/>
        <s v="Billy Blanco"/>
        <s v="Billy Carlson"/>
        <s v="Billy Gill"/>
        <s v="Billy Romero"/>
        <s v="Billy Suarez"/>
        <s v="Birgit Seidel"/>
        <s v="Blake Anderson"/>
        <s v="Blake Griffin"/>
        <s v="Bob Alan"/>
        <s v="Bobby Ray"/>
        <s v="Bobby Rodriguez"/>
        <s v="Bobby Saunders"/>
        <s v="Bonnie Beck"/>
        <s v="Bonnie Chande"/>
        <s v="Bonnie Jai"/>
        <s v="Bonnie Raje"/>
        <s v="Bonnie Sharma"/>
        <s v="Bonnie Shen"/>
        <s v="Brad Ashe"/>
        <s v="Brad Chander"/>
        <s v="Brad Goel"/>
        <s v="Brad Jai"/>
        <s v="Brad Rai"/>
        <s v="Brad Raji"/>
        <s v="Brad Shan"/>
        <s v="Brad Xu"/>
        <s v="Bradley Anand"/>
        <s v="Bradley Carson"/>
        <s v="Bradley Goel"/>
        <s v="Bradley Lal"/>
        <s v="Bradley Pal"/>
        <s v="Bradley Rai"/>
        <s v="Bradley Raji"/>
        <s v="Bradley She"/>
        <s v="Bradley Yuan"/>
        <s v="Brandi Alonso"/>
        <s v="Brandi Blanco"/>
        <s v="Brandi Gomez"/>
        <s v="Brandi Hernandez"/>
        <s v="Brandi Jiménez"/>
        <s v="Brandi Suarez"/>
        <s v="Brandon Ross"/>
        <s v="Brandy Fernandez"/>
        <s v="Brandy Garcia"/>
        <s v="Brandy Gonzalez"/>
        <s v="Brandy Kapoor"/>
        <s v="Brandy Lopez"/>
        <s v="Brandy Madan"/>
        <s v="Brandy Mehta"/>
        <s v="Brandy Prasad"/>
        <s v="Brandy Raman"/>
        <s v="Brandy Saunders"/>
        <s v="Brenda Arun"/>
        <s v="Brenda Fernandez"/>
        <s v="Brenda Gonzalez"/>
        <s v="Brenda Lopez"/>
        <s v="Brenda Madan"/>
        <s v="Brenda Perez"/>
        <s v="Brenda Stone"/>
        <s v="Brenda Van"/>
        <s v="Brendan Andersen"/>
        <s v="Brendan Goldstein"/>
        <s v="Brendan Jai"/>
        <s v="Brendan Rai"/>
        <s v="Brendan Raji"/>
        <s v="Brendan Shen"/>
        <s v="Brendan Xie"/>
        <s v="Brent Guo"/>
        <s v="Brent He"/>
        <s v="Brent Huang"/>
        <s v="Brent Ma"/>
        <s v="Brent McDonald"/>
        <s v="Brent Ye"/>
        <s v="Brent Zhou"/>
        <s v="Brett Kapoor"/>
        <s v="Brett Malhotra"/>
        <s v="Brett Martinez"/>
        <s v="Brett Mehta"/>
        <s v="Brett Perez"/>
        <s v="Brett Prasad"/>
        <s v="Brett Raman"/>
        <s v="Brett Rodriguez"/>
        <s v="Brett Van"/>
        <s v="Briana Ashe"/>
        <s v="Briana Carlson"/>
        <s v="Briana Diaz"/>
        <s v="Briana Jiménez"/>
        <s v="Briana Martin"/>
        <s v="Briana Munoz"/>
        <s v="Briana Ortega"/>
        <s v="Briana Ramos"/>
        <s v="Briana Suarez"/>
        <s v="Brianna Flores"/>
        <s v="Brianna Griffin"/>
        <s v="Brianna Johnson"/>
        <s v="Bridget Goel"/>
        <s v="Bridget Kumar"/>
        <s v="Bridget Shan"/>
        <s v="Bridget She"/>
        <s v="Bridget Shen"/>
        <s v="Bridget Tang"/>
        <s v="Britta Simon"/>
        <s v="Brittany Coleman"/>
        <s v="Brittney Liang"/>
        <s v="Brittney Liu"/>
        <s v="Brittney Ma"/>
        <s v="Brittney She"/>
        <s v="Brittney Sun"/>
        <s v="Brittney Wu"/>
        <s v="Brittney Zeng"/>
        <s v="Brittney Zhang"/>
        <s v="Brooke Gray"/>
        <s v="Brooke James"/>
        <s v="Brooke Ward"/>
        <s v="Bruce Blanco"/>
        <s v="Bruce Hernandez"/>
        <s v="Bruce Jiménez"/>
        <s v="Bruce Lopez"/>
        <s v="Bruce Madan"/>
        <s v="Bruce Martinez"/>
        <s v="Bruce Moreno"/>
        <s v="Bruce Navarro"/>
        <s v="Bruce Rubio"/>
        <s v="Bruce Ruiz"/>
        <s v="Bruce Sai"/>
        <s v="Bruce Sanz"/>
        <s v="Bruce Vazquez"/>
        <s v="Bryan Stewart"/>
        <s v="Bryant Arun"/>
        <s v="Bryant Kapoor"/>
        <s v="Bryant Patel"/>
        <s v="Bryant Perez"/>
        <s v="Bryant Rana"/>
        <s v="Bryant Sai"/>
        <s v="Bryant Sanchez"/>
        <s v="Byron Carlson"/>
        <s v="Byron Gill"/>
        <s v="Byron Jiménez"/>
        <s v="Byron Martin"/>
        <s v="Byron Navarro"/>
        <s v="Byron Ramos"/>
        <s v="Byron Vazquez"/>
        <s v="Calvin Anand"/>
        <s v="Calvin Andersen"/>
        <s v="Calvin Jai"/>
        <s v="Calvin Nara"/>
        <s v="Calvin Rai"/>
        <s v="Calvin Shen"/>
        <s v="Calvin Xu"/>
        <s v="Calvin Yuan"/>
        <s v="Cameron Brown"/>
        <s v="Cameron Thompson"/>
        <s v="Candace Arun"/>
        <s v="Candace Fernandez"/>
        <s v="Candace Kapoor"/>
        <s v="Candace Madan"/>
        <s v="Candace Prasad"/>
        <s v="Candace Raman"/>
        <s v="Candace Sanchez"/>
        <s v="Candace Sara"/>
        <s v="Candace Srini"/>
        <s v="Candace Subram"/>
        <s v="Candice Cai"/>
        <s v="Candice Gao"/>
        <s v="Candice Liang"/>
        <s v="Candice Liu"/>
        <s v="Candice Lu"/>
        <s v="Candice She"/>
        <s v="Candice Sun"/>
        <s v="Candice Zhu"/>
        <s v="Candice Zimmerman"/>
        <s v="Cara Gao"/>
        <s v="Cara Guo"/>
        <s v="Cara Hu"/>
        <s v="Cara Li"/>
        <s v="Cara Ma"/>
        <s v="Cara Xu"/>
        <s v="Cara Zeng"/>
        <s v="Cara Zhang"/>
        <s v="Cara Zheng"/>
        <s v="Carl Andersen"/>
        <s v="Carl Chande"/>
        <s v="Carl Chander"/>
        <s v="Carl Deng"/>
        <s v="Carl Goel"/>
        <s v="Carl Jai"/>
        <s v="Carl Lal"/>
        <s v="Carl Raji"/>
        <s v="Carl Shan"/>
        <s v="Carl Sharma"/>
        <s v="Carl Yuan"/>
        <s v="Carla Arthur"/>
        <s v="Carla Gonzalez"/>
        <s v="Carla Lopez"/>
        <s v="Carla Madan"/>
        <s v="Carla Mehta"/>
        <s v="Carla Rana"/>
        <s v="Carla Rodriguez"/>
        <s v="Carla Sanchez"/>
        <s v="Carla Sullivan"/>
        <s v="Carlos Edwards"/>
        <s v="Carlos Evans"/>
        <s v="Carlos Morgan"/>
        <s v="Carlos Short"/>
        <s v="Carly Anand"/>
        <s v="Carly Goel"/>
        <s v="Carly Jai"/>
        <s v="Carly Nath"/>
        <s v="Carly Raje"/>
        <s v="Carly Raji"/>
        <s v="Carly Shen"/>
        <s v="Carmen Chandra"/>
        <s v="Carmen Lopez"/>
        <s v="Carmen Perez"/>
        <s v="Carmen Prasad"/>
        <s v="Carmen Sara"/>
        <s v="Carmen Suri"/>
        <s v="Carol Nelson"/>
        <s v="Carol Zhou"/>
        <s v="Caroline Griffin"/>
        <s v="Carolyn Diaz"/>
        <s v="Carolyn Fernandez"/>
        <s v="Carolyn Garcia"/>
        <s v="Carolyn Gill"/>
        <s v="Carolyn Gonzalez"/>
        <s v="Carolyn Mehta"/>
        <s v="Carolyn Munoz"/>
        <s v="Carolyn Navarro"/>
        <s v="Carolyn Ramos"/>
        <s v="Carolyn Rodriguez"/>
        <s v="Carolyn Ruiz"/>
        <s v="Carolyn Srini"/>
        <s v="Carolyn Suarez"/>
        <s v="Carolyn Torres"/>
        <s v="Carolyn Vazquez"/>
        <s v="Carrie Alvarez"/>
        <s v="Carrie Gomez"/>
        <s v="Carrie Gutierrez"/>
        <s v="Carrie Munoz"/>
        <s v="Carson Butler"/>
        <s v="Casey Alonso"/>
        <s v="Casey Chande"/>
        <s v="Casey Deng"/>
        <s v="Casey Luo"/>
        <s v="Casey Martin"/>
        <s v="Casey Moreno"/>
        <s v="Casey Munoz"/>
        <s v="Casey Navarro"/>
        <s v="Casey Pal"/>
        <s v="Casey Raje"/>
        <s v="Casey Suarez"/>
        <s v="Casey Vazquez"/>
        <s v="Casey Xie"/>
        <s v="Casey Xu"/>
        <s v="Cassandra Arthur"/>
        <s v="Cassandra Fernandez"/>
        <s v="Cassandra Madan"/>
        <s v="Cassandra Mehta"/>
        <s v="Cassandra Raman"/>
        <s v="Cassandra Sai"/>
        <s v="Cassandra Sara"/>
        <s v="Cassandra Subram"/>
        <s v="Cassandra Suri"/>
        <s v="Cassandra Van"/>
        <s v="Cassidy Henderson"/>
        <s v="Cassidy Russell"/>
        <s v="Cassie Anand"/>
        <s v="Cassie Chande"/>
        <s v="Cassie Chander"/>
        <s v="Cassie Nara"/>
        <s v="Cassie Nath"/>
        <s v="Cassie Sutton"/>
        <s v="Cassie Yuan"/>
        <s v="Catherine Cox"/>
        <s v="Cedric Beck"/>
        <s v="Cedric Cai"/>
        <s v="Cedric Chen"/>
        <s v="Cedric Guo"/>
        <s v="Cedric Kumar"/>
        <s v="Cedric Li"/>
        <s v="Cedric Liu"/>
        <s v="Cedric Ma"/>
        <s v="Cedric Nara"/>
        <s v="Cedric Sharma"/>
        <s v="Cedric She"/>
        <s v="Cedric Shen"/>
        <s v="Cedric Xu"/>
        <s v="Cedric Yang"/>
        <s v="Cedric Zhou"/>
        <s v="Cesar Chandra"/>
        <s v="Cesar Kapoor"/>
        <s v="Cesar Lopez"/>
        <s v="Cesar Mehta"/>
        <s v="Cesar Perez"/>
        <s v="Cesar Prasad"/>
        <s v="César Raman"/>
        <s v="Cesar Sai"/>
        <s v="Cesar Sara"/>
        <s v="Cesar Suri"/>
        <s v="Chad Anand"/>
        <s v="Chad Goel"/>
        <s v="Chad Kumar"/>
        <s v="Chad Raje"/>
        <s v="Chad Xie"/>
        <s v="Chad Yuan"/>
        <s v="Charles Garcia"/>
        <s v="Charles Murphy"/>
        <s v="Charles Sanders"/>
        <s v="Chelsea Garcia"/>
        <s v="Chelsea Lopez"/>
        <s v="Chelsea Mehta"/>
        <s v="Chelsea Weber"/>
        <s v="Cheryl Blanco"/>
        <s v="Cheryl Diaz"/>
        <s v="Cheryl Gutierrez"/>
        <s v="Cheryl Munoz"/>
        <s v="Cheryl Navarro"/>
        <s v="Cheryl Sanz"/>
        <s v="Chloe Johnson"/>
        <s v="Christian Hayes"/>
        <s v="Christian Sharma"/>
        <s v="Christian Smith"/>
        <s v="Christine Goel"/>
        <s v="Christine Luo"/>
        <s v="Christine Pal"/>
        <s v="Christine She"/>
        <s v="Christine Stone"/>
        <s v="Christine Yuan"/>
        <s v="Christopher Taylor"/>
        <s v="Christopher Thomas"/>
        <s v="Christy Chow"/>
        <s v="Christy Gao"/>
        <s v="Christy Liang"/>
        <s v="Christy Liu"/>
        <s v="Christy Lu"/>
        <s v="Christy Ma"/>
        <s v="Christy Pal"/>
        <s v="Christy Rai"/>
        <s v="Christy Raje"/>
        <s v="Christy Raji"/>
        <s v="Christy Sun"/>
        <s v="Christy Tang"/>
        <s v="Christy Wu"/>
        <s v="Christy Ye"/>
        <s v="Christy Zheng"/>
        <s v="Christy Zhu"/>
        <s v="Cindy Mehta"/>
        <s v="Cindy Raman"/>
        <s v="Cindy Ramos"/>
        <s v="Cindy Rana"/>
        <s v="Cindy Srini"/>
        <s v="Clarence Chander"/>
        <s v="Clarence Chen"/>
        <s v="Clarence Guo"/>
        <s v="Clarence Lal"/>
        <s v="Clarence Lin"/>
        <s v="Clarence Liu"/>
        <s v="Clarence Rai"/>
        <s v="Clarence Shan"/>
        <s v="Clarence She"/>
        <s v="Clarence Wu"/>
        <s v="Clarence Xie"/>
        <s v="Clarence Xu"/>
        <s v="Clarence Yang"/>
        <s v="Clarence Zhang"/>
        <s v="Clarence Zhu"/>
        <s v="Claudia Chen"/>
        <s v="Claudia Lin"/>
        <s v="Claudia Ye"/>
        <s v="Claudia Zeng"/>
        <s v="Claudia Zhang"/>
        <s v="Claudia Zheng"/>
        <s v="Clayton Chavez"/>
        <s v="Clayton Chen"/>
        <s v="Clayton Deng"/>
        <s v="Clayton Jai"/>
        <s v="Clayton Lin"/>
        <s v="Clayton Liu"/>
        <s v="Clayton Nara"/>
        <s v="Clayton Pal"/>
        <s v="Clayton Rai"/>
        <s v="Clayton Sharma"/>
        <s v="Clayton Sun"/>
        <s v="Clayton Xu"/>
        <s v="Clayton Zhou"/>
        <s v="Clifford Chapman"/>
        <s v="Clifford Gonzalez"/>
        <s v="Clifford Lopez"/>
        <s v="Clifford Martinez"/>
        <s v="Clifford Prasad"/>
        <s v="Clifford Sai"/>
        <s v="Clifford Sanchez"/>
        <s v="Clifford Sara"/>
        <s v="Clinton Carlson"/>
        <s v="Clinton Gutierrez"/>
        <s v="Clinton Hernandez"/>
        <s v="Clinton Romero"/>
        <s v="Cody Cooper"/>
        <s v="Cole Ramirez"/>
        <s v="Colin Andersen"/>
        <s v="Colin Chavez"/>
        <s v="Colin Deng"/>
        <s v="Colin He"/>
        <s v="Colin Kumar"/>
        <s v="Colin Lal"/>
        <s v="Colin Li"/>
        <s v="Colin Liang"/>
        <s v="Colin Luo"/>
        <s v="Colin Ma"/>
        <s v="Colin Shan"/>
        <s v="Colin She"/>
        <s v="Colin Stone"/>
        <s v="Colin Tang"/>
        <s v="Colin Xu"/>
        <s v="Colin Yang"/>
        <s v="Colin Yuan"/>
        <s v="Colin Zhao"/>
        <s v="Colin Zhu"/>
        <s v="Colleen Deng"/>
        <s v="Colleen Harrison"/>
        <s v="Colleen Huang"/>
        <s v="Colleen Luo"/>
        <s v="Colleen Rai"/>
        <s v="Colleen Raje"/>
        <s v="Colleen Raji"/>
        <s v="Colleen Shan"/>
        <s v="Colleen She"/>
        <s v="Colleen West"/>
        <s v="Colleen Xu"/>
        <s v="Colleen Yang"/>
        <s v="Colleen Zeng"/>
        <s v="Colleen Zheng"/>
        <s v="Colleen Zhou"/>
        <s v="Colleen Zhu"/>
        <s v="Connor Flores"/>
        <s v="Connor Ross"/>
        <s v="Connor Shan"/>
        <s v="Connor Yang"/>
        <s v="Corey Chavez"/>
        <s v="Corey Lal"/>
        <s v="Corey Raji"/>
        <s v="Corey Sharma"/>
        <s v="Corey She"/>
        <s v="Corey Shen"/>
        <s v="Corey Xie"/>
        <s v="Cory Arun"/>
        <s v="Cory Madan"/>
        <s v="Cory Malhotra"/>
        <s v="Cory Martinez"/>
        <s v="Cory Prasad"/>
        <s v="Cory Rana"/>
        <s v="Cory Subram"/>
        <s v="Cory Weber"/>
        <s v="Craig Martin"/>
        <s v="Craig Munoz"/>
        <s v="Craig Ramos"/>
        <s v="Craig Sanz"/>
        <s v="Craig Vazquez"/>
        <s v="Cristina Kumar"/>
        <s v="Cristina Lal"/>
        <s v="Cristina Nara"/>
        <s v="Cristina Raje"/>
        <s v="Cristina Sharma"/>
        <s v="Cristina Shen"/>
        <s v="Cristina Tang"/>
        <s v="Cristina Xie"/>
        <s v="Cristina Xu"/>
        <s v="Crystal Chen"/>
        <s v="Crystal Hu"/>
        <s v="Crystal Huang"/>
        <s v="Crystal Li"/>
        <s v="Crystal Lu"/>
        <s v="Crystal Wang"/>
        <s v="Crystal Xu"/>
        <s v="Crystal Yang"/>
        <s v="Crystal Zhao"/>
        <s v="Curtis Cai"/>
        <s v="Curtis Gao"/>
        <s v="Curtis He"/>
        <s v="Curtis Lu"/>
        <s v="Curtis Ma"/>
        <s v="Curtis Wang"/>
        <s v="Curtis Yang"/>
        <s v="Curtis Zeng"/>
        <s v="Curtis Zheng"/>
        <s v="Cynthia Chandra"/>
        <s v="Cynthia Gonzalez"/>
        <s v="Cynthia Kapoor"/>
        <s v="Cynthia Malhotra"/>
        <s v="Cynthia Martinez"/>
        <s v="Cynthia Patel"/>
        <s v="Cynthia Rodriguez"/>
        <s v="Cynthia Sanchez"/>
        <s v="Cynthia Weber"/>
        <s v="Daisy Jiménez"/>
        <s v="Daisy Navarro"/>
        <s v="Daisy Rubio"/>
        <s v="Daisy Suarez"/>
        <s v="Daisy Vazquez"/>
        <s v="Dale Chande"/>
        <s v="Dale Goel"/>
        <s v="Dale Nara"/>
        <s v="Dale Nath"/>
        <s v="Dale Pal"/>
        <s v="Dale Raje"/>
        <s v="Dale Raji"/>
        <s v="Dalton Coleman"/>
        <s v="Dalton Garcia"/>
        <s v="Dalton Henderson"/>
        <s v="Dalton Lee"/>
        <s v="Dalton Miller"/>
        <s v="Damien Chander"/>
        <s v="Damien Huang"/>
        <s v="Damien Liang"/>
        <s v="Damien Lin"/>
        <s v="Damien Raji"/>
        <s v="Damien Shan"/>
        <s v="Damien Ye"/>
        <s v="Damien Zhang"/>
        <s v="Damien Zhu"/>
        <s v="Dana Diaz"/>
        <s v="Dana Gutierrez"/>
        <s v="Dana Moreno"/>
        <s v="Dana Navarro"/>
        <s v="Dana Ramos"/>
        <s v="Dana Serrano"/>
        <s v="Dana Suarez"/>
        <s v="Daniel Johnson"/>
        <s v="Daniel Martinez"/>
        <s v="Danielle Torres"/>
        <s v="Danny Alonso"/>
        <s v="Danny Diaz"/>
        <s v="Danny Gomez"/>
        <s v="Danny Hernandez"/>
        <s v="Danny Moreno"/>
        <s v="Danny Ortega"/>
        <s v="Danny Ramos"/>
        <s v="Danny Ruiz"/>
        <s v="Danny Schmidt"/>
        <s v="Danny Serrano"/>
        <s v="Danny Suarez"/>
        <s v="Danny Travers"/>
        <s v="Danny Vazquez"/>
        <s v="Darrell Lal"/>
        <s v="Darrell Luo"/>
        <s v="Darrell Raje"/>
        <s v="Darrell Shan"/>
        <s v="Darrell Yuan"/>
        <s v="Darren Alonso"/>
        <s v="Darren Dominguez"/>
        <s v="Darren Garcia"/>
        <s v="Darren Gutierrez"/>
        <s v="Darren Hernandez"/>
        <s v="Darren Jiménez"/>
        <s v="Darren Lopez"/>
        <s v="Darren Malhotra"/>
        <s v="Darren Munoz"/>
        <s v="Darren Prasad"/>
        <s v="Darren Rana"/>
        <s v="Darren Serrano"/>
        <s v="Darren Srini"/>
        <s v="Darren Townsend"/>
        <s v="Darryl Liang"/>
        <s v="Darryl Lin"/>
        <s v="Darryl Liu"/>
        <s v="Darryl Lu"/>
        <s v="Darryl Ma"/>
        <s v="Darryl Yang"/>
        <s v="Darryl Zheng"/>
        <s v="David Alexander"/>
        <s v="David Lee"/>
        <s v="David Li"/>
        <s v="Dawn Goel"/>
        <s v="Dawn He"/>
        <s v="Dawn Huang"/>
        <s v="Dawn Li"/>
        <s v="Dawn Lin"/>
        <s v="Dawn Liu"/>
        <s v="Dawn Ma"/>
        <s v="Dawn Nara"/>
        <s v="Dawn Nath"/>
        <s v="Dawn Raji"/>
        <s v="Dawn Tang"/>
        <s v="Dawn Xie"/>
        <s v="Dawn Xu"/>
        <s v="Dawn Zeng"/>
        <s v="Dawn Zhang"/>
        <s v="Dawn Zheng"/>
        <s v="Dawn Zhu"/>
        <s v="Deanna Ashe"/>
        <s v="Deanna Gonzalez"/>
        <s v="Deanna Jiménez"/>
        <s v="Deanna Lopez"/>
        <s v="Deanna Martin"/>
        <s v="Deanna Mehta"/>
        <s v="Deanna Moreno"/>
        <s v="Deanna Munoz"/>
        <s v="Deanna Patel"/>
        <s v="Deanna Raman"/>
        <s v="Deanna Romero"/>
        <s v="Deanna Rubio"/>
        <s v="Deanna Schmidt"/>
        <s v="Deanna Serrano"/>
        <s v="Deanna Srini"/>
        <s v="Deanna Weber"/>
        <s v="Deb Price"/>
        <s v="Deborah Andersen"/>
        <s v="Deborah Deng"/>
        <s v="Deborah Kumar"/>
        <s v="Deborah Lal"/>
        <s v="Deborah Shan"/>
        <s v="Deborah Tang"/>
        <s v="Deborah Yuan"/>
        <s v="Denise Arun"/>
        <s v="Denise Fernandez"/>
        <s v="Denise Kapoor"/>
        <s v="Denise Madan"/>
        <s v="Denise Mehta"/>
        <s v="Denise Prasad"/>
        <s v="Denise Sanchez"/>
        <s v="Denise Stone"/>
        <s v="Denise Vance"/>
        <s v="Dennis He"/>
        <s v="Dennis Hu"/>
        <s v="Dennis Liang"/>
        <s v="Dennis Lin"/>
        <s v="Dennis Liu"/>
        <s v="Dennis Sun"/>
        <s v="Dennis Xu"/>
        <s v="Dennis Ye"/>
        <s v="Dennis Zeng"/>
        <s v="Dennis Zheng"/>
        <s v="Derek Beck"/>
        <s v="Derek Chande"/>
        <s v="Derek Goel"/>
        <s v="Derek Jai"/>
        <s v="Derek Kumar"/>
        <s v="Derek Nara"/>
        <s v="Derek Pal"/>
        <s v="Derek Raje"/>
        <s v="Derek Raji"/>
        <s v="Derek Shan"/>
        <s v="Derek She"/>
        <s v="Derek Xie"/>
        <s v="Derek Yuan"/>
        <s v="Derrick Diaz"/>
        <s v="Derrick Gomez"/>
        <s v="Derrick Rubio"/>
        <s v="Derrick Serrano"/>
        <s v="Desiree Alvarez"/>
        <s v="Desiree Gutierrez"/>
        <s v="Desirée Moreno"/>
        <s v="Desiree Romero"/>
        <s v="Desiree Rubio"/>
        <s v="Destiny Bailey"/>
        <s v="Destiny Butler"/>
        <s v="Destiny Jones"/>
        <s v="Destiny Lee"/>
        <s v="Destiny Watson"/>
        <s v="Devin Adams"/>
        <s v="Devin Allen"/>
        <s v="Devin Campbell"/>
        <s v="Devin Diaz"/>
        <s v="Devin Gonzalez"/>
        <s v="Devin Green"/>
        <s v="Devin Moore"/>
        <s v="Devin Rivera"/>
        <s v="Devin Sanders"/>
        <s v="Devin Taylor"/>
        <s v="Devon Chander"/>
        <s v="Devon Deng"/>
        <s v="Devon Jai"/>
        <s v="Devon Kennedy"/>
        <s v="Devon Lal"/>
        <s v="Devon Luo"/>
        <s v="Devon Nara"/>
        <s v="Devon Raje"/>
        <s v="Devon Raji"/>
        <s v="Devon Shen"/>
        <s v="Diana Alonso"/>
        <s v="Diana Alvarez"/>
        <s v="Diana Dominguez"/>
        <s v="Diana Gill"/>
        <s v="Diana Gutierrez"/>
        <s v="Diana Hernandez"/>
        <s v="Diana Moreno"/>
        <s v="Diane Alonso"/>
        <s v="Diane Bradley"/>
        <s v="Diane Gill"/>
        <s v="Diane Martin"/>
        <s v="Diane Munoz"/>
        <s v="Diane Ramos"/>
        <s v="Diane Romero"/>
        <s v="Diane Sanz"/>
        <s v="Diane Serrano"/>
        <s v="Diane Torres"/>
        <s v="Diane Vazquez"/>
        <s v="Dominic Kapoor"/>
        <s v="Dominic Lopez"/>
        <s v="Dominic Prasad"/>
        <s v="Dominic Sullivan"/>
        <s v="Dominique Chandra"/>
        <s v="Dominique Garcia"/>
        <s v="Dominique Gonzalez"/>
        <s v="Dominique Perez"/>
        <s v="Dominique Raman"/>
        <s v="Don Guo"/>
        <s v="Donald Fernandez"/>
        <s v="Donald Garcia"/>
        <s v="Donald Gonzalez"/>
        <s v="Donald Kovár"/>
        <s v="Donald Lopez"/>
        <s v="Donald Rodriguez"/>
        <s v="Donald Sara"/>
        <s v="Donna Beck"/>
        <s v="Donna Lal"/>
        <s v="Donna Pal"/>
        <s v="Donna Raje"/>
        <s v="Donna Raji"/>
        <s v="Donna Sharma"/>
        <s v="Dorothy Robinson"/>
        <s v="Douglas Malhotra"/>
        <s v="Douglas Martinez"/>
        <s v="Douglas Patel"/>
        <s v="Douglas Rodriguez"/>
        <s v="Douglas Srini"/>
        <s v="Douglas Subram"/>
        <s v="Douglas Suri"/>
        <s v="Drew Andersen"/>
        <s v="Drew Chander"/>
        <s v="Drew Goel"/>
        <s v="Drew Jai"/>
        <s v="Drew Lal"/>
        <s v="Drew Pal"/>
        <s v="Drew Shan"/>
        <s v="Drew Tang"/>
        <s v="Drew Xie"/>
        <s v="Dustin Chander"/>
        <s v="Dustin Goldstein"/>
        <s v="Dustin Lal"/>
        <s v="Dustin Luo"/>
        <s v="Dustin Nara"/>
        <s v="Dustin Pal"/>
        <s v="Dustin Sharma"/>
        <s v="Dustin Shen"/>
        <s v="Dustin Xie"/>
        <s v="Dwayne Gill"/>
        <s v="Dwayne Moreno"/>
        <s v="Dwayne Ortega"/>
        <s v="Dwayne Romero"/>
        <s v="Dwayne Serrano"/>
        <s v="Dwayne Torres"/>
        <s v="Dylan Jai"/>
        <s v="Dylan Rodriguez"/>
        <s v="Dylan Shan"/>
        <s v="Ebony Ashe"/>
        <s v="Ebony Carlson"/>
        <s v="Ebony Dominguez"/>
        <s v="Ebony Gonzalez"/>
        <s v="Ebony Hernandez"/>
        <s v="Ebony Madan"/>
        <s v="Ebony Martin"/>
        <s v="Ebony Mehta"/>
        <s v="Ebony Munoz"/>
        <s v="Ebony Perez"/>
        <s v="Ebony Prasad"/>
        <s v="Ebony Rodriguez"/>
        <s v="Ebony Romero"/>
        <s v="Ebony Sara"/>
        <s v="Eddie Carlson"/>
        <s v="Eddie Gill"/>
        <s v="Eddie Johnsen"/>
        <s v="Eddie Navarro"/>
        <s v="Eddie Ortega"/>
        <s v="Eddie Ramos"/>
        <s v="Eddie Sanz"/>
        <s v="Eddie Torres"/>
        <s v="Eddie Vazquez"/>
        <s v="Edgar Garcia"/>
        <s v="Edgar Gonzalez"/>
        <s v="Edgar Lopez"/>
        <s v="Edgar Martinez"/>
        <s v="Edgar Mehta"/>
        <s v="Edgar Perez"/>
        <s v="Edgar Prasad"/>
        <s v="Edgar Raman"/>
        <s v="Edgar Sara"/>
        <s v="Eduardo Harris"/>
        <s v="Eduardo Jackson"/>
        <s v="Eduardo Morris"/>
        <s v="Edward Hayes"/>
        <s v="Edward Miller"/>
        <s v="Edward Wilson"/>
        <s v="Edwin Bhat"/>
        <s v="Edwin Chander"/>
        <s v="Edwin Ferrier"/>
        <s v="Edwin Gao"/>
        <s v="Edwin Hu"/>
        <s v="Edwin Li"/>
        <s v="Edwin Lin"/>
        <s v="Edwin Nara"/>
        <s v="Edwin Sharma"/>
        <s v="Edwin Sun"/>
        <s v="Edwin Tang"/>
        <s v="Edwin Wu"/>
        <s v="Edwin Xu"/>
        <s v="Edwin Ye"/>
        <s v="Edwin Zhang"/>
        <s v="Edwin Zheng"/>
        <s v="Edwin Zhu"/>
        <s v="Elijah Butler"/>
        <s v="Elijah Li"/>
        <s v="Elijah Shan"/>
        <s v="Elizabeth Alexander"/>
        <s v="Elizabeth Johnson"/>
        <s v="Elizabeth Powell"/>
        <s v="Emily Anderson"/>
        <s v="Emily Jones"/>
        <s v="Emily Long"/>
        <s v="Emma Bradley"/>
        <s v="Emma Diaz"/>
        <s v="Emma Johnson"/>
        <s v="Emma Kelly"/>
        <s v="Emma Martinez"/>
        <s v="Emmanuel Fernandez"/>
        <s v="Emmanuel Malhotra"/>
        <s v="Emmanuel Martinez"/>
        <s v="Emmanuel Sai"/>
        <s v="Eric Gonzalez"/>
        <s v="Eric Hayes"/>
        <s v="Eric Shan"/>
        <s v="Erica Chen"/>
        <s v="Erica Gao"/>
        <s v="Erica Liu"/>
        <s v="Erica Sun"/>
        <s v="Erica Wang"/>
        <s v="Erica Ye"/>
        <s v="Erica Zeng"/>
        <s v="Erica Zheng"/>
        <s v="Erica Zhu"/>
        <s v="Erick Madan"/>
        <s v="Erick Mehta"/>
        <s v="Erick Suri"/>
        <s v="Erik Alvarez"/>
        <s v="Erik Blanco"/>
        <s v="Erik Gomez"/>
        <s v="Erik Hernandez"/>
        <s v="Erik Jimenez"/>
        <s v="Erik Navarro"/>
        <s v="Erika Blanco"/>
        <s v="Erika Gill"/>
        <s v="Erika Gutierrez"/>
        <s v="Erika Hernandez"/>
        <s v="Erika Romero"/>
        <s v="Erika Rubio"/>
        <s v="Erika Suarez"/>
        <s v="Erika Vazquez"/>
        <s v="Ernest Guo"/>
        <s v="Ernest Wu"/>
        <s v="Ernest Zeng"/>
        <s v="Ernest Zhao"/>
        <s v="Ernest Zhou"/>
        <s v="Ernest Zhu"/>
        <s v="Ethan Coleman"/>
        <s v="Ethan Jai"/>
        <s v="Ethan Jones"/>
        <s v="Ethan Martin"/>
        <s v="Ethan Martinez"/>
        <s v="Eugene Gao"/>
        <s v="Eugene He"/>
        <s v="Eugene Huang"/>
        <s v="Eugene Liang"/>
        <s v="Eugene Ma"/>
        <s v="Eugene She"/>
        <s v="Evan Edwards"/>
        <s v="Evan James"/>
        <s v="Evan King"/>
        <s v="Evan Parker"/>
        <s v="Evan Rivera"/>
        <s v="Evelyn Madan"/>
        <s v="Evelyn Mehta"/>
        <s v="Evelyn Perez"/>
        <s v="Evelyn Rana"/>
        <s v="Evelyn Rodriguez"/>
        <s v="Evelyn Sai"/>
        <s v="Evelyn Subram"/>
        <s v="Evelyn Suri"/>
        <s v="Faith Barnes"/>
        <s v="Faith Cook"/>
        <s v="Faith Gray"/>
        <s v="Felicia Diaz"/>
        <s v="Felicia Gomez"/>
        <s v="Felicia Jimenez"/>
        <s v="Felicia Martin"/>
        <s v="Felicia Moreno"/>
        <s v="Felicia Munoz"/>
        <s v="Felicia Ortega"/>
        <s v="Fernando Bryant"/>
        <s v="Fernando Green"/>
        <s v="Fernando Martinez"/>
        <s v="Fernando Nelson"/>
        <s v="Fernando Thompson"/>
        <s v="Fernando Wood"/>
        <s v="Francis Alvarez"/>
        <s v="Francis Carlson"/>
        <s v="Francis Gutierrez"/>
        <s v="Francis Navarro"/>
        <s v="Francis Ramos"/>
        <s v="Francis Romero"/>
        <s v="Francis Ruiz"/>
        <s v="Francis Sanz"/>
        <s v="Francis Serrano"/>
        <s v="Francis Vazquez"/>
        <s v="Francisco Gonzalez"/>
        <s v="Francisco Lopez"/>
        <s v="Francisco Madan"/>
        <s v="Francisco Prasad"/>
        <s v="Francisco Rodriguez"/>
        <s v="Francisco Sai"/>
        <s v="Francisco Sanchez"/>
        <s v="Francisco Subram"/>
        <s v="Frank Carlson"/>
        <s v="Frank Diaz"/>
        <s v="Frank Gutierrez"/>
        <s v="Frank Hernandez"/>
        <s v="Frank Romero"/>
        <s v="Frank Ruiz"/>
        <s v="Franklin Chande"/>
        <s v="Franklin Chen"/>
        <s v="Franklin Lal"/>
        <s v="Franklin Ma"/>
        <s v="Franklin Shan"/>
        <s v="Franklin Shen"/>
        <s v="Franklin Sun"/>
        <s v="Franklin Ye"/>
        <s v="Franklin Yuan"/>
        <s v="Frederick Garcia"/>
        <s v="Frederick Martinez"/>
        <s v="Frederick Raman"/>
        <s v="Frederick Rodriguez"/>
        <s v="Frederick Sai"/>
        <s v="Gabriel Alexander"/>
        <s v="Gabriel Lal"/>
        <s v="Gabriel Mitchell"/>
        <s v="Gabriel Parker"/>
        <s v="Gabriella Parker"/>
        <s v="Gabriella Sanders"/>
        <s v="Gabrielle Simmons"/>
        <s v="Gabrielle Stewart"/>
        <s v="Gail Alexander"/>
        <s v="Gary Alonso"/>
        <s v="Gary Diaz"/>
        <s v="Gary Gill"/>
        <s v="Gary Gomez"/>
        <s v="Gary Gutierrez"/>
        <s v="Gary Jimenez"/>
        <s v="Gary Munoz"/>
        <s v="Gary Romero"/>
        <s v="Gavin Butler"/>
        <s v="Gavin Perry"/>
        <s v="Geoffrey Fernandez"/>
        <s v="Geoffrey Madan"/>
        <s v="Geoffrey Malhotra"/>
        <s v="Geoffrey Perez"/>
        <s v="Geoffrey Raman"/>
        <s v="Geoffrey Rodriguez"/>
        <s v="Geoffrey Sara"/>
        <s v="George Fernandez"/>
        <s v="George Garcia"/>
        <s v="George Gonzalez"/>
        <s v="George Lopez"/>
        <s v="George Prasad"/>
        <s v="George Sanchez"/>
        <s v="George Sara"/>
        <s v="George Vance"/>
        <s v="Gerald Arun"/>
        <s v="Gerald Chandra"/>
        <s v="Gerald Diaz"/>
        <s v="Gerald Dominguez"/>
        <s v="Gerald Gill"/>
        <s v="Gerald Martin"/>
        <s v="Gerald Mehta"/>
        <s v="Gerald Patel"/>
        <s v="Gerald Prasad"/>
        <s v="Gerald Sanz"/>
        <s v="Gerald Serrano"/>
        <s v="Gerald Suri"/>
        <s v="Gilbert Andersen"/>
        <s v="Gilbert Cai"/>
        <s v="Gilbert Deng"/>
        <s v="Gilbert Gao"/>
        <s v="Gilbert Goel"/>
        <s v="Gilbert He"/>
        <s v="Gilbert Jai"/>
        <s v="Gilbert Kumar"/>
        <s v="Gilbert Li"/>
        <s v="Gilbert Liang"/>
        <s v="Gilbert Pal"/>
        <s v="Gilbert Raje"/>
        <s v="Gilbert Shen"/>
        <s v="Gilbert Ye"/>
        <s v="Gilbert Zhao"/>
        <s v="Gilbert Zhou"/>
        <s v="Gilbert Zhu"/>
        <s v="Gina Dominguez"/>
        <s v="Gina Gill"/>
        <s v="Gina Hernandez"/>
        <s v="Gina Romero"/>
        <s v="Gina Suarez"/>
        <s v="Gina Torres"/>
        <s v="Glenn Guo"/>
        <s v="Glenn Hu"/>
        <s v="Glenn Li"/>
        <s v="Glenn Liang"/>
        <s v="Glenn Lin"/>
        <s v="Glenn Liu"/>
        <s v="Glenn Lu"/>
        <s v="Glenn She"/>
        <s v="Glenn Wu"/>
        <s v="Glenn Xu"/>
        <s v="Glenn Zhang"/>
        <s v="Glenn Zhao"/>
        <s v="Gloria Alonso"/>
        <s v="Gloria Alvarez"/>
        <s v="Gloria Diaz"/>
        <s v="Gloria Munoz"/>
        <s v="Gloria Ortega"/>
        <s v="Gloria Ramos"/>
        <s v="Gloria Ruiz"/>
        <s v="Gloria Serrano"/>
        <s v="Grace Griffin"/>
        <s v="Grace Lee"/>
        <s v="Grace Murphy"/>
        <s v="Grace Powell"/>
        <s v="Grant Becker"/>
        <s v="Grant Deng"/>
        <s v="Grant Nara"/>
        <s v="Grant Nath"/>
        <s v="Grant Rai"/>
        <s v="Grant Raje"/>
        <s v="Grant Raji"/>
        <s v="Grant Shen"/>
        <s v="Grant Tang"/>
        <s v="Grant Xu"/>
        <s v="Grant Yuan"/>
        <s v="Gregory Becker"/>
        <s v="Gregory Chander"/>
        <s v="Gregory Jai"/>
        <s v="Gregory Nara"/>
        <s v="Gregory Raje"/>
        <s v="Gregory Shan"/>
        <s v="Gregory She"/>
        <s v="Gregory Shen"/>
        <s v="Hailey Alexander"/>
        <s v="Hailey Allen"/>
        <s v="Hailey Hernandez"/>
        <s v="Hailey King"/>
        <s v="Haley Campbell"/>
        <s v="Haley Hall"/>
        <s v="Haley Ward"/>
        <s v="Haley Wright"/>
        <s v="Hannah Butler"/>
        <s v="Hannah Lewis"/>
        <s v="Hany Morcos"/>
        <s v="Harold Chandra"/>
        <s v="Harold Garcia"/>
        <s v="Harold Malhotra"/>
        <s v="Harold Martinez"/>
        <s v="Harold Patel"/>
        <s v="Harold Prasad"/>
        <s v="Harold Raman"/>
        <s v="Harold Rodriguez"/>
        <s v="Harold Sai"/>
        <s v="Heather Lin"/>
        <s v="Heather Yang"/>
        <s v="Heather Zeng"/>
        <s v="Heather Zhao"/>
        <s v="Heather Zhou"/>
        <s v="Hector Blanco"/>
        <s v="Hector Gill"/>
        <s v="Hector Gomez"/>
        <s v="Hector Gutierrez"/>
        <s v="Hector Martin"/>
        <s v="Hector Moreno"/>
        <s v="Hector Ruiz"/>
        <s v="Hector Sanz"/>
        <s v="Hector Serrano"/>
        <s v="Hector Suarez"/>
        <s v="Hector Vazquez"/>
        <s v="Heidi Gonzalez"/>
        <s v="Heidi Lopez"/>
        <s v="Heidi Malhotra"/>
        <s v="Heidi Martinez"/>
        <s v="Heidi Mehta"/>
        <s v="Heidi Rodriguez"/>
        <s v="Henry Madan"/>
        <s v="Henry Perez"/>
        <s v="Henry Prasad"/>
        <s v="Henry Rana"/>
        <s v="Henry Sanchez"/>
        <s v="Henry Sullivan"/>
        <s v="Henry Vance"/>
        <s v="Holly Fernandez"/>
        <s v="Holly Garcia"/>
        <s v="Holly Martinez"/>
        <s v="Holly Sai"/>
        <s v="Holly Suri"/>
        <s v="Hunter Foster"/>
        <s v="Hunter Gonzales"/>
        <s v="Hunter Yang"/>
        <s v="Ian Allen"/>
        <s v="Ian Harris"/>
        <s v="Ian Martinez"/>
        <s v="Ian Price"/>
        <s v="Ioannis Xylaras"/>
        <s v="Irma Sherwood"/>
        <s v="Irving Schmidt"/>
        <s v="Isaac Cook"/>
        <s v="Isaac Cox"/>
        <s v="Isaac Hernandez"/>
        <s v="Isaac Lopez"/>
        <s v="Isaac Morris"/>
        <s v="Isaac Phillips"/>
        <s v="Isabel Simmons"/>
        <s v="Isabella Adams"/>
        <s v="Isabella Barnes"/>
        <s v="Isabella Bell"/>
        <s v="Isabella Davis"/>
        <s v="Isabella Henderson"/>
        <s v="Isabella Price"/>
        <s v="Isabelle Long"/>
        <s v="Isaiah Ramirez"/>
        <s v="Ivan Fernandez"/>
        <s v="Ivan Garcia"/>
        <s v="Ivan Gonzalez"/>
        <s v="Ivan Martinez"/>
        <s v="Ivan Perez"/>
        <s v="Ivan Prasad"/>
        <s v="Ivan Rana"/>
        <s v="Ivan Sai"/>
        <s v="Ivan Subram"/>
        <s v="Ivan Weber"/>
        <s v="Jack Li"/>
        <s v="Jackson Evans"/>
        <s v="Jaclyn Chande"/>
        <s v="Jaclyn Chen"/>
        <s v="Jaclyn Ferrier"/>
        <s v="Jaclyn Guo"/>
        <s v="Jaclyn Li"/>
        <s v="Jaclyn Lin"/>
        <s v="Jaclyn Liu"/>
        <s v="Jaclyn Lu"/>
        <s v="Jaclyn Nara"/>
        <s v="Jaclyn Raji"/>
        <s v="Jaclyn Shen"/>
        <s v="Jaclyn Sun"/>
        <s v="Jaclyn Wang"/>
        <s v="Jaclyn Xu"/>
        <s v="Jaclyn Yuan"/>
        <s v="Jaclyn Zhao"/>
        <s v="Jaclyn Zheng"/>
        <s v="Jaclyn Zhou"/>
        <s v="Jacqueline Simmons"/>
        <s v="Jacqueline Torres"/>
        <s v="Jacqueline Wood"/>
        <s v="Jacquelyn Diaz"/>
        <s v="Jacquelyn Hernandez"/>
        <s v="Jacquelyn Jimenez"/>
        <s v="Jacquelyn Munoz"/>
        <s v="Jacquelyn Navarro"/>
        <s v="Jacquelyn Romero"/>
        <s v="Jacquelyn Rowe"/>
        <s v="Jacquelyn Serrano"/>
        <s v="Jacquelyn Suarez"/>
        <s v="Jacquelyn Torres"/>
        <s v="Jacquelyn Vazquez"/>
        <s v="Jada Rivera"/>
        <s v="Jaime Andersen"/>
        <s v="Jaime Deng"/>
        <s v="Jaime Ferrier"/>
        <s v="Jaime Gill"/>
        <s v="Jaime Gutierrez"/>
        <s v="Jaime Hernandez"/>
        <s v="Jaime Jai"/>
        <s v="Jaime Jimenez"/>
        <s v="Jaime Kumar"/>
        <s v="Jaime Martin"/>
        <s v="Jaime Muñoz"/>
        <s v="Jaime Nath"/>
        <s v="Jaime Navarro"/>
        <s v="Jaime Raji"/>
        <s v="Jaime Ramos"/>
        <s v="Jaime Shan"/>
        <s v="Jaime She"/>
        <s v="Jaime Sutton"/>
        <s v="Jaime Xie"/>
        <s v="Jake Chen"/>
        <s v="Jake Gao"/>
        <s v="Jake Guo"/>
        <s v="Jake He"/>
        <s v="Jake Huang"/>
        <s v="Jake Li"/>
        <s v="Jake Lin"/>
        <s v="Jake Zhu"/>
        <s v="James Collins"/>
        <s v="James Hill"/>
        <s v="James West"/>
        <s v="James Zhang"/>
        <s v="Jamie Alan"/>
        <s v="Jamie Gao"/>
        <s v="Jamie Guo"/>
        <s v="Jamie Hu"/>
        <s v="Jamie Lu"/>
        <s v="Jamie Muñoz"/>
        <s v="Jamie Sanz"/>
        <s v="Jamie Sun"/>
        <s v="Jamie Wu"/>
        <s v="Jamie Yang"/>
        <s v="Jamie Zhao"/>
        <s v="Jamie Zheng"/>
        <s v="Jamie Zhou"/>
        <s v="Jamie Zhu"/>
        <s v="Jan Gonzalez"/>
        <s v="Janelle Malhotra"/>
        <s v="Janelle Patel"/>
        <s v="Janelle Perez"/>
        <s v="Janet Alvarez"/>
        <s v="Janet Browning"/>
        <s v="Janet Moreno"/>
        <s v="Janet Navarro"/>
        <s v="Janet Ortega"/>
        <s v="Janet Vazquez"/>
        <s v="Jared Brooks"/>
        <s v="Jared Cox"/>
        <s v="Jared Morgan"/>
        <s v="Jarrod Chandra"/>
        <s v="Jarrod Kapoor"/>
        <s v="Jarrod Madan"/>
        <s v="Jarrod Perez"/>
        <s v="Jarrod Prasad"/>
        <s v="Jarrod Rodriguez"/>
        <s v="Jarrod Sara"/>
        <s v="Jarrod Suri"/>
        <s v="Jarrod Weber"/>
        <s v="Jasmine Lewis"/>
        <s v="Jasmine Wilson"/>
        <s v="Jason Butler"/>
        <s v="Jason Campbell"/>
        <s v="Javier Browning"/>
        <s v="Javier Gill"/>
        <s v="Javier Hernandez"/>
        <s v="Javier Navarro"/>
        <s v="Javier Serrano"/>
        <s v="Jay Arthur"/>
        <s v="Jay Browning"/>
        <s v="Jay Carlson"/>
        <s v="Jay Diaz"/>
        <s v="Jay Fernandez"/>
        <s v="Jay Gill"/>
        <s v="Jay Gonzalez"/>
        <s v="Jay Gutierrez"/>
        <s v="Jay Kapoor"/>
        <s v="Jay Lopez"/>
        <s v="Jay Madan"/>
        <s v="Jay Martin"/>
        <s v="Jay Martinez"/>
        <s v="Jay Mehta"/>
        <s v="Jay Patel"/>
        <s v="Jay Raman"/>
        <s v="Jay Ramos"/>
        <s v="Jay Rubio"/>
        <s v="Jay Sai"/>
        <s v="Jay Srini"/>
        <s v="Jay Weber"/>
        <s v="Jeffery Cai"/>
        <s v="Jeffery Lin"/>
        <s v="Jeffery Lu"/>
        <s v="Jeffery Ma"/>
        <s v="Jeffery She"/>
        <s v="Jeffery Wang"/>
        <s v="Jeffery Zheng"/>
        <s v="Jennifer Collins"/>
        <s v="Jennifer Green"/>
        <s v="Jennifer Hill"/>
        <s v="Jennifer Patterson"/>
        <s v="Jennifer Roberts"/>
        <s v="Jennifer Taylor"/>
        <s v="Jenny Andersen"/>
        <s v="Jenny Becker"/>
        <s v="Jenny Ferrier"/>
        <s v="Jenny Hu"/>
        <s v="Jenny Kumar"/>
        <s v="Jenny Li"/>
        <s v="Jenny Liang"/>
        <s v="Jenny Liu"/>
        <s v="Jenny Pal"/>
        <s v="Jenny Raje"/>
        <s v="Jenny Shan"/>
        <s v="Jenny She"/>
        <s v="Jenny Sun"/>
        <s v="Jenny Tang"/>
        <s v="Jenny Ye"/>
        <s v="Jenny Zhang"/>
        <s v="Jenny Zheng"/>
        <s v="Jenny Zhu"/>
        <s v="Jenny Zimmerman"/>
        <s v="Jeremiah Gray"/>
        <s v="Jeremiah Hall"/>
        <s v="Jeremy Phillips"/>
        <s v="Jeremy Powell"/>
        <s v="Jermaine Chandra"/>
        <s v="Jermaine Garcia"/>
        <s v="Jermaine Martinez"/>
        <s v="Jermaine Raman"/>
        <s v="Jermaine Rana"/>
        <s v="Jerome Alonso"/>
        <s v="Jerome Dominguez"/>
        <s v="Jerome Gomez"/>
        <s v="Jerome Ramos"/>
        <s v="Jerome Suarez"/>
        <s v="Jerome Vazquez"/>
        <s v="Jerry Chande"/>
        <s v="Jerry Johnsen"/>
        <s v="Jerry Luo"/>
        <s v="Jerry Sharma"/>
        <s v="Jerry She"/>
        <s v="Jesse Hall"/>
        <s v="Jesse Howard"/>
        <s v="Jesse King"/>
        <s v="Jessica Bell"/>
        <s v="Jessica Ramirez"/>
        <s v="Jessica Ward"/>
        <s v="Jessie Alvarez"/>
        <s v="Jessie Cai"/>
        <s v="Jessie He"/>
        <s v="Jessie Hernandez"/>
        <s v="Jessie Liu"/>
        <s v="Jessie Ma"/>
        <s v="Jessie Moreno"/>
        <s v="Jessie Ortega"/>
        <s v="Jessie Ramos"/>
        <s v="Jessie Romero"/>
        <s v="Jessie Rubio"/>
        <s v="Jessie She"/>
        <s v="Jessie Xu"/>
        <s v="Jessie Zhao"/>
        <s v="Jessie Zhou"/>
        <s v="Jessie Zhu"/>
        <s v="Jésus Blanco"/>
        <s v="Jésus Hernandez"/>
        <s v="Jésus Martin"/>
        <s v="Jésus Sanz"/>
        <s v="Jésus Serrano"/>
        <s v="Jésus Vazquez"/>
        <s v="Jill Carlson"/>
        <s v="Jill Diaz"/>
        <s v="Jill Gomez"/>
        <s v="Jill Gutierrez"/>
        <s v="Jill Hernandez"/>
        <s v="Jill Jimenez"/>
        <s v="Jill Murphy"/>
        <s v="Jill Navarro"/>
        <s v="Jill Ortega"/>
        <s v="Jillian Patel"/>
        <s v="Jillian Saunders"/>
        <s v="Jillian Suri"/>
        <s v="Jillian Vance"/>
        <s v="Jimmy Alonso"/>
        <s v="Jimmy Ashe"/>
        <s v="Jimmy Blanco"/>
        <s v="Jimmy Dominguez"/>
        <s v="Jimmy Gill"/>
        <s v="Jimmy Jimenez"/>
        <s v="Jimmy Moreno"/>
        <s v="Jimmy Munoz"/>
        <s v="Jimmy Romero"/>
        <s v="Jimmy Sanz"/>
        <s v="Jimmy Travers"/>
        <s v="Jimmy Vazquez"/>
        <s v="Joan Hernandez"/>
        <s v="Joan Jenkins"/>
        <s v="Joan Martin"/>
        <s v="Joan Vazquez"/>
        <s v="Joanna Alonso"/>
        <s v="Joanna Ashe"/>
        <s v="Joanna Carlson"/>
        <s v="Joanna Gill"/>
        <s v="Joanna Johnston"/>
        <s v="Joanna Ortega"/>
        <s v="Joanna Serrano"/>
        <s v="Joanna Suarez"/>
        <s v="Joanna Torres"/>
        <s v="Joanna Vazquez"/>
        <s v="Jocelyn Coleman"/>
        <s v="Jodi Anand"/>
        <s v="Jodi Andersen"/>
        <s v="Jodi Chapman"/>
        <s v="Jodi Chavez"/>
        <s v="Jodi Deng"/>
        <s v="Jodi Goel"/>
        <s v="Jodi Jai"/>
        <s v="Jodi Lal"/>
        <s v="Jodi Raje"/>
        <s v="Jodi Sharma"/>
        <s v="Jodi Shen"/>
        <s v="Joe Hernandez"/>
        <s v="Joe Lopez"/>
        <s v="Joe Madan"/>
        <s v="Joe Martin"/>
        <s v="Joe Perez"/>
        <s v="Joe Ramos"/>
        <s v="Joe Rana"/>
        <s v="Joe Schmidt"/>
        <s v="Joe Srini"/>
        <s v="Joe Subram"/>
        <s v="Joe Vazquez"/>
        <s v="Joel Arthur"/>
        <s v="Joel Gonzalez"/>
        <s v="Joel Malhotra"/>
        <s v="Joel Perez"/>
        <s v="Joel Rodriguez"/>
        <s v="Joel Sanchez"/>
        <s v="John Anderson"/>
        <s v="Johnathan Arthur"/>
        <s v="Johnathan Madan"/>
        <s v="Johnathan Perez"/>
        <s v="Johnathan Raman"/>
        <s v="Johnathan Rana"/>
        <s v="Johnny Anand"/>
        <s v="Johnny Deng"/>
        <s v="Johnny Luo"/>
        <s v="Johnny Nara"/>
        <s v="Johnny Rai"/>
        <s v="Johnny Raje"/>
        <s v="Johnny Shan"/>
        <s v="Jon Chen"/>
        <s v="Jon Gao"/>
        <s v="Jon Guo"/>
        <s v="Jon He"/>
        <s v="Jon Nara"/>
        <s v="Jon Wang"/>
        <s v="Jon Yang"/>
        <s v="Jon Yuan"/>
        <s v="Jon Zeng"/>
        <s v="Jon Zhang"/>
        <s v="Jon Zhou"/>
        <s v="Jonathan Evans"/>
        <s v="Jonathan Green"/>
        <s v="Jonathan Rodriguez"/>
        <s v="Jonathan Russell"/>
        <s v="Jonathon Alonso"/>
        <s v="Jonathon Carlson"/>
        <s v="Jonathon Gutierrez"/>
        <s v="Jonathon Navarro"/>
        <s v="Jonathon Vazquez"/>
        <s v="Jordan Patterson"/>
        <s v="Jordan Roberts"/>
        <s v="Jordyn Simmons"/>
        <s v="Jorge Cai"/>
        <s v="Jorge Gao"/>
        <s v="Jorge Guo"/>
        <s v="Jorge He"/>
        <s v="Jorge Huang"/>
        <s v="Jorge Lin"/>
        <s v="Jorge Ma"/>
        <s v="Jorge Sun"/>
        <s v="Jorge Yang"/>
        <s v="Jorge Zhao"/>
        <s v="Jorge Zhu"/>
        <s v="Jose Baker"/>
        <s v="Jose Butler"/>
        <s v="Jose Carlson"/>
        <s v="Joshua Clark"/>
        <s v="Joshua Jackson"/>
        <s v="Josue Diaz"/>
        <s v="Josue Dominguez"/>
        <s v="Joy Carlson"/>
        <s v="Joy Dominguez"/>
        <s v="Joy Gutierrez"/>
        <s v="Joy Jimenez"/>
        <s v="Joy Ramos"/>
        <s v="Joy Romero"/>
        <s v="Joy Serrano"/>
        <s v="Joy Suarez"/>
        <s v="Juan Peterson"/>
        <s v="Juan Ramos"/>
        <s v="Juan Rubio"/>
        <s v="Juan Vazquez"/>
        <s v="Julia Barnes"/>
        <s v="Julia Nelson"/>
        <s v="Julia Wood"/>
        <s v="Julian Long"/>
        <s v="Julian Ross"/>
        <s v="Julian Washington"/>
        <s v="Julie Becker"/>
        <s v="Julie Chander"/>
        <s v="Julie Lal"/>
        <s v="Julie Luo"/>
        <s v="Julie Sharma"/>
        <s v="Julie Tang"/>
        <s v="Julie Xu"/>
        <s v="Julie Yuan"/>
        <s v="Julio Hernandez"/>
        <s v="Julio Jimenez"/>
        <s v="Julio Navarro"/>
        <s v="Julio Ortega"/>
        <s v="Julio Romero"/>
        <s v="Julio Ruiz"/>
        <s v="Julio Sanz"/>
        <s v="Julio Serrano"/>
        <s v="Justin Lewis"/>
        <s v="Justin Li"/>
        <s v="Justin Martin"/>
        <s v="Justin Thompson"/>
        <s v="Justine Ryan"/>
        <s v="Kaitlin Kapoor"/>
        <s v="Kaitlin McDonald"/>
        <s v="Kaitlin Patel"/>
        <s v="Kaitlin Schmidt"/>
        <s v="Kaitlin Sullivan"/>
        <s v="Kaitlin Suri"/>
        <s v="Kaitlyn Brown"/>
        <s v="Kaitlyn Nelson"/>
        <s v="Kaitlyn Powell"/>
        <s v="Kara Anand"/>
        <s v="Kara Becker"/>
        <s v="Kara Lal"/>
        <s v="Kara Nath"/>
        <s v="Kara Pal"/>
        <s v="Kara Xu"/>
        <s v="Karen Cai"/>
        <s v="Karen He"/>
        <s v="Karen Li"/>
        <s v="Karen Lin"/>
        <s v="Karen Liu"/>
        <s v="Karen Sun"/>
        <s v="Kari Alvarez"/>
        <s v="Kari Blanco"/>
        <s v="Kari Gutierrez"/>
        <s v="Kari Kim"/>
        <s v="Kari Lopez"/>
        <s v="Kari Martinez"/>
        <s v="Kari Ruiz"/>
        <s v="Kari Sai"/>
        <s v="Kari Sanz"/>
        <s v="Kari Subram"/>
        <s v="Kari Suri"/>
        <s v="Kari Torres"/>
        <s v="Karl Andersen"/>
        <s v="Karl Goel"/>
        <s v="Karl Kumar"/>
        <s v="Karl Lal"/>
        <s v="Karl Nara"/>
        <s v="Karl Rai"/>
        <s v="Karl Raji"/>
        <s v="Karl Shen"/>
        <s v="Karl Xu"/>
        <s v="Karla Chander"/>
        <s v="Karla Chavez"/>
        <s v="Karla Goel"/>
        <s v="Karla Jai"/>
        <s v="Karla Lal"/>
        <s v="Karla Nara"/>
        <s v="Karla Raje"/>
        <s v="Karla Shen"/>
        <s v="Karla Xie"/>
        <s v="Karla Yuan"/>
        <s v="Kate Andersen"/>
        <s v="Kate Deng"/>
        <s v="Kate Kumar"/>
        <s v="Kate Lal"/>
        <s v="Kate Raji"/>
        <s v="Kate Xu"/>
        <s v="Katelyn Richardson"/>
        <s v="Katelyn Ward"/>
        <s v="Katherine Butler"/>
        <s v="Katherine Cooper"/>
        <s v="Katherine Flores"/>
        <s v="Kathleen Alonso"/>
        <s v="Kathleen Gomez"/>
        <s v="Kathleen Jimenez"/>
        <s v="Kathleen Moreno"/>
        <s v="Kathleen Navarro"/>
        <s v="Kathleen Romero"/>
        <s v="Kathleen Rubio"/>
        <s v="Kathryn Ashe"/>
        <s v="Kathryn Becker"/>
        <s v="Kathryn Chapman"/>
        <s v="Kathryn Jai"/>
        <s v="Kathryn Raji"/>
        <s v="Kathryn She"/>
        <s v="Kathryn Shen"/>
        <s v="Kathryn Xu"/>
        <s v="Kathryn Yuan"/>
        <s v="Katie Ashe"/>
        <s v="Katie Goel"/>
        <s v="Katie Kumar"/>
        <s v="Katie Lal"/>
        <s v="Katie Nath"/>
        <s v="Katie She"/>
        <s v="Katie Shen"/>
        <s v="Katrina Anand"/>
        <s v="Katrina Chande"/>
        <s v="Katrina Jai"/>
        <s v="Katrina Kumar"/>
        <s v="Katrina Nara"/>
        <s v="Katrina Raji"/>
        <s v="Katrina Shen"/>
        <s v="Katrina Yuan"/>
        <s v="Kayla Lewis"/>
        <s v="Kayla White"/>
        <s v="Kaylee Allen"/>
        <s v="Kaylee Cook"/>
        <s v="Kaylee Edwards"/>
        <s v="Kaylee Gonzalez"/>
        <s v="Kaylee Hill"/>
        <s v="Kaylee Sanders"/>
        <s v="Keith Becker"/>
        <s v="Keith Chander"/>
        <s v="Keith Kumar"/>
        <s v="Keith Nath"/>
        <s v="Keith Shan"/>
        <s v="Keith Sharma"/>
        <s v="Keith She"/>
        <s v="Keith Stone"/>
        <s v="Keith Xu"/>
        <s v="Keith Yuan"/>
        <s v="Kelli Anand"/>
        <s v="Kelli Becker"/>
        <s v="Kelli Chande"/>
        <s v="Kelli He"/>
        <s v="Kelli Lin"/>
        <s v="Kelli Liu"/>
        <s v="Kelli Raje"/>
        <s v="Kelli Raji"/>
        <s v="Kelli Sharma"/>
        <s v="Kelli She"/>
        <s v="Kelli Shen"/>
        <s v="Kelli Xie"/>
        <s v="Kellie Blanco"/>
        <s v="Kellie Diaz"/>
        <s v="Kellie Dominguez"/>
        <s v="Kellie Gill"/>
        <s v="Kellie Hernandez"/>
        <s v="Kellie Navarro"/>
        <s v="Kellie Ortega"/>
        <s v="Kellie Sanz"/>
        <s v="Kellie Torres"/>
        <s v="Kelsey Becker"/>
        <s v="Kelsey Lal"/>
        <s v="Kelsey Nara"/>
        <s v="Kelsey Shen"/>
        <s v="Kelsey Xu"/>
        <s v="Kelsey Yuan"/>
        <s v="Kelvin Andersen"/>
        <s v="Kelvin Carson"/>
        <s v="Kelvin Chander"/>
        <s v="Kelvin Liang"/>
        <s v="Kelvin Lin"/>
        <s v="Kelvin Sharma"/>
        <s v="Kelvin Shen"/>
        <s v="Kelvin Wang"/>
        <s v="Kelvin Wu"/>
        <s v="Kelvin Xu"/>
        <s v="Kelvin Zhao"/>
        <s v="Kelvin Zhou"/>
        <s v="Kendra Alvarez"/>
        <s v="Kendra Diaz"/>
        <s v="Kendra Gomez"/>
        <s v="Kendra Munoz"/>
        <s v="Kendra Ramos"/>
        <s v="Kendra Rubio"/>
        <s v="Kenneth Deng"/>
        <s v="Kenneth Kumar"/>
        <s v="Kenneth Lal"/>
        <s v="Kenneth Luo"/>
        <s v="Kern Sutton"/>
        <s v="Kevin King"/>
        <s v="Kevin Perez"/>
        <s v="Kevin Yang"/>
        <s v="Kimberly Reed"/>
        <s v="Krista Alonso"/>
        <s v="Krista Blanco"/>
        <s v="Krista Carlson"/>
        <s v="Krista Hernandez"/>
        <s v="Krista Jimenez"/>
        <s v="Krista Moreno"/>
        <s v="Krista Ruiz"/>
        <s v="Krista Vazquez"/>
        <s v="Kristen Chen"/>
        <s v="Kristen Hu"/>
        <s v="Kristen Li"/>
        <s v="Kristen Xu"/>
        <s v="Kristen Zhang"/>
        <s v="Kristen Zhao"/>
        <s v="Kristen Zheng"/>
        <s v="Kristi Arthur"/>
        <s v="Kristi Blanco"/>
        <s v="Kristi Chapman"/>
        <s v="Kristi Dominguez"/>
        <s v="Kristi Fernandez"/>
        <s v="Kristi Lopez"/>
        <s v="Kristi Madan"/>
        <s v="Kristi Moreno"/>
        <s v="Kristi Rodriguez"/>
        <s v="Kristi Serrano"/>
        <s v="Kristi Smith"/>
        <s v="Kristi Suarez"/>
        <s v="Kristi Subram"/>
        <s v="Kristi Vance"/>
        <s v="Kristi Vazquez"/>
        <s v="Kristin Carson"/>
        <s v="Kristin Shan"/>
        <s v="Kristin She"/>
        <s v="Kristina Fernandez"/>
        <s v="Kristina Kapoor"/>
        <s v="Kristina Lopez"/>
        <s v="Kristina Malhotra"/>
        <s v="Kristine Alonso"/>
        <s v="Kristine Dominguez"/>
        <s v="Kristine Gill"/>
        <s v="Kristine Gutierrez"/>
        <s v="Kristine Hernandez"/>
        <s v="Kristine Moreno"/>
        <s v="Kristine Navarro"/>
        <s v="Kristine Ramos"/>
        <s v="Kristine Ruiz"/>
        <s v="Kristine Sandberg"/>
        <s v="Kristine Serrano"/>
        <s v="Kristine Vazquez"/>
        <s v="Kristopher Fernandez"/>
        <s v="Kristopher Gonzalez"/>
        <s v="Kristopher Lopez"/>
        <s v="Kristopher Madan"/>
        <s v="Kristopher Malhotra"/>
        <s v="Kristopher Srini"/>
        <s v="Kristopher Suri"/>
        <s v="Kristopher Vance"/>
        <s v="Kristy Alvarez"/>
        <s v="Kristy Carlson"/>
        <s v="Kristy Gill"/>
        <s v="Kristy Navarro"/>
        <s v="Kristy Ramos"/>
        <s v="Kristy Rubio"/>
        <s v="Kristy Suarez"/>
        <s v="Kristy Torres"/>
        <s v="Krystal Gao"/>
        <s v="Krystal Guo"/>
        <s v="Krystal Holt"/>
        <s v="Krystal Hu"/>
        <s v="Krystal Li"/>
        <s v="Krystal Liu"/>
        <s v="Krystal Lu"/>
        <s v="Krystal Sun"/>
        <s v="Krystal Ye"/>
        <s v="Krystal Zeng"/>
        <s v="Krystal Zhou"/>
        <s v="Krystal Zimmerman"/>
        <s v="Kurt Chavez"/>
        <s v="Kurt Deng"/>
        <s v="Kurt Kumar"/>
        <s v="Kurt Lal"/>
        <s v="Kurt Raje"/>
        <s v="Kurt Xie"/>
        <s v="Kyle Green"/>
        <s v="Kyle Patterson"/>
        <s v="Kyle Perez"/>
        <s v="Lacey Anand"/>
        <s v="Lacey Andersen"/>
        <s v="Lacey Goel"/>
        <s v="Lacey Guo"/>
        <s v="Lacey Hu"/>
        <s v="Lacey Huang"/>
        <s v="Lacey Jai"/>
        <s v="Lacey Kumar"/>
        <s v="Lacey Li"/>
        <s v="Lacey Liang"/>
        <s v="Lacey Liu"/>
        <s v="Lacey Luo"/>
        <s v="Lacey Ma"/>
        <s v="Lacey Pal"/>
        <s v="Lacey Raje"/>
        <s v="Lacey Raji"/>
        <s v="Lacey Sun"/>
        <s v="Lacey Wang"/>
        <s v="Lacey Xu"/>
        <s v="Lacey Yang"/>
        <s v="Lacey Ye"/>
        <s v="Lacey Yuan"/>
        <s v="Lacey Zhang"/>
        <s v="Lacey Zhao"/>
        <s v="Lacey Zhu"/>
        <s v="Lance Alonso"/>
        <s v="Lance Carlson"/>
        <s v="Lance Martin"/>
        <s v="Lance Ortega"/>
        <s v="Lance Ramos"/>
        <s v="Lance Romero"/>
        <s v="Lance Sanz"/>
        <s v="Lance Suarez"/>
        <s v="Larry Alvarez"/>
        <s v="Larry Blanco"/>
        <s v="Larry Dominguez"/>
        <s v="Larry Gutierrez"/>
        <s v="Larry Martin"/>
        <s v="Larry Moreno"/>
        <s v="Larry Ramos"/>
        <s v="Larry Rubio"/>
        <s v="Larry Sanz"/>
        <s v="Larry Townsend"/>
        <s v="Latasha Gill"/>
        <s v="Latasha Gutierrez"/>
        <s v="Latasha Jimenez"/>
        <s v="Latasha Moreno"/>
        <s v="Latasha Munoz"/>
        <s v="Latasha Navarro"/>
        <s v="Latasha Ortega"/>
        <s v="Latasha Romero"/>
        <s v="Latasha Vazquez"/>
        <s v="Latoya Becker"/>
        <s v="Latoya Chande"/>
        <s v="Latoya Chander"/>
        <s v="Latoya Deng"/>
        <s v="Latoya Jai"/>
        <s v="Latoya Nara"/>
        <s v="Latoya Nath"/>
        <s v="Latoya She"/>
        <s v="Latoya Tang"/>
        <s v="Laura Gao"/>
        <s v="Laura Lin"/>
        <s v="Laura Ma"/>
        <s v="Laura Wang"/>
        <s v="Laura Wu"/>
        <s v="Laura Zhao"/>
        <s v="Laura Zheng"/>
        <s v="Laura Zhou"/>
        <s v="Lauren Bryant"/>
        <s v="Lawrence Carlson"/>
        <s v="Lawrence Gill"/>
        <s v="Lawrence Gutierrez"/>
        <s v="Lawrence Ortega"/>
        <s v="Lawrence Romero"/>
        <s v="Lawrence Sanz"/>
        <s v="Lawrence Suarez"/>
        <s v="Lawrence Vazquez"/>
        <s v="Leah Guo"/>
        <s v="Leah Hu"/>
        <s v="Leah Sun"/>
        <s v="Leah Yang"/>
        <s v="Leah Ye"/>
        <s v="Lee Blanco"/>
        <s v="Lee Dominguez"/>
        <s v="Lee Gill"/>
        <s v="Lee Oliver"/>
        <s v="Leonard Anand"/>
        <s v="Leonard Becker"/>
        <s v="Leonard Lal"/>
        <s v="Leonard Nara"/>
        <s v="Leonard Shen"/>
        <s v="Leonard Smith"/>
        <s v="Leonard Tang"/>
        <s v="Leslie Blanco"/>
        <s v="Leslie Dominguez"/>
        <s v="Leslie Ferrier"/>
        <s v="Leslie Gill"/>
        <s v="Leslie Hernandez"/>
        <s v="Leslie Moreno"/>
        <s v="Leslie Navarro"/>
        <s v="Leslie Ramos"/>
        <s v="Leslie Ruiz"/>
        <s v="Leslie Serrano"/>
        <s v="Leslie Suarez"/>
        <s v="Levi Arun"/>
        <s v="Levi Garcia"/>
        <s v="Levi Mehta"/>
        <s v="Levi Prasad"/>
        <s v="Levi Raman"/>
        <s v="Levi Sai"/>
        <s v="Levi Sanchez"/>
        <s v="Levi Weber"/>
        <s v="Linda Alvarez"/>
        <s v="Linda Ferrier"/>
        <s v="Linda Ortega"/>
        <s v="Linda Rousey"/>
        <s v="Linda Sanz"/>
        <s v="Linda Serrano"/>
        <s v="Linda Suarez"/>
        <s v="Lindsay Chande"/>
        <s v="Lindsay Chander"/>
        <s v="Lindsay Nara"/>
        <s v="Lindsay Raje"/>
        <s v="Lindsay Sharma"/>
        <s v="Lindsay She"/>
        <s v="Lindsey Luo"/>
        <s v="Lindsey Raje"/>
        <s v="Lindsey Raji"/>
        <s v="Lindsey Shen"/>
        <s v="Lindsey Xie"/>
        <s v="Lindsey Xu"/>
        <s v="Lisa Gao"/>
        <s v="Lisa Guo"/>
        <s v="Lisa Huang"/>
        <s v="Lisa Li"/>
        <s v="Lisa Roy"/>
        <s v="Lisa Wu"/>
        <s v="Logan Allen"/>
        <s v="Logan Collins"/>
        <s v="Logan Gonzales"/>
        <s v="Logan Hernandez"/>
        <s v="Logan Johnson"/>
        <s v="Logan Taylor"/>
        <s v="Lori Alvarez"/>
        <s v="Lori Blanco"/>
        <s v="Lori Moreno"/>
        <s v="Lori Navarro"/>
        <s v="Lori Serrano"/>
        <s v="Louis Chande"/>
        <s v="Louis Chen"/>
        <s v="Louis Gao"/>
        <s v="Louis Guo"/>
        <s v="Louis He"/>
        <s v="Louis Kumar"/>
        <s v="Louis Liang"/>
        <s v="Louis Luo"/>
        <s v="Louis Ma"/>
        <s v="Louis Nath"/>
        <s v="Louis Raje"/>
        <s v="Louis Sun"/>
        <s v="Louis Tang"/>
        <s v="Louis Yang"/>
        <s v="Louis Yuan"/>
        <s v="Louis Zeng"/>
        <s v="Louis Zhang"/>
        <s v="Louis Zhou"/>
        <s v="Louis Zhu"/>
        <s v="Lucas Foster"/>
        <s v="Lucas Gonzales"/>
        <s v="Lucas Hughes"/>
        <s v="Lucas Moore"/>
        <s v="Lucas Peterson"/>
        <s v="Lucas Powell"/>
        <s v="Lucas Turner"/>
        <s v="Luis Allen"/>
        <s v="Luis Coleman"/>
        <s v="Luis Hill"/>
        <s v="Luis Li"/>
        <s v="Luis Lopez"/>
        <s v="Luke Baker"/>
        <s v="Luke Foster"/>
        <s v="Luke Kumar"/>
        <s v="Lydia Fernandez"/>
        <s v="Lydia Martinez"/>
        <s v="Lydia Sai"/>
        <s v="Lydia Sanchez"/>
        <s v="Lydia Suri"/>
        <s v="Mackenzie Hill"/>
        <s v="Mackenzie King"/>
        <s v="Mackenzie Morgan"/>
        <s v="Madalena Sanchez"/>
        <s v="Madison Bryant"/>
        <s v="Madison Clark"/>
        <s v="Madison Foster"/>
        <s v="Madison Perry"/>
        <s v="Madison Williams"/>
        <s v="Mallory Blanco"/>
        <s v="Mallory Diaz"/>
        <s v="Mallory Gill"/>
        <s v="Mallory Gomez"/>
        <s v="Mallory Hernandez"/>
        <s v="Mallory Moreno"/>
        <s v="Mallory Navarro"/>
        <s v="Mallory Romero"/>
        <s v="Mallory Rubio"/>
        <s v="Mallory Serrano"/>
        <s v="Mallory Vazquez"/>
        <s v="Mandy Huang"/>
        <s v="Mandy Lin"/>
        <s v="Mandy She"/>
        <s v="Mandy Sun"/>
        <s v="Mandy Wu"/>
        <s v="Manuel Fernandez"/>
        <s v="Manuel Lopez"/>
        <s v="Manuel Martinez"/>
        <s v="Manuel Sanchez"/>
        <s v="Manuel Srini"/>
        <s v="Marc Alvarez"/>
        <s v="Marc Blanco"/>
        <s v="Marc Carlson"/>
        <s v="Marc Diaz"/>
        <s v="Marc Gomez"/>
        <s v="Marc Martin"/>
        <s v="Marc Moreno"/>
        <s v="Marc Navarro"/>
        <s v="Marc Ramos"/>
        <s v="Marc Torres"/>
        <s v="Marc Vazquez"/>
        <s v="Marco Gonzalez"/>
        <s v="Marco Madan"/>
        <s v="Marco Malhotra"/>
        <s v="Marco Mehta"/>
        <s v="Marco Patel"/>
        <s v="Marco Prasad"/>
        <s v="Marco Rana"/>
        <s v="Marco Sara"/>
        <s v="Marco Vance"/>
        <s v="Marcus Henderson"/>
        <s v="Marcus Washington"/>
        <s v="Marcus Young"/>
        <s v="Margaret Guo"/>
        <s v="Margaret Huang"/>
        <s v="Margaret Li"/>
        <s v="Margaret Liang"/>
        <s v="Margaret Lin"/>
        <s v="Margaret Lu"/>
        <s v="Margaret Stewart"/>
        <s v="Margaret Wu"/>
        <s v="Margaret Xu"/>
        <s v="Maria Foster"/>
        <s v="Maria King"/>
        <s v="Maria Perry"/>
        <s v="Maria Watson"/>
        <s v="Maria Wood"/>
        <s v="Mariah Barnes"/>
        <s v="Mariah James"/>
        <s v="Mariah Long"/>
        <s v="Mariah Rivera"/>
        <s v="Marie Arun"/>
        <s v="Marie Carlson"/>
        <s v="Marie Fernandez"/>
        <s v="Marie Jimenez"/>
        <s v="Marie Mehta"/>
        <s v="Marie Perez"/>
        <s v="Marie Ramos"/>
        <s v="Marie Romero"/>
        <s v="Marie Rubio"/>
        <s v="Marie Ruiz"/>
        <s v="Marie Sanchez"/>
        <s v="Marie Suri"/>
        <s v="Marie Vazquez"/>
        <s v="Mario Goel"/>
        <s v="Mario Johnsen"/>
        <s v="Mario Lal"/>
        <s v="Mario Luo"/>
        <s v="Mario Moyer"/>
        <s v="Mario Raje"/>
        <s v="Mario Shan"/>
        <s v="Mario Sharma"/>
        <s v="Marshall Andersen"/>
        <s v="Marshall Ashe"/>
        <s v="Marshall Chander"/>
        <s v="Marshall Goel"/>
        <s v="Marshall Hu"/>
        <s v="Marshall Li"/>
        <s v="Marshall Raje"/>
        <s v="Marshall She"/>
        <s v="Marshall Wu"/>
        <s v="Marshall Xie"/>
        <s v="Marshall Ye"/>
        <s v="Marshall Yuan"/>
        <s v="Marshall Zeng"/>
        <s v="Marshall Zhao"/>
        <s v="Martha Guo"/>
        <s v="Martha Liang"/>
        <s v="Martha Lu"/>
        <s v="Martha Wang"/>
        <s v="Martha Xu"/>
        <s v="Martha Yang"/>
        <s v="Martha Ye"/>
        <s v="Martin Garcia"/>
        <s v="Martin Madan"/>
        <s v="Martin Perez"/>
        <s v="Martin Sai"/>
        <s v="Martin Subram"/>
        <s v="Marvin Alvarez"/>
        <s v="Marvin Gomez"/>
        <s v="Marvin Gutierrez"/>
        <s v="Marvin Hernandez"/>
        <s v="Marvin Munoz"/>
        <s v="Marvin Ramos"/>
        <s v="Marvin Ruiz"/>
        <s v="Marvin Sanz"/>
        <s v="Marvin Serrano"/>
        <s v="Marvin Vazquez"/>
        <s v="Mary Allen"/>
        <s v="Mary Hall"/>
        <s v="Mary Nelson"/>
        <s v="Mary Ramos"/>
        <s v="Mary Sandidge"/>
        <s v="Mason Evans"/>
        <s v="Mason Lopez"/>
        <s v="Mason Parker"/>
        <s v="Mason Ramirez"/>
        <s v="Mathew Alvarez"/>
        <s v="Mathew Carlson"/>
        <s v="Mathew Ferrier"/>
        <s v="Mathew Gill"/>
        <s v="Mathew Hernandez"/>
        <s v="Mathew Navarro"/>
        <s v="Mathew Ramos"/>
        <s v="Mathew Sanz"/>
        <s v="Mathew Serrano"/>
        <s v="Mathew Torres"/>
        <s v="Maurice Andersen"/>
        <s v="Maurice Ashe"/>
        <s v="Maurice Chander"/>
        <s v="Maurice Jai"/>
        <s v="Maurice Luo"/>
        <s v="Maurice Raji"/>
        <s v="Maurice She"/>
        <s v="Maurice Yuan"/>
        <s v="Max Alvarez"/>
        <s v="Max Hernandez"/>
        <s v="Max Martin"/>
        <s v="Max Ortega"/>
        <s v="Max Romero"/>
        <s v="Max Rubio"/>
        <s v="Max Serrano"/>
        <s v="Mayra Kovar"/>
        <s v="Mayra Lopez"/>
        <s v="Mayra Malhotra"/>
        <s v="Mayra Mehta"/>
        <s v="Mayra Raman"/>
        <s v="Mayra Suri"/>
        <s v="Meagan Madan"/>
        <s v="Meagan Prasad"/>
        <s v="Meagan Raman"/>
        <s v="Meagan Rana"/>
        <s v="Megan Diaz"/>
        <s v="Megan Long"/>
        <s v="Megan Morris"/>
        <s v="Megan Price"/>
        <s v="Meghan Alan"/>
        <s v="Meghan Alonso"/>
        <s v="Meghan Gutierrez"/>
        <s v="Meghan Martin"/>
        <s v="Meghan Moreno"/>
        <s v="Meghan Moyer"/>
        <s v="Meghan Ortega"/>
        <s v="Meghan Sanz"/>
        <s v="Meghan Suarez"/>
        <s v="Meghan Torres"/>
        <s v="Melanie Coleman"/>
        <s v="Melanie Morgan"/>
        <s v="Melinda Gill"/>
        <s v="Melinda Hernandez"/>
        <s v="Melinda Navarro"/>
        <s v="Melinda Suarez"/>
        <s v="Melinda Torres"/>
        <s v="Melissa Bailey"/>
        <s v="Melissa Morgan"/>
        <s v="Melissa Patterson"/>
        <s v="Melody Hernandez"/>
        <s v="Melody Jimenez"/>
        <s v="Melody Moreno"/>
        <s v="Melody Ruiz"/>
        <s v="Melody Suarez"/>
        <s v="Melvin Chande"/>
        <s v="Melvin Chander"/>
        <s v="Melvin Jai"/>
        <s v="Melvin Luo"/>
        <s v="Melvin Nara"/>
        <s v="Melvin Nath"/>
        <s v="Melvin Rai"/>
        <s v="Melvin She"/>
        <s v="Melvin Yuan"/>
        <s v="Meredith Alonso"/>
        <s v="Meredith Gill"/>
        <s v="Meredith Gonzalez"/>
        <s v="Meredith Gutierrez"/>
        <s v="Meredith Malhotra"/>
        <s v="Meredith Martinez"/>
        <s v="Meredith Mehta"/>
        <s v="Meredith Munoz"/>
        <s v="Meredith Navarro"/>
        <s v="Meredith Patel"/>
        <s v="Meredith Ramos"/>
        <s v="Meredith Rana"/>
        <s v="Meredith Romero"/>
        <s v="Meredith Suarez"/>
        <s v="Meredith Subram"/>
        <s v="Meredith Vance"/>
        <s v="Micah Gao"/>
        <s v="Micah Guo"/>
        <s v="Micah Huang"/>
        <s v="Micah Liu"/>
        <s v="Micah Lu"/>
        <s v="Micah Sun"/>
        <s v="Micah Wang"/>
        <s v="Micah Wu"/>
        <s v="Micah Zeng"/>
        <s v="Micah Zhao"/>
        <s v="Michael Moore"/>
        <s v="Michael Rothkugel"/>
        <s v="Michael Thompson"/>
        <s v="Micheal Blanco"/>
        <s v="Micheal Dominguez"/>
        <s v="Micheal Gutierrez"/>
        <s v="Micheal Saunders"/>
        <s v="Michele Black"/>
        <s v="Michele Chande"/>
        <s v="Michele Deng"/>
        <s v="Michele Fernandez"/>
        <s v="Michele Goel"/>
        <s v="Michele Gonzalez"/>
        <s v="Michele Jai"/>
        <s v="Michele Kumar"/>
        <s v="Michele Luo"/>
        <s v="Michele Madan"/>
        <s v="Michele Mehta"/>
        <s v="Michele Nara"/>
        <s v="Michele Nath"/>
        <s v="Michele Rai"/>
        <s v="Michele Raji"/>
        <s v="Michele Raman"/>
        <s v="Michele Ramos"/>
        <s v="Michele Sanchez"/>
        <s v="Michele Shen"/>
        <s v="Michele Torres"/>
        <s v="Michele Xie"/>
        <s v="Michelle Cox"/>
        <s v="Michelle Sanchez"/>
        <s v="Miguel Wright"/>
        <s v="Mindy Black"/>
        <s v="Mindy Chande"/>
        <s v="Mindy Goldberg"/>
        <s v="Mindy Kumar"/>
        <s v="Mindy Pal"/>
        <s v="Mindy Shan"/>
        <s v="Mindy She"/>
        <s v="Mindy Xu"/>
        <s v="Miranda Flores"/>
        <s v="Misty Ashe"/>
        <s v="Misty Chander"/>
        <s v="Misty Goel"/>
        <s v="Misty Kumar"/>
        <s v="Misty Raje"/>
        <s v="Misty Raji"/>
        <s v="Misty Sharma"/>
        <s v="Misty Shen"/>
        <s v="Mitchell Andersen"/>
        <s v="Mitchell Carson"/>
        <s v="Mitchell Lal"/>
        <s v="Mitchell Pal"/>
        <s v="Mitchell Shen"/>
        <s v="Mitchell Stone"/>
        <s v="Mitchell Xie"/>
        <s v="Mitchell Yuan"/>
        <s v="Mohamed Pal"/>
        <s v="Molly Chandra"/>
        <s v="Molly Perez"/>
        <s v="Molly Rana"/>
        <s v="Molly Sai"/>
        <s v="Molly Suri"/>
        <s v="Monica Chandra"/>
        <s v="Monica Garcia"/>
        <s v="Monica Martinez"/>
        <s v="Monica Patel"/>
        <s v="Monica Rodriguez"/>
        <s v="Monica Sai"/>
        <s v="Monica Schmidt"/>
        <s v="Monica Vance"/>
        <s v="Monique Blanco"/>
        <s v="Monique Gill"/>
        <s v="Monique Hernandez"/>
        <s v="Monique Moreno"/>
        <s v="Monique Munoz"/>
        <s v="Monique Navarro"/>
        <s v="Monique Ortega"/>
        <s v="Monique Ramos"/>
        <s v="Monique Rubio"/>
        <s v="Monique Sanz"/>
        <s v="Monique Torres"/>
        <s v="Morgan Davis"/>
        <s v="Morgan Gray"/>
        <s v="Morgan Johnson"/>
        <s v="Morgan Young"/>
        <s v="Mya Ross"/>
        <s v="Nancy Arun"/>
        <s v="Nancy Fernandez"/>
        <s v="Nancy Kovar"/>
        <s v="Nancy Mehta"/>
        <s v="Nancy Rana"/>
        <s v="Nancy Sanchez"/>
        <s v="Nancy Subram"/>
        <s v="Naomi Alonso"/>
        <s v="Naomi Gomez"/>
        <s v="Naomi Jimenez"/>
        <s v="Naomi Martin"/>
        <s v="Naomi Moreno"/>
        <s v="Naomi Ramos"/>
        <s v="Naomi Ruiz"/>
        <s v="Naomi Torres"/>
        <s v="Natalie Gonzalez"/>
        <s v="Natalie Moore"/>
        <s v="Natalie Morgan"/>
        <s v="Natalie Nelson"/>
        <s v="Natasha Alonso"/>
        <s v="Natasha Blanco"/>
        <s v="Natasha Gutierrez"/>
        <s v="Natasha Martin"/>
        <s v="Natasha Munoz"/>
        <s v="Natasha Rubio"/>
        <s v="Natasha Ruiz"/>
        <s v="Natasha Serrano"/>
        <s v="Natasha Suarez"/>
        <s v="Nathan Jones"/>
        <s v="Nathan King"/>
        <s v="Nathan Moore"/>
        <s v="Nathan Wang"/>
        <s v="Nathan West"/>
        <s v="Nathaniel Morgan"/>
        <s v="Nathaniel Rivera"/>
        <s v="Nathaniel Ward"/>
        <s v="Nathaniel Watson"/>
        <s v="Neil Dominguez"/>
        <s v="Neil Jimenez"/>
        <s v="Neil Serrano"/>
        <s v="Neil Suarez"/>
        <s v="Neil Torres"/>
        <s v="Neil Vazquez"/>
        <s v="Nelson Diaz"/>
        <s v="Nelson Gomez"/>
        <s v="Nelson Rubio"/>
        <s v="Nelson Sanz"/>
        <s v="Nelson Suarez"/>
        <s v="Nicholas Williams"/>
        <s v="Nichole Goel"/>
        <s v="Nichole Jai"/>
        <s v="Nichole Luo"/>
        <s v="Nichole Pal"/>
        <s v="Nichole She"/>
        <s v="Nichole Shen"/>
        <s v="Nicolas Andersen"/>
        <s v="Nicolas Lal"/>
        <s v="Nicolas Raji"/>
        <s v="Nicole Coleman"/>
        <s v="Nicole Cox"/>
        <s v="Nicole Davis"/>
        <s v="Nicole Lewis"/>
        <s v="Nicole Long"/>
        <s v="Nina Andersen"/>
        <s v="Nina Lal"/>
        <s v="Nina Luo"/>
        <s v="Nina Pal"/>
        <s v="Nina Rai"/>
        <s v="Nina Raje"/>
        <s v="Nina She"/>
        <s v="Nina Tang"/>
        <s v="Nina Xie"/>
        <s v="Niñia Anand"/>
        <s v="Noah Flores"/>
        <s v="Noah Griffin"/>
        <s v="Noah Hill"/>
        <s v="Noah Jenkins"/>
        <s v="Noah Russell"/>
        <s v="Nuan Wu"/>
        <s v="Olivia Alexander"/>
        <s v="Olivia Griffin"/>
        <s v="Olivia Moore"/>
        <s v="Olivia Ramirez"/>
        <s v="Olivia Sanchez"/>
        <s v="Olivia White"/>
        <s v="Omar Chander"/>
        <s v="Omar He"/>
        <s v="Omar Hu"/>
        <s v="Omar Huang"/>
        <s v="Omar Liang"/>
        <s v="Omar Liu"/>
        <s v="Omar Ma"/>
        <s v="Omar Nath"/>
        <s v="Omar Pal"/>
        <s v="Omar Raji"/>
        <s v="Omar Zheng"/>
        <s v="Omar Zhu"/>
        <s v="Orlando Ashe"/>
        <s v="Orlando Blanco"/>
        <s v="Orlando Carlson"/>
        <s v="Orlando Gill"/>
        <s v="Orlando Gutierrez"/>
        <s v="Orlando Hernandez"/>
        <s v="Orlando Jiménez"/>
        <s v="Orlando Sanz"/>
        <s v="Orlando Serrano"/>
        <s v="Orlando Suarez"/>
        <s v="Pablo Rovira Diez"/>
        <s v="Paige Coleman"/>
        <s v="Paige Henderson"/>
        <s v="Pamela Chapman"/>
        <s v="Pamela Lopez"/>
        <s v="Pamela Martinez"/>
        <s v="Pamela Mehta"/>
        <s v="Pamela Patel"/>
        <s v="Pamela Raman"/>
        <s v="Pamela Rodriguez"/>
        <s v="Pamela Schmidt"/>
        <s v="Patricia Chapman"/>
        <s v="Patricia Kapoor"/>
        <s v="Patricia Lopez"/>
        <s v="Patricia Madan"/>
        <s v="Patricia Mehta"/>
        <s v="Patricia Perez"/>
        <s v="Patricia Raman"/>
        <s v="Patricia Saunders"/>
        <s v="Patricia Suri"/>
        <s v="Patrick Sanchez"/>
        <s v="Patrick Sands"/>
        <s v="Paul Shakespear"/>
        <s v="Paula Ramos"/>
        <s v="Paula Romero"/>
        <s v="Paula Sanz"/>
        <s v="Pearlie Rusek"/>
        <s v="Pedro Alvarez"/>
        <s v="Pedro Gutierrez"/>
        <s v="Pedro Kapoor"/>
        <s v="Pedro Malhotra"/>
        <s v="Pedro Martin"/>
        <s v="Pedro Moreno"/>
        <s v="Pedro Muñoz"/>
        <s v="Pedro Rana"/>
        <s v="Pedro Rodriguez"/>
        <s v="Pedro Rubio"/>
        <s v="Pedro Serrano"/>
        <s v="Pedro Suarez"/>
        <s v="Pedro Suri"/>
        <s v="Peter Black"/>
        <s v="Peter Deng"/>
        <s v="Peter Goel"/>
        <s v="Peter Pal"/>
        <s v="Peter Shan"/>
        <s v="Peter Xu"/>
        <s v="Phil Spencer"/>
        <s v="Philip Alvarez"/>
        <s v="Philip Blanco"/>
        <s v="Philip Carlson"/>
        <s v="Philip Dominguez"/>
        <s v="Philip Gutierrez"/>
        <s v="Philip Hernandez"/>
        <s v="Philip Romero"/>
        <s v="Philip Rubio"/>
        <s v="Phillip Gonzalez"/>
        <s v="Phillip Kapoor"/>
        <s v="Phillip Malhotra"/>
        <s v="Phillip Sara"/>
        <s v="Phillip Suri"/>
        <s v="Phillip Vance"/>
        <s v="Preston Chapman"/>
        <s v="Preston Garcia"/>
        <s v="Preston Mehta"/>
        <s v="Preston Perez"/>
        <s v="Preston Prasad"/>
        <s v="Preston Sai"/>
        <s v="Priscilla Black"/>
        <s v="Priscilla Deng"/>
        <s v="Priscilla Luo"/>
        <s v="Priscilla Nara"/>
        <s v="Priscilla Shen"/>
        <s v="Rachael Fernandez"/>
        <s v="Rachael Kapoor"/>
        <s v="Rachael Lopez"/>
        <s v="Rachael Madan"/>
        <s v="Rachael Patel"/>
        <s v="Rachael Perez"/>
        <s v="Rachael Raman"/>
        <s v="Rachael Rana"/>
        <s v="Rachael Rodriguez"/>
        <s v="Rachael Sai"/>
        <s v="Rachael Suri"/>
        <s v="Rachel Griffin"/>
        <s v="Rachel Powell"/>
        <s v="Rafael Anand"/>
        <s v="Rafael Andersen"/>
        <s v="Rafael Black"/>
        <s v="Rafael Gao"/>
        <s v="Rafael Jai"/>
        <s v="Rafael Kumar"/>
        <s v="Rafael Lal"/>
        <s v="Rafael Lin"/>
        <s v="Rafael Ma"/>
        <s v="Rafael Nara"/>
        <s v="Rafael Nath"/>
        <s v="Rafael Rai"/>
        <s v="Rafael Raje"/>
        <s v="Rafael She"/>
        <s v="Rafael Shen"/>
        <s v="Rafael Sun"/>
        <s v="Rafael Tang"/>
        <s v="Rafael Xu"/>
        <s v="Rafael Yuan"/>
        <s v="Rafael Zhou"/>
        <s v="Ramon He"/>
        <s v="Ramon Hu"/>
        <s v="Ramon Li"/>
        <s v="Ramon Lu"/>
        <s v="Ramon Ye"/>
        <s v="Ramon Zeng"/>
        <s v="Ramon Zhang"/>
        <s v="Randall Alvarez"/>
        <s v="Randall Diaz"/>
        <s v="Randall Gomez"/>
        <s v="Randall Martin"/>
        <s v="Randall Moreno"/>
        <s v="Randall Ramos"/>
        <s v="Randall Rubio"/>
        <s v="Randall Serrano"/>
        <s v="Randall Suarez"/>
        <s v="Randall Vazquez"/>
        <s v="Randy Chen"/>
        <s v="Randy Gao"/>
        <s v="Randy Guo"/>
        <s v="Randy Huang"/>
        <s v="Randy Liang"/>
        <s v="Randy Liu"/>
        <s v="Randy Lu"/>
        <s v="Randy Wang"/>
        <s v="Randy Xu"/>
        <s v="Randy Yang"/>
        <s v="Randy Zhao"/>
        <s v="Randy Zheng"/>
        <s v="Raquel Alonso"/>
        <s v="Raquel Dominguez"/>
        <s v="Raquel Hernandez"/>
        <s v="Raquel Romero"/>
        <s v="Raul Chande"/>
        <s v="Raul Luo"/>
        <s v="Raul Rai"/>
        <s v="Raul Raje"/>
        <s v="Raul Sharma"/>
        <s v="Raymond Arthur"/>
        <s v="Raymond Madan"/>
        <s v="Raymond Raman"/>
        <s v="Raymond Rana"/>
        <s v="Raymond Subram"/>
        <s v="Rebecca Collins"/>
        <s v="Rebecca Robinson"/>
        <s v="Rebecca Turner"/>
        <s v="Rebekah Arthur"/>
        <s v="Rebekah Chandra"/>
        <s v="Rebekah Diaz"/>
        <s v="Rebekah Dominguez"/>
        <s v="Rebekah Garcia"/>
        <s v="Rebekah Gonzalez"/>
        <s v="Rebekah Ramos"/>
        <s v="Rebekah Serrano"/>
        <s v="Rebekah Suarez"/>
        <s v="Rebekah Subram"/>
        <s v="Rebekah Vazquez"/>
        <s v="Regina Arthur"/>
        <s v="Regina Kapoor"/>
        <s v="Regina Mehta"/>
        <s v="Regina Sai"/>
        <s v="Reginald Alvarez"/>
        <s v="Reginald Martin"/>
        <s v="Reginald Ortega"/>
        <s v="Reginald Sanz"/>
        <s v="Reginald Serrano"/>
        <s v="Reginald Travers"/>
        <s v="Renee Alonso"/>
        <s v="Renee Martin"/>
        <s v="Renee Navarro"/>
        <s v="Renee Ortega"/>
        <s v="Renee Romero"/>
        <s v="Renee Sanz"/>
        <s v="Renee Suarez"/>
        <s v="Ricardo Anand"/>
        <s v="Ricardo Chande"/>
        <s v="Ricardo Goel"/>
        <s v="Ricardo Kumar"/>
        <s v="Ricardo Nara"/>
        <s v="Ricardo Nath"/>
        <s v="Ricardo She"/>
        <s v="Ricardo Xie"/>
        <s v="Ricardo Yuan"/>
        <s v="Richard Anderson"/>
        <s v="Richard Blue"/>
        <s v="Richard Lee"/>
        <s v="Richard Wood"/>
        <s v="Ricky Alonso"/>
        <s v="Ricky Blanco"/>
        <s v="Ricky Diaz"/>
        <s v="Ricky Gill"/>
        <s v="Ricky Gomez"/>
        <s v="Ricky Gutierrez"/>
        <s v="Ricky Martin"/>
        <s v="Ricky Romero"/>
        <s v="Ricky Sanz"/>
        <s v="Ricky Suarez"/>
        <s v="Riley Reed"/>
        <s v="Rob Verhoff"/>
        <s v="Robert Kumar"/>
        <s v="Roberto Diaz"/>
        <s v="Roberto Dominguez"/>
        <s v="Roberto Hernandez"/>
        <s v="Roberto Moreno"/>
        <s v="Roberto Ramos"/>
        <s v="Roberto Romero"/>
        <s v="Robin Carlson"/>
        <s v="Robin Dominguez"/>
        <s v="Robin Moreno"/>
        <s v="Robyn Blanco"/>
        <s v="Robyn Dominguez"/>
        <s v="Robyn Munoz"/>
        <s v="Robyn Ramos"/>
        <s v="Robyn Rubio"/>
        <s v="Rodney Alvarez"/>
        <s v="Rodney Blanco"/>
        <s v="Rodney Gutierrez"/>
        <s v="Rodney Navarro"/>
        <s v="Rodney Ramos"/>
        <s v="Rodney Romero"/>
        <s v="Rodney Sanz"/>
        <s v="Rodney Vazquez"/>
        <s v="Roger Andersen"/>
        <s v="Roger Cai"/>
        <s v="Roger Chander"/>
        <s v="Roger Goel"/>
        <s v="Roger Lu"/>
        <s v="Roger Luo"/>
        <s v="Roger Ma"/>
        <s v="Roger Pal"/>
        <s v="Roger She"/>
        <s v="Roger Shen"/>
        <s v="Roger Sun"/>
        <s v="Roger Wang"/>
        <s v="Roger Xu"/>
        <s v="Roger Yang"/>
        <s v="Roger Yuan"/>
        <s v="Roger Zhang"/>
        <s v="Roger Zheng"/>
        <s v="Roger Zhu"/>
        <s v="Ronald Fernandez"/>
        <s v="Ronald Madan"/>
        <s v="Ronald Perez"/>
        <s v="Ronald Raman"/>
        <s v="Ronald Sai"/>
        <s v="Ronald Subram"/>
        <s v="Ronald Suri"/>
        <s v="Ronnie Liang"/>
        <s v="Ronnie Lin"/>
        <s v="Ronnie Liu"/>
        <s v="Ronnie Lu"/>
        <s v="Ronnie Yang"/>
        <s v="Ronnie Zhang"/>
        <s v="Rosa Chen"/>
        <s v="Rosa Gao"/>
        <s v="Rosa Guo"/>
        <s v="Rosa Huang"/>
        <s v="Rosa Liang"/>
        <s v="Rosa Lu"/>
        <s v="Rosa She"/>
        <s v="Rosa Wang"/>
        <s v="Rosa Yang"/>
        <s v="Rosa Zhao"/>
        <s v="Rosa Zheng"/>
        <s v="Ross Arun"/>
        <s v="Ross Fernandez"/>
        <s v="Ross Hernandez"/>
        <s v="Ross Johnsen"/>
        <s v="Ross Jordan"/>
        <s v="Ross Lopez"/>
        <s v="Ross Malhotra"/>
        <s v="Ross Perez"/>
        <s v="Ross Prasad"/>
        <s v="Ross Rana"/>
        <s v="Ross Sai"/>
        <s v="Ross Sanchez"/>
        <s v="Ross Sanz"/>
        <s v="Ross Sara"/>
        <s v="Ross Subram"/>
        <s v="Ross Vazquez"/>
        <s v="Roy Alvarez"/>
        <s v="Roy Carlson"/>
        <s v="Roy Dominguez"/>
        <s v="Roy Garcia"/>
        <s v="Roy Gill"/>
        <s v="Roy Gonzalez"/>
        <s v="Roy Madan"/>
        <s v="Roy Martin"/>
        <s v="Roy Martinez"/>
        <s v="Roy Moreno"/>
        <s v="Roy Raman"/>
        <s v="Roy Ramos"/>
        <s v="Roy Sanz"/>
        <s v="Roy Srini"/>
        <s v="Roy Subram"/>
        <s v="Roy Suri"/>
        <s v="Roy Vazquez"/>
        <s v="Ruben Diaz"/>
        <s v="Ruben Garcia"/>
        <s v="Ruben Kapoor"/>
        <s v="Ruben Malhotra"/>
        <s v="Ruben Martin"/>
        <s v="Ruben Muñoz"/>
        <s v="Ruben Patel"/>
        <s v="Ruben Raman"/>
        <s v="Ruben Rana"/>
        <s v="Ruben Rodriguez"/>
        <s v="Ruben Romero"/>
        <s v="Ruben Sara"/>
        <s v="Ruben Saunders"/>
        <s v="Ruben Suarez"/>
        <s v="Ruben Torres"/>
        <s v="Ruben Vazquez"/>
        <s v="Russell Black"/>
        <s v="Russell Chander"/>
        <s v="Russell Deng"/>
        <s v="Russell Shen"/>
        <s v="Ruth Arun"/>
        <s v="Ruth Garcia"/>
        <s v="Ruth Gonzalez"/>
        <s v="Ruth Raman"/>
        <s v="Ruth Rodriguez"/>
        <s v="Ruth Sai"/>
        <s v="Ruth Sullivan"/>
        <s v="Ruth Vance"/>
        <s v="Ryan Davis"/>
        <s v="Sabrina Dominguez"/>
        <s v="Sabrina Ramos"/>
        <s v="Sabrina Romero"/>
        <s v="Sabrina Rubio"/>
        <s v="Sabrina Ruiz"/>
        <s v="Sabrina Sanz"/>
        <s v="Sabrina Torres"/>
        <s v="Sam Wilson"/>
        <s v="Samuel Diaz"/>
        <s v="Sandra Guo"/>
        <s v="Sandra Huang"/>
        <s v="Sandra Lin"/>
        <s v="Sandra Lu"/>
        <s v="Sandra Zheng"/>
        <s v="Sandra Zhu"/>
        <s v="Sara Morgan"/>
        <s v="Sarah Garcia"/>
        <s v="Sarah Martinez"/>
        <s v="Sarah Moore"/>
        <s v="Savannah Adams"/>
        <s v="Savannah Bailey"/>
        <s v="Savannah Gonzalez"/>
        <s v="Savannah Lopez"/>
        <s v="Savannah Scott"/>
        <s v="Savannah Turner"/>
        <s v="Scot Schulte"/>
        <s v="Scott Rodgers"/>
        <s v="Sean Bailey"/>
        <s v="Sebastian Torres"/>
        <s v="Sergio Lopez"/>
        <s v="Sergio Raman"/>
        <s v="Sergio Rodriguez"/>
        <s v="Seth Campbell"/>
        <s v="Seth Davis"/>
        <s v="Seth Murphy"/>
        <s v="Seth Rogers"/>
        <s v="Seth Russell"/>
        <s v="Seth Walker"/>
        <s v="Shane Fernandez"/>
        <s v="Shane Gonzalez"/>
        <s v="Shane Raman"/>
        <s v="Shane Schmidt"/>
        <s v="Shane Suri"/>
        <s v="Shannon Cai"/>
        <s v="Shannon Carlson"/>
        <s v="Shannon Chow"/>
        <s v="Shannon Munoz"/>
        <s v="Shannon Ortega"/>
        <s v="Shannon Ruiz"/>
        <s v="Shannon Serrano"/>
        <s v="Shannon Sun"/>
        <s v="Shannon Vazquez"/>
        <s v="Shannon Wang"/>
        <s v="Shannon Wu"/>
        <s v="Shannon Yang"/>
        <s v="Shannon Zhao"/>
        <s v="Shannon Zheng"/>
        <s v="Sharon Nara"/>
        <s v="Sharon Rai"/>
        <s v="Sharon Raji"/>
        <s v="Sharon Salavaria"/>
        <s v="Sharon Sharma"/>
        <s v="Sharon She"/>
        <s v="Sharon Simpson"/>
        <s v="Sharon Tang"/>
        <s v="Sharon Xu"/>
        <s v="Sharon Yuan"/>
        <s v="Shaun Black"/>
        <s v="Shaun Carson"/>
        <s v="Shaun Lal"/>
        <s v="Shaun Luo"/>
        <s v="Shaun Rai"/>
        <s v="Shaun Shan"/>
        <s v="Shaun Shen"/>
        <s v="Shawn Chander"/>
        <s v="Shawn Luo"/>
        <s v="Shawn Raje"/>
        <s v="Shawn Shen"/>
        <s v="Shawn Tang"/>
        <s v="Shawna Andersen"/>
        <s v="Shawna Black"/>
        <s v="Shawna Goel"/>
        <s v="Shawna Kumar"/>
        <s v="Shawna Lal"/>
        <s v="Shawna Raji"/>
        <s v="Shawna Shan"/>
        <s v="Shawna Xu"/>
        <s v="Sheena Deng"/>
        <s v="Sheena Lal"/>
        <s v="Sheena Pal"/>
        <s v="Sheena Raji"/>
        <s v="Sheena Shan"/>
        <s v="Sheena She"/>
        <s v="Sheila Alonso"/>
        <s v="Sheila Blanco"/>
        <s v="Sheila Diaz"/>
        <s v="Sheila Gill"/>
        <s v="Sheila Gomez"/>
        <s v="Sheila Munoz"/>
        <s v="Sheila Navarro"/>
        <s v="Shelby Ward"/>
        <s v="Sophia Carter"/>
        <s v="Sophia Nelson"/>
        <s v="Stacey Gao"/>
        <s v="Stacey Hu"/>
        <s v="Stacey Li"/>
        <s v="Stacey She"/>
        <s v="Stacey Yang"/>
        <s v="Stacey Zeng"/>
        <s v="Stacey Zhou"/>
        <s v="Stacy Alonso"/>
        <s v="Stacy Alvarez"/>
        <s v="Stacy Diaz"/>
        <s v="Stacy Dominguez"/>
        <s v="Stacy Gill"/>
        <s v="Stacy Navarro"/>
        <s v="Stacy Ramos"/>
        <s v="Stacy Serrano"/>
        <s v="Stanley Lopez"/>
        <s v="Stanley Madan"/>
        <s v="Stanley Malhotra"/>
        <s v="Stanley Martinez"/>
        <s v="Stanley Patel"/>
        <s v="Stanley Rana"/>
        <s v="Stanley Suri"/>
        <s v="Stefanie Garcia"/>
        <s v="Stefanie Perez"/>
        <s v="Stefanie Rana"/>
        <s v="Stefanie Subram"/>
        <s v="Stephanie Bell"/>
        <s v="Stephanie Gray"/>
        <s v="Stephanie Russell"/>
        <s v="Steve Cai"/>
        <s v="Steve Chen"/>
        <s v="Steve Liang"/>
        <s v="Steve Liu"/>
        <s v="Steve Schmidt"/>
        <s v="Steve Ye"/>
        <s v="Steve Zhou"/>
        <s v="Steven Reed"/>
        <s v="Steven Rivera"/>
        <s v="Summer Gonzalez"/>
        <s v="Summer Kapoor"/>
        <s v="Summer Lopez"/>
        <s v="Summer Madan"/>
        <s v="Summer Patel"/>
        <s v="Summer Raman"/>
        <s v="Summer Sai"/>
        <s v="Summer Sullivan"/>
        <s v="Susan Cai"/>
        <s v="Susan Gao"/>
        <s v="Susan Guo"/>
        <s v="Susan He"/>
        <s v="Susan Hu"/>
        <s v="Susan Liu"/>
        <s v="Susan Lu"/>
        <s v="Susan She"/>
        <s v="Susan Zhang"/>
        <s v="Susan Zhao"/>
        <s v="Suzanne Cai"/>
        <s v="Suzanne Lin"/>
        <s v="Suzanne Liu"/>
        <s v="Suzanne Lu"/>
        <s v="Suzanne Sun"/>
        <s v="Suzanne Zeng"/>
        <s v="Suzanne Zhang"/>
        <s v="Suzanne Zhu"/>
        <s v="Sydney Adams"/>
        <s v="Sydney Clark"/>
        <s v="Sydney Cook"/>
        <s v="Sydney Green"/>
        <s v="Sydney Johnson"/>
        <s v="Sydney Thomas"/>
        <s v="Sydney Washington"/>
        <s v="Sydney Wood"/>
        <s v="Tabitha Alvarez"/>
        <s v="Tabitha Arthur"/>
        <s v="Tabitha Gomez"/>
        <s v="Tabitha Gonzalez"/>
        <s v="Tabitha Gutierrez"/>
        <s v="Tabitha Hernandez"/>
        <s v="Tabitha Kovar"/>
        <s v="Tabitha Martin"/>
        <s v="Tabitha Moreno"/>
        <s v="Tabitha Prasad"/>
        <s v="Tabitha Sanz"/>
        <s v="Tabitha Sara"/>
        <s v="Tabitha Serrano"/>
        <s v="Tabitha Suarez"/>
        <s v="Tabitha Subram"/>
        <s v="Tamara Anand"/>
        <s v="Tamara Huang"/>
        <s v="Tamara Johnston"/>
        <s v="Tamara Kumar"/>
        <s v="Tamara Luo"/>
        <s v="Tamara Pal"/>
        <s v="Tamara She"/>
        <s v="Tamara Shen"/>
        <s v="Tamara Sun"/>
        <s v="Tamara Ye"/>
        <s v="Tamara Yuan"/>
        <s v="Tammy Arthur"/>
        <s v="Tammy Fernandez"/>
        <s v="Tammy Raji"/>
        <s v="Tammy Rodriguez"/>
        <s v="Tanya Alvarez"/>
        <s v="Tanya Carlson"/>
        <s v="Tanya Jimenez"/>
        <s v="Tanya Moreno"/>
        <s v="Tanya Munoz"/>
        <s v="Tanya Ramos"/>
        <s v="Tanya Rubio"/>
        <s v="Tara Andersen"/>
        <s v="Tara Ashe"/>
        <s v="Tara Goel"/>
        <s v="Tara Jai"/>
        <s v="Tara Lal"/>
        <s v="Tara Nara"/>
        <s v="Tara Raje"/>
        <s v="Tara Simpson"/>
        <s v="Tara Xu"/>
        <s v="Tasha Deng"/>
        <s v="Tasha Jai"/>
        <s v="Tasha Kumar"/>
        <s v="Tasha Nath"/>
        <s v="Tasha Pal"/>
        <s v="Tasha Rai"/>
        <s v="Tasha Raji"/>
        <s v="Tasha Shan"/>
        <s v="Tasha Xu"/>
        <s v="Taylor Barnes"/>
        <s v="Taylor Miller"/>
        <s v="Taylor White"/>
        <s v="Teresa Alonso"/>
        <s v="Teresa Gill"/>
        <s v="Teresa Gomez"/>
        <s v="Teresa Jimenez"/>
        <s v="Teresa Munoz"/>
        <s v="Teresa Navarro"/>
        <s v="Terrance Lopez"/>
        <s v="Terrance Madan"/>
        <s v="Terrance Malhotra"/>
        <s v="Terrance Martinez"/>
        <s v="Terrance Rana"/>
        <s v="Terrance Sai"/>
        <s v="Terrance Sanchez"/>
        <s v="Terrence Carson"/>
        <s v="Terrence Lal"/>
        <s v="Terrence Pal"/>
        <s v="Terrence Rai"/>
        <s v="Terrence Raje"/>
        <s v="Terrence Sharma"/>
        <s v="Terrence Tang"/>
        <s v="Terry Lal"/>
        <s v="Terry Pal"/>
        <s v="Terry Raje"/>
        <s v="Terry Raji"/>
        <s v="Terry Xu"/>
        <s v="Terry Yuan"/>
        <s v="Theodore Dominguez"/>
        <s v="Theodore Gill"/>
        <s v="Theodore Sanz"/>
        <s v="Theresa Carlson"/>
        <s v="Theresa Dominguez"/>
        <s v="Theresa Munoz"/>
        <s v="Theresa Navarro"/>
        <s v="Theresa Ramos"/>
        <s v="Theresa Torres"/>
        <s v="Theresa Vazquez"/>
        <s v="Thomas Harris"/>
        <s v="Thomas Moore"/>
        <s v="Thomas Powell"/>
        <s v="Thomas Shan"/>
        <s v="Thomas Smith"/>
        <s v="Tiffany Cai"/>
        <s v="Tiffany Chen"/>
        <s v="Tiffany Gao"/>
        <s v="Tiffany Guo"/>
        <s v="Tiffany Liang"/>
        <s v="Tiffany Lu"/>
        <s v="Tiffany Yang"/>
        <s v="Tiffany Zeng"/>
        <s v="Tiffany Zhang"/>
        <s v="Tiffany Zhu"/>
        <s v="Tiffany Zimmerman"/>
        <s v="Timothy Parker"/>
        <s v="Timothy Scott"/>
        <s v="Tina Chandra"/>
        <s v="Tina Garcia"/>
        <s v="Tina Gonzalez"/>
        <s v="Tina Malhotra"/>
        <s v="Tina Martinez"/>
        <s v="Tina Mehta"/>
        <s v="Tina Sai"/>
        <s v="Tina Sara"/>
        <s v="Tina Smith"/>
        <s v="Todd Gao"/>
        <s v="Todd Lu"/>
        <s v="Todd Ma"/>
        <s v="Todd Sun"/>
        <s v="Todd Yang"/>
        <s v="Tommy Black"/>
        <s v="Tommy Chander"/>
        <s v="Tommy Goel"/>
        <s v="Tommy Jai"/>
        <s v="Tommy Kumar"/>
        <s v="Tommy Lal"/>
        <s v="Tommy Nara"/>
        <s v="Tommy Nath"/>
        <s v="Toni Garcia"/>
        <s v="Toni Lopez"/>
        <s v="Toni Madan"/>
        <s v="Toni Malhotra"/>
        <s v="Toni Patel"/>
        <s v="Toni Perez"/>
        <s v="Toni Randall"/>
        <s v="Toni Rodriguez"/>
        <s v="Toni Sullivan"/>
        <s v="Toni Suri"/>
        <s v="Toni Vance"/>
        <s v="Tony Kumar"/>
        <s v="Tony Nara"/>
        <s v="Tony Natsuhara"/>
        <s v="Tony Shan"/>
        <s v="Tony Sharma"/>
        <s v="Tony Shen"/>
        <s v="Tony Xu"/>
        <s v="Tonya Andersen"/>
        <s v="Tonya Black"/>
        <s v="Tonya Chande"/>
        <s v="Tonya Chander"/>
        <s v="Tonya Goel"/>
        <s v="Tonya Kumar"/>
        <s v="Tonya Nara"/>
        <s v="Tonya Rai"/>
        <s v="Tonya She"/>
        <s v="Tonya Xu"/>
        <s v="Tracy Andersen"/>
        <s v="Tracy Black"/>
        <s v="Tracy Chande"/>
        <s v="Tracy Deng"/>
        <s v="Tracy Lal"/>
        <s v="Tracy Rai"/>
        <s v="Tracy Sharma"/>
        <s v="Tracy Xu"/>
        <s v="Trevor Powell"/>
        <s v="Trevor Price"/>
        <s v="Trisha Cai"/>
        <s v="Trisha Gao"/>
        <s v="Trisha Guo"/>
        <s v="Trisha Li"/>
        <s v="Trisha Liu"/>
        <s v="Trisha Lu"/>
        <s v="Trisha Wang"/>
        <s v="Trisha Xu"/>
        <s v="Trisha Zhou"/>
        <s v="Troy Arun"/>
        <s v="Troy Chandra"/>
        <s v="Troy Garcia"/>
        <s v="Troy Kapoor"/>
        <s v="Troy Martinez"/>
        <s v="Troy Sai"/>
        <s v="Troy Sanchez"/>
        <s v="Troy Sara"/>
        <s v="Troy Subram"/>
        <s v="Troy Suri"/>
        <s v="Tyler Martinez"/>
        <s v="Tyrone Alvarez"/>
        <s v="Tyrone Diaz"/>
        <s v="Tyrone Navarro"/>
        <s v="Tyrone Ortega"/>
        <s v="Tyrone Serrano"/>
        <s v="Valerie Hu"/>
        <s v="Valerie Huang"/>
        <s v="Valerie Liang"/>
        <s v="Valerie Lu"/>
        <s v="Valerie She"/>
        <s v="Valerie Wang"/>
        <s v="Valerie Yang"/>
        <s v="Valerie Ye"/>
        <s v="Vanessa Diaz"/>
        <s v="Vanessa Price"/>
        <s v="Veronica Chandra"/>
        <s v="Veronica Gonzalez"/>
        <s v="Veronica Kapoor"/>
        <s v="Veronica Malhotra"/>
        <s v="Veronica Patel"/>
        <s v="Veronica Raman"/>
        <s v="Veronica Srini"/>
        <s v="Victor Blanco"/>
        <s v="Victor Gomez"/>
        <s v="Victor Gutierrez"/>
        <s v="Victor Hernandez"/>
        <s v="Victor Jimenez"/>
        <s v="Victor Ramos"/>
        <s v="Victor Sanz"/>
        <s v="Victor Vazquez"/>
        <s v="Victoria Anderson"/>
        <s v="Victoria Bradley"/>
        <s v="Victoria Cook"/>
        <s v="Victoria Cooper"/>
        <s v="Victoria Gonzales"/>
        <s v="Vincent Cai"/>
        <s v="Vincent Huang"/>
        <s v="Vincent Li"/>
        <s v="Vincent Liang"/>
        <s v="Vincent Ye"/>
        <s v="Vincent Zhang"/>
        <s v="Vincent Zheng"/>
        <s v="Vincent Zhu"/>
        <s v="Virginia Chandra"/>
        <s v="Virginia Garcia"/>
        <s v="Virginia Gonzalez"/>
        <s v="Virginia Lopez"/>
        <s v="Virginia Martinez"/>
        <s v="Virginia Patel"/>
        <s v="Virginia Perez"/>
        <s v="Virginia Raman"/>
        <s v="Virginia Subram"/>
        <s v="Walter Dominguez"/>
        <s v="Walter Hernandez"/>
        <s v="Walter Jimenez"/>
        <s v="Walter Romero"/>
        <s v="Walter Rubio"/>
        <s v="Walter Sanz"/>
        <s v="Walter Torres"/>
        <s v="Warren Andersen"/>
        <s v="Warren Cai"/>
        <s v="Warren Chande"/>
        <s v="Warren Chow"/>
        <s v="Warren Jai"/>
        <s v="Warren Kumar"/>
        <s v="Warren Lal"/>
        <s v="Warren Li"/>
        <s v="Warren Liu"/>
        <s v="Warren Lu"/>
        <s v="Warren Luo"/>
        <s v="Warren Ma"/>
        <s v="Warren Raji"/>
        <s v="Warren Shan"/>
        <s v="Warren Wu"/>
        <s v="Warren Yang"/>
        <s v="Warren Yuan"/>
        <s v="Warren Zeng"/>
        <s v="Warren Zhang"/>
        <s v="Warren Zhou"/>
        <s v="Wayne Black"/>
        <s v="Wayne Kumar"/>
        <s v="Wayne Pal"/>
        <s v="Wayne Raje"/>
        <s v="Wayne Raji"/>
        <s v="Wayne Shen"/>
        <s v="Wayne Tang"/>
        <s v="Wayne Xie"/>
        <s v="Wendy Blanco"/>
        <s v="Wendy Carlson"/>
        <s v="Wendy Dominguez"/>
        <s v="Wendy Hernandez"/>
        <s v="Wendy Romero"/>
        <s v="Wendy Torres"/>
        <s v="Wesley Gao"/>
        <s v="Wesley Huang"/>
        <s v="Wesley Li"/>
        <s v="Wesley Lin"/>
        <s v="Wesley Xu"/>
        <s v="Wesley Yang"/>
        <s v="Wesley Zeng"/>
        <s v="Wesley Zhu"/>
        <s v="Whitney Kovár"/>
        <s v="Whitney Malhotra"/>
        <s v="Whitney Patel"/>
        <s v="Whitney Perez"/>
        <s v="Whitney Rana"/>
        <s v="Whitney Suri"/>
        <s v="Willie Andersen"/>
        <s v="Willie Cai"/>
        <s v="Willie Chande"/>
        <s v="Willie Chen"/>
        <s v="Willie Deng"/>
        <s v="Willie Huang"/>
        <s v="Willie Johnsen"/>
        <s v="Willie Lu"/>
        <s v="Willie Nara"/>
        <s v="Willie Pal"/>
        <s v="Willie Rai"/>
        <s v="Willie Raji"/>
        <s v="Willie She"/>
        <s v="Willie Shen"/>
        <s v="Willie Tang"/>
        <s v="Willie Wang"/>
        <s v="Willie Xu"/>
        <s v="Willie Ye"/>
        <s v="Willie Yuan"/>
        <s v="Willie Zhang"/>
        <s v="Wilson Pais"/>
        <s v="Wyatt Henderson"/>
        <s v="Wyatt Jenkins"/>
        <s v="Wyatt Mitchell"/>
        <s v="Wyatt Rodriguez"/>
        <s v="Wyatt Williams"/>
        <s v="Xavier Evans"/>
        <s v="Xavier Henderson"/>
        <s v="Yolanda Andersen"/>
        <s v="Yolanda Bhat"/>
        <s v="Yolanda Chander"/>
        <s v="Yolanda Goel"/>
        <s v="Yolanda Kumar"/>
        <s v="Yolanda Nara"/>
        <s v="Yolanda Shan"/>
        <s v="Yolanda She"/>
        <s v="Zachary Jai"/>
        <s v="Zachary Miller"/>
        <s v="Zachary Wilson"/>
        <s v="Zoe Kelly"/>
      </sharedItems>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4"/>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Age]" caption="CustomerAge" attribute="1" defaultMemberUniqueName="[DimCustomer].[CustomerAge].[All]" allUniqueName="[DimCustomer].[CustomerAge].[All]" dimensionUniqueName="[DimCustomer]" displayFolder="" count="0" memberValueDatatype="20" unbalanced="0"/>
    <cacheHierarchy uniqueName="[DimCustomer].[Custom]" caption="Custom" attribute="1" defaultMemberUniqueName="[DimCustomer].[Custom].[All]" allUniqueName="[DimCustomer].[Custom].[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2"/>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TotalRevenue]" caption="Sum of Total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1"/>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830.862086226851" backgroundQuery="1" createdVersion="8" refreshedVersion="8" minRefreshableVersion="3" recordCount="0" supportSubquery="1" supportAdvancedDrill="1" xr:uid="{2845951C-D3A9-4D8D-BA99-6605D5BDE980}">
  <cacheSource type="external" connectionId="8"/>
  <cacheFields count="2">
    <cacheField name="[DimCustomer].[Gender].[Gender]" caption="Gender" numFmtId="0" hierarchy="6" level="1">
      <sharedItems count="2">
        <s v="F"/>
        <s v="M"/>
      </sharedItems>
    </cacheField>
    <cacheField name="[Measures].[Sum of Total Profit]" caption="Sum of Total Profit" numFmtId="0" hierarchy="62" level="32767"/>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0"/>
      </fieldsUsage>
    </cacheHierarchy>
    <cacheHierarchy uniqueName="[DimCustomer].[CustomerAge]" caption="CustomerAge" attribute="1" defaultMemberUniqueName="[DimCustomer].[CustomerAge].[All]" allUniqueName="[DimCustomer].[CustomerAge].[All]" dimensionUniqueName="[DimCustomer]" displayFolder="" count="0" memberValueDatatype="20" unbalanced="0"/>
    <cacheHierarchy uniqueName="[DimCustomer].[Custom]" caption="Custom" attribute="1" defaultMemberUniqueName="[DimCustomer].[Custom].[All]" allUniqueName="[DimCustomer].[Custom].[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TotalRevenue]" caption="Sum of Total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1"/>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830.866666666669" backgroundQuery="1" createdVersion="8" refreshedVersion="8" minRefreshableVersion="3" recordCount="0" supportSubquery="1" supportAdvancedDrill="1" xr:uid="{83C11ADC-2895-42B5-9FF4-454A3159EDF3}">
  <cacheSource type="external" connectionId="8"/>
  <cacheFields count="2">
    <cacheField name="[DimCustomer].[Custom].[Custom]" caption="Custom" numFmtId="0" hierarchy="8" level="1">
      <sharedItems count="6">
        <s v="25-29"/>
        <s v="30-34"/>
        <s v="35-39"/>
        <s v="40-44"/>
        <s v="45-49"/>
        <s v="50 plus"/>
      </sharedItems>
    </cacheField>
    <cacheField name="[Measures].[Sum of Total Profit]" caption="Sum of Total Profit" numFmtId="0" hierarchy="62" level="32767"/>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cacheHierarchy uniqueName="[DimCustomer].[CustomerAge]" caption="CustomerAge" attribute="1" defaultMemberUniqueName="[DimCustomer].[CustomerAge].[All]" allUniqueName="[DimCustomer].[CustomerAge].[All]" dimensionUniqueName="[DimCustomer]" displayFolder="" count="2" memberValueDatatype="20" unbalanced="0"/>
    <cacheHierarchy uniqueName="[DimCustomer].[Custom]" caption="Custom" attribute="1" defaultMemberUniqueName="[DimCustomer].[Custom].[All]" allUniqueName="[DimCustomer].[Custom].[All]" dimensionUniqueName="[DimCustomer]" displayFolder="" count="2" memberValueDatatype="130" unbalanced="0">
      <fieldsUsage count="2">
        <fieldUsage x="-1"/>
        <fieldUsage x="0"/>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TotalRevenue]" caption="Sum of Total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hidden="1">
      <extLst>
        <ext xmlns:x15="http://schemas.microsoft.com/office/spreadsheetml/2010/11/main" uri="{B97F6D7D-B522-45F9-BDA1-12C45D357490}">
          <x15:cacheHierarchy aggregatedColumn="1"/>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i ozwald" refreshedDate="45830.834284259261" backgroundQuery="1" createdVersion="3" refreshedVersion="8" minRefreshableVersion="3" recordCount="0" supportSubquery="1" supportAdvancedDrill="1" xr:uid="{5F62C95F-0313-49B0-88AE-743A8AE328C4}">
  <cacheSource type="external" connectionId="8">
    <extLst>
      <ext xmlns:x14="http://schemas.microsoft.com/office/spreadsheetml/2009/9/main" uri="{F057638F-6D5F-4e77-A914-E7F072B9BCA8}">
        <x14:sourceConnection name="ThisWorkbookDataModel"/>
      </ext>
    </extLst>
  </cacheSource>
  <cacheFields count="0"/>
  <cacheHierarchies count="65">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Age]" caption="CustomerAge" attribute="1" defaultMemberUniqueName="[DimCustomer].[CustomerAge].[All]" allUniqueName="[DimCustomer].[CustomerAge].[All]" dimensionUniqueName="[DimCustomer]" displayFolder="" count="0" memberValueDatatype="20" unbalanced="0"/>
    <cacheHierarchy uniqueName="[DimCustomer].[Custom]" caption="Custom" attribute="1" defaultMemberUniqueName="[DimCustomer].[Custom].[All]" allUniqueName="[DimCustomer].[Custom].[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Day Number]" caption="Day Number" attribute="1" defaultMemberUniqueName="[DimDate].[Day Number].[All]" allUniqueName="[DimDate].[Day Number].[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IsExpensive]" caption="IsExpensive" attribute="1" defaultMemberUniqueName="[FactInternetSales].[IsExpensive].[All]" allUniqueName="[FactInternetSales].[IsExpensiv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extLst>
        <ext xmlns:x15="http://schemas.microsoft.com/office/spreadsheetml/2010/11/main" uri="{B97F6D7D-B522-45F9-BDA1-12C45D357490}">
          <x15:cacheHierarchy aggregatedColumn="1"/>
        </ext>
      </extLst>
    </cacheHierarchy>
    <cacheHierarchy uniqueName="[Measures].[#Transactions]" caption="#Transactions"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30781522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C9445C9-8CE9-4F7D-984E-0C8202529E62}" name="PivotTable3" cacheId="2" applyNumberFormats="0" applyBorderFormats="0" applyFontFormats="0" applyPatternFormats="0" applyAlignmentFormats="0" applyWidthHeightFormats="1" dataCaption="Values" tag="7cef5d3b-5142-4469-b502-1f8dad45181d" updatedVersion="8" minRefreshableVersion="3" useAutoFormatting="1" subtotalHiddenItems="1" rowGrandTotals="0" colGrandTotals="0" itemPrintTitles="1" createdVersion="8" indent="0" outline="1" outlineData="1" multipleFieldFilters="0">
  <location ref="Q6:W9" firstHeaderRow="0" firstDataRow="1" firstDataCol="1"/>
  <pivotFields count="9">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axis="axisRow" allDrilled="1"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s>
  <rowFields count="1">
    <field x="6"/>
  </rowFields>
  <rowItems count="3">
    <i>
      <x/>
    </i>
    <i>
      <x v="1"/>
    </i>
    <i>
      <x v="2"/>
    </i>
  </rowItems>
  <colFields count="1">
    <field x="-2"/>
  </colFields>
  <colItems count="6">
    <i>
      <x/>
    </i>
    <i i="1">
      <x v="1"/>
    </i>
    <i i="2">
      <x v="2"/>
    </i>
    <i i="3">
      <x v="3"/>
    </i>
    <i i="4">
      <x v="4"/>
    </i>
    <i i="5">
      <x v="5"/>
    </i>
  </colItems>
  <dataFields count="6">
    <dataField fld="0" subtotal="count" baseField="0" baseItem="0"/>
    <dataField name=" COGS" fld="2" baseField="0" baseItem="0" numFmtId="166"/>
    <dataField name=" Revenue" fld="1" baseField="0" baseItem="0" numFmtId="166"/>
    <dataField fld="5" subtotal="count" baseField="0" baseItem="0"/>
    <dataField name="  Profit" fld="3" baseField="0" baseItem="0" numFmtId="166"/>
    <dataField name=" OrderQuantity" fld="4" baseField="0" baseItem="0" numFmtId="165"/>
  </dataFields>
  <formats count="7">
    <format dxfId="42">
      <pivotArea outline="0" collapsedLevelsAreSubtotals="1" fieldPosition="0">
        <references count="1">
          <reference field="4294967294" count="1" selected="0">
            <x v="5"/>
          </reference>
        </references>
      </pivotArea>
    </format>
    <format dxfId="41">
      <pivotArea outline="0" collapsedLevelsAreSubtotals="1" fieldPosition="0">
        <references count="1">
          <reference field="4294967294" count="1" selected="0">
            <x v="4"/>
          </reference>
        </references>
      </pivotArea>
    </format>
    <format dxfId="40">
      <pivotArea outline="0" collapsedLevelsAreSubtotals="1" fieldPosition="0">
        <references count="1">
          <reference field="4294967294" count="1" selected="0">
            <x v="1"/>
          </reference>
        </references>
      </pivotArea>
    </format>
    <format dxfId="39">
      <pivotArea outline="0" collapsedLevelsAreSubtotals="1" fieldPosition="0">
        <references count="1">
          <reference field="4294967294" count="1" selected="0">
            <x v="2"/>
          </reference>
        </references>
      </pivotArea>
    </format>
    <format dxfId="38">
      <pivotArea type="all" dataOnly="0" outline="0" fieldPosition="0"/>
    </format>
    <format dxfId="37">
      <pivotArea outline="0" collapsedLevelsAreSubtotals="1" fieldPosition="0"/>
    </format>
    <format dxfId="36">
      <pivotArea dataOnly="0" labelOnly="1" outline="0" fieldPosition="0">
        <references count="1">
          <reference field="4294967294" count="6">
            <x v="0"/>
            <x v="1"/>
            <x v="2"/>
            <x v="3"/>
            <x v="4"/>
            <x v="5"/>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Aug]"/>
      </members>
    </pivotHierarchy>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Revenue"/>
    <pivotHierarchy dragToData="1" caption=" COGS"/>
    <pivotHierarchy dragToData="1" caption="  Profit"/>
    <pivotHierarchy dragToData="1" caption=" OrderQuantity"/>
    <pivotHierarchy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03C610-E82C-4338-8506-0582D16637D7}" name="PivotTable2" cacheId="3" applyNumberFormats="0" applyBorderFormats="0" applyFontFormats="0" applyPatternFormats="0" applyAlignmentFormats="0" applyWidthHeightFormats="1" dataCaption="Values" tag="f9572186-36b0-4ca2-a219-207508f49dcb" updatedVersion="8" minRefreshableVersion="3" useAutoFormatting="1" subtotalHiddenItems="1" rowGrandTotals="0" itemPrintTitles="1" createdVersion="8" indent="0" outline="1" outlineData="1" multipleFieldFilters="0" rowHeaderCaption="Year">
  <location ref="C21:F25" firstHeaderRow="0" firstDataRow="1" firstDataCol="1"/>
  <pivotFields count="5">
    <pivotField dataField="1" showAll="0" defaultSubtotal="0"/>
    <pivotField dataField="1" showAll="0" defaultSubtotal="0"/>
    <pivotField dataField="1" showAll="0" defaultSubtotal="0"/>
    <pivotField axis="axisRow" allDrilled="1" showAll="0" dataSourceSort="1" defaultSubtotal="0" defaultAttributeDrillState="1">
      <items count="4">
        <item x="0"/>
        <item x="1"/>
        <item x="2"/>
        <item x="3"/>
      </items>
    </pivotField>
    <pivotField allDrilled="1"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name=" Revenue" fld="1" baseField="0" baseItem="1" numFmtId="166"/>
    <dataField name=" Profit" fld="2" baseField="0" baseItem="2" numFmtId="166"/>
    <dataField fld="0" subtotal="count" baseField="0" baseItem="0"/>
  </dataFields>
  <formats count="9">
    <format dxfId="51">
      <pivotArea outline="0" collapsedLevelsAreSubtotals="1" fieldPosition="0">
        <references count="1">
          <reference field="4294967294" count="1" selected="0">
            <x v="1"/>
          </reference>
        </references>
      </pivotArea>
    </format>
    <format dxfId="50">
      <pivotArea outline="0" collapsedLevelsAreSubtotals="1" fieldPosition="0">
        <references count="1">
          <reference field="4294967294" count="1" selected="0">
            <x v="0"/>
          </reference>
        </references>
      </pivotArea>
    </format>
    <format dxfId="49">
      <pivotArea collapsedLevelsAreSubtotals="1" fieldPosition="0">
        <references count="2">
          <reference field="4294967294" count="1" selected="0">
            <x v="2"/>
          </reference>
          <reference field="3" count="1">
            <x v="0"/>
          </reference>
        </references>
      </pivotArea>
    </format>
    <format dxfId="48">
      <pivotArea collapsedLevelsAreSubtotals="1" fieldPosition="0">
        <references count="2">
          <reference field="4294967294" count="1" selected="0">
            <x v="2"/>
          </reference>
          <reference field="3" count="3">
            <x v="1"/>
            <x v="2"/>
            <x v="3"/>
          </reference>
        </references>
      </pivotArea>
    </format>
    <format dxfId="47">
      <pivotArea type="all" dataOnly="0" outline="0" fieldPosition="0"/>
    </format>
    <format dxfId="46">
      <pivotArea outline="0" collapsedLevelsAreSubtotals="1" fieldPosition="0"/>
    </format>
    <format dxfId="45">
      <pivotArea field="3" type="button" dataOnly="0" labelOnly="1" outline="0" axis="axisRow" fieldPosition="0"/>
    </format>
    <format dxfId="44">
      <pivotArea dataOnly="0" labelOnly="1" fieldPosition="0">
        <references count="1">
          <reference field="3" count="0"/>
        </references>
      </pivotArea>
    </format>
    <format dxfId="43">
      <pivotArea dataOnly="0" labelOnly="1" outline="0" fieldPosition="0">
        <references count="1">
          <reference field="4294967294" count="3">
            <x v="0"/>
            <x v="1"/>
            <x v="2"/>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Revenue"/>
    <pivotHierarchy dragToData="1"/>
    <pivotHierarchy dragToData="1" caption=" Profit"/>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00D9283-D265-4AA3-B74D-13E7194749AF}" name="PivotTable1" cacheId="0" applyNumberFormats="0" applyBorderFormats="0" applyFontFormats="0" applyPatternFormats="0" applyAlignmentFormats="0" applyWidthHeightFormats="1" dataCaption="Values" tag="cd115ab6-46f6-4f7f-ac78-b99b4dfa1e2d" updatedVersion="8" minRefreshableVersion="3" useAutoFormatting="1" subtotalHiddenItems="1" itemPrintTitles="1" createdVersion="8" indent="0" outline="1" outlineData="1" multipleFieldFilters="0">
  <location ref="C6:K7"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dataField name=" Revenue" fld="1" baseField="0" baseItem="0" numFmtId="166"/>
    <dataField name=" COGS" fld="2" baseField="0" baseItem="0" numFmtId="166"/>
    <dataField fld="8" subtotal="count" baseField="0" baseItem="0"/>
    <dataField name="  Profit" fld="3" baseField="0" baseItem="0" numFmtId="166"/>
    <dataField name=" OrderQuantity" fld="4" baseField="0" baseItem="0" numFmtId="165"/>
    <dataField fld="5" subtotal="count" baseField="0" baseItem="0"/>
    <dataField fld="6" subtotal="count" baseField="0" baseItem="0"/>
    <dataField fld="7" subtotal="count" baseField="0" baseItem="0"/>
  </dataFields>
  <formats count="7">
    <format dxfId="58">
      <pivotArea outline="0" collapsedLevelsAreSubtotals="1" fieldPosition="0">
        <references count="1">
          <reference field="4294967294" count="1" selected="0">
            <x v="5"/>
          </reference>
        </references>
      </pivotArea>
    </format>
    <format dxfId="57">
      <pivotArea outline="0" collapsedLevelsAreSubtotals="1" fieldPosition="0">
        <references count="1">
          <reference field="4294967294" count="1" selected="0">
            <x v="4"/>
          </reference>
        </references>
      </pivotArea>
    </format>
    <format dxfId="56">
      <pivotArea outline="0" collapsedLevelsAreSubtotals="1" fieldPosition="0">
        <references count="1">
          <reference field="4294967294" count="1" selected="0">
            <x v="2"/>
          </reference>
        </references>
      </pivotArea>
    </format>
    <format dxfId="55">
      <pivotArea outline="0" collapsedLevelsAreSubtotals="1" fieldPosition="0">
        <references count="1">
          <reference field="4294967294" count="1" selected="0">
            <x v="1"/>
          </reference>
        </references>
      </pivotArea>
    </format>
    <format dxfId="54">
      <pivotArea type="all" dataOnly="0" outline="0" fieldPosition="0"/>
    </format>
    <format dxfId="53">
      <pivotArea outline="0" collapsedLevelsAreSubtotals="1" fieldPosition="0"/>
    </format>
    <format dxfId="52">
      <pivotArea dataOnly="0" labelOnly="1" outline="0" fieldPosition="0">
        <references count="1">
          <reference field="4294967294" count="9">
            <x v="0"/>
            <x v="1"/>
            <x v="2"/>
            <x v="3"/>
            <x v="4"/>
            <x v="5"/>
            <x v="6"/>
            <x v="7"/>
            <x v="8"/>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Revenue"/>
    <pivotHierarchy dragToData="1" caption=" COGS"/>
    <pivotHierarchy dragToData="1" caption="  Profit"/>
    <pivotHierarchy dragToData="1" caption=" OrderQuantity"/>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E3A6F6B-9805-4F0F-97AB-C3F948C1634E}" name="PivotTable4" cacheId="1" applyNumberFormats="0" applyBorderFormats="0" applyFontFormats="0" applyPatternFormats="0" applyAlignmentFormats="0" applyWidthHeightFormats="1" dataCaption="Values" tag="d985c40d-a83a-466f-967d-e123a420a6ca" updatedVersion="8" minRefreshableVersion="3" useAutoFormatting="1" subtotalHiddenItems="1" rowGrandTotals="0" colGrandTotals="0" itemPrintTitles="1" createdVersion="8" indent="0" outline="1" outlineData="1" multipleFieldFilters="0" rowHeaderCaption="Year">
  <location ref="Z6:Z10" firstHeaderRow="1" firstDataRow="1" firstDataCol="1"/>
  <pivotFields count="1">
    <pivotField axis="axisRow" allDrilled="1" showAll="0" dataSourceSort="1" defaultSubtotal="0" defaultAttributeDrillState="1">
      <items count="4">
        <item x="0"/>
        <item x="1"/>
        <item x="2"/>
        <item x="3"/>
      </items>
    </pivotField>
  </pivotFields>
  <rowFields count="1">
    <field x="0"/>
  </rowFields>
  <rowItems count="4">
    <i>
      <x/>
    </i>
    <i>
      <x v="1"/>
    </i>
    <i>
      <x v="2"/>
    </i>
    <i>
      <x v="3"/>
    </i>
  </rowItems>
  <formats count="2">
    <format dxfId="60">
      <pivotArea type="all" dataOnly="0" outline="0" fieldPosition="0"/>
    </format>
    <format dxfId="59">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Revenue"/>
    <pivotHierarchy dragToData="1" caption=" COGS"/>
    <pivotHierarchy dragToData="1" caption="  Profit"/>
    <pivotHierarchy dragToData="1" caption=" OrderQuantity"/>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E522891-37B0-4FCD-9B22-E60FD02E933E}" name="PivotTable3" cacheId="6" applyNumberFormats="0" applyBorderFormats="0" applyFontFormats="0" applyPatternFormats="0" applyAlignmentFormats="0" applyWidthHeightFormats="1" dataCaption="Values" tag="550606b6-8bec-4e34-90a4-7b593029de99" updatedVersion="8" minRefreshableVersion="3" useAutoFormatting="1" subtotalHiddenItems="1" rowGrandTotals="0" colGrandTotals="0" itemPrintTitles="1" createdVersion="8" indent="0" compact="0" compactData="0" multipleFieldFilters="0" chartFormat="6">
  <location ref="AF6:AG8" firstHeaderRow="1" firstDataRow="1" firstDataCol="1"/>
  <pivotFields count="5">
    <pivotField dataField="1" compact="0" outline="0" subtotalTop="0" showAll="0" defaultSubtotal="0"/>
    <pivotField compact="0" allDrilled="1" outline="0" subtotalTop="0" showAll="0" dataSourceSort="1" defaultSubtotal="0" defaultAttributeDrillState="1"/>
    <pivotField compact="0" allDrilled="1" outline="0" subtotalTop="0" showAll="0" sortType="descending"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3"/>
  </rowFields>
  <rowItems count="2">
    <i>
      <x/>
    </i>
    <i>
      <x v="1"/>
    </i>
  </rowItems>
  <colItems count="1">
    <i/>
  </colItems>
  <dataFields count="1">
    <dataField name="  Profit" fld="0" baseField="0" baseItem="0" numFmtId="166"/>
  </dataFields>
  <formats count="4">
    <format dxfId="21">
      <pivotArea outline="0" collapsedLevelsAreSubtotals="1" fieldPosition="0">
        <references count="1">
          <reference field="4294967294" count="1" selected="0">
            <x v="0"/>
          </reference>
        </references>
      </pivotArea>
    </format>
    <format dxfId="20">
      <pivotArea type="all" dataOnly="0" outline="0" fieldPosition="0"/>
    </format>
    <format dxfId="19">
      <pivotArea outline="0" collapsedLevelsAreSubtotals="1" fieldPosition="0"/>
    </format>
    <format dxfId="18">
      <pivotArea dataOnly="0" labelOnly="1" outline="0" fieldPosition="0">
        <references count="1">
          <reference field="4294967294" count="1">
            <x v="0"/>
          </reference>
        </references>
      </pivotArea>
    </format>
  </formats>
  <chartFormats count="1">
    <chartFormat chart="5" format="2"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Revenue"/>
    <pivotHierarchy dragToData="1" caption=" COGS"/>
    <pivotHierarchy dragToData="1" caption="  Profit"/>
    <pivotHierarchy dragToData="1" caption=" OrderQuantity"/>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7959489-2D96-46F0-BFA4-3FECC98FB2A9}" name="PivotTable2" cacheId="7" applyNumberFormats="0" applyBorderFormats="0" applyFontFormats="0" applyPatternFormats="0" applyAlignmentFormats="0" applyWidthHeightFormats="1" dataCaption="Values" tag="550606b6-8bec-4e34-90a4-7b593029de99" updatedVersion="8" minRefreshableVersion="3" useAutoFormatting="1" subtotalHiddenItems="1" rowGrandTotals="0" colGrandTotals="0" itemPrintTitles="1" createdVersion="8" indent="0" compact="0" compactData="0" multipleFieldFilters="0" chartFormat="6">
  <location ref="O6:P13" firstHeaderRow="1" firstDataRow="1" firstDataCol="1"/>
  <pivotFields count="5">
    <pivotField dataField="1" compact="0" outline="0" subtotalTop="0" showAll="0" defaultSubtotal="0"/>
    <pivotField compact="0" allDrilled="1" outline="0" subtotalTop="0" showAll="0" dataSourceSort="1" defaultSubtotal="0" defaultAttributeDrillState="1"/>
    <pivotField compact="0" allDrilled="1" outline="0" subtotalTop="0" showAll="0" sortType="descending"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3"/>
  </rowFields>
  <rowItems count="7">
    <i>
      <x/>
    </i>
    <i>
      <x v="1"/>
    </i>
    <i>
      <x v="2"/>
    </i>
    <i>
      <x v="3"/>
    </i>
    <i>
      <x v="4"/>
    </i>
    <i>
      <x v="5"/>
    </i>
    <i>
      <x v="6"/>
    </i>
  </rowItems>
  <colItems count="1">
    <i/>
  </colItems>
  <dataFields count="1">
    <dataField name="  Profit" fld="0" baseField="0" baseItem="0" numFmtId="166"/>
  </dataFields>
  <formats count="4">
    <format dxfId="25">
      <pivotArea outline="0" collapsedLevelsAreSubtotals="1" fieldPosition="0">
        <references count="1">
          <reference field="4294967294" count="1" selected="0">
            <x v="0"/>
          </reference>
        </references>
      </pivotArea>
    </format>
    <format dxfId="24">
      <pivotArea type="all" dataOnly="0" outline="0" fieldPosition="0"/>
    </format>
    <format dxfId="23">
      <pivotArea outline="0" collapsedLevelsAreSubtotals="1" fieldPosition="0"/>
    </format>
    <format dxfId="22">
      <pivotArea dataOnly="0" labelOnly="1" outline="0" fieldPosition="0">
        <references count="1">
          <reference field="4294967294" count="1">
            <x v="0"/>
          </reference>
        </references>
      </pivotArea>
    </format>
  </formats>
  <chartFormats count="1">
    <chartFormat chart="5" format="2"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Revenue"/>
    <pivotHierarchy dragToData="1" caption=" COGS"/>
    <pivotHierarchy dragToData="1" caption="  Profit"/>
    <pivotHierarchy dragToData="1" caption=" OrderQuantity"/>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BE68FD1-0054-43E7-906B-E0B36A0AFAEC}" name="PivotTable1" cacheId="4" applyNumberFormats="0" applyBorderFormats="0" applyFontFormats="0" applyPatternFormats="0" applyAlignmentFormats="0" applyWidthHeightFormats="1" dataCaption="Values" tag="3223adeb-e09a-49c6-a3b7-2b9be69d9bf1" updatedVersion="8" minRefreshableVersion="3" useAutoFormatting="1" subtotalHiddenItems="1" rowGrandTotals="0" colGrandTotals="0" itemPrintTitles="1" createdVersion="8" indent="0" compact="0" compactData="0" multipleFieldFilters="0" chartFormat="8">
  <location ref="C6:D18" firstHeaderRow="1"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2"/>
  </rowFields>
  <rowItems count="12">
    <i>
      <x/>
    </i>
    <i>
      <x v="1"/>
    </i>
    <i>
      <x v="2"/>
    </i>
    <i>
      <x v="3"/>
    </i>
    <i>
      <x v="4"/>
    </i>
    <i>
      <x v="5"/>
    </i>
    <i>
      <x v="6"/>
    </i>
    <i>
      <x v="7"/>
    </i>
    <i>
      <x v="8"/>
    </i>
    <i>
      <x v="9"/>
    </i>
    <i>
      <x v="10"/>
    </i>
    <i>
      <x v="11"/>
    </i>
  </rowItems>
  <colItems count="1">
    <i/>
  </colItems>
  <dataFields count="1">
    <dataField name="  Profit" fld="0" baseField="0" baseItem="0" numFmtId="166"/>
  </dataFields>
  <formats count="4">
    <format dxfId="29">
      <pivotArea outline="0" collapsedLevelsAreSubtotals="1" fieldPosition="0">
        <references count="1">
          <reference field="4294967294" count="1" selected="0">
            <x v="0"/>
          </reference>
        </references>
      </pivotArea>
    </format>
    <format dxfId="28">
      <pivotArea type="all" dataOnly="0" outline="0" fieldPosition="0"/>
    </format>
    <format dxfId="27">
      <pivotArea outline="0" collapsedLevelsAreSubtotals="1" fieldPosition="0"/>
    </format>
    <format dxfId="26">
      <pivotArea dataOnly="0" labelOnly="1" outline="0" fieldPosition="0">
        <references count="1">
          <reference field="4294967294" count="1">
            <x v="0"/>
          </reference>
        </references>
      </pivotArea>
    </format>
  </formats>
  <chartFormats count="1">
    <chartFormat chart="5" format="2"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Revenue"/>
    <pivotHierarchy dragToData="1" caption=" COGS"/>
    <pivotHierarchy dragToData="1" caption="  Profit"/>
    <pivotHierarchy dragToData="1" caption=" OrderQuantity"/>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B0919EE-BA66-4F53-902F-8B351B2F79CB}" name="PivotTable5" cacheId="5" applyNumberFormats="0" applyBorderFormats="0" applyFontFormats="0" applyPatternFormats="0" applyAlignmentFormats="0" applyWidthHeightFormats="1" dataCaption="Values" missingCaption="0" tag="550606b6-8bec-4e34-90a4-7b593029de99" updatedVersion="8" minRefreshableVersion="3" useAutoFormatting="1" subtotalHiddenItems="1" rowGrandTotals="0" colGrandTotals="0" itemPrintTitles="1" createdVersion="8" indent="0" showEmptyRow="1" showEmptyCol="1" compact="0" compactData="0" multipleFieldFilters="0" chartFormat="6">
  <location ref="AQ6:AS10" firstHeaderRow="0" firstDataRow="1" firstDataCol="1"/>
  <pivotFields count="6">
    <pivotField dataField="1" compact="0" outline="0" subtotalTop="0" showAll="0" defaultSubtotal="0"/>
    <pivotField compact="0" allDrilled="1" outline="0" subtotalTop="0" showAll="0" dataSourceSort="1" defaultSubtotal="0" defaultAttributeDrillState="1"/>
    <pivotField compact="0" allDrilled="1" outline="0" subtotalTop="0" showAll="0" sortType="descending"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4">
    <i>
      <x/>
    </i>
    <i>
      <x v="1"/>
    </i>
    <i>
      <x v="2"/>
    </i>
    <i>
      <x v="3"/>
    </i>
  </rowItems>
  <colFields count="1">
    <field x="-2"/>
  </colFields>
  <colItems count="2">
    <i>
      <x/>
    </i>
    <i i="1">
      <x v="1"/>
    </i>
  </colItems>
  <dataFields count="2">
    <dataField name="  Profit" fld="0" baseField="0" baseItem="0" numFmtId="166"/>
    <dataField name="Percentage" fld="5" showDataAs="percentOfTotal" baseField="0" baseItem="0" numFmtId="168">
      <extLst>
        <ext xmlns:x14="http://schemas.microsoft.com/office/spreadsheetml/2009/9/main" uri="{E15A36E0-9728-4e99-A89B-3F7291B0FE68}">
          <x14:dataField sourceField="0" uniqueName="[__Xl2].[Measures].[Sum of Total Profit]"/>
        </ext>
      </extLst>
    </dataField>
  </dataFields>
  <formats count="6">
    <format dxfId="35">
      <pivotArea outline="0" collapsedLevelsAreSubtotals="1" fieldPosition="0">
        <references count="1">
          <reference field="4294967294" count="1" selected="0">
            <x v="0"/>
          </reference>
        </references>
      </pivotArea>
    </format>
    <format dxfId="34">
      <pivotArea type="all" dataOnly="0" outline="0" fieldPosition="0"/>
    </format>
    <format dxfId="33">
      <pivotArea outline="0" collapsedLevelsAreSubtotals="1" fieldPosition="0"/>
    </format>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outline="0" fieldPosition="0">
        <references count="1">
          <reference field="4294967294" count="1" selected="0">
            <x v="1"/>
          </reference>
        </references>
      </pivotArea>
    </format>
  </formats>
  <chartFormats count="1">
    <chartFormat chart="5" format="2"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Revenue"/>
    <pivotHierarchy dragToData="1" caption=" COGS"/>
    <pivotHierarchy dragToData="1" caption="Percentage"/>
    <pivotHierarchy dragToData="1" caption=" OrderQuantity"/>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1D8C7C3-4E12-4B27-B0B6-C3DD7344F2D3}" name="PivotTable2" cacheId="10" applyNumberFormats="0" applyBorderFormats="0" applyFontFormats="0" applyPatternFormats="0" applyAlignmentFormats="0" applyWidthHeightFormats="1" dataCaption="Values" tag="acf5a7f1-268e-4850-a215-3c5367fe3534" updatedVersion="8" minRefreshableVersion="3" useAutoFormatting="1" subtotalHiddenItems="1" rowGrandTotals="0" colGrandTotals="0" itemPrintTitles="1" createdVersion="8" indent="0" compact="0" compactData="0" multipleFieldFilters="0" chartFormat="8">
  <location ref="Q6:S7" firstHeaderRow="0" firstDataRow="1" firstDataCol="0"/>
  <pivotFields count="5">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formats count="2">
    <format dxfId="7">
      <pivotArea type="all" dataOnly="0" outline="0" fieldPosition="0"/>
    </format>
    <format dxfId="6">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Revenue"/>
    <pivotHierarchy dragToData="1" caption=" COGS"/>
    <pivotHierarchy dragToData="1" caption="  Profit"/>
    <pivotHierarchy dragToData="1" caption=" OrderQuantity"/>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04950FB-D02B-486D-8BC6-4AD8C2654EAA}" name="PivotTable1" cacheId="11" applyNumberFormats="0" applyBorderFormats="0" applyFontFormats="0" applyPatternFormats="0" applyAlignmentFormats="0" applyWidthHeightFormats="1" dataCaption="Values" tag="d412b4cf-ff3e-40eb-ba16-04a9a2e0ba79" updatedVersion="8" minRefreshableVersion="3" useAutoFormatting="1" subtotalHiddenItems="1" rowGrandTotals="0" colGrandTotals="0" itemPrintTitles="1" createdVersion="8" indent="0" compact="0" compactData="0" multipleFieldFilters="0" chartFormat="8">
  <location ref="C6:D136" firstHeaderRow="1"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sortType="descending" defaultSubtotal="0" defaultAttributeDrillState="1">
      <items count="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130">
    <i>
      <x v="33"/>
    </i>
    <i>
      <x v="35"/>
    </i>
    <i>
      <x v="60"/>
    </i>
    <i>
      <x v="36"/>
    </i>
    <i>
      <x v="59"/>
    </i>
    <i>
      <x v="61"/>
    </i>
    <i>
      <x v="32"/>
    </i>
    <i>
      <x v="34"/>
    </i>
    <i>
      <x v="37"/>
    </i>
    <i>
      <x v="58"/>
    </i>
    <i>
      <x v="64"/>
    </i>
    <i>
      <x v="69"/>
    </i>
    <i>
      <x v="65"/>
    </i>
    <i>
      <x v="57"/>
    </i>
    <i>
      <x v="63"/>
    </i>
    <i>
      <x v="62"/>
    </i>
    <i>
      <x v="67"/>
    </i>
    <i>
      <x v="27"/>
    </i>
    <i>
      <x v="104"/>
    </i>
    <i>
      <x v="108"/>
    </i>
    <i>
      <x v="73"/>
    </i>
    <i>
      <x v="26"/>
    </i>
    <i>
      <x v="68"/>
    </i>
    <i>
      <x v="111"/>
    </i>
    <i>
      <x v="109"/>
    </i>
    <i>
      <x v="30"/>
    </i>
    <i>
      <x v="106"/>
    </i>
    <i>
      <x v="66"/>
    </i>
    <i>
      <x v="71"/>
    </i>
    <i>
      <x v="107"/>
    </i>
    <i>
      <x v="72"/>
    </i>
    <i>
      <x v="28"/>
    </i>
    <i>
      <x v="78"/>
    </i>
    <i>
      <x v="24"/>
    </i>
    <i>
      <x v="76"/>
    </i>
    <i>
      <x v="74"/>
    </i>
    <i>
      <x v="77"/>
    </i>
    <i>
      <x v="70"/>
    </i>
    <i>
      <x v="75"/>
    </i>
    <i>
      <x v="29"/>
    </i>
    <i>
      <x v="25"/>
    </i>
    <i>
      <x v="110"/>
    </i>
    <i>
      <x v="31"/>
    </i>
    <i>
      <x v="105"/>
    </i>
    <i>
      <x v="94"/>
    </i>
    <i>
      <x v="93"/>
    </i>
    <i>
      <x v="91"/>
    </i>
    <i>
      <x v="92"/>
    </i>
    <i>
      <x v="41"/>
    </i>
    <i>
      <x v="114"/>
    </i>
    <i>
      <x v="88"/>
    </i>
    <i>
      <x v="40"/>
    </i>
    <i>
      <x v="101"/>
    </i>
    <i>
      <x v="100"/>
    </i>
    <i>
      <x v="81"/>
    </i>
    <i>
      <x v="112"/>
    </i>
    <i>
      <x v="99"/>
    </i>
    <i>
      <x v="86"/>
    </i>
    <i>
      <x v="115"/>
    </i>
    <i>
      <x v="39"/>
    </i>
    <i>
      <x v="113"/>
    </i>
    <i>
      <x v="38"/>
    </i>
    <i>
      <x v="13"/>
    </i>
    <i>
      <x/>
    </i>
    <i>
      <x v="83"/>
    </i>
    <i>
      <x v="85"/>
    </i>
    <i>
      <x v="90"/>
    </i>
    <i>
      <x v="118"/>
    </i>
    <i>
      <x v="120"/>
    </i>
    <i>
      <x v="11"/>
    </i>
    <i>
      <x v="116"/>
    </i>
    <i>
      <x v="79"/>
    </i>
    <i>
      <x v="87"/>
    </i>
    <i>
      <x v="119"/>
    </i>
    <i>
      <x v="80"/>
    </i>
    <i>
      <x v="121"/>
    </i>
    <i>
      <x v="21"/>
    </i>
    <i>
      <x v="6"/>
    </i>
    <i>
      <x v="125"/>
    </i>
    <i>
      <x v="117"/>
    </i>
    <i>
      <x v="84"/>
    </i>
    <i>
      <x v="10"/>
    </i>
    <i>
      <x v="12"/>
    </i>
    <i>
      <x v="124"/>
    </i>
    <i>
      <x v="122"/>
    </i>
    <i>
      <x v="20"/>
    </i>
    <i>
      <x v="45"/>
    </i>
    <i>
      <x v="14"/>
    </i>
    <i>
      <x v="123"/>
    </i>
    <i>
      <x v="51"/>
    </i>
    <i>
      <x v="44"/>
    </i>
    <i>
      <x v="82"/>
    </i>
    <i>
      <x v="15"/>
    </i>
    <i>
      <x v="55"/>
    </i>
    <i>
      <x v="127"/>
    </i>
    <i>
      <x v="89"/>
    </i>
    <i>
      <x v="126"/>
    </i>
    <i>
      <x v="128"/>
    </i>
    <i>
      <x v="42"/>
    </i>
    <i>
      <x v="50"/>
    </i>
    <i>
      <x v="96"/>
    </i>
    <i>
      <x v="98"/>
    </i>
    <i>
      <x v="102"/>
    </i>
    <i>
      <x v="8"/>
    </i>
    <i>
      <x v="46"/>
    </i>
    <i>
      <x v="9"/>
    </i>
    <i>
      <x v="3"/>
    </i>
    <i>
      <x v="97"/>
    </i>
    <i>
      <x v="22"/>
    </i>
    <i>
      <x v="23"/>
    </i>
    <i>
      <x v="4"/>
    </i>
    <i>
      <x v="95"/>
    </i>
    <i>
      <x v="48"/>
    </i>
    <i>
      <x v="7"/>
    </i>
    <i>
      <x v="129"/>
    </i>
    <i>
      <x v="43"/>
    </i>
    <i>
      <x v="5"/>
    </i>
    <i>
      <x v="47"/>
    </i>
    <i>
      <x v="56"/>
    </i>
    <i>
      <x v="49"/>
    </i>
    <i>
      <x v="2"/>
    </i>
    <i>
      <x v="52"/>
    </i>
    <i>
      <x v="1"/>
    </i>
    <i>
      <x v="19"/>
    </i>
    <i>
      <x v="103"/>
    </i>
    <i>
      <x v="16"/>
    </i>
    <i>
      <x v="17"/>
    </i>
    <i>
      <x v="18"/>
    </i>
    <i>
      <x v="53"/>
    </i>
    <i>
      <x v="54"/>
    </i>
  </rowItems>
  <colItems count="1">
    <i/>
  </colItems>
  <dataFields count="1">
    <dataField name="  Profit" fld="0" baseField="0" baseItem="0" numFmtId="166"/>
  </dataFields>
  <formats count="4">
    <format dxfId="11">
      <pivotArea outline="0" collapsedLevelsAreSubtotals="1" fieldPosition="0">
        <references count="1">
          <reference field="4294967294" count="1" selected="0">
            <x v="0"/>
          </reference>
        </references>
      </pivotArea>
    </format>
    <format dxfId="10">
      <pivotArea type="all" dataOnly="0" outline="0" fieldPosition="0"/>
    </format>
    <format dxfId="9">
      <pivotArea outline="0" collapsedLevelsAreSubtotals="1" fieldPosition="0"/>
    </format>
    <format dxfId="8">
      <pivotArea dataOnly="0" labelOnly="1" outline="0" fieldPosition="0">
        <references count="1">
          <reference field="4294967294" count="1">
            <x v="0"/>
          </reference>
        </references>
      </pivotArea>
    </format>
  </formats>
  <chartFormats count="2">
    <chartFormat chart="5"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Revenue"/>
    <pivotHierarchy dragToData="1" caption=" COGS"/>
    <pivotHierarchy dragToData="1" caption="  Profit"/>
    <pivotHierarchy dragToData="1" caption=" OrderQuantity"/>
    <pivotHierarchy dragToData="1"/>
    <pivotHierarchy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51F7CB8-EB6C-40E1-AF9E-D70778F6E007}" name="PivotTable3" cacheId="8" applyNumberFormats="0" applyBorderFormats="0" applyFontFormats="0" applyPatternFormats="0" applyAlignmentFormats="0" applyWidthHeightFormats="1" dataCaption="Values" tag="74de6fbb-4151-4cd4-8910-dcee48fa5f4f" updatedVersion="8" minRefreshableVersion="3" useAutoFormatting="1" subtotalHiddenItems="1" rowGrandTotals="0" colGrandTotals="0" itemPrintTitles="1" createdVersion="8" indent="0" compact="0" compactData="0" multipleFieldFilters="0" chartFormat="8">
  <location ref="W6:X14" firstHeaderRow="1" firstDataRow="1" firstDataCol="1"/>
  <pivotFields count="4">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8">
    <i>
      <x/>
    </i>
    <i>
      <x v="3"/>
    </i>
    <i>
      <x v="4"/>
    </i>
    <i>
      <x v="7"/>
    </i>
    <i>
      <x v="1"/>
    </i>
    <i>
      <x v="5"/>
    </i>
    <i>
      <x v="2"/>
    </i>
    <i>
      <x v="6"/>
    </i>
  </rowItems>
  <colItems count="1">
    <i/>
  </colItems>
  <dataFields count="1">
    <dataField name="Sum of Total Profit" fld="1" baseField="0" baseItem="0" numFmtId="166"/>
  </dataFields>
  <formats count="3">
    <format dxfId="14">
      <pivotArea type="all" dataOnly="0" outline="0" fieldPosition="0"/>
    </format>
    <format dxfId="13">
      <pivotArea outline="0" collapsedLevelsAreSubtotals="1" fieldPosition="0"/>
    </format>
    <format dxfId="12">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Revenue"/>
    <pivotHierarchy dragToData="1" caption=" COGS"/>
    <pivotHierarchy dragToData="1" caption="  Profit"/>
    <pivotHierarchy dragToData="1" caption=" OrderQuantity"/>
    <pivotHierarchy dragToData="1"/>
    <pivotHierarchy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2D2EA5A-0A43-4E61-9E51-301622BE1E78}" name="PivotTable4" cacheId="9" applyNumberFormats="0" applyBorderFormats="0" applyFontFormats="0" applyPatternFormats="0" applyAlignmentFormats="0" applyWidthHeightFormats="1" dataCaption="Values" tag="f4108e45-3c40-4880-9192-4d23a52a1dcc" updatedVersion="8" minRefreshableVersion="3" useAutoFormatting="1" subtotalHiddenItems="1" rowGrandTotals="0" colGrandTotals="0" itemPrintTitles="1" createdVersion="8" indent="0" showEmptyRow="1" showEmptyCol="1" compact="0" compactData="0" multipleFieldFilters="0" chartFormat="8">
  <location ref="AG6:AH8" firstHeaderRow="1" firstDataRow="1" firstDataCol="1"/>
  <pivotFields count="5">
    <pivotField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2">
    <i>
      <x/>
    </i>
    <i>
      <x v="1"/>
    </i>
  </rowItems>
  <colItems count="1">
    <i/>
  </colItems>
  <dataFields count="1">
    <dataField name="Total Profit" fld="1" baseField="2" baseItem="0" numFmtId="166"/>
  </dataFields>
  <formats count="3">
    <format dxfId="17">
      <pivotArea type="all" dataOnly="0" outline="0" fieldPosition="0"/>
    </format>
    <format dxfId="16">
      <pivotArea outline="0" collapsedLevelsAreSubtotals="1" fieldPosition="0"/>
    </format>
    <format dxfId="15">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Revenue"/>
    <pivotHierarchy dragToData="1" caption=" COGS"/>
    <pivotHierarchy dragToData="1" caption="Total Profit"/>
    <pivotHierarchy dragToData="1" caption=" OrderQuantity"/>
    <pivotHierarchy dragToData="1"/>
    <pivotHierarchy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D2400FD-5685-44E3-B465-60047B25BFC3}" name="PivotTable2" cacheId="12" applyNumberFormats="0" applyBorderFormats="0" applyFontFormats="0" applyPatternFormats="0" applyAlignmentFormats="0" applyWidthHeightFormats="1" dataCaption="Values" tag="277c32fc-5842-4482-be77-77e3acc465ac" updatedVersion="8" minRefreshableVersion="3" useAutoFormatting="1" itemPrintTitles="1" createdVersion="8" indent="0" outline="1" outlineData="1" multipleFieldFilters="0">
  <location ref="P6:Q7" firstHeaderRow="0" firstDataRow="1" firstDataCol="0"/>
  <pivotFields count="2">
    <pivotField dataField="1" subtotalTop="0" showAll="0" defaultSubtotal="0"/>
    <pivotField dataField="1" subtotalTop="0" showAll="0" defaultSubtotal="0"/>
  </pivotFields>
  <rowItems count="1">
    <i/>
  </rowItems>
  <colFields count="1">
    <field x="-2"/>
  </colFields>
  <colItems count="2">
    <i>
      <x/>
    </i>
    <i i="1">
      <x v="1"/>
    </i>
  </colItems>
  <dataFields count="2">
    <dataField fld="0" subtotal="count" baseField="0" baseItem="0"/>
    <dataField fld="1" subtotal="count" baseField="0" baseItem="0"/>
  </dataField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ustomer]"/>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840657C-C05A-4B21-B18B-EC29C074D6F8}" name="PivotTable1" cacheId="13" applyNumberFormats="0" applyBorderFormats="0" applyFontFormats="0" applyPatternFormats="0" applyAlignmentFormats="0" applyWidthHeightFormats="1" dataCaption="Values" tag="2de2cd8c-0c00-4aa4-9dd2-7e9da384f3e3" updatedVersion="8" minRefreshableVersion="3" useAutoFormatting="1" subtotalHiddenItems="1" rowGrandTotals="0" colGrandTotals="0" itemPrintTitles="1" createdVersion="8" indent="0" compact="0" compactData="0" multipleFieldFilters="0" chartFormat="8">
  <location ref="C6:D3588" firstHeaderRow="1" firstDataRow="1" firstDataCol="1"/>
  <pivotFields count="5">
    <pivotField dataField="1" compact="0" outline="0" subtotalTop="0" showAll="0" defaultSubtotal="0"/>
    <pivotField compact="0" allDrilled="1" outline="0" subtotalTop="0" showAll="0" dataSourceSort="1" defaultSubtotal="0" defaultAttributeDrillState="1"/>
    <pivotField compact="0" allDrilled="1" outline="0" subtotalTop="0" showAll="0" sortType="descending" defaultSubtotal="0" defaultAttributeDrillState="1">
      <items count="1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axis="axisRow" compact="0" allDrilled="1" outline="0" subtotalTop="0" showAll="0" sortType="descending" defaultSubtotal="0" defaultAttributeDrillState="1">
      <items count="35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s>
      <autoSortScope>
        <pivotArea dataOnly="0" outline="0" fieldPosition="0">
          <references count="1">
            <reference field="4294967294" count="1" selected="0">
              <x v="0"/>
            </reference>
          </references>
        </pivotArea>
      </autoSortScope>
    </pivotField>
  </pivotFields>
  <rowFields count="1">
    <field x="4"/>
  </rowFields>
  <rowItems count="3582">
    <i>
      <x v="933"/>
    </i>
    <i>
      <x v="204"/>
    </i>
    <i>
      <x v="2347"/>
    </i>
    <i>
      <x v="2026"/>
    </i>
    <i>
      <x v="2563"/>
    </i>
    <i>
      <x v="1858"/>
    </i>
    <i>
      <x v="2118"/>
    </i>
    <i>
      <x v="3360"/>
    </i>
    <i>
      <x v="1798"/>
    </i>
    <i>
      <x v="3084"/>
    </i>
    <i>
      <x v="1889"/>
    </i>
    <i>
      <x v="825"/>
    </i>
    <i>
      <x v="2818"/>
    </i>
    <i>
      <x v="1693"/>
    </i>
    <i>
      <x v="1135"/>
    </i>
    <i>
      <x v="510"/>
    </i>
    <i>
      <x v="1789"/>
    </i>
    <i>
      <x v="1207"/>
    </i>
    <i>
      <x v="1583"/>
    </i>
    <i>
      <x v="2503"/>
    </i>
    <i>
      <x v="1526"/>
    </i>
    <i>
      <x v="3456"/>
    </i>
    <i>
      <x v="1833"/>
    </i>
    <i>
      <x v="2521"/>
    </i>
    <i>
      <x v="2235"/>
    </i>
    <i>
      <x v="558"/>
    </i>
    <i>
      <x v="949"/>
    </i>
    <i>
      <x v="1090"/>
    </i>
    <i>
      <x v="863"/>
    </i>
    <i>
      <x v="182"/>
    </i>
    <i>
      <x v="1146"/>
    </i>
    <i>
      <x v="1940"/>
    </i>
    <i>
      <x v="2167"/>
    </i>
    <i>
      <x v="24"/>
    </i>
    <i>
      <x v="2496"/>
    </i>
    <i>
      <x v="1360"/>
    </i>
    <i>
      <x v="430"/>
    </i>
    <i>
      <x v="1919"/>
    </i>
    <i>
      <x v="2276"/>
    </i>
    <i>
      <x v="1787"/>
    </i>
    <i>
      <x v="1166"/>
    </i>
    <i>
      <x v="148"/>
    </i>
    <i>
      <x v="2498"/>
    </i>
    <i>
      <x v="3018"/>
    </i>
    <i>
      <x v="3363"/>
    </i>
    <i>
      <x v="1398"/>
    </i>
    <i>
      <x v="1073"/>
    </i>
    <i>
      <x v="654"/>
    </i>
    <i>
      <x v="282"/>
    </i>
    <i>
      <x v="1860"/>
    </i>
    <i>
      <x v="3128"/>
    </i>
    <i>
      <x v="2199"/>
    </i>
    <i>
      <x v="3010"/>
    </i>
    <i>
      <x v="710"/>
    </i>
    <i>
      <x v="982"/>
    </i>
    <i>
      <x v="3368"/>
    </i>
    <i>
      <x v="620"/>
    </i>
    <i>
      <x v="3076"/>
    </i>
    <i>
      <x v="764"/>
    </i>
    <i>
      <x v="2405"/>
    </i>
    <i>
      <x v="3289"/>
    </i>
    <i>
      <x v="580"/>
    </i>
    <i>
      <x v="2838"/>
    </i>
    <i>
      <x v="1184"/>
    </i>
    <i>
      <x v="3112"/>
    </i>
    <i>
      <x v="2275"/>
    </i>
    <i>
      <x v="1351"/>
    </i>
    <i>
      <x v="626"/>
    </i>
    <i>
      <x v="1764"/>
    </i>
    <i>
      <x v="2153"/>
    </i>
    <i>
      <x v="723"/>
    </i>
    <i>
      <x v="2628"/>
    </i>
    <i>
      <x v="1752"/>
    </i>
    <i>
      <x v="1853"/>
    </i>
    <i>
      <x v="2500"/>
    </i>
    <i>
      <x v="3100"/>
    </i>
    <i>
      <x v="18"/>
    </i>
    <i>
      <x v="3183"/>
    </i>
    <i>
      <x v="1612"/>
    </i>
    <i>
      <x v="281"/>
    </i>
    <i>
      <x v="1061"/>
    </i>
    <i>
      <x v="375"/>
    </i>
    <i>
      <x v="696"/>
    </i>
    <i>
      <x v="2508"/>
    </i>
    <i>
      <x v="2792"/>
    </i>
    <i>
      <x v="306"/>
    </i>
    <i>
      <x v="1425"/>
    </i>
    <i>
      <x v="1274"/>
    </i>
    <i>
      <x v="300"/>
    </i>
    <i>
      <x v="1877"/>
    </i>
    <i>
      <x v="243"/>
    </i>
    <i>
      <x v="2839"/>
    </i>
    <i>
      <x v="834"/>
    </i>
    <i>
      <x v="1745"/>
    </i>
    <i>
      <x v="2385"/>
    </i>
    <i>
      <x v="1595"/>
    </i>
    <i>
      <x v="3469"/>
    </i>
    <i>
      <x v="1510"/>
    </i>
    <i>
      <x v="968"/>
    </i>
    <i>
      <x v="888"/>
    </i>
    <i>
      <x v="935"/>
    </i>
    <i>
      <x v="2352"/>
    </i>
    <i>
      <x v="3122"/>
    </i>
    <i>
      <x v="3527"/>
    </i>
    <i>
      <x v="1785"/>
    </i>
    <i>
      <x v="1698"/>
    </i>
    <i>
      <x v="3432"/>
    </i>
    <i>
      <x v="153"/>
    </i>
    <i>
      <x v="3179"/>
    </i>
    <i>
      <x v="1949"/>
    </i>
    <i>
      <x v="359"/>
    </i>
    <i>
      <x v="193"/>
    </i>
    <i>
      <x v="232"/>
    </i>
    <i>
      <x v="1484"/>
    </i>
    <i>
      <x v="2646"/>
    </i>
    <i>
      <x v="2261"/>
    </i>
    <i>
      <x v="169"/>
    </i>
    <i>
      <x v="1443"/>
    </i>
    <i>
      <x v="2040"/>
    </i>
    <i>
      <x v="367"/>
    </i>
    <i>
      <x v="1672"/>
    </i>
    <i>
      <x v="3263"/>
    </i>
    <i>
      <x v="212"/>
    </i>
    <i>
      <x v="2903"/>
    </i>
    <i>
      <x v="2855"/>
    </i>
    <i>
      <x v="2613"/>
    </i>
    <i>
      <x v="1767"/>
    </i>
    <i>
      <x v="1500"/>
    </i>
    <i>
      <x v="1236"/>
    </i>
    <i>
      <x v="2411"/>
    </i>
    <i>
      <x v="2879"/>
    </i>
    <i>
      <x v="2898"/>
    </i>
    <i>
      <x v="2011"/>
    </i>
    <i>
      <x v="3120"/>
    </i>
    <i>
      <x v="226"/>
    </i>
    <i>
      <x v="2157"/>
    </i>
    <i>
      <x v="666"/>
    </i>
    <i>
      <x v="3044"/>
    </i>
    <i>
      <x v="2341"/>
    </i>
    <i>
      <x v="3117"/>
    </i>
    <i>
      <x v="45"/>
    </i>
    <i>
      <x v="343"/>
    </i>
    <i>
      <x v="10"/>
    </i>
    <i>
      <x v="2374"/>
    </i>
    <i>
      <x v="1503"/>
    </i>
    <i>
      <x v="3576"/>
    </i>
    <i>
      <x v="2911"/>
    </i>
    <i>
      <x v="767"/>
    </i>
    <i>
      <x v="1352"/>
    </i>
    <i>
      <x v="1091"/>
    </i>
    <i>
      <x v="1605"/>
    </i>
    <i>
      <x v="2786"/>
    </i>
    <i>
      <x v="1838"/>
    </i>
    <i>
      <x v="2392"/>
    </i>
    <i>
      <x v="2218"/>
    </i>
    <i>
      <x v="1144"/>
    </i>
    <i>
      <x v="268"/>
    </i>
    <i>
      <x v="1746"/>
    </i>
    <i>
      <x v="3052"/>
    </i>
    <i>
      <x v="3060"/>
    </i>
    <i>
      <x v="252"/>
    </i>
    <i>
      <x v="1080"/>
    </i>
    <i>
      <x v="1504"/>
    </i>
    <i>
      <x v="1597"/>
    </i>
    <i>
      <x v="1777"/>
    </i>
    <i>
      <x v="3005"/>
    </i>
    <i>
      <x v="209"/>
    </i>
    <i>
      <x v="2001"/>
    </i>
    <i>
      <x v="1290"/>
    </i>
    <i>
      <x v="1518"/>
    </i>
    <i>
      <x v="3136"/>
    </i>
    <i>
      <x v="2182"/>
    </i>
    <i>
      <x v="3041"/>
    </i>
    <i>
      <x v="1615"/>
    </i>
    <i>
      <x v="2661"/>
    </i>
    <i>
      <x v="1111"/>
    </i>
    <i>
      <x v="227"/>
    </i>
    <i>
      <x v="2332"/>
    </i>
    <i>
      <x v="115"/>
    </i>
    <i>
      <x v="1689"/>
    </i>
    <i>
      <x v="3480"/>
    </i>
    <i>
      <x v="3364"/>
    </i>
    <i>
      <x v="2851"/>
    </i>
    <i>
      <x v="3180"/>
    </i>
    <i>
      <x v="1325"/>
    </i>
    <i>
      <x v="3032"/>
    </i>
    <i>
      <x v="963"/>
    </i>
    <i>
      <x v="533"/>
    </i>
    <i>
      <x v="3208"/>
    </i>
    <i>
      <x v="680"/>
    </i>
    <i>
      <x v="1608"/>
    </i>
    <i>
      <x v="1843"/>
    </i>
    <i>
      <x v="2166"/>
    </i>
    <i>
      <x v="2578"/>
    </i>
    <i>
      <x v="410"/>
    </i>
    <i>
      <x v="2683"/>
    </i>
    <i>
      <x v="3155"/>
    </i>
    <i>
      <x v="1756"/>
    </i>
    <i>
      <x v="1088"/>
    </i>
    <i>
      <x v="807"/>
    </i>
    <i>
      <x v="864"/>
    </i>
    <i>
      <x v="2473"/>
    </i>
    <i>
      <x v="1924"/>
    </i>
    <i>
      <x v="2391"/>
    </i>
    <i>
      <x v="2008"/>
    </i>
    <i>
      <x v="149"/>
    </i>
    <i>
      <x v="2769"/>
    </i>
    <i>
      <x v="2933"/>
    </i>
    <i>
      <x v="1412"/>
    </i>
    <i>
      <x v="832"/>
    </i>
    <i>
      <x v="2684"/>
    </i>
    <i>
      <x v="1383"/>
    </i>
    <i>
      <x v="1206"/>
    </i>
    <i>
      <x v="3078"/>
    </i>
    <i>
      <x v="2479"/>
    </i>
    <i>
      <x v="2958"/>
    </i>
    <i>
      <x v="751"/>
    </i>
    <i>
      <x v="3244"/>
    </i>
    <i>
      <x v="2560"/>
    </i>
    <i>
      <x v="1621"/>
    </i>
    <i>
      <x v="1629"/>
    </i>
    <i>
      <x v="2285"/>
    </i>
    <i>
      <x v="3461"/>
    </i>
    <i>
      <x v="1345"/>
    </i>
    <i>
      <x v="506"/>
    </i>
    <i>
      <x v="3445"/>
    </i>
    <i>
      <x v="235"/>
    </i>
    <i>
      <x v="1167"/>
    </i>
    <i>
      <x v="2202"/>
    </i>
    <i>
      <x v="1076"/>
    </i>
    <i>
      <x v="2408"/>
    </i>
    <i>
      <x v="351"/>
    </i>
    <i>
      <x v="3061"/>
    </i>
    <i>
      <x v="1944"/>
    </i>
    <i>
      <x v="1170"/>
    </i>
    <i>
      <x v="2915"/>
    </i>
    <i>
      <x v="1806"/>
    </i>
    <i>
      <x v="377"/>
    </i>
    <i>
      <x v="733"/>
    </i>
    <i>
      <x v="3339"/>
    </i>
    <i>
      <x v="2360"/>
    </i>
    <i>
      <x v="2791"/>
    </i>
    <i>
      <x v="8"/>
    </i>
    <i>
      <x v="1991"/>
    </i>
    <i>
      <x v="387"/>
    </i>
    <i>
      <x v="1926"/>
    </i>
    <i>
      <x v="927"/>
    </i>
    <i>
      <x v="1109"/>
    </i>
    <i>
      <x v="1593"/>
    </i>
    <i>
      <x v="62"/>
    </i>
    <i>
      <x v="961"/>
    </i>
    <i>
      <x v="1486"/>
    </i>
    <i>
      <x v="2418"/>
    </i>
    <i>
      <x v="2729"/>
    </i>
    <i>
      <x v="671"/>
    </i>
    <i>
      <x v="2469"/>
    </i>
    <i>
      <x v="1637"/>
    </i>
    <i>
      <x v="1547"/>
    </i>
    <i>
      <x v="1108"/>
    </i>
    <i>
      <x v="404"/>
    </i>
    <i>
      <x v="3181"/>
    </i>
    <i>
      <x v="128"/>
    </i>
    <i>
      <x v="2043"/>
    </i>
    <i>
      <x v="2940"/>
    </i>
    <i>
      <x v="2620"/>
    </i>
    <i>
      <x v="3165"/>
    </i>
    <i>
      <x v="2073"/>
    </i>
    <i>
      <x v="14"/>
    </i>
    <i>
      <x v="1987"/>
    </i>
    <i>
      <x v="70"/>
    </i>
    <i>
      <x v="2846"/>
    </i>
    <i>
      <x/>
    </i>
    <i>
      <x v="3083"/>
    </i>
    <i>
      <x v="1072"/>
    </i>
    <i>
      <x v="780"/>
    </i>
    <i>
      <x v="3264"/>
    </i>
    <i>
      <x v="604"/>
    </i>
    <i>
      <x v="136"/>
    </i>
    <i>
      <x v="2188"/>
    </i>
    <i>
      <x v="2627"/>
    </i>
    <i>
      <x v="2544"/>
    </i>
    <i>
      <x v="838"/>
    </i>
    <i>
      <x v="72"/>
    </i>
    <i>
      <x v="2600"/>
    </i>
    <i>
      <x v="1927"/>
    </i>
    <i>
      <x v="2179"/>
    </i>
    <i>
      <x v="16"/>
    </i>
    <i>
      <x v="1055"/>
    </i>
    <i>
      <x v="2075"/>
    </i>
    <i>
      <x v="3143"/>
    </i>
    <i>
      <x v="3281"/>
    </i>
    <i>
      <x v="1140"/>
    </i>
    <i>
      <x v="3204"/>
    </i>
    <i>
      <x v="271"/>
    </i>
    <i>
      <x v="3397"/>
    </i>
    <i>
      <x v="46"/>
    </i>
    <i>
      <x v="1457"/>
    </i>
    <i>
      <x v="976"/>
    </i>
    <i>
      <x v="2998"/>
    </i>
    <i>
      <x v="34"/>
    </i>
    <i>
      <x v="1220"/>
    </i>
    <i>
      <x v="2921"/>
    </i>
    <i>
      <x v="596"/>
    </i>
    <i>
      <x v="2913"/>
    </i>
    <i>
      <x v="2010"/>
    </i>
    <i>
      <x v="332"/>
    </i>
    <i>
      <x v="3355"/>
    </i>
    <i>
      <x v="3566"/>
    </i>
    <i>
      <x v="32"/>
    </i>
    <i>
      <x v="347"/>
    </i>
    <i>
      <x v="2512"/>
    </i>
    <i>
      <x v="2141"/>
    </i>
    <i>
      <x v="2256"/>
    </i>
    <i>
      <x v="2655"/>
    </i>
    <i>
      <x v="581"/>
    </i>
    <i>
      <x v="1903"/>
    </i>
    <i>
      <x v="2820"/>
    </i>
    <i>
      <x v="3558"/>
    </i>
    <i>
      <x v="677"/>
    </i>
    <i>
      <x v="438"/>
    </i>
    <i>
      <x v="3173"/>
    </i>
    <i>
      <x v="2986"/>
    </i>
    <i>
      <x v="3536"/>
    </i>
    <i>
      <x v="305"/>
    </i>
    <i>
      <x v="1921"/>
    </i>
    <i>
      <x v="669"/>
    </i>
    <i>
      <x v="213"/>
    </i>
    <i>
      <x v="823"/>
    </i>
    <i>
      <x v="1892"/>
    </i>
    <i>
      <x v="824"/>
    </i>
    <i>
      <x v="1033"/>
    </i>
    <i>
      <x v="1534"/>
    </i>
    <i>
      <x v="1705"/>
    </i>
    <i>
      <x v="1666"/>
    </i>
    <i>
      <x v="2072"/>
    </i>
    <i>
      <x v="1020"/>
    </i>
    <i>
      <x v="3262"/>
    </i>
    <i>
      <x v="2596"/>
    </i>
    <i>
      <x v="934"/>
    </i>
    <i>
      <x v="967"/>
    </i>
    <i>
      <x v="287"/>
    </i>
    <i>
      <x v="368"/>
    </i>
    <i>
      <x v="3045"/>
    </i>
    <i>
      <x v="731"/>
    </i>
    <i>
      <x v="549"/>
    </i>
    <i>
      <x v="1953"/>
    </i>
    <i>
      <x v="974"/>
    </i>
    <i>
      <x v="3085"/>
    </i>
    <i>
      <x v="2127"/>
    </i>
    <i>
      <x v="1161"/>
    </i>
    <i>
      <x v="917"/>
    </i>
    <i>
      <x v="1656"/>
    </i>
    <i>
      <x v="1025"/>
    </i>
    <i>
      <x v="1153"/>
    </i>
    <i>
      <x v="2254"/>
    </i>
    <i>
      <x v="1505"/>
    </i>
    <i>
      <x v="2834"/>
    </i>
    <i>
      <x v="3333"/>
    </i>
    <i>
      <x v="2027"/>
    </i>
    <i>
      <x v="2761"/>
    </i>
    <i>
      <x v="755"/>
    </i>
    <i>
      <x v="1318"/>
    </i>
    <i>
      <x v="1299"/>
    </i>
    <i>
      <x v="3031"/>
    </i>
    <i>
      <x v="1233"/>
    </i>
    <i>
      <x v="1083"/>
    </i>
    <i>
      <x v="1750"/>
    </i>
    <i>
      <x v="3298"/>
    </i>
    <i>
      <x v="2702"/>
    </i>
    <i>
      <x v="484"/>
    </i>
    <i>
      <x v="3452"/>
    </i>
    <i>
      <x v="1416"/>
    </i>
    <i>
      <x v="2852"/>
    </i>
    <i>
      <x v="3116"/>
    </i>
    <i>
      <x v="1229"/>
    </i>
    <i>
      <x v="3284"/>
    </i>
    <i>
      <x v="881"/>
    </i>
    <i>
      <x v="1606"/>
    </i>
    <i>
      <x v="2633"/>
    </i>
    <i>
      <x v="3377"/>
    </i>
    <i>
      <x v="3025"/>
    </i>
    <i>
      <x v="2106"/>
    </i>
    <i>
      <x v="1152"/>
    </i>
    <i>
      <x v="996"/>
    </i>
    <i>
      <x v="2373"/>
    </i>
    <i>
      <x v="3327"/>
    </i>
    <i>
      <x v="1037"/>
    </i>
    <i>
      <x v="2476"/>
    </i>
    <i>
      <x v="3167"/>
    </i>
    <i>
      <x v="3513"/>
    </i>
    <i>
      <x v="1491"/>
    </i>
    <i>
      <x v="572"/>
    </i>
    <i>
      <x v="299"/>
    </i>
    <i>
      <x v="2595"/>
    </i>
    <i>
      <x v="141"/>
    </i>
    <i>
      <x v="3125"/>
    </i>
    <i>
      <x v="179"/>
    </i>
    <i>
      <x v="1208"/>
    </i>
    <i>
      <x v="107"/>
    </i>
    <i>
      <x v="724"/>
    </i>
    <i>
      <x v="2589"/>
    </i>
    <i>
      <x v="2412"/>
    </i>
    <i>
      <x v="405"/>
    </i>
    <i>
      <x v="3171"/>
    </i>
    <i>
      <x v="3533"/>
    </i>
    <i>
      <x v="3523"/>
    </i>
    <i>
      <x v="2170"/>
    </i>
    <i>
      <x v="3421"/>
    </i>
    <i>
      <x v="2266"/>
    </i>
    <i>
      <x v="3554"/>
    </i>
    <i>
      <x v="2230"/>
    </i>
    <i>
      <x v="3158"/>
    </i>
    <i>
      <x v="2463"/>
    </i>
    <i>
      <x v="3403"/>
    </i>
    <i>
      <x v="198"/>
    </i>
    <i>
      <x v="3540"/>
    </i>
    <i>
      <x v="3275"/>
    </i>
    <i>
      <x v="1303"/>
    </i>
    <i>
      <x v="1247"/>
    </i>
    <i>
      <x v="2317"/>
    </i>
    <i>
      <x v="1962"/>
    </i>
    <i>
      <x v="2572"/>
    </i>
    <i>
      <x v="2068"/>
    </i>
    <i>
      <x v="87"/>
    </i>
    <i>
      <x v="2880"/>
    </i>
    <i>
      <x v="1211"/>
    </i>
    <i>
      <x v="973"/>
    </i>
    <i>
      <x v="1692"/>
    </i>
    <i>
      <x v="670"/>
    </i>
    <i>
      <x v="1935"/>
    </i>
    <i>
      <x v="2714"/>
    </i>
    <i>
      <x v="1968"/>
    </i>
    <i>
      <x v="3291"/>
    </i>
    <i>
      <x v="1822"/>
    </i>
    <i>
      <x v="51"/>
    </i>
    <i>
      <x v="902"/>
    </i>
    <i>
      <x v="2621"/>
    </i>
    <i>
      <x v="1139"/>
    </i>
    <i>
      <x v="2949"/>
    </i>
    <i>
      <x v="2260"/>
    </i>
    <i>
      <x v="713"/>
    </i>
    <i>
      <x v="1147"/>
    </i>
    <i>
      <x v="2693"/>
    </i>
    <i>
      <x v="20"/>
    </i>
    <i>
      <x v="3389"/>
    </i>
    <i>
      <x v="841"/>
    </i>
    <i>
      <x v="221"/>
    </i>
    <i>
      <x v="2314"/>
    </i>
    <i>
      <x v="1227"/>
    </i>
    <i>
      <x v="1148"/>
    </i>
    <i>
      <x v="443"/>
    </i>
    <i>
      <x v="2533"/>
    </i>
    <i>
      <x v="1277"/>
    </i>
    <i>
      <x v="683"/>
    </i>
    <i>
      <x v="1640"/>
    </i>
    <i>
      <x v="3526"/>
    </i>
    <i>
      <x v="818"/>
    </i>
    <i>
      <x v="3463"/>
    </i>
    <i>
      <x v="2798"/>
    </i>
    <i>
      <x v="616"/>
    </i>
    <i>
      <x v="1600"/>
    </i>
    <i>
      <x v="642"/>
    </i>
    <i>
      <x v="1763"/>
    </i>
    <i>
      <x v="2243"/>
    </i>
    <i>
      <x v="795"/>
    </i>
    <i>
      <x v="1765"/>
    </i>
    <i>
      <x v="1096"/>
    </i>
    <i>
      <x v="2715"/>
    </i>
    <i>
      <x v="2303"/>
    </i>
    <i>
      <x v="921"/>
    </i>
    <i>
      <x v="288"/>
    </i>
    <i>
      <x v="3296"/>
    </i>
    <i>
      <x v="983"/>
    </i>
    <i>
      <x v="736"/>
    </i>
    <i>
      <x v="2800"/>
    </i>
    <i>
      <x v="1580"/>
    </i>
    <i>
      <x v="526"/>
    </i>
    <i>
      <x v="2220"/>
    </i>
    <i>
      <x v="363"/>
    </i>
    <i>
      <x v="1861"/>
    </i>
    <i>
      <x v="3324"/>
    </i>
    <i>
      <x v="2727"/>
    </i>
    <i>
      <x v="3494"/>
    </i>
    <i>
      <x v="3319"/>
    </i>
    <i>
      <x v="459"/>
    </i>
    <i>
      <x v="2759"/>
    </i>
    <i>
      <x v="2413"/>
    </i>
    <i>
      <x v="635"/>
    </i>
    <i>
      <x v="1623"/>
    </i>
    <i>
      <x v="3188"/>
    </i>
    <i>
      <x v="2586"/>
    </i>
    <i>
      <x v="3288"/>
    </i>
    <i>
      <x v="1639"/>
    </i>
    <i>
      <x v="125"/>
    </i>
    <i>
      <x v="1579"/>
    </i>
    <i>
      <x v="1932"/>
    </i>
    <i>
      <x v="487"/>
    </i>
    <i>
      <x v="3419"/>
    </i>
    <i>
      <x v="1965"/>
    </i>
    <i>
      <x v="57"/>
    </i>
    <i>
      <x v="1251"/>
    </i>
    <i>
      <x v="1520"/>
    </i>
    <i>
      <x v="64"/>
    </i>
    <i>
      <x v="3357"/>
    </i>
    <i>
      <x v="1731"/>
    </i>
    <i>
      <x v="2896"/>
    </i>
    <i>
      <x v="330"/>
    </i>
    <i>
      <x v="1470"/>
    </i>
    <i>
      <x v="1104"/>
    </i>
    <i>
      <x v="1723"/>
    </i>
    <i>
      <x v="2929"/>
    </i>
    <i>
      <x v="3175"/>
    </i>
    <i>
      <x v="639"/>
    </i>
    <i>
      <x v="847"/>
    </i>
    <i>
      <x v="3392"/>
    </i>
    <i>
      <x v="1126"/>
    </i>
    <i>
      <x v="1115"/>
    </i>
    <i>
      <x v="835"/>
    </i>
    <i>
      <x v="1378"/>
    </i>
    <i>
      <x v="3498"/>
    </i>
    <i>
      <x v="999"/>
    </i>
    <i>
      <x v="2283"/>
    </i>
    <i>
      <x v="440"/>
    </i>
    <i>
      <x v="1837"/>
    </i>
    <i>
      <x v="554"/>
    </i>
    <i>
      <x v="1427"/>
    </i>
    <i>
      <x v="477"/>
    </i>
    <i>
      <x v="511"/>
    </i>
    <i>
      <x v="2030"/>
    </i>
    <i>
      <x v="1467"/>
    </i>
    <i>
      <x v="2470"/>
    </i>
    <i>
      <x v="1114"/>
    </i>
    <i>
      <x v="1354"/>
    </i>
    <i>
      <x v="1464"/>
    </i>
    <i>
      <x v="1419"/>
    </i>
    <i>
      <x v="1245"/>
    </i>
    <i>
      <x v="1638"/>
    </i>
    <i>
      <x v="2598"/>
    </i>
    <i>
      <x v="468"/>
    </i>
    <i>
      <x v="3429"/>
    </i>
    <i>
      <x v="1093"/>
    </i>
    <i>
      <x v="1950"/>
    </i>
    <i>
      <x v="943"/>
    </i>
    <i>
      <x v="923"/>
    </i>
    <i>
      <x v="987"/>
    </i>
    <i>
      <x v="1468"/>
    </i>
    <i>
      <x v="3342"/>
    </i>
    <i>
      <x v="154"/>
    </i>
    <i>
      <x v="2183"/>
    </i>
    <i>
      <x v="1216"/>
    </i>
    <i>
      <x v="1708"/>
    </i>
    <i>
      <x v="2722"/>
    </i>
    <i>
      <x v="2363"/>
    </i>
    <i>
      <x v="853"/>
    </i>
    <i>
      <x v="3318"/>
    </i>
    <i>
      <x v="946"/>
    </i>
    <i>
      <x v="2221"/>
    </i>
    <i>
      <x v="1016"/>
    </i>
    <i>
      <x v="1841"/>
    </i>
    <i>
      <x v="1164"/>
    </i>
    <i>
      <x v="1389"/>
    </i>
    <i>
      <x v="52"/>
    </i>
    <i>
      <x v="1230"/>
    </i>
    <i>
      <x v="1441"/>
    </i>
    <i>
      <x v="2553"/>
    </i>
    <i>
      <x v="1619"/>
    </i>
    <i>
      <x v="1761"/>
    </i>
    <i>
      <x v="2123"/>
    </i>
    <i>
      <x v="718"/>
    </i>
    <i>
      <x v="3222"/>
    </i>
    <i>
      <x v="3212"/>
    </i>
    <i>
      <x v="854"/>
    </i>
    <i>
      <x v="7"/>
    </i>
    <i>
      <x v="2902"/>
    </i>
    <i>
      <x v="3034"/>
    </i>
    <i>
      <x v="3476"/>
    </i>
    <i>
      <x v="3082"/>
    </i>
    <i>
      <x v="185"/>
    </i>
    <i>
      <x v="2233"/>
    </i>
    <i>
      <x v="2014"/>
    </i>
    <i>
      <x v="700"/>
    </i>
    <i>
      <x v="3331"/>
    </i>
    <i>
      <x v="790"/>
    </i>
    <i>
      <x v="3147"/>
    </i>
    <i>
      <x v="3465"/>
    </i>
    <i>
      <x v="22"/>
    </i>
    <i>
      <x v="2343"/>
    </i>
    <i>
      <x v="601"/>
    </i>
    <i>
      <x v="1603"/>
    </i>
    <i>
      <x v="829"/>
    </i>
    <i>
      <x v="1974"/>
    </i>
    <i>
      <x v="2128"/>
    </i>
    <i>
      <x v="3443"/>
    </i>
    <i>
      <x v="2296"/>
    </i>
    <i>
      <x v="826"/>
    </i>
    <i>
      <x v="1116"/>
    </i>
    <i>
      <x v="1741"/>
    </i>
    <i>
      <x v="1531"/>
    </i>
    <i>
      <x v="197"/>
    </i>
    <i>
      <x v="2436"/>
    </i>
    <i>
      <x v="2085"/>
    </i>
    <i>
      <x v="3528"/>
    </i>
    <i>
      <x v="2102"/>
    </i>
    <i>
      <x v="665"/>
    </i>
    <i>
      <x v="2867"/>
    </i>
    <i>
      <x v="2119"/>
    </i>
    <i>
      <x v="3230"/>
    </i>
    <i>
      <x v="2923"/>
    </i>
    <i>
      <x v="2168"/>
    </i>
    <i>
      <x v="1282"/>
    </i>
    <i>
      <x v="176"/>
    </i>
    <i>
      <x v="9"/>
    </i>
    <i>
      <x v="1715"/>
    </i>
    <i>
      <x v="1923"/>
    </i>
    <i>
      <x v="2957"/>
    </i>
    <i>
      <x v="1799"/>
    </i>
    <i>
      <x v="2934"/>
    </i>
    <i>
      <x v="537"/>
    </i>
    <i>
      <x v="787"/>
    </i>
    <i>
      <x v="3091"/>
    </i>
    <i>
      <x v="2953"/>
    </i>
    <i>
      <x v="1910"/>
    </i>
    <i>
      <x v="920"/>
    </i>
    <i>
      <x v="1359"/>
    </i>
    <i>
      <x v="3054"/>
    </i>
    <i>
      <x v="1699"/>
    </i>
    <i>
      <x v="40"/>
    </i>
    <i>
      <x v="1519"/>
    </i>
    <i>
      <x v="75"/>
    </i>
    <i>
      <x v="175"/>
    </i>
    <i>
      <x v="867"/>
    </i>
    <i>
      <x v="25"/>
    </i>
    <i>
      <x v="2709"/>
    </i>
    <i>
      <x v="2195"/>
    </i>
    <i>
      <x v="3074"/>
    </i>
    <i>
      <x v="1726"/>
    </i>
    <i>
      <x v="201"/>
    </i>
    <i>
      <x v="728"/>
    </i>
    <i>
      <x v="2083"/>
    </i>
    <i>
      <x v="1218"/>
    </i>
    <i>
      <x v="631"/>
    </i>
    <i>
      <x v="1159"/>
    </i>
    <i>
      <x v="189"/>
    </i>
    <i>
      <x v="126"/>
    </i>
    <i>
      <x v="2970"/>
    </i>
    <i>
      <x v="788"/>
    </i>
    <i>
      <x v="2541"/>
    </i>
    <i>
      <x v="1222"/>
    </i>
    <i>
      <x v="130"/>
    </i>
    <i>
      <x v="391"/>
    </i>
    <i>
      <x v="629"/>
    </i>
    <i>
      <x v="451"/>
    </i>
    <i>
      <x v="1653"/>
    </i>
    <i>
      <x v="1784"/>
    </i>
    <i>
      <x v="3410"/>
    </i>
    <i>
      <x v="1234"/>
    </i>
    <i>
      <x v="3565"/>
    </i>
    <i>
      <x v="1794"/>
    </i>
    <i>
      <x v="1266"/>
    </i>
    <i>
      <x v="1786"/>
    </i>
    <i>
      <x v="3006"/>
    </i>
    <i>
      <x v="1985"/>
    </i>
    <i>
      <x v="2162"/>
    </i>
    <i>
      <x v="1772"/>
    </i>
    <i>
      <x v="1854"/>
    </i>
    <i>
      <x v="3108"/>
    </i>
    <i>
      <x v="2588"/>
    </i>
    <i>
      <x v="1859"/>
    </i>
    <i>
      <x v="2248"/>
    </i>
    <i>
      <x v="3198"/>
    </i>
    <i>
      <x v="480"/>
    </i>
    <i>
      <x v="3203"/>
    </i>
    <i>
      <x v="2895"/>
    </i>
    <i>
      <x v="2939"/>
    </i>
    <i>
      <x v="860"/>
    </i>
    <i>
      <x v="1446"/>
    </i>
    <i>
      <x v="1781"/>
    </i>
    <i>
      <x v="277"/>
    </i>
    <i>
      <x v="2694"/>
    </i>
    <i>
      <x v="1307"/>
    </i>
    <i>
      <x v="663"/>
    </i>
    <i>
      <x v="342"/>
    </i>
    <i>
      <x v="1403"/>
    </i>
    <i>
      <x v="1240"/>
    </i>
    <i>
      <x v="3372"/>
    </i>
    <i>
      <x v="13"/>
    </i>
    <i>
      <x v="3242"/>
    </i>
    <i>
      <x v="393"/>
    </i>
    <i>
      <x v="2945"/>
    </i>
    <i>
      <x v="394"/>
    </i>
    <i>
      <x v="726"/>
    </i>
    <i>
      <x v="3520"/>
    </i>
    <i>
      <x v="2477"/>
    </i>
    <i>
      <x v="1732"/>
    </i>
    <i>
      <x v="3157"/>
    </i>
    <i>
      <x v="1730"/>
    </i>
    <i>
      <x v="3423"/>
    </i>
    <i>
      <x v="1909"/>
    </i>
    <i>
      <x v="2305"/>
    </i>
    <i>
      <x v="772"/>
    </i>
    <i>
      <x v="1966"/>
    </i>
    <i>
      <x v="80"/>
    </i>
    <i>
      <x v="3000"/>
    </i>
    <i>
      <x v="994"/>
    </i>
    <i>
      <x v="1357"/>
    </i>
    <i>
      <x v="2763"/>
    </i>
    <i>
      <x v="99"/>
    </i>
    <i>
      <x v="2466"/>
    </i>
    <i>
      <x v="1450"/>
    </i>
    <i>
      <x v="2185"/>
    </i>
    <i>
      <x v="3257"/>
    </i>
    <i>
      <x v="2555"/>
    </i>
    <i>
      <x v="1342"/>
    </i>
    <i>
      <x v="2058"/>
    </i>
    <i>
      <x v="1652"/>
    </i>
    <i>
      <x v="1032"/>
    </i>
    <i>
      <x v="798"/>
    </i>
    <i>
      <x v="570"/>
    </i>
    <i>
      <x v="2421"/>
    </i>
    <i>
      <x v="1632"/>
    </i>
    <i>
      <x v="2950"/>
    </i>
    <i>
      <x v="2552"/>
    </i>
    <i>
      <x v="312"/>
    </i>
    <i>
      <x v="2909"/>
    </i>
    <i>
      <x v="865"/>
    </i>
    <i>
      <x v="1955"/>
    </i>
    <i>
      <x v="192"/>
    </i>
    <i>
      <x v="254"/>
    </i>
    <i>
      <x v="225"/>
    </i>
    <i>
      <x v="2200"/>
    </i>
    <i>
      <x v="488"/>
    </i>
    <i>
      <x v="3486"/>
    </i>
    <i>
      <x v="2565"/>
    </i>
    <i>
      <x v="463"/>
    </i>
    <i>
      <x v="3541"/>
    </i>
    <i>
      <x v="575"/>
    </i>
    <i>
      <x v="2509"/>
    </i>
    <i>
      <x v="1172"/>
    </i>
    <i>
      <x v="605"/>
    </i>
    <i>
      <x v="1261"/>
    </i>
    <i>
      <x v="1661"/>
    </i>
    <i>
      <x v="406"/>
    </i>
    <i>
      <x v="2069"/>
    </i>
    <i>
      <x v="1885"/>
    </i>
    <i>
      <x v="3414"/>
    </i>
    <i>
      <x v="2951"/>
    </i>
    <i>
      <x v="3141"/>
    </i>
    <i>
      <x v="3201"/>
    </i>
    <i>
      <x v="1495"/>
    </i>
    <i>
      <x v="3280"/>
    </i>
    <i>
      <x v="1469"/>
    </i>
    <i>
      <x v="1810"/>
    </i>
    <i>
      <x v="2988"/>
    </i>
    <i>
      <x v="2608"/>
    </i>
    <i>
      <x v="2817"/>
    </i>
    <i>
      <x v="3567"/>
    </i>
    <i>
      <x v="1045"/>
    </i>
    <i>
      <x v="214"/>
    </i>
    <i>
      <x v="326"/>
    </i>
    <i>
      <x v="2854"/>
    </i>
    <i>
      <x v="493"/>
    </i>
    <i>
      <x v="2899"/>
    </i>
    <i>
      <x v="3142"/>
    </i>
    <i>
      <x v="55"/>
    </i>
    <i>
      <x v="1762"/>
    </i>
    <i>
      <x v="3109"/>
    </i>
    <i>
      <x v="2754"/>
    </i>
    <i>
      <x v="613"/>
    </i>
    <i>
      <x v="2664"/>
    </i>
    <i>
      <x v="1254"/>
    </i>
    <i>
      <x v="2246"/>
    </i>
    <i>
      <x v="466"/>
    </i>
    <i>
      <x v="1696"/>
    </i>
    <i>
      <x v="469"/>
    </i>
    <i>
      <x v="2510"/>
    </i>
    <i>
      <x v="1006"/>
    </i>
    <i>
      <x v="1343"/>
    </i>
    <i>
      <x v="2299"/>
    </i>
    <i>
      <x v="3524"/>
    </i>
    <i>
      <x v="2060"/>
    </i>
    <i>
      <x v="3232"/>
    </i>
    <i>
      <x v="1404"/>
    </i>
    <i>
      <x v="1156"/>
    </i>
    <i>
      <x v="2967"/>
    </i>
    <i>
      <x v="1489"/>
    </i>
    <i>
      <x v="474"/>
    </i>
    <i>
      <x v="202"/>
    </i>
    <i>
      <x v="2378"/>
    </i>
    <i>
      <x v="1042"/>
    </i>
    <i>
      <x v="2020"/>
    </i>
    <i>
      <x v="1634"/>
    </i>
    <i>
      <x v="2415"/>
    </i>
    <i>
      <x v="3187"/>
    </i>
    <i>
      <x v="3521"/>
    </i>
    <i>
      <x v="3137"/>
    </i>
    <i>
      <x v="905"/>
    </i>
    <i>
      <x v="2480"/>
    </i>
    <i>
      <x v="1027"/>
    </i>
    <i>
      <x v="186"/>
    </i>
    <i>
      <x v="1373"/>
    </i>
    <i>
      <x v="3002"/>
    </i>
    <i>
      <x v="2396"/>
    </i>
    <i>
      <x v="3571"/>
    </i>
    <i>
      <x v="870"/>
    </i>
    <i>
      <x v="2307"/>
    </i>
    <i>
      <x v="1876"/>
    </i>
    <i>
      <x v="2724"/>
    </i>
    <i>
      <x v="416"/>
    </i>
    <i>
      <x v="1712"/>
    </i>
    <i>
      <x v="2540"/>
    </i>
    <i>
      <x v="521"/>
    </i>
    <i>
      <x v="3562"/>
    </i>
    <i>
      <x v="879"/>
    </i>
    <i>
      <x v="2052"/>
    </i>
    <i>
      <x v="2732"/>
    </i>
    <i>
      <x v="2334"/>
    </i>
    <i>
      <x v="2016"/>
    </i>
    <i>
      <x v="3572"/>
    </i>
    <i>
      <x v="567"/>
    </i>
    <i>
      <x v="765"/>
    </i>
    <i>
      <x v="2638"/>
    </i>
    <i>
      <x v="1946"/>
    </i>
    <i>
      <x v="489"/>
    </i>
    <i>
      <x v="814"/>
    </i>
    <i>
      <x v="1908"/>
    </i>
    <i>
      <x v="1878"/>
    </i>
    <i>
      <x v="2558"/>
    </i>
    <i>
      <x v="529"/>
    </i>
    <i>
      <x v="3431"/>
    </i>
    <i>
      <x v="3497"/>
    </i>
    <i>
      <x v="1514"/>
    </i>
    <i>
      <x v="2537"/>
    </i>
    <i>
      <x v="2756"/>
    </i>
    <i>
      <x v="3467"/>
    </i>
    <i>
      <x v="3016"/>
    </i>
    <i>
      <x v="540"/>
    </i>
    <i>
      <x v="3133"/>
    </i>
    <i>
      <x v="1376"/>
    </i>
    <i>
      <x v="689"/>
    </i>
    <i>
      <x v="2642"/>
    </i>
    <i>
      <x v="812"/>
    </i>
    <i>
      <x v="1250"/>
    </i>
    <i>
      <x v="3548"/>
    </i>
    <i>
      <x v="3468"/>
    </i>
    <i>
      <x v="436"/>
    </i>
    <i>
      <x v="3332"/>
    </i>
    <i>
      <x v="957"/>
    </i>
    <i>
      <x v="2390"/>
    </i>
    <i>
      <x v="2039"/>
    </i>
    <i>
      <x v="2194"/>
    </i>
    <i>
      <x v="813"/>
    </i>
    <i>
      <x v="2712"/>
    </i>
    <i>
      <x v="3089"/>
    </i>
    <i>
      <x v="2531"/>
    </i>
    <i>
      <x v="2994"/>
    </i>
    <i>
      <x v="2227"/>
    </i>
    <i>
      <x v="2758"/>
    </i>
    <i>
      <x v="1588"/>
    </i>
    <i>
      <x v="3118"/>
    </i>
    <i>
      <x v="2973"/>
    </i>
    <i>
      <x v="2735"/>
    </i>
    <i>
      <x v="3019"/>
    </i>
    <i>
      <x v="1385"/>
    </i>
    <i>
      <x v="170"/>
    </i>
    <i>
      <x v="453"/>
    </i>
    <i>
      <x v="1677"/>
    </i>
    <i>
      <x v="3550"/>
    </i>
    <i>
      <x v="3579"/>
    </i>
    <i>
      <x v="607"/>
    </i>
    <i>
      <x v="2582"/>
    </i>
    <i>
      <x v="3530"/>
    </i>
    <i>
      <x v="972"/>
    </i>
    <i>
      <x v="67"/>
    </i>
    <i>
      <x v="1000"/>
    </i>
    <i>
      <x v="914"/>
    </i>
    <i>
      <x v="2177"/>
    </i>
    <i>
      <x v="3001"/>
    </i>
    <i>
      <x v="2942"/>
    </i>
    <i>
      <x v="228"/>
    </i>
    <i>
      <x v="1317"/>
    </i>
    <i>
      <x v="2755"/>
    </i>
    <i>
      <x v="3552"/>
    </i>
    <i>
      <x v="734"/>
    </i>
    <i>
      <x v="1996"/>
    </i>
    <i>
      <x v="239"/>
    </i>
    <i>
      <x v="1326"/>
    </i>
    <i>
      <x v="157"/>
    </i>
    <i>
      <x v="3343"/>
    </i>
    <i>
      <x v="1790"/>
    </i>
    <i>
      <x v="3278"/>
    </i>
    <i>
      <x v="310"/>
    </i>
    <i>
      <x v="3071"/>
    </i>
    <i>
      <x v="1358"/>
    </i>
    <i>
      <x v="608"/>
    </i>
    <i>
      <x v="3553"/>
    </i>
    <i>
      <x v="1999"/>
    </i>
    <i>
      <x v="2375"/>
    </i>
    <i>
      <x v="3544"/>
    </i>
    <i>
      <x v="2154"/>
    </i>
    <i>
      <x v="3249"/>
    </i>
    <i>
      <x v="1827"/>
    </i>
    <i>
      <x v="2417"/>
    </i>
    <i>
      <x v="1616"/>
    </i>
    <i>
      <x v="2570"/>
    </i>
    <i>
      <x v="2203"/>
    </i>
    <i>
      <x v="1660"/>
    </i>
    <i>
      <x v="449"/>
    </i>
    <i>
      <x v="1642"/>
    </i>
    <i>
      <x v="1263"/>
    </i>
    <i>
      <x v="599"/>
    </i>
    <i>
      <x v="711"/>
    </i>
    <i>
      <x v="2643"/>
    </i>
    <i>
      <x v="530"/>
    </i>
    <i>
      <x v="2550"/>
    </i>
    <i>
      <x v="278"/>
    </i>
    <i>
      <x v="2832"/>
    </i>
    <i>
      <x v="1084"/>
    </i>
    <i>
      <x v="727"/>
    </i>
    <i>
      <x v="1009"/>
    </i>
    <i>
      <x v="2386"/>
    </i>
    <i>
      <x v="81"/>
    </i>
    <i>
      <x v="774"/>
    </i>
    <i>
      <x v="2488"/>
    </i>
    <i>
      <x v="588"/>
    </i>
    <i>
      <x v="1809"/>
    </i>
    <i>
      <x v="3121"/>
    </i>
    <i>
      <x v="1828"/>
    </i>
    <i>
      <x v="3170"/>
    </i>
    <i>
      <x v="2972"/>
    </i>
    <i>
      <x v="649"/>
    </i>
    <i>
      <x v="1601"/>
    </i>
    <i>
      <x v="3028"/>
    </i>
    <i>
      <x v="2811"/>
    </i>
    <i>
      <x v="725"/>
    </i>
    <i>
      <x v="2835"/>
    </i>
    <i>
      <x v="566"/>
    </i>
    <i>
      <x v="3098"/>
    </i>
    <i>
      <x v="908"/>
    </i>
    <i>
      <x v="1791"/>
    </i>
    <i>
      <x v="2556"/>
    </i>
    <i>
      <x v="2888"/>
    </i>
    <i>
      <x v="1034"/>
    </i>
    <i>
      <x v="2717"/>
    </i>
    <i>
      <x v="1570"/>
    </i>
    <i>
      <x v="2809"/>
    </i>
    <i>
      <x v="2397"/>
    </i>
    <i>
      <x v="1136"/>
    </i>
    <i>
      <x v="79"/>
    </i>
    <i>
      <x v="1323"/>
    </i>
    <i>
      <x v="2790"/>
    </i>
    <i>
      <x v="44"/>
    </i>
    <i>
      <x v="1041"/>
    </i>
    <i>
      <x v="1979"/>
    </i>
    <i>
      <x v="2532"/>
    </i>
    <i>
      <x v="647"/>
    </i>
    <i>
      <x v="1778"/>
    </i>
    <i>
      <x v="2557"/>
    </i>
    <i>
      <x v="1286"/>
    </i>
    <i>
      <x v="3428"/>
    </i>
    <i>
      <x v="2056"/>
    </i>
    <i>
      <x v="508"/>
    </i>
    <i>
      <x v="1901"/>
    </i>
    <i>
      <x v="2667"/>
    </i>
    <i>
      <x v="2084"/>
    </i>
    <i>
      <x v="1590"/>
    </i>
    <i>
      <x v="1937"/>
    </i>
    <i>
      <x v="3224"/>
    </i>
    <i>
      <x v="3371"/>
    </i>
    <i>
      <x v="2618"/>
    </i>
    <i>
      <x v="1879"/>
    </i>
    <i>
      <x v="2789"/>
    </i>
    <i>
      <x v="211"/>
    </i>
    <i>
      <x v="845"/>
    </i>
    <i>
      <x v="2975"/>
    </i>
    <i>
      <x v="738"/>
    </i>
    <i>
      <x v="2273"/>
    </i>
    <i>
      <x v="970"/>
    </i>
    <i>
      <x v="2803"/>
    </i>
    <i>
      <x v="633"/>
    </i>
    <i>
      <x v="265"/>
    </i>
    <i>
      <x v="1455"/>
    </i>
    <i>
      <x v="3560"/>
    </i>
    <i>
      <x v="3292"/>
    </i>
    <i>
      <x v="1862"/>
    </i>
    <i>
      <x v="628"/>
    </i>
    <i>
      <x v="561"/>
    </i>
    <i>
      <x v="3265"/>
    </i>
    <i>
      <x v="1087"/>
    </i>
    <i>
      <x v="2997"/>
    </i>
    <i>
      <x v="3412"/>
    </i>
    <i>
      <x v="2155"/>
    </i>
    <i>
      <x v="2137"/>
    </i>
    <i>
      <x v="875"/>
    </i>
    <i>
      <x v="657"/>
    </i>
    <i>
      <x v="1283"/>
    </i>
    <i>
      <x v="1907"/>
    </i>
    <i>
      <x v="3240"/>
    </i>
    <i>
      <x v="947"/>
    </i>
    <i>
      <x v="640"/>
    </i>
    <i>
      <x v="2081"/>
    </i>
    <i>
      <x v="3388"/>
    </i>
    <i>
      <x v="2400"/>
    </i>
    <i>
      <x v="1244"/>
    </i>
    <i>
      <x v="2229"/>
    </i>
    <i>
      <x v="2192"/>
    </i>
    <i>
      <x v="2493"/>
    </i>
    <i>
      <x v="617"/>
    </i>
    <i>
      <x v="1482"/>
    </i>
    <i>
      <x v="414"/>
    </i>
    <i>
      <x v="3231"/>
    </i>
    <i>
      <x v="722"/>
    </i>
    <i>
      <x v="1322"/>
    </i>
    <i>
      <x v="565"/>
    </i>
    <i>
      <x v="1069"/>
    </i>
    <i>
      <x v="1684"/>
    </i>
    <i>
      <x v="2004"/>
    </i>
    <i>
      <x v="2505"/>
    </i>
    <i>
      <x v="1391"/>
    </i>
    <i>
      <x v="2051"/>
    </i>
    <i>
      <x v="486"/>
    </i>
    <i>
      <x v="54"/>
    </i>
    <i>
      <x v="1077"/>
    </i>
    <i>
      <x v="2474"/>
    </i>
    <i>
      <x v="3511"/>
    </i>
    <i>
      <x v="1662"/>
    </i>
    <i>
      <x v="1805"/>
    </i>
    <i>
      <x v="852"/>
    </i>
    <i>
      <x v="2274"/>
    </i>
    <i>
      <x v="850"/>
    </i>
    <i>
      <x v="2371"/>
    </i>
    <i>
      <x v="3251"/>
    </i>
    <i>
      <x v="1840"/>
    </i>
    <i>
      <x v="2728"/>
    </i>
    <i>
      <x v="1465"/>
    </i>
    <i>
      <x v="2771"/>
    </i>
    <i>
      <x v="2164"/>
    </i>
    <i>
      <x v="2716"/>
    </i>
    <i>
      <x v="682"/>
    </i>
    <i>
      <x v="1513"/>
    </i>
    <i>
      <x v="1818"/>
    </i>
    <i>
      <x v="428"/>
    </i>
    <i>
      <x v="2992"/>
    </i>
    <i>
      <x v="524"/>
    </i>
    <i>
      <x v="2931"/>
    </i>
    <i>
      <x v="1130"/>
    </i>
    <i>
      <x v="3334"/>
    </i>
    <i>
      <x v="1888"/>
    </i>
    <i>
      <x v="2782"/>
    </i>
    <i>
      <x v="694"/>
    </i>
    <i>
      <x v="2959"/>
    </i>
    <i>
      <x v="1602"/>
    </i>
    <i>
      <x v="560"/>
    </i>
    <i>
      <x v="96"/>
    </i>
    <i>
      <x v="1431"/>
    </i>
    <i>
      <x v="2966"/>
    </i>
    <i>
      <x v="2124"/>
    </i>
    <i>
      <x v="155"/>
    </i>
    <i>
      <x v="2927"/>
    </i>
    <i>
      <x v="2873"/>
    </i>
    <i>
      <x v="1214"/>
    </i>
    <i>
      <x v="691"/>
    </i>
    <i>
      <x v="101"/>
    </i>
    <i>
      <x v="3439"/>
    </i>
    <i>
      <x v="1021"/>
    </i>
    <i>
      <x v="2456"/>
    </i>
    <i>
      <x v="2650"/>
    </i>
    <i>
      <x v="1811"/>
    </i>
    <i>
      <x v="2272"/>
    </i>
    <i>
      <x v="264"/>
    </i>
    <i>
      <x v="1429"/>
    </i>
    <i>
      <x v="3444"/>
    </i>
    <i>
      <x v="1845"/>
    </i>
    <i>
      <x v="1663"/>
    </i>
    <i>
      <x v="289"/>
    </i>
    <i>
      <x v="2131"/>
    </i>
    <i>
      <x v="444"/>
    </i>
    <i>
      <x v="83"/>
    </i>
    <i>
      <x v="1691"/>
    </i>
    <i>
      <x v="1614"/>
    </i>
    <i>
      <x v="1673"/>
    </i>
    <i>
      <x v="2840"/>
    </i>
    <i>
      <x v="2799"/>
    </i>
    <i>
      <x v="2138"/>
    </i>
    <i>
      <x v="3062"/>
    </i>
    <i>
      <x v="600"/>
    </i>
    <i>
      <x v="1683"/>
    </i>
    <i>
      <x v="3245"/>
    </i>
    <i>
      <x v="66"/>
    </i>
    <i>
      <x v="60"/>
    </i>
    <i>
      <x v="778"/>
    </i>
    <i>
      <x v="3400"/>
    </i>
    <i>
      <x v="2048"/>
    </i>
    <i>
      <x v="2637"/>
    </i>
    <i>
      <x v="2449"/>
    </i>
    <i>
      <x v="2438"/>
    </i>
    <i>
      <x v="2543"/>
    </i>
    <i>
      <x v="2995"/>
    </i>
    <i>
      <x v="2673"/>
    </i>
    <i>
      <x v="3080"/>
    </i>
    <i>
      <x v="1060"/>
    </i>
    <i>
      <x v="1633"/>
    </i>
    <i>
      <x v="1665"/>
    </i>
    <i>
      <x v="773"/>
    </i>
    <i>
      <x v="1969"/>
    </i>
    <i>
      <x v="1292"/>
    </i>
    <i>
      <x v="641"/>
    </i>
    <i>
      <x v="392"/>
    </i>
    <i>
      <x v="1355"/>
    </i>
    <i>
      <x v="3314"/>
    </i>
    <i>
      <x v="1960"/>
    </i>
    <i>
      <x v="15"/>
    </i>
    <i>
      <x v="2708"/>
    </i>
    <i>
      <x v="458"/>
    </i>
    <i>
      <x v="1618"/>
    </i>
    <i>
      <x v="3395"/>
    </i>
    <i>
      <x v="1273"/>
    </i>
    <i>
      <x v="171"/>
    </i>
    <i>
      <x v="3471"/>
    </i>
    <i>
      <x v="3048"/>
    </i>
    <i>
      <x v="297"/>
    </i>
    <i>
      <x v="1644"/>
    </i>
    <i>
      <x v="1685"/>
    </i>
    <i>
      <x v="2176"/>
    </i>
    <i>
      <x v="3344"/>
    </i>
    <i>
      <x v="1256"/>
    </i>
    <i>
      <x v="582"/>
    </i>
    <i>
      <x v="1189"/>
    </i>
    <i>
      <x v="106"/>
    </i>
    <i>
      <x v="1967"/>
    </i>
    <i>
      <x v="1023"/>
    </i>
    <i>
      <x v="3348"/>
    </i>
    <i>
      <x v="2369"/>
    </i>
    <i>
      <x v="2478"/>
    </i>
    <i>
      <x v="2211"/>
    </i>
    <i>
      <x v="1375"/>
    </i>
    <i>
      <x v="1678"/>
    </i>
    <i>
      <x v="419"/>
    </i>
    <i>
      <x v="2240"/>
    </i>
    <i>
      <x v="3538"/>
    </i>
    <i>
      <x v="360"/>
    </i>
    <i>
      <x v="1707"/>
    </i>
    <i>
      <x v="2703"/>
    </i>
    <i>
      <x v="2788"/>
    </i>
    <i>
      <x v="1501"/>
    </i>
    <i>
      <x v="668"/>
    </i>
    <i>
      <x v="263"/>
    </i>
    <i>
      <x v="117"/>
    </i>
    <i>
      <x v="2882"/>
    </i>
    <i>
      <x v="715"/>
    </i>
    <i>
      <x v="1598"/>
    </i>
    <i>
      <x v="2538"/>
    </i>
    <i>
      <x v="675"/>
    </i>
    <i>
      <x v="3362"/>
    </i>
    <i>
      <x v="2748"/>
    </i>
    <i>
      <x v="2467"/>
    </i>
    <i>
      <x v="3282"/>
    </i>
    <i>
      <x v="2720"/>
    </i>
    <i>
      <x v="3255"/>
    </i>
    <i>
      <x v="3386"/>
    </i>
    <i>
      <x v="569"/>
    </i>
    <i>
      <x v="2925"/>
    </i>
    <i>
      <x v="3046"/>
    </i>
    <i>
      <x v="1382"/>
    </i>
    <i>
      <x v="1366"/>
    </i>
    <i>
      <x v="1682"/>
    </i>
    <i>
      <x v="717"/>
    </i>
    <i>
      <x v="965"/>
    </i>
    <i>
      <x v="417"/>
    </i>
    <i>
      <x v="429"/>
    </i>
    <i>
      <x v="1379"/>
    </i>
    <i>
      <x v="1964"/>
    </i>
    <i>
      <x v="1866"/>
    </i>
    <i>
      <x v="3043"/>
    </i>
    <i>
      <x v="475"/>
    </i>
    <i>
      <x v="2151"/>
    </i>
    <i>
      <x v="545"/>
    </i>
    <i>
      <x v="3033"/>
    </i>
    <i>
      <x v="382"/>
    </i>
    <i>
      <x v="1737"/>
    </i>
    <i>
      <x v="1997"/>
    </i>
    <i>
      <x v="2091"/>
    </i>
    <i>
      <x v="1783"/>
    </i>
    <i>
      <x v="1659"/>
    </i>
    <i>
      <x v="593"/>
    </i>
    <i>
      <x v="585"/>
    </i>
    <i>
      <x v="2864"/>
    </i>
    <i>
      <x v="1434"/>
    </i>
    <i>
      <x v="346"/>
    </i>
    <i>
      <x v="1081"/>
    </i>
    <i>
      <x v="3394"/>
    </i>
    <i>
      <x v="2372"/>
    </i>
    <i>
      <x v="3321"/>
    </i>
    <i>
      <x v="2198"/>
    </i>
    <i>
      <x v="643"/>
    </i>
    <i>
      <x v="1279"/>
    </i>
    <i>
      <x v="2441"/>
    </i>
    <i>
      <x v="1701"/>
    </i>
    <i>
      <x v="1676"/>
    </i>
    <i>
      <x v="645"/>
    </i>
    <i>
      <x v="522"/>
    </i>
    <i>
      <x v="1710"/>
    </i>
    <i>
      <x v="1751"/>
    </i>
    <i>
      <x v="827"/>
    </i>
    <i>
      <x v="1904"/>
    </i>
    <i>
      <x v="2534"/>
    </i>
    <i>
      <x v="2577"/>
    </i>
    <i>
      <x v="82"/>
    </i>
    <i>
      <x v="676"/>
    </i>
    <i>
      <x v="1516"/>
    </i>
    <i>
      <x v="1226"/>
    </i>
    <i>
      <x v="2653"/>
    </i>
    <i>
      <x v="1541"/>
    </i>
    <i>
      <x v="1989"/>
    </i>
    <i>
      <x v="301"/>
    </i>
    <i>
      <x v="3433"/>
    </i>
    <i>
      <x v="108"/>
    </i>
    <i>
      <x v="2420"/>
    </i>
    <i>
      <x v="3294"/>
    </i>
    <i>
      <x v="2104"/>
    </i>
    <i>
      <x v="889"/>
    </i>
    <i>
      <x v="1132"/>
    </i>
    <i>
      <x v="11"/>
    </i>
    <i>
      <x v="2426"/>
    </i>
    <i>
      <x v="3229"/>
    </i>
    <i>
      <x v="2130"/>
    </i>
    <i>
      <x v="1535"/>
    </i>
    <i>
      <x v="2877"/>
    </i>
    <i>
      <x v="698"/>
    </i>
    <i>
      <x v="2614"/>
    </i>
    <i>
      <x v="913"/>
    </i>
    <i>
      <x v="1900"/>
    </i>
    <i>
      <x v="1674"/>
    </i>
    <i>
      <x v="958"/>
    </i>
    <i>
      <x v="911"/>
    </i>
    <i>
      <x v="1883"/>
    </i>
    <i>
      <x v="1982"/>
    </i>
    <i>
      <x v="298"/>
    </i>
    <i>
      <x v="1313"/>
    </i>
    <i>
      <x v="1655"/>
    </i>
    <i>
      <x v="1951"/>
    </i>
    <i>
      <x v="745"/>
    </i>
    <i>
      <x v="1599"/>
    </i>
    <i>
      <x v="336"/>
    </i>
    <i>
      <x v="3418"/>
    </i>
    <i>
      <x v="1549"/>
    </i>
    <i>
      <x v="1175"/>
    </i>
    <i>
      <x v="1507"/>
    </i>
    <i>
      <x v="1894"/>
    </i>
    <i>
      <x v="97"/>
    </i>
    <i>
      <x v="2525"/>
    </i>
    <i>
      <x v="648"/>
    </i>
    <i>
      <x v="2142"/>
    </i>
    <i>
      <x v="1260"/>
    </i>
    <i>
      <x v="684"/>
    </i>
    <i>
      <x v="2302"/>
    </i>
    <i>
      <x v="249"/>
    </i>
    <i>
      <x v="2288"/>
    </i>
    <i>
      <x v="2423"/>
    </i>
    <i>
      <x v="3268"/>
    </i>
    <i>
      <x v="1198"/>
    </i>
    <i>
      <x v="1238"/>
    </i>
    <i>
      <x v="203"/>
    </i>
    <i>
      <x v="1718"/>
    </i>
    <i>
      <x v="3104"/>
    </i>
    <i>
      <x v="2726"/>
    </i>
    <i>
      <x v="2217"/>
    </i>
    <i>
      <x v="2797"/>
    </i>
    <i>
      <x v="3451"/>
    </i>
    <i>
      <x v="956"/>
    </i>
    <i>
      <x v="2688"/>
    </i>
    <i>
      <x v="2868"/>
    </i>
    <i>
      <x v="2313"/>
    </i>
    <i>
      <x v="2651"/>
    </i>
    <i>
      <x v="1760"/>
    </i>
    <i>
      <x v="1171"/>
    </i>
    <i>
      <x v="3353"/>
    </i>
    <i>
      <x v="664"/>
    </i>
    <i>
      <x v="3277"/>
    </i>
    <i>
      <x v="3126"/>
    </i>
    <i>
      <x v="1121"/>
    </i>
    <i>
      <x v="2458"/>
    </i>
    <i>
      <x v="2346"/>
    </i>
    <i>
      <x v="2057"/>
    </i>
    <i>
      <x v="697"/>
    </i>
    <i>
      <x v="188"/>
    </i>
    <i>
      <x v="3326"/>
    </i>
    <i>
      <x v="6"/>
    </i>
    <i>
      <x v="2271"/>
    </i>
    <i>
      <x v="2919"/>
    </i>
    <i>
      <x v="766"/>
    </i>
    <i>
      <x v="2699"/>
    </i>
    <i>
      <x v="2770"/>
    </i>
    <i>
      <x v="2937"/>
    </i>
    <i>
      <x v="2623"/>
    </i>
    <i>
      <x v="1215"/>
    </i>
    <i>
      <x v="2101"/>
    </i>
    <i>
      <x v="1180"/>
    </i>
    <i>
      <x v="1066"/>
    </i>
    <i>
      <x v="1001"/>
    </i>
    <i>
      <x v="1627"/>
    </i>
    <i>
      <x v="1324"/>
    </i>
    <i>
      <x v="2149"/>
    </i>
    <i>
      <x v="1414"/>
    </i>
    <i>
      <x v="945"/>
    </i>
    <i>
      <x v="2344"/>
    </i>
    <i>
      <x v="1688"/>
    </i>
    <i>
      <x v="2133"/>
    </i>
    <i>
      <x v="3359"/>
    </i>
    <i>
      <x v="50"/>
    </i>
    <i>
      <x v="2067"/>
    </i>
    <i>
      <x v="3285"/>
    </i>
    <i>
      <x v="1392"/>
    </i>
    <i>
      <x v="2892"/>
    </i>
    <i>
      <x v="3317"/>
    </i>
    <i>
      <x v="238"/>
    </i>
    <i>
      <x v="3495"/>
    </i>
    <i>
      <x v="316"/>
    </i>
    <i>
      <x v="1654"/>
    </i>
    <i>
      <x v="2065"/>
    </i>
    <i>
      <x v="1585"/>
    </i>
    <i>
      <x v="1348"/>
    </i>
    <i>
      <x v="2348"/>
    </i>
    <i>
      <x v="1112"/>
    </i>
    <i>
      <x v="2209"/>
    </i>
    <i>
      <x v="2751"/>
    </i>
    <i>
      <x v="353"/>
    </i>
    <i>
      <x v="3390"/>
    </i>
    <i>
      <x v="1891"/>
    </i>
    <i>
      <x v="2990"/>
    </i>
    <i>
      <x v="2520"/>
    </i>
    <i>
      <x v="3140"/>
    </i>
    <i>
      <x v="371"/>
    </i>
    <i>
      <x v="2772"/>
    </i>
    <i>
      <x v="1543"/>
    </i>
    <i>
      <x v="1145"/>
    </i>
    <i>
      <x v="1344"/>
    </i>
    <i>
      <x v="164"/>
    </i>
    <i>
      <x v="739"/>
    </i>
    <i>
      <x v="2860"/>
    </i>
    <i>
      <x v="2326"/>
    </i>
    <i>
      <x v="1930"/>
    </i>
    <i>
      <x v="3186"/>
    </i>
    <i>
      <x v="1540"/>
    </i>
    <i>
      <x v="3151"/>
    </i>
    <i>
      <x v="3512"/>
    </i>
    <i>
      <x v="2264"/>
    </i>
    <i>
      <x v="482"/>
    </i>
    <i>
      <x v="2624"/>
    </i>
    <i>
      <x v="2335"/>
    </i>
    <i>
      <x v="2983"/>
    </i>
    <i>
      <x v="1463"/>
    </i>
    <i>
      <x v="38"/>
    </i>
    <i>
      <x v="174"/>
    </i>
    <i>
      <x v="1592"/>
    </i>
    <i>
      <x v="1906"/>
    </i>
    <i>
      <x v="2148"/>
    </i>
    <i>
      <x v="714"/>
    </i>
    <i>
      <x v="3035"/>
    </i>
    <i>
      <x v="2064"/>
    </i>
    <i>
      <x v="799"/>
    </i>
    <i>
      <x v="318"/>
    </i>
    <i>
      <x v="721"/>
    </i>
    <i>
      <x v="2024"/>
    </i>
    <i>
      <x v="1980"/>
    </i>
    <i>
      <x v="1768"/>
    </i>
    <i>
      <x v="2564"/>
    </i>
    <i>
      <x v="1397"/>
    </i>
    <i>
      <x v="3146"/>
    </i>
    <i>
      <x v="862"/>
    </i>
    <i>
      <x v="1670"/>
    </i>
    <i>
      <x v="139"/>
    </i>
    <i>
      <x v="1749"/>
    </i>
    <i>
      <x v="1014"/>
    </i>
    <i>
      <x v="579"/>
    </i>
    <i>
      <x v="3487"/>
    </i>
    <i>
      <x v="3308"/>
    </i>
    <i>
      <x v="2180"/>
    </i>
    <i>
      <x v="1125"/>
    </i>
    <i>
      <x v="183"/>
    </i>
    <i>
      <x v="1471"/>
    </i>
    <i>
      <x v="995"/>
    </i>
    <i>
      <x v="3416"/>
    </i>
    <i>
      <x v="3145"/>
    </i>
    <i>
      <x v="2575"/>
    </i>
    <i>
      <x v="1118"/>
    </i>
    <i>
      <x v="1575"/>
    </i>
    <i>
      <x v="912"/>
    </i>
    <i>
      <x v="3129"/>
    </i>
    <i>
      <x v="1796"/>
    </i>
    <i>
      <x v="2028"/>
    </i>
    <i>
      <x v="1386"/>
    </i>
    <i>
      <x v="2366"/>
    </i>
    <i>
      <x v="512"/>
    </i>
    <i>
      <x v="472"/>
    </i>
    <i>
      <x v="2752"/>
    </i>
    <i>
      <x v="2109"/>
    </i>
    <i>
      <x v="2675"/>
    </i>
    <i>
      <x v="448"/>
    </i>
    <i>
      <x v="344"/>
    </i>
    <i>
      <x v="2705"/>
    </i>
    <i>
      <x v="461"/>
    </i>
    <i>
      <x v="2082"/>
    </i>
    <i>
      <x v="3064"/>
    </i>
    <i>
      <x v="2207"/>
    </i>
    <i>
      <x v="885"/>
    </i>
    <i>
      <x v="150"/>
    </i>
    <i>
      <x v="3573"/>
    </i>
    <i>
      <x v="716"/>
    </i>
    <i>
      <x v="2382"/>
    </i>
    <i>
      <x v="30"/>
    </i>
    <i>
      <x v="2361"/>
    </i>
    <i>
      <x v="325"/>
    </i>
    <i>
      <x v="2105"/>
    </i>
    <i>
      <x v="29"/>
    </i>
    <i>
      <x v="1800"/>
    </i>
    <i>
      <x v="1312"/>
    </i>
    <i>
      <x v="541"/>
    </i>
    <i>
      <x v="215"/>
    </i>
    <i>
      <x v="222"/>
    </i>
    <i>
      <x v="1017"/>
    </i>
    <i>
      <x v="2639"/>
    </i>
    <i>
      <x v="253"/>
    </i>
    <i>
      <x v="3059"/>
    </i>
    <i>
      <x v="543"/>
    </i>
    <i>
      <x v="2393"/>
    </i>
    <i>
      <x v="830"/>
    </i>
    <i>
      <x v="2045"/>
    </i>
    <i>
      <x v="1082"/>
    </i>
    <i>
      <x v="1667"/>
    </i>
    <i>
      <x v="2993"/>
    </i>
    <i>
      <x v="1232"/>
    </i>
    <i>
      <x v="219"/>
    </i>
    <i>
      <x v="800"/>
    </i>
    <i>
      <x v="2080"/>
    </i>
    <i>
      <x v="2323"/>
    </i>
    <i>
      <x v="3440"/>
    </i>
    <i>
      <x v="1959"/>
    </i>
    <i>
      <x v="932"/>
    </i>
    <i>
      <x v="942"/>
    </i>
    <i>
      <x v="200"/>
    </i>
    <i>
      <x v="2905"/>
    </i>
    <i>
      <x v="2295"/>
    </i>
    <i>
      <x v="1954"/>
    </i>
    <i>
      <x v="1008"/>
    </i>
    <i>
      <x v="1160"/>
    </i>
    <i>
      <x v="2944"/>
    </i>
    <i>
      <x v="2546"/>
    </i>
    <i>
      <x v="2244"/>
    </i>
    <i>
      <x v="499"/>
    </i>
    <i>
      <x v="769"/>
    </i>
    <i>
      <x v="319"/>
    </i>
    <i>
      <x v="1694"/>
    </i>
    <i>
      <x v="324"/>
    </i>
    <i>
      <x v="470"/>
    </i>
    <i>
      <x v="3490"/>
    </i>
    <i>
      <x v="2928"/>
    </i>
    <i>
      <x v="2617"/>
    </i>
    <i>
      <x v="792"/>
    </i>
    <i>
      <x v="2677"/>
    </i>
    <i>
      <x v="3406"/>
    </i>
    <i>
      <x v="1770"/>
    </i>
    <i>
      <x v="258"/>
    </i>
    <i>
      <x v="2548"/>
    </i>
    <i>
      <x v="2286"/>
    </i>
    <i>
      <x v="2087"/>
    </i>
    <i>
      <x v="552"/>
    </i>
    <i>
      <x v="2099"/>
    </i>
    <i>
      <x v="2013"/>
    </i>
    <i>
      <x v="1319"/>
    </i>
    <i>
      <x v="1635"/>
    </i>
    <i>
      <x v="893"/>
    </i>
    <i>
      <x v="3077"/>
    </i>
    <i>
      <x v="224"/>
    </i>
    <i>
      <x v="3220"/>
    </i>
    <i>
      <x v="1188"/>
    </i>
    <i>
      <x v="1512"/>
    </i>
    <i>
      <x v="3351"/>
    </i>
    <i>
      <x v="1368"/>
    </i>
    <i>
      <x v="750"/>
    </i>
    <i>
      <x v="1094"/>
    </i>
    <i>
      <x v="105"/>
    </i>
    <i>
      <x v="941"/>
    </i>
    <i>
      <x v="1680"/>
    </i>
    <i>
      <x v="1264"/>
    </i>
    <i>
      <x v="555"/>
    </i>
    <i>
      <x v="709"/>
    </i>
    <i>
      <x v="679"/>
    </i>
    <i>
      <x v="1092"/>
    </i>
    <i>
      <x v="2869"/>
    </i>
    <i>
      <x v="686"/>
    </i>
    <i>
      <x v="1733"/>
    </i>
    <i>
      <x v="2368"/>
    </i>
    <i>
      <x v="3261"/>
    </i>
    <i>
      <x v="311"/>
    </i>
    <i>
      <x v="233"/>
    </i>
    <i>
      <x v="1857"/>
    </i>
    <i>
      <x v="1852"/>
    </i>
    <i>
      <x v="989"/>
    </i>
    <i>
      <x v="490"/>
    </i>
    <i>
      <x v="1604"/>
    </i>
    <i>
      <x v="975"/>
    </i>
    <i>
      <x v="3273"/>
    </i>
    <i>
      <x v="2955"/>
    </i>
    <i>
      <x v="2516"/>
    </i>
    <i>
      <x v="1480"/>
    </i>
    <i>
      <x v="1158"/>
    </i>
    <i>
      <x v="883"/>
    </i>
    <i>
      <x v="3361"/>
    </i>
    <i>
      <x v="1124"/>
    </i>
    <i>
      <x v="2115"/>
    </i>
    <i>
      <x v="433"/>
    </i>
    <i>
      <x v="2284"/>
    </i>
    <i>
      <x v="3227"/>
    </i>
    <i>
      <x v="3323"/>
    </i>
    <i>
      <x v="98"/>
    </i>
    <i>
      <x v="473"/>
    </i>
    <i>
      <x v="1381"/>
    </i>
    <i>
      <x v="2672"/>
    </i>
    <i>
      <x v="1986"/>
    </i>
    <i>
      <x v="1241"/>
    </i>
    <i>
      <x v="2689"/>
    </i>
    <i>
      <x v="1933"/>
    </i>
    <i>
      <x v="395"/>
    </i>
    <i>
      <x v="2999"/>
    </i>
    <i>
      <x v="559"/>
    </i>
    <i>
      <x v="868"/>
    </i>
    <i>
      <x v="3310"/>
    </i>
    <i>
      <x v="2802"/>
    </i>
    <i>
      <x v="2907"/>
    </i>
    <i>
      <x v="1210"/>
    </i>
    <i>
      <x v="2475"/>
    </i>
    <i>
      <x v="1310"/>
    </i>
    <i>
      <x v="978"/>
    </i>
    <i>
      <x v="2187"/>
    </i>
    <i>
      <x v="3107"/>
    </i>
    <i>
      <x v="1766"/>
    </i>
    <i>
      <x v="536"/>
    </i>
    <i>
      <x v="2630"/>
    </i>
    <i>
      <x v="114"/>
    </i>
    <i>
      <x v="3243"/>
    </i>
    <i>
      <x v="3381"/>
    </i>
    <i>
      <x v="895"/>
    </i>
    <i>
      <x v="2309"/>
    </i>
    <i>
      <x v="1881"/>
    </i>
    <i>
      <x v="3489"/>
    </i>
    <i>
      <x v="2262"/>
    </i>
    <i>
      <x v="2098"/>
    </i>
    <i>
      <x v="380"/>
    </i>
    <i>
      <x v="3335"/>
    </i>
    <i>
      <x v="244"/>
    </i>
    <i>
      <x v="376"/>
    </i>
    <i>
      <x v="2002"/>
    </i>
    <i>
      <x v="1793"/>
    </i>
    <i>
      <x v="3237"/>
    </i>
    <i>
      <x v="859"/>
    </i>
    <i>
      <x v="2711"/>
    </i>
    <i>
      <x v="323"/>
    </i>
    <i>
      <x v="3102"/>
    </i>
    <i>
      <x v="1203"/>
    </i>
    <i>
      <x v="2645"/>
    </i>
    <i>
      <x v="693"/>
    </i>
    <i>
      <x v="1271"/>
    </i>
    <i>
      <x v="3185"/>
    </i>
    <i>
      <x v="518"/>
    </i>
    <i>
      <x v="1270"/>
    </i>
    <i>
      <x v="2849"/>
    </i>
    <i>
      <x v="418"/>
    </i>
    <i>
      <x v="1064"/>
    </i>
    <i>
      <x v="3252"/>
    </i>
    <i>
      <x v="2169"/>
    </i>
    <i>
      <x v="2881"/>
    </i>
    <i>
      <x v="1293"/>
    </i>
    <i>
      <x v="515"/>
    </i>
    <i>
      <x v="652"/>
    </i>
    <i>
      <x v="396"/>
    </i>
    <i>
      <x v="831"/>
    </i>
    <i>
      <x v="3457"/>
    </i>
    <i>
      <x v="1925"/>
    </i>
    <i>
      <x v="3518"/>
    </i>
    <i>
      <x v="729"/>
    </i>
    <i>
      <x v="460"/>
    </i>
    <i>
      <x v="2055"/>
    </i>
    <i>
      <x v="1555"/>
    </i>
    <i>
      <x v="651"/>
    </i>
    <i>
      <x v="1562"/>
    </i>
    <i>
      <x v="3047"/>
    </i>
    <i>
      <x v="1449"/>
    </i>
    <i>
      <x v="485"/>
    </i>
    <i>
      <x v="1101"/>
    </i>
    <i>
      <x v="1915"/>
    </i>
    <i>
      <x v="2454"/>
    </i>
    <i>
      <x v="3458"/>
    </i>
    <i>
      <x v="2383"/>
    </i>
    <i>
      <x v="3271"/>
    </i>
    <i>
      <x v="1497"/>
    </i>
    <i>
      <x v="504"/>
    </i>
    <i>
      <x v="2590"/>
    </i>
    <i>
      <x v="2872"/>
    </i>
    <i>
      <x v="3337"/>
    </i>
    <i>
      <x v="308"/>
    </i>
    <i>
      <x v="267"/>
    </i>
    <i>
      <x v="2103"/>
    </i>
    <i>
      <x v="2742"/>
    </i>
    <i>
      <x v="2744"/>
    </i>
    <i>
      <x v="2074"/>
    </i>
    <i>
      <x v="3214"/>
    </i>
    <i>
      <x v="2278"/>
    </i>
    <i>
      <x v="168"/>
    </i>
    <i>
      <x v="3438"/>
    </i>
    <i>
      <x v="2632"/>
    </i>
    <i>
      <x v="1253"/>
    </i>
    <i>
      <x v="3515"/>
    </i>
    <i>
      <x v="3197"/>
    </i>
    <i>
      <x v="1394"/>
    </i>
    <i>
      <x v="712"/>
    </i>
    <i>
      <x v="3079"/>
    </i>
    <i>
      <x v="2156"/>
    </i>
    <i>
      <x v="256"/>
    </i>
    <i>
      <x v="1192"/>
    </i>
    <i>
      <x v="1669"/>
    </i>
    <i>
      <x v="2941"/>
    </i>
    <i>
      <x v="630"/>
    </i>
    <i>
      <x v="1421"/>
    </i>
    <i>
      <x v="2448"/>
    </i>
    <i>
      <x v="955"/>
    </i>
    <i>
      <x v="2514"/>
    </i>
    <i>
      <x v="3402"/>
    </i>
    <i>
      <x v="2009"/>
    </i>
    <i>
      <x v="2783"/>
    </i>
    <i>
      <x v="2842"/>
    </i>
    <i>
      <x v="2003"/>
    </i>
    <i>
      <x v="1943"/>
    </i>
    <i>
      <x v="2022"/>
    </i>
    <i>
      <x v="2339"/>
    </i>
    <i>
      <x v="2635"/>
    </i>
    <i>
      <x v="3195"/>
    </i>
    <i>
      <x v="2132"/>
    </i>
    <i>
      <x v="3166"/>
    </i>
    <i>
      <x v="478"/>
    </i>
    <i>
      <x v="2776"/>
    </i>
    <i>
      <x v="2451"/>
    </i>
    <i>
      <x v="2144"/>
    </i>
    <i>
      <x v="2539"/>
    </i>
    <i>
      <x v="1474"/>
    </i>
    <i>
      <x v="3543"/>
    </i>
    <i>
      <x v="3218"/>
    </i>
    <i>
      <x v="1268"/>
    </i>
    <i>
      <x v="3138"/>
    </i>
    <i>
      <x v="1795"/>
    </i>
    <i>
      <x v="1873"/>
    </i>
    <i>
      <x v="762"/>
    </i>
    <i>
      <x v="1187"/>
    </i>
    <i>
      <x v="2097"/>
    </i>
    <i>
      <x v="2768"/>
    </i>
    <i>
      <x v="520"/>
    </i>
    <i>
      <x v="1447"/>
    </i>
    <i>
      <x v="2634"/>
    </i>
    <i>
      <x v="2518"/>
    </i>
    <i>
      <x v="102"/>
    </i>
    <i>
      <x v="3190"/>
    </i>
    <i>
      <x v="1079"/>
    </i>
    <i>
      <x v="3234"/>
    </i>
    <i>
      <x v="1117"/>
    </i>
    <i>
      <x v="48"/>
    </i>
    <i>
      <x v="2029"/>
    </i>
    <i>
      <x v="871"/>
    </i>
    <i>
      <x v="2876"/>
    </i>
    <i>
      <x v="2821"/>
    </i>
    <i>
      <x v="120"/>
    </i>
    <i>
      <x v="3075"/>
    </i>
    <i>
      <x v="334"/>
    </i>
    <i>
      <x v="573"/>
    </i>
    <i>
      <x v="1499"/>
    </i>
    <i>
      <x v="2012"/>
    </i>
    <i>
      <x v="950"/>
    </i>
    <i>
      <x v="1298"/>
    </i>
    <i>
      <x v="924"/>
    </i>
    <i>
      <x v="737"/>
    </i>
    <i>
      <x v="2388"/>
    </i>
    <i>
      <x v="3556"/>
    </i>
    <i>
      <x v="3336"/>
    </i>
    <i>
      <x v="3549"/>
    </i>
    <i>
      <x v="2775"/>
    </i>
    <i>
      <x v="926"/>
    </i>
    <i>
      <x v="1533"/>
    </i>
    <i>
      <x v="699"/>
    </i>
    <i>
      <x v="1774"/>
    </i>
    <i>
      <x v="3546"/>
    </i>
    <i>
      <x v="1812"/>
    </i>
    <i>
      <x v="3354"/>
    </i>
    <i>
      <x v="776"/>
    </i>
    <i>
      <x v="1401"/>
    </i>
    <i>
      <x v="2174"/>
    </i>
    <i>
      <x v="2602"/>
    </i>
    <i>
      <x v="1548"/>
    </i>
    <i>
      <x v="2936"/>
    </i>
    <i>
      <x v="362"/>
    </i>
    <i>
      <x v="2433"/>
    </i>
    <i>
      <x v="3254"/>
    </i>
    <i>
      <x v="304"/>
    </i>
    <i>
      <x v="3304"/>
    </i>
    <i>
      <x v="3340"/>
    </i>
    <i>
      <x v="2515"/>
    </i>
    <i>
      <x v="1567"/>
    </i>
    <i>
      <x v="85"/>
    </i>
    <i>
      <x v="207"/>
    </i>
    <i>
      <x v="2483"/>
    </i>
    <i>
      <x v="3338"/>
    </i>
    <i>
      <x v="3442"/>
    </i>
    <i>
      <x v="1594"/>
    </i>
    <i>
      <x v="178"/>
    </i>
    <i>
      <x v="2559"/>
    </i>
    <i>
      <x v="1865"/>
    </i>
    <i>
      <x v="3174"/>
    </i>
    <i>
      <x v="2021"/>
    </i>
    <i>
      <x v="2216"/>
    </i>
    <i>
      <x v="1213"/>
    </i>
    <i>
      <x v="1461"/>
    </i>
    <i>
      <x v="1129"/>
    </i>
    <i>
      <x v="1320"/>
    </i>
    <i>
      <x v="2830"/>
    </i>
    <i>
      <x v="2215"/>
    </i>
    <i>
      <x v="2679"/>
    </i>
    <i>
      <x v="2471"/>
    </i>
    <i>
      <x v="2049"/>
    </i>
    <i>
      <x v="1734"/>
    </i>
    <i>
      <x v="2092"/>
    </i>
    <i>
      <x v="3437"/>
    </i>
    <i>
      <x v="3484"/>
    </i>
    <i>
      <x v="747"/>
    </i>
    <i>
      <x v="3014"/>
    </i>
    <i>
      <x v="90"/>
    </i>
    <i>
      <x v="2767"/>
    </i>
    <i>
      <x v="1300"/>
    </i>
    <i>
      <x v="1095"/>
    </i>
    <i>
      <x v="1971"/>
    </i>
    <i>
      <x v="1231"/>
    </i>
    <i>
      <x v="2566"/>
    </i>
    <i>
      <x v="2660"/>
    </i>
    <i>
      <x v="1411"/>
    </i>
    <i>
      <x v="421"/>
    </i>
    <i>
      <x v="2587"/>
    </i>
    <i>
      <x v="2968"/>
    </i>
    <i>
      <x v="1788"/>
    </i>
    <i>
      <x v="2228"/>
    </i>
    <i>
      <x v="2158"/>
    </i>
    <i>
      <x v="2666"/>
    </i>
    <i>
      <x v="295"/>
    </i>
    <i>
      <x v="37"/>
    </i>
    <i>
      <x v="1607"/>
    </i>
    <i>
      <x v="1823"/>
    </i>
    <i>
      <x v="2247"/>
    </i>
    <i>
      <x v="454"/>
    </i>
    <i>
      <x v="1856"/>
    </i>
    <i>
      <x v="1305"/>
    </i>
    <i>
      <x v="2308"/>
    </i>
    <i>
      <x v="2529"/>
    </i>
    <i>
      <x v="3221"/>
    </i>
    <i>
      <x v="1928"/>
    </i>
    <i>
      <x v="262"/>
    </i>
    <i>
      <x v="2134"/>
    </i>
    <i>
      <x v="3096"/>
    </i>
    <i>
      <x v="3380"/>
    </i>
    <i>
      <x v="1485"/>
    </i>
    <i>
      <x v="1537"/>
    </i>
    <i>
      <x v="251"/>
    </i>
    <i>
      <x v="3090"/>
    </i>
    <i>
      <x v="73"/>
    </i>
    <i>
      <x v="2796"/>
    </i>
    <i>
      <x v="752"/>
    </i>
    <i>
      <x v="3026"/>
    </i>
    <i>
      <x v="3502"/>
    </i>
    <i>
      <x v="413"/>
    </i>
    <i>
      <x v="2107"/>
    </i>
    <i>
      <x v="1295"/>
    </i>
    <i>
      <x v="2213"/>
    </i>
    <i>
      <x v="369"/>
    </i>
    <i>
      <x v="2807"/>
    </i>
    <i>
      <x v="2196"/>
    </i>
    <i>
      <x v="1149"/>
    </i>
    <i>
      <x v="1029"/>
    </i>
    <i>
      <x v="2333"/>
    </i>
    <i>
      <x v="1958"/>
    </i>
    <i>
      <x v="962"/>
    </i>
    <i>
      <x v="231"/>
    </i>
    <i>
      <x v="1035"/>
    </i>
    <i>
      <x v="2977"/>
    </i>
    <i>
      <x v="3205"/>
    </i>
    <i>
      <x v="979"/>
    </i>
    <i>
      <x v="1713"/>
    </i>
    <i>
      <x v="523"/>
    </i>
    <i>
      <x v="2599"/>
    </i>
    <i>
      <x v="1679"/>
    </i>
    <i>
      <x v="1432"/>
    </i>
    <i>
      <x v="3213"/>
    </i>
    <i>
      <x v="3067"/>
    </i>
    <i>
      <x v="3345"/>
    </i>
    <i>
      <x v="91"/>
    </i>
    <i>
      <x v="1622"/>
    </i>
    <i>
      <x v="1521"/>
    </i>
    <i>
      <x v="420"/>
    </i>
    <i>
      <x v="822"/>
    </i>
    <i>
      <x v="1546"/>
    </i>
    <i>
      <x v="3040"/>
    </i>
    <i>
      <x v="3148"/>
    </i>
    <i>
      <x v="1377"/>
    </i>
    <i>
      <x v="2204"/>
    </i>
    <i>
      <x v="166"/>
    </i>
    <i>
      <x v="984"/>
    </i>
    <i>
      <x v="3101"/>
    </i>
    <i>
      <x v="2984"/>
    </i>
    <i>
      <x v="2573"/>
    </i>
    <i>
      <x v="2490"/>
    </i>
    <i>
      <x v="3430"/>
    </i>
    <i>
      <x v="980"/>
    </i>
    <i>
      <x v="960"/>
    </i>
    <i>
      <x v="3407"/>
    </i>
    <i>
      <x v="2444"/>
    </i>
    <i>
      <x v="2031"/>
    </i>
    <i>
      <x v="2486"/>
    </i>
    <i>
      <x v="2428"/>
    </i>
    <i>
      <x v="1051"/>
    </i>
    <i>
      <x v="245"/>
    </i>
    <i>
      <x v="2773"/>
    </i>
    <i>
      <x v="56"/>
    </i>
    <i>
      <x v="1830"/>
    </i>
    <i>
      <x v="1918"/>
    </i>
    <i>
      <x v="1466"/>
    </i>
    <i>
      <x v="2523"/>
    </i>
    <i>
      <x v="603"/>
    </i>
    <i>
      <x v="2290"/>
    </i>
    <i>
      <x v="2707"/>
    </i>
    <i>
      <x v="1869"/>
    </i>
    <i>
      <x v="2304"/>
    </i>
    <i>
      <x v="2395"/>
    </i>
    <i>
      <x v="290"/>
    </i>
    <i>
      <x v="84"/>
    </i>
    <i>
      <x v="2883"/>
    </i>
    <i>
      <x v="165"/>
    </i>
    <i>
      <x v="1725"/>
    </i>
    <i>
      <x v="2625"/>
    </i>
    <i>
      <x v="1165"/>
    </i>
    <i>
      <x v="3450"/>
    </i>
    <i>
      <x v="1511"/>
    </i>
    <i>
      <x v="1415"/>
    </i>
    <i>
      <x v="3420"/>
    </i>
    <i>
      <x v="650"/>
    </i>
    <i>
      <x v="3286"/>
    </i>
    <i>
      <x v="992"/>
    </i>
    <i>
      <x v="112"/>
    </i>
    <i>
      <x v="619"/>
    </i>
    <i>
      <x v="986"/>
    </i>
    <i>
      <x v="1451"/>
    </i>
    <i>
      <x v="2485"/>
    </i>
    <i>
      <x v="2753"/>
    </i>
    <i>
      <x v="816"/>
    </i>
    <i>
      <x v="3405"/>
    </i>
    <i>
      <x v="2289"/>
    </i>
    <i>
      <x v="2641"/>
    </i>
    <i>
      <x v="3352"/>
    </i>
    <i>
      <x v="3464"/>
    </i>
    <i>
      <x v="2175"/>
    </i>
    <i>
      <x v="2918"/>
    </i>
    <i>
      <x v="2249"/>
    </i>
    <i>
      <x v="2019"/>
    </i>
    <i>
      <x v="2542"/>
    </i>
    <i>
      <x v="2576"/>
    </i>
    <i>
      <x v="437"/>
    </i>
    <i>
      <x v="550"/>
    </i>
    <i>
      <x v="505"/>
    </i>
    <i>
      <x v="2037"/>
    </i>
    <i>
      <x v="1558"/>
    </i>
    <i>
      <x v="3110"/>
    </i>
    <i>
      <x v="3290"/>
    </i>
    <i>
      <x v="163"/>
    </i>
    <i>
      <x v="2778"/>
    </i>
    <i>
      <x v="2656"/>
    </i>
    <i>
      <x v="422"/>
    </i>
    <i>
      <x v="1568"/>
    </i>
    <i>
      <x v="1321"/>
    </i>
    <i>
      <x v="2399"/>
    </i>
    <i>
      <x v="2322"/>
    </i>
    <i>
      <x v="557"/>
    </i>
    <i>
      <x v="1716"/>
    </i>
    <i>
      <x v="2140"/>
    </i>
    <i>
      <x v="2822"/>
    </i>
    <i>
      <x v="3441"/>
    </i>
    <i>
      <x v="2306"/>
    </i>
    <i>
      <x v="2530"/>
    </i>
    <i>
      <x v="2774"/>
    </i>
    <i>
      <x v="41"/>
    </i>
    <i>
      <x v="837"/>
    </i>
    <i>
      <x v="216"/>
    </i>
    <i>
      <x v="3303"/>
    </i>
    <i>
      <x v="3287"/>
    </i>
    <i>
      <x v="3193"/>
    </i>
    <i>
      <x v="223"/>
    </i>
    <i>
      <x v="851"/>
    </i>
    <i>
      <x v="915"/>
    </i>
    <i>
      <x v="2337"/>
    </i>
    <i>
      <x v="1154"/>
    </i>
    <i>
      <x v="2549"/>
    </i>
    <i>
      <x v="2808"/>
    </i>
    <i>
      <x v="2746"/>
    </i>
    <i>
      <x v="241"/>
    </i>
    <i>
      <x v="3115"/>
    </i>
    <i>
      <x v="431"/>
    </i>
    <i>
      <x v="94"/>
    </i>
    <i>
      <x v="2367"/>
    </i>
    <i>
      <x v="2071"/>
    </i>
    <i>
      <x v="2609"/>
    </i>
    <i>
      <x v="1435"/>
    </i>
    <i>
      <x v="3481"/>
    </i>
    <i>
      <x v="1423"/>
    </i>
    <i>
      <x v="3015"/>
    </i>
    <i>
      <x v="1362"/>
    </i>
    <i>
      <x v="646"/>
    </i>
    <i>
      <x v="3"/>
    </i>
    <i>
      <x v="2885"/>
    </i>
    <i>
      <x v="275"/>
    </i>
    <i>
      <x v="546"/>
    </i>
    <i>
      <x v="708"/>
    </i>
    <i>
      <x v="1483"/>
    </i>
    <i>
      <x v="1257"/>
    </i>
    <i>
      <x v="1371"/>
    </i>
    <i>
      <x v="1278"/>
    </i>
    <i>
      <x v="3258"/>
    </i>
    <i>
      <x v="938"/>
    </i>
    <i>
      <x v="321"/>
    </i>
    <i>
      <x v="857"/>
    </i>
    <i>
      <x v="1742"/>
    </i>
    <i>
      <x v="361"/>
    </i>
    <i>
      <x v="1704"/>
    </i>
    <i>
      <x v="2626"/>
    </i>
    <i>
      <x v="820"/>
    </i>
    <i>
      <x v="3447"/>
    </i>
    <i>
      <x v="385"/>
    </i>
    <i>
      <x v="1687"/>
    </i>
    <i>
      <x v="842"/>
    </i>
    <i>
      <x v="1190"/>
    </i>
    <i>
      <x v="2129"/>
    </i>
    <i>
      <x v="667"/>
    </i>
    <i>
      <x v="127"/>
    </i>
    <i>
      <x v="2805"/>
    </i>
    <i>
      <x v="846"/>
    </i>
    <i>
      <x v="1350"/>
    </i>
    <i>
      <x v="3424"/>
    </i>
    <i>
      <x v="77"/>
    </i>
    <i>
      <x v="1002"/>
    </i>
    <i>
      <x v="1151"/>
    </i>
    <i>
      <x v="3435"/>
    </i>
    <i>
      <x v="3038"/>
    </i>
    <i>
      <x v="887"/>
    </i>
    <i>
      <x v="901"/>
    </i>
    <i>
      <x v="909"/>
    </i>
    <i>
      <x v="2403"/>
    </i>
    <i>
      <x v="1439"/>
    </i>
    <i>
      <x v="3153"/>
    </i>
    <i>
      <x v="748"/>
    </i>
    <i>
      <x v="1703"/>
    </i>
    <i>
      <x v="937"/>
    </i>
    <i>
      <x v="501"/>
    </i>
    <i>
      <x v="2404"/>
    </i>
    <i>
      <x v="1454"/>
    </i>
    <i>
      <x v="2629"/>
    </i>
    <i>
      <x v="3453"/>
    </i>
    <i>
      <x v="2511"/>
    </i>
    <i>
      <x v="3070"/>
    </i>
    <i>
      <x v="3051"/>
    </i>
    <i>
      <x v="2856"/>
    </i>
    <i>
      <x v="2862"/>
    </i>
    <i>
      <x v="1097"/>
    </i>
    <i>
      <x v="997"/>
    </i>
    <i>
      <x v="1022"/>
    </i>
    <i>
      <x v="3053"/>
    </i>
    <i>
      <x v="2163"/>
    </i>
    <i>
      <x v="2636"/>
    </i>
    <i>
      <x v="309"/>
    </i>
    <i>
      <x v="483"/>
    </i>
    <i>
      <x v="1976"/>
    </i>
    <i>
      <x v="2889"/>
    </i>
    <i>
      <x v="2884"/>
    </i>
    <i>
      <x v="2731"/>
    </i>
    <i>
      <x v="892"/>
    </i>
    <i>
      <x v="637"/>
    </i>
    <i>
      <x v="2910"/>
    </i>
    <i>
      <x v="2380"/>
    </i>
    <i>
      <x v="577"/>
    </i>
    <i>
      <x v="3547"/>
    </i>
    <i>
      <x v="695"/>
    </i>
    <i>
      <x v="1328"/>
    </i>
    <i>
      <x v="2948"/>
    </i>
    <i>
      <x v="337"/>
    </i>
    <i>
      <x v="2857"/>
    </i>
    <i>
      <x v="1332"/>
    </i>
    <i>
      <x v="3311"/>
    </i>
    <i>
      <x v="3499"/>
    </i>
    <i>
      <x v="1430"/>
    </i>
    <i>
      <x v="1849"/>
    </i>
    <i>
      <x v="3501"/>
    </i>
    <i>
      <x v="2297"/>
    </i>
    <i>
      <x v="2696"/>
    </i>
    <i>
      <x v="2535"/>
    </i>
    <i>
      <x v="338"/>
    </i>
    <i>
      <x v="1832"/>
    </i>
    <i>
      <x v="3056"/>
    </i>
    <i>
      <x v="2245"/>
    </i>
    <i>
      <x v="1695"/>
    </i>
    <i>
      <x v="578"/>
    </i>
    <i>
      <x v="1205"/>
    </i>
    <i>
      <x v="918"/>
    </i>
    <i>
      <x v="1102"/>
    </i>
    <i>
      <x v="1436"/>
    </i>
    <i>
      <x v="1574"/>
    </i>
    <i>
      <x v="532"/>
    </i>
    <i>
      <x v="3506"/>
    </i>
    <i>
      <x v="3069"/>
    </i>
    <i>
      <x v="329"/>
    </i>
    <i>
      <x v="1223"/>
    </i>
    <i>
      <x v="3094"/>
    </i>
    <i>
      <x v="1542"/>
    </i>
    <i>
      <x v="3393"/>
    </i>
    <i>
      <x v="3580"/>
    </i>
    <i>
      <x v="1316"/>
    </i>
    <i>
      <x v="2484"/>
    </i>
    <i>
      <x v="1353"/>
    </i>
    <i>
      <x v="366"/>
    </i>
    <i>
      <x v="2887"/>
    </i>
    <i>
      <x v="3105"/>
    </i>
    <i>
      <x v="2143"/>
    </i>
    <i>
      <x v="527"/>
    </i>
    <i>
      <x v="2096"/>
    </i>
    <i>
      <x v="411"/>
    </i>
    <i>
      <x v="3305"/>
    </i>
    <i>
      <x v="2611"/>
    </i>
    <i>
      <x v="2504"/>
    </i>
    <i>
      <x v="1586"/>
    </i>
    <i>
      <x v="584"/>
    </i>
    <i>
      <x v="2398"/>
    </i>
    <i>
      <x v="400"/>
    </i>
    <i>
      <x v="2522"/>
    </i>
    <i>
      <x v="2848"/>
    </i>
    <i>
      <x v="2652"/>
    </i>
    <i>
      <x v="1970"/>
    </i>
    <i>
      <x v="350"/>
    </i>
    <i>
      <x v="2321"/>
    </i>
    <i>
      <x v="2908"/>
    </i>
    <i>
      <x v="1349"/>
    </i>
    <i>
      <x v="1340"/>
    </i>
    <i>
      <x v="279"/>
    </i>
    <i>
      <x v="365"/>
    </i>
    <i>
      <x v="1651"/>
    </i>
    <i>
      <x v="1797"/>
    </i>
    <i>
      <x v="583"/>
    </i>
    <i>
      <x v="1941"/>
    </i>
    <i>
      <x v="1418"/>
    </i>
    <i>
      <x v="592"/>
    </i>
    <i>
      <x v="2671"/>
    </i>
    <i>
      <x v="1221"/>
    </i>
    <i>
      <x v="3065"/>
    </i>
    <i>
      <x v="1759"/>
    </i>
    <i>
      <x v="1582"/>
    </i>
    <i>
      <x v="844"/>
    </i>
    <i>
      <x v="606"/>
    </i>
    <i>
      <x v="104"/>
    </i>
    <i>
      <x v="514"/>
    </i>
    <i>
      <x v="1085"/>
    </i>
    <i>
      <x v="259"/>
    </i>
    <i>
      <x v="1724"/>
    </i>
    <i>
      <x v="2205"/>
    </i>
    <i>
      <x v="2329"/>
    </i>
    <i>
      <x v="810"/>
    </i>
    <i>
      <x v="547"/>
    </i>
    <i>
      <x v="2100"/>
    </i>
    <i>
      <x v="439"/>
    </i>
    <i>
      <x v="1895"/>
    </i>
    <i>
      <x v="2311"/>
    </i>
    <i>
      <x v="1065"/>
    </i>
    <i>
      <x v="273"/>
    </i>
    <i>
      <x v="954"/>
    </i>
    <i>
      <x v="944"/>
    </i>
    <i>
      <x v="1719"/>
    </i>
    <i>
      <x v="1308"/>
    </i>
    <i>
      <x v="1369"/>
    </i>
    <i>
      <x v="2491"/>
    </i>
    <i>
      <x v="76"/>
    </i>
    <i>
      <x v="720"/>
    </i>
    <i>
      <x v="1178"/>
    </i>
    <i>
      <x v="2981"/>
    </i>
    <i>
      <x v="2859"/>
    </i>
    <i>
      <x v="1015"/>
    </i>
    <i>
      <x v="2453"/>
    </i>
    <i>
      <x v="2231"/>
    </i>
    <i>
      <x v="3466"/>
    </i>
    <i>
      <x v="2938"/>
    </i>
    <i>
      <x v="538"/>
    </i>
    <i>
      <x v="2894"/>
    </i>
    <i>
      <x v="1563"/>
    </i>
    <i>
      <x v="2036"/>
    </i>
    <i>
      <x v="3300"/>
    </i>
    <i>
      <x v="3196"/>
    </i>
    <i>
      <x v="2178"/>
    </i>
    <i>
      <x v="2499"/>
    </i>
    <i>
      <x v="623"/>
    </i>
    <i>
      <x v="1049"/>
    </i>
    <i>
      <x v="2077"/>
    </i>
    <i>
      <x v="904"/>
    </i>
    <i>
      <x v="2837"/>
    </i>
    <i>
      <x v="2954"/>
    </i>
    <i>
      <x v="1038"/>
    </i>
    <i>
      <x v="1488"/>
    </i>
    <i>
      <x v="2506"/>
    </i>
    <i>
      <x v="1365"/>
    </i>
    <i>
      <x v="674"/>
    </i>
    <i>
      <x v="143"/>
    </i>
    <i>
      <x v="116"/>
    </i>
    <i>
      <x v="1897"/>
    </i>
    <i>
      <x v="804"/>
    </i>
    <i>
      <x v="1697"/>
    </i>
    <i>
      <x v="3095"/>
    </i>
    <i>
      <x v="732"/>
    </i>
    <i>
      <x v="255"/>
    </i>
    <i>
      <x v="3172"/>
    </i>
    <i>
      <x v="2076"/>
    </i>
    <i>
      <x v="2700"/>
    </i>
    <i>
      <x v="878"/>
    </i>
    <i>
      <x v="2823"/>
    </i>
    <i>
      <x v="1769"/>
    </i>
    <i>
      <x v="2287"/>
    </i>
    <i>
      <x v="1578"/>
    </i>
    <i>
      <x v="3182"/>
    </i>
    <i>
      <x v="1839"/>
    </i>
    <i>
      <x v="2046"/>
    </i>
    <i>
      <x v="2319"/>
    </i>
    <i>
      <x v="877"/>
    </i>
    <i>
      <x v="3358"/>
    </i>
    <i>
      <x v="759"/>
    </i>
    <i>
      <x v="1269"/>
    </i>
    <i>
      <x v="1099"/>
    </i>
    <i>
      <x v="2427"/>
    </i>
    <i>
      <x v="390"/>
    </i>
    <i>
      <x v="612"/>
    </i>
    <i>
      <x v="2232"/>
    </i>
    <i>
      <x v="2904"/>
    </i>
    <i>
      <x v="1550"/>
    </i>
    <i>
      <x v="2507"/>
    </i>
    <i>
      <x v="2112"/>
    </i>
    <i>
      <x v="1819"/>
    </i>
    <i>
      <x v="873"/>
    </i>
    <i>
      <x v="2310"/>
    </i>
    <i>
      <x v="36"/>
    </i>
    <i>
      <x v="2279"/>
    </i>
    <i>
      <x v="3413"/>
    </i>
    <i>
      <x v="848"/>
    </i>
    <i>
      <x v="929"/>
    </i>
    <i>
      <x v="151"/>
    </i>
    <i>
      <x v="1898"/>
    </i>
    <i>
      <x v="849"/>
    </i>
    <i>
      <x v="1195"/>
    </i>
    <i>
      <x v="2987"/>
    </i>
    <i>
      <x v="2965"/>
    </i>
    <i>
      <x v="39"/>
    </i>
    <i>
      <x v="2445"/>
    </i>
    <i>
      <x v="531"/>
    </i>
    <i>
      <x v="1613"/>
    </i>
    <i>
      <x v="3474"/>
    </i>
    <i>
      <x v="2193"/>
    </i>
    <i>
      <x v="172"/>
    </i>
    <i>
      <x v="2757"/>
    </i>
    <i>
      <x v="1922"/>
    </i>
    <i>
      <x v="1515"/>
    </i>
    <i>
      <x v="634"/>
    </i>
    <i>
      <x v="749"/>
    </i>
    <i>
      <x v="3161"/>
    </i>
    <i>
      <x v="1913"/>
    </i>
    <i>
      <x v="3149"/>
    </i>
    <i>
      <x v="2741"/>
    </i>
    <i>
      <x v="2351"/>
    </i>
    <i>
      <x v="3058"/>
    </i>
    <i>
      <x v="602"/>
    </i>
    <i>
      <x v="3575"/>
    </i>
    <i>
      <x v="314"/>
    </i>
    <i>
      <x v="2829"/>
    </i>
    <i>
      <x v="2668"/>
    </i>
    <i>
      <x v="1219"/>
    </i>
    <i>
      <x v="1473"/>
    </i>
    <i>
      <x v="2364"/>
    </i>
    <i>
      <x v="2814"/>
    </i>
    <i>
      <x v="3309"/>
    </i>
    <i>
      <x v="373"/>
    </i>
    <i>
      <x v="746"/>
    </i>
    <i>
      <x v="740"/>
    </i>
    <i>
      <x v="58"/>
    </i>
    <i>
      <x v="1110"/>
    </i>
    <i>
      <x v="3522"/>
    </i>
    <i>
      <x v="843"/>
    </i>
    <i>
      <x v="644"/>
    </i>
    <i>
      <x v="1524"/>
    </i>
    <i>
      <x v="160"/>
    </i>
    <i>
      <x v="3178"/>
    </i>
    <i>
      <x v="3302"/>
    </i>
    <i>
      <x v="435"/>
    </i>
    <i>
      <x v="2819"/>
    </i>
    <i>
      <x v="1773"/>
    </i>
    <i>
      <x v="1275"/>
    </i>
    <i>
      <x v="3068"/>
    </i>
    <i>
      <x v="364"/>
    </i>
    <i>
      <x v="2963"/>
    </i>
    <i>
      <x v="1459"/>
    </i>
    <i>
      <x v="270"/>
    </i>
    <i>
      <x v="817"/>
    </i>
    <i>
      <x v="3434"/>
    </i>
    <i>
      <x v="3223"/>
    </i>
    <i>
      <x v="2561"/>
    </i>
    <i>
      <x v="1212"/>
    </i>
    <i>
      <x v="2784"/>
    </i>
    <i>
      <x v="3279"/>
    </i>
    <i>
      <x v="110"/>
    </i>
    <i>
      <x v="3003"/>
    </i>
    <i>
      <x v="757"/>
    </i>
    <i>
      <x v="152"/>
    </i>
    <i>
      <x v="2946"/>
    </i>
    <i>
      <x v="1851"/>
    </i>
    <i>
      <x v="2743"/>
    </i>
    <i>
      <x v="2943"/>
    </i>
    <i>
      <x v="2312"/>
    </i>
    <i>
      <x v="2257"/>
    </i>
    <i>
      <x v="1494"/>
    </i>
    <i>
      <x v="383"/>
    </i>
    <i>
      <x v="839"/>
    </i>
    <i>
      <x v="2891"/>
    </i>
    <i>
      <x v="3050"/>
    </i>
    <i>
      <x v="777"/>
    </i>
    <i>
      <x v="3454"/>
    </i>
    <i>
      <x v="615"/>
    </i>
    <i>
      <x v="1089"/>
    </i>
    <i>
      <x v="503"/>
    </i>
    <i>
      <x v="1848"/>
    </i>
    <i>
      <x v="1399"/>
    </i>
    <i>
      <x v="177"/>
    </i>
    <i>
      <x v="2979"/>
    </i>
    <i>
      <x v="2713"/>
    </i>
    <i>
      <x v="354"/>
    </i>
    <i>
      <x v="409"/>
    </i>
    <i>
      <x v="1043"/>
    </i>
    <i>
      <x v="624"/>
    </i>
    <i>
      <x v="2053"/>
    </i>
    <i>
      <x v="1808"/>
    </i>
    <i>
      <x v="2171"/>
    </i>
    <i>
      <x v="781"/>
    </i>
    <i>
      <x v="445"/>
    </i>
    <i>
      <x v="49"/>
    </i>
    <i>
      <x v="1182"/>
    </i>
    <i>
      <x v="2604"/>
    </i>
    <i>
      <x v="1645"/>
    </i>
    <i>
      <x v="2377"/>
    </i>
    <i>
      <x v="2497"/>
    </i>
    <i>
      <x v="3013"/>
    </i>
    <i>
      <x v="2356"/>
    </i>
    <i>
      <x v="3578"/>
    </i>
    <i>
      <x v="659"/>
    </i>
    <i>
      <x v="3210"/>
    </i>
    <i>
      <x v="2659"/>
    </i>
    <i>
      <x v="2219"/>
    </i>
    <i>
      <x v="2547"/>
    </i>
    <i>
      <x v="910"/>
    </i>
    <i>
      <x v="250"/>
    </i>
    <i>
      <x v="2701"/>
    </i>
    <i>
      <x v="609"/>
    </i>
    <i>
      <x v="156"/>
    </i>
    <i>
      <x v="19"/>
    </i>
    <i>
      <x v="1842"/>
    </i>
    <i>
      <x v="283"/>
    </i>
    <i>
      <x v="2078"/>
    </i>
    <i>
      <x v="1711"/>
    </i>
    <i>
      <x v="2440"/>
    </i>
    <i>
      <x v="1142"/>
    </i>
    <i>
      <x v="1235"/>
    </i>
    <i>
      <x v="2581"/>
    </i>
    <i>
      <x v="2676"/>
    </i>
    <i>
      <x v="2472"/>
    </i>
    <i>
      <x v="906"/>
    </i>
    <i>
      <x v="1448"/>
    </i>
    <i>
      <x v="1424"/>
    </i>
    <i>
      <x v="1054"/>
    </i>
    <i>
      <x v="2161"/>
    </i>
    <i>
      <x v="1628"/>
    </i>
    <i>
      <x v="2340"/>
    </i>
    <i>
      <x v="132"/>
    </i>
    <i>
      <x v="442"/>
    </i>
    <i>
      <x v="2947"/>
    </i>
    <i>
      <x v="492"/>
    </i>
    <i>
      <x v="1646"/>
    </i>
    <i>
      <x v="89"/>
    </i>
    <i>
      <x v="2762"/>
    </i>
    <i>
      <x v="74"/>
    </i>
    <i>
      <x v="1384"/>
    </i>
    <i>
      <x v="2452"/>
    </i>
    <i>
      <x v="2430"/>
    </i>
    <i>
      <x v="985"/>
    </i>
    <i>
      <x v="1648"/>
    </i>
    <i>
      <x v="3066"/>
    </i>
    <i>
      <x v="2301"/>
    </i>
    <i>
      <x v="2214"/>
    </i>
    <i>
      <x v="65"/>
    </i>
    <i>
      <x v="1388"/>
    </i>
    <i>
      <x v="2816"/>
    </i>
    <i>
      <x v="833"/>
    </i>
    <i>
      <x v="2616"/>
    </i>
    <i>
      <x v="900"/>
    </i>
    <i>
      <x v="1893"/>
    </i>
    <i>
      <x v="1802"/>
    </i>
    <i>
      <x v="320"/>
    </i>
    <i>
      <x v="3009"/>
    </i>
    <i>
      <x v="2691"/>
    </i>
    <i>
      <x v="1748"/>
    </i>
    <i>
      <x v="452"/>
    </i>
    <i>
      <x v="1337"/>
    </i>
    <i>
      <x v="836"/>
    </i>
    <i>
      <x v="386"/>
    </i>
    <i>
      <x v="2093"/>
    </i>
    <i>
      <x v="2032"/>
    </i>
    <i>
      <x v="3446"/>
    </i>
    <i>
      <x v="1438"/>
    </i>
    <i>
      <x v="2455"/>
    </i>
    <i>
      <x v="1868"/>
    </i>
    <i>
      <x v="1917"/>
    </i>
    <i>
      <x v="1871"/>
    </i>
    <i>
      <x v="3238"/>
    </i>
    <i>
      <x v="1981"/>
    </i>
    <i>
      <x v="397"/>
    </i>
    <i>
      <x v="476"/>
    </i>
    <i>
      <x v="220"/>
    </i>
    <i>
      <x v="794"/>
    </i>
    <i>
      <x v="2662"/>
    </i>
    <i>
      <x v="1870"/>
    </i>
    <i>
      <x v="1123"/>
    </i>
    <i>
      <x v="678"/>
    </i>
    <i>
      <x v="457"/>
    </i>
    <i>
      <x v="349"/>
    </i>
    <i>
      <x v="690"/>
    </i>
    <i>
      <x v="3260"/>
    </i>
    <i>
      <x v="167"/>
    </i>
    <i>
      <x v="2189"/>
    </i>
    <i>
      <x v="1758"/>
    </i>
    <i>
      <x v="2513"/>
    </i>
    <i>
      <x v="636"/>
    </i>
    <i>
      <x v="1013"/>
    </i>
    <i>
      <x v="3313"/>
    </i>
    <i>
      <x v="2006"/>
    </i>
    <i>
      <x v="1493"/>
    </i>
    <i>
      <x v="3330"/>
    </i>
    <i>
      <x v="3235"/>
    </i>
    <i>
      <x v="2916"/>
    </i>
    <i>
      <x v="122"/>
    </i>
    <i>
      <x v="43"/>
    </i>
    <i>
      <x v="1155"/>
    </i>
    <i>
      <x v="1400"/>
    </i>
    <i>
      <x v="2985"/>
    </i>
    <i>
      <x v="3124"/>
    </i>
    <i>
      <x v="100"/>
    </i>
    <i>
      <x v="3535"/>
    </i>
    <i>
      <x v="2640"/>
    </i>
    <i>
      <x v="3346"/>
    </i>
    <i>
      <x v="1302"/>
    </i>
    <i>
      <x v="2407"/>
    </i>
    <i>
      <x v="3021"/>
    </i>
    <i>
      <x v="135"/>
    </i>
    <i>
      <x v="2066"/>
    </i>
    <i>
      <x v="3455"/>
    </i>
    <i>
      <x v="2434"/>
    </i>
    <i>
      <x v="1331"/>
    </i>
    <i>
      <x v="1554"/>
    </i>
    <i>
      <x v="1259"/>
    </i>
    <i>
      <x v="3184"/>
    </i>
    <i>
      <x v="3099"/>
    </i>
    <i>
      <x v="3103"/>
    </i>
    <i>
      <x v="2920"/>
    </i>
    <i>
      <x v="191"/>
    </i>
    <i>
      <x v="236"/>
    </i>
    <i>
      <x v="3301"/>
    </i>
    <i>
      <x v="2765"/>
    </i>
    <i>
      <x v="2487"/>
    </i>
    <i>
      <x v="1825"/>
    </i>
    <i>
      <x v="1675"/>
    </i>
    <i>
      <x v="1003"/>
    </i>
    <i>
      <x v="3194"/>
    </i>
    <i>
      <x v="2259"/>
    </i>
    <i>
      <x v="1743"/>
    </i>
    <i>
      <x v="2935"/>
    </i>
    <i>
      <x v="2210"/>
    </i>
    <i>
      <x v="2370"/>
    </i>
    <i>
      <x v="1339"/>
    </i>
    <i>
      <x v="3247"/>
    </i>
    <i>
      <x v="2165"/>
    </i>
    <i>
      <x v="2186"/>
    </i>
    <i>
      <x v="808"/>
    </i>
    <i>
      <x v="3211"/>
    </i>
    <i>
      <x v="2725"/>
    </i>
    <i>
      <x v="2044"/>
    </i>
    <i>
      <x v="2120"/>
    </i>
    <i>
      <x v="1280"/>
    </i>
    <i>
      <x v="2160"/>
    </i>
    <i>
      <x v="1479"/>
    </i>
    <i>
      <x v="1668"/>
    </i>
    <i>
      <x v="922"/>
    </i>
    <i>
      <x v="3320"/>
    </i>
    <i>
      <x v="1506"/>
    </i>
    <i>
      <x v="1671"/>
    </i>
    <i>
      <x v="28"/>
    </i>
    <i>
      <x v="2292"/>
    </i>
    <i>
      <x v="2723"/>
    </i>
    <i>
      <x v="876"/>
    </i>
    <i>
      <x v="1735"/>
    </i>
    <i>
      <x v="815"/>
    </i>
    <i>
      <x v="1887"/>
    </i>
    <i>
      <x v="261"/>
    </i>
    <i>
      <x v="880"/>
    </i>
    <i>
      <x v="2401"/>
    </i>
    <i>
      <x v="2692"/>
    </i>
    <i>
      <x v="2663"/>
    </i>
    <i>
      <x v="3539"/>
    </i>
    <i>
      <x v="3329"/>
    </i>
    <i>
      <x v="2384"/>
    </i>
    <i>
      <x v="1803"/>
    </i>
    <i>
      <x v="146"/>
    </i>
    <i>
      <x v="2184"/>
    </i>
    <i>
      <x v="1557"/>
    </i>
    <i>
      <x v="1183"/>
    </i>
    <i>
      <x v="509"/>
    </i>
    <i>
      <x v="2914"/>
    </i>
    <i>
      <x v="3401"/>
    </i>
    <i>
      <x v="3367"/>
    </i>
    <i>
      <x v="2265"/>
    </i>
    <i>
      <x v="1196"/>
    </i>
    <i>
      <x v="3382"/>
    </i>
    <i>
      <x v="1720"/>
    </i>
    <i>
      <x v="340"/>
    </i>
    <i>
      <x v="1902"/>
    </i>
    <i>
      <x v="673"/>
    </i>
    <i>
      <x v="2116"/>
    </i>
    <i>
      <x v="614"/>
    </i>
    <i>
      <x v="1754"/>
    </i>
    <i>
      <x v="1131"/>
    </i>
    <i>
      <x v="92"/>
    </i>
    <i>
      <x v="205"/>
    </i>
    <i>
      <x v="2745"/>
    </i>
    <i>
      <x v="3496"/>
    </i>
    <i>
      <x v="1706"/>
    </i>
    <i>
      <x v="811"/>
    </i>
    <i>
      <x v="874"/>
    </i>
    <i>
      <x v="2201"/>
    </i>
    <i>
      <x v="1030"/>
    </i>
    <i>
      <x v="2114"/>
    </i>
    <i>
      <x v="516"/>
    </i>
    <i>
      <x v="2253"/>
    </i>
    <i>
      <x v="294"/>
    </i>
    <i>
      <x v="1018"/>
    </i>
    <i>
      <x v="2038"/>
    </i>
    <i>
      <x v="701"/>
    </i>
    <i>
      <x v="586"/>
    </i>
    <i>
      <x v="103"/>
    </i>
    <i>
      <x v="1657"/>
    </i>
    <i>
      <x v="1420"/>
    </i>
    <i>
      <x v="378"/>
    </i>
    <i>
      <x v="2239"/>
    </i>
    <i>
      <x v="3132"/>
    </i>
    <i>
      <x v="1413"/>
    </i>
    <i>
      <x v="1835"/>
    </i>
    <i>
      <x v="3253"/>
    </i>
    <i>
      <x v="95"/>
    </i>
    <i>
      <x v="159"/>
    </i>
    <i>
      <x v="2439"/>
    </i>
    <i>
      <x v="123"/>
    </i>
    <i>
      <x v="3152"/>
    </i>
    <i>
      <x v="187"/>
    </i>
    <i>
      <x v="1975"/>
    </i>
    <i>
      <x v="2212"/>
    </i>
    <i>
      <x v="1824"/>
    </i>
    <i>
      <x v="1487"/>
    </i>
    <i>
      <x v="2502"/>
    </i>
    <i>
      <x v="2593"/>
    </i>
    <i>
      <x v="1729"/>
    </i>
    <i>
      <x v="2574"/>
    </i>
    <i>
      <x v="3081"/>
    </i>
    <i>
      <x v="1246"/>
    </i>
    <i>
      <x v="3569"/>
    </i>
    <i>
      <x v="660"/>
    </i>
    <i>
      <x v="1874"/>
    </i>
    <i>
      <x v="840"/>
    </i>
    <i>
      <x v="1138"/>
    </i>
    <i>
      <x v="2569"/>
    </i>
    <i>
      <x v="1539"/>
    </i>
    <i>
      <x v="2787"/>
    </i>
    <i>
      <x v="2836"/>
    </i>
    <i>
      <x v="2376"/>
    </i>
    <i>
      <x v="496"/>
    </i>
    <i>
      <x v="2325"/>
    </i>
    <i>
      <x v="1912"/>
    </i>
    <i>
      <x v="3525"/>
    </i>
    <i>
      <x v="1740"/>
    </i>
    <i>
      <x v="280"/>
    </i>
    <i>
      <x v="1936"/>
    </i>
    <i>
      <x v="2932"/>
    </i>
    <i>
      <x v="2603"/>
    </i>
    <i>
      <x v="638"/>
    </i>
    <i>
      <x v="1128"/>
    </i>
    <i>
      <x v="1650"/>
    </i>
    <i>
      <x v="464"/>
    </i>
    <i>
      <x v="1327"/>
    </i>
    <i>
      <x v="2974"/>
    </i>
    <i>
      <x v="1422"/>
    </i>
    <i>
      <x v="3315"/>
    </i>
    <i>
      <x v="2238"/>
    </i>
    <i>
      <x v="3542"/>
    </i>
    <i>
      <x v="2316"/>
    </i>
    <i>
      <x v="2585"/>
    </i>
    <i>
      <x v="2041"/>
    </i>
    <i>
      <x v="1757"/>
    </i>
    <i>
      <x v="2208"/>
    </i>
    <i>
      <x v="1127"/>
    </i>
    <i>
      <x v="446"/>
    </i>
    <i>
      <x v="1779"/>
    </i>
    <i>
      <x v="576"/>
    </i>
    <i>
      <x v="1287"/>
    </i>
    <i>
      <x v="3022"/>
    </i>
    <i>
      <x v="931"/>
    </i>
    <i>
      <x v="2000"/>
    </i>
    <i>
      <x v="210"/>
    </i>
    <i>
      <x v="1242"/>
    </i>
    <i>
      <x v="315"/>
    </i>
    <i>
      <x v="809"/>
    </i>
    <i>
      <x v="415"/>
    </i>
    <i>
      <x v="1872"/>
    </i>
    <i>
      <x v="1625"/>
    </i>
    <i>
      <x v="3387"/>
    </i>
    <i>
      <x v="2697"/>
    </i>
    <i>
      <x v="3283"/>
    </i>
    <i>
      <x v="1528"/>
    </i>
    <i>
      <x v="1836"/>
    </i>
    <i>
      <x v="3460"/>
    </i>
    <i>
      <x v="1956"/>
    </i>
    <i>
      <x v="1476"/>
    </i>
    <i>
      <x v="2718"/>
    </i>
    <i>
      <x v="2567"/>
    </i>
    <i>
      <x v="381"/>
    </i>
    <i>
      <x v="2293"/>
    </i>
    <i>
      <x v="3396"/>
    </i>
    <i>
      <x v="1103"/>
    </i>
    <i>
      <x v="398"/>
    </i>
    <i>
      <x v="408"/>
    </i>
    <i>
      <x v="1492"/>
    </i>
    <i>
      <x v="111"/>
    </i>
    <i>
      <x v="784"/>
    </i>
    <i>
      <x v="2813"/>
    </i>
    <i>
      <x v="1410"/>
    </i>
    <i>
      <x v="1610"/>
    </i>
    <i>
      <x v="2094"/>
    </i>
    <i>
      <x v="285"/>
    </i>
    <i>
      <x v="1993"/>
    </i>
    <i>
      <x v="2197"/>
    </i>
    <i>
      <x v="1440"/>
    </i>
    <i>
      <x v="3459"/>
    </i>
    <i>
      <x v="1813"/>
    </i>
    <i>
      <x v="761"/>
    </i>
    <i>
      <x v="2349"/>
    </i>
    <i>
      <x v="388"/>
    </i>
    <i>
      <x v="3114"/>
    </i>
    <i>
      <x v="1821"/>
    </i>
    <i>
      <x v="462"/>
    </i>
    <i>
      <x v="2597"/>
    </i>
    <i>
      <x v="3568"/>
    </i>
    <i>
      <x v="959"/>
    </i>
    <i>
      <x v="1905"/>
    </i>
    <i>
      <x v="1481"/>
    </i>
    <i>
      <x v="3312"/>
    </i>
    <i>
      <x v="1630"/>
    </i>
    <i>
      <x v="2270"/>
    </i>
    <i>
      <x v="2804"/>
    </i>
    <i>
      <x v="327"/>
    </i>
    <i>
      <x v="3477"/>
    </i>
    <i>
      <x v="1062"/>
    </i>
    <i>
      <x v="1341"/>
    </i>
    <i>
      <x v="519"/>
    </i>
    <i>
      <x v="1649"/>
    </i>
    <i>
      <x v="770"/>
    </i>
    <i>
      <x v="2964"/>
    </i>
    <i>
      <x v="1502"/>
    </i>
    <i>
      <x v="1137"/>
    </i>
    <i>
      <x v="2126"/>
    </i>
    <i>
      <x v="2145"/>
    </i>
    <i>
      <x v="3259"/>
    </i>
    <i>
      <x v="2468"/>
    </i>
    <i>
      <x v="2631"/>
    </i>
    <i>
      <x v="307"/>
    </i>
    <i>
      <x v="742"/>
    </i>
    <i>
      <x v="3505"/>
    </i>
    <i>
      <x v="1551"/>
    </i>
    <i>
      <x v="1031"/>
    </i>
    <i>
      <x v="3383"/>
    </i>
    <i>
      <x v="2733"/>
    </i>
    <i>
      <x v="1559"/>
    </i>
    <i>
      <x v="2353"/>
    </i>
    <i>
      <x v="3215"/>
    </i>
    <i>
      <x v="1193"/>
    </i>
    <i>
      <x v="71"/>
    </i>
    <i>
      <x v="948"/>
    </i>
    <i>
      <x v="3488"/>
    </i>
    <i>
      <x v="2365"/>
    </i>
    <i>
      <x v="919"/>
    </i>
    <i>
      <x v="1228"/>
    </i>
    <i>
      <x v="2318"/>
    </i>
    <i>
      <x v="2135"/>
    </i>
    <i>
      <x v="291"/>
    </i>
    <i>
      <x v="2571"/>
    </i>
    <i>
      <x v="886"/>
    </i>
    <i>
      <x v="1105"/>
    </i>
    <i>
      <x v="2206"/>
    </i>
    <i>
      <x v="1194"/>
    </i>
    <i>
      <x v="1948"/>
    </i>
    <i>
      <x v="1664"/>
    </i>
    <i>
      <x v="1572"/>
    </i>
    <i>
      <x v="2251"/>
    </i>
    <i>
      <x v="2517"/>
    </i>
    <i>
      <x v="2327"/>
    </i>
    <i>
      <x v="2033"/>
    </i>
    <i>
      <x v="1755"/>
    </i>
    <i>
      <x v="2926"/>
    </i>
    <i>
      <x v="3072"/>
    </i>
    <i>
      <x v="1553"/>
    </i>
    <i>
      <x v="2409"/>
    </i>
    <i>
      <x v="1356"/>
    </i>
    <i>
      <x v="348"/>
    </i>
    <i>
      <x v="1173"/>
    </i>
    <i>
      <x v="12"/>
    </i>
    <i>
      <x v="1272"/>
    </i>
    <i>
      <x v="590"/>
    </i>
    <i>
      <x v="158"/>
    </i>
    <i>
      <x v="2457"/>
    </i>
    <i>
      <x v="2269"/>
    </i>
    <i>
      <x v="1620"/>
    </i>
    <i>
      <x v="2654"/>
    </i>
    <i>
      <x v="1641"/>
    </i>
    <i>
      <x v="806"/>
    </i>
    <i>
      <x v="3159"/>
    </i>
    <i>
      <x v="370"/>
    </i>
    <i>
      <x v="2422"/>
    </i>
    <i>
      <x v="1053"/>
    </i>
    <i>
      <x v="1820"/>
    </i>
    <i>
      <x v="3551"/>
    </i>
    <i>
      <x v="1294"/>
    </i>
    <i>
      <x v="17"/>
    </i>
    <i>
      <x v="1057"/>
    </i>
    <i>
      <x v="3004"/>
    </i>
    <i>
      <x v="1039"/>
    </i>
    <i>
      <x v="632"/>
    </i>
    <i>
      <x v="3248"/>
    </i>
    <i>
      <x v="3448"/>
    </i>
    <i>
      <x v="2619"/>
    </i>
    <i>
      <x v="1452"/>
    </i>
    <i>
      <x v="35"/>
    </i>
    <i>
      <x v="3483"/>
    </i>
    <i>
      <x v="2861"/>
    </i>
    <i>
      <x v="2034"/>
    </i>
    <i>
      <x v="1086"/>
    </i>
    <i>
      <x v="2777"/>
    </i>
    <i>
      <x v="2362"/>
    </i>
    <i>
      <x v="1938"/>
    </i>
    <i>
      <x v="3563"/>
    </i>
    <i>
      <x v="2871"/>
    </i>
    <i>
      <x v="2328"/>
    </i>
    <i>
      <x v="121"/>
    </i>
    <i>
      <x v="293"/>
    </i>
    <i>
      <x v="3217"/>
    </i>
    <i>
      <x v="229"/>
    </i>
    <i>
      <x v="3267"/>
    </i>
    <i>
      <x v="1722"/>
    </i>
    <i>
      <x v="2978"/>
    </i>
    <i>
      <x v="3192"/>
    </i>
    <i>
      <x v="1133"/>
    </i>
    <i>
      <x v="1202"/>
    </i>
    <i>
      <x v="2551"/>
    </i>
    <i>
      <x v="1100"/>
    </i>
    <i>
      <x v="2607"/>
    </i>
    <i>
      <x v="133"/>
    </i>
    <i>
      <x v="274"/>
    </i>
    <i>
      <x v="2108"/>
    </i>
    <i>
      <x v="1289"/>
    </i>
    <i>
      <x v="2342"/>
    </i>
    <i>
      <x v="3202"/>
    </i>
    <i>
      <x v="1560"/>
    </i>
    <i>
      <x v="535"/>
    </i>
    <i>
      <x v="2059"/>
    </i>
    <i>
      <x v="1075"/>
    </i>
    <i>
      <x v="292"/>
    </i>
    <i>
      <x v="1258"/>
    </i>
    <i>
      <x v="707"/>
    </i>
    <i>
      <x v="3307"/>
    </i>
    <i>
      <x v="625"/>
    </i>
    <i>
      <x v="1801"/>
    </i>
    <i>
      <x v="1050"/>
    </i>
    <i>
      <x v="783"/>
    </i>
    <i>
      <x v="341"/>
    </i>
    <i>
      <x v="1647"/>
    </i>
    <i>
      <x v="3176"/>
    </i>
    <i>
      <x v="2924"/>
    </i>
    <i>
      <x v="2833"/>
    </i>
    <i>
      <x v="1571"/>
    </i>
    <i>
      <x v="3316"/>
    </i>
    <i>
      <x v="2605"/>
    </i>
    <i>
      <x v="1361"/>
    </i>
    <i>
      <x v="1544"/>
    </i>
    <i>
      <x v="1952"/>
    </i>
    <i>
      <x v="2268"/>
    </i>
    <i>
      <x v="928"/>
    </i>
    <i>
      <x v="1058"/>
    </i>
    <i>
      <x v="1826"/>
    </i>
    <i>
      <x v="3163"/>
    </i>
    <i>
      <x v="2612"/>
    </i>
    <i>
      <x v="3475"/>
    </i>
    <i>
      <x v="2674"/>
    </i>
    <i>
      <x v="23"/>
    </i>
    <i>
      <x v="31"/>
    </i>
    <i>
      <x v="1847"/>
    </i>
    <i>
      <x v="3087"/>
    </i>
    <i>
      <x v="1442"/>
    </i>
    <i>
      <x v="1728"/>
    </i>
    <i>
      <x v="525"/>
    </i>
    <i>
      <x v="1995"/>
    </i>
    <i>
      <x v="2562"/>
    </i>
    <i>
      <x v="217"/>
    </i>
    <i>
      <x v="2258"/>
    </i>
    <i>
      <x v="2810"/>
    </i>
    <i>
      <x v="1174"/>
    </i>
    <i>
      <x v="2354"/>
    </i>
    <i>
      <x v="3073"/>
    </i>
    <i>
      <x v="3209"/>
    </i>
    <i>
      <x v="1179"/>
    </i>
    <i>
      <x v="3531"/>
    </i>
    <i>
      <x v="3007"/>
    </i>
    <i>
      <x v="953"/>
    </i>
    <i>
      <x v="3379"/>
    </i>
    <i>
      <x v="801"/>
    </i>
    <i>
      <x v="339"/>
    </i>
    <i>
      <x v="3482"/>
    </i>
    <i>
      <x v="1776"/>
    </i>
    <i>
      <x v="1044"/>
    </i>
    <i>
      <x v="760"/>
    </i>
    <i>
      <x v="653"/>
    </i>
    <i>
      <x v="3472"/>
    </i>
    <i>
      <x v="355"/>
    </i>
    <i>
      <x v="2961"/>
    </i>
    <i>
      <x v="26"/>
    </i>
    <i>
      <x v="494"/>
    </i>
    <i>
      <x v="1681"/>
    </i>
    <i>
      <x v="1372"/>
    </i>
    <i>
      <x v="993"/>
    </i>
    <i>
      <x v="2853"/>
    </i>
    <i>
      <x v="1024"/>
    </i>
    <i>
      <x v="3144"/>
    </i>
    <i>
      <x v="1508"/>
    </i>
    <i>
      <x v="2969"/>
    </i>
    <i>
      <x v="3063"/>
    </i>
    <i>
      <x v="3055"/>
    </i>
    <i>
      <x v="2801"/>
    </i>
    <i>
      <x v="1942"/>
    </i>
    <i>
      <x v="591"/>
    </i>
    <i>
      <x v="2425"/>
    </i>
    <i>
      <x v="173"/>
    </i>
    <i>
      <x v="705"/>
    </i>
    <i>
      <x v="2501"/>
    </i>
    <i>
      <x v="1782"/>
    </i>
    <i>
      <x v="1947"/>
    </i>
    <i>
      <x v="1444"/>
    </i>
    <i>
      <x v="1262"/>
    </i>
    <i>
      <x v="372"/>
    </i>
    <i>
      <x v="257"/>
    </i>
    <i>
      <x v="358"/>
    </i>
    <i>
      <x v="2900"/>
    </i>
    <i>
      <x v="2095"/>
    </i>
    <i>
      <x v="1643"/>
    </i>
    <i>
      <x v="3561"/>
    </i>
    <i>
      <x v="2793"/>
    </i>
    <i>
      <x v="2764"/>
    </i>
    <i>
      <x v="1884"/>
    </i>
    <i>
      <x v="1176"/>
    </i>
    <i>
      <x v="786"/>
    </i>
    <i>
      <x v="93"/>
    </i>
    <i>
      <x v="1863"/>
    </i>
    <i>
      <x v="357"/>
    </i>
    <i>
      <x v="1186"/>
    </i>
    <i>
      <x v="1402"/>
    </i>
    <i>
      <x v="1569"/>
    </i>
    <i>
      <x v="3189"/>
    </i>
    <i>
      <x v="1334"/>
    </i>
    <i>
      <x v="869"/>
    </i>
    <i>
      <x v="1119"/>
    </i>
    <i>
      <x v="2960"/>
    </i>
    <i>
      <x v="1276"/>
    </i>
    <i>
      <x v="2035"/>
    </i>
    <i>
      <x v="2812"/>
    </i>
    <i>
      <x v="1771"/>
    </i>
    <i>
      <x v="2241"/>
    </i>
    <i>
      <x v="2730"/>
    </i>
    <i>
      <x v="3030"/>
    </i>
    <i>
      <x v="1314"/>
    </i>
    <i>
      <x v="2681"/>
    </i>
    <i>
      <x v="1530"/>
    </i>
    <i>
      <x v="1994"/>
    </i>
    <i>
      <x v="1517"/>
    </i>
    <i>
      <x v="1265"/>
    </i>
    <i>
      <x v="1686"/>
    </i>
    <i>
      <x v="124"/>
    </i>
    <i>
      <x v="598"/>
    </i>
    <i>
      <x v="1199"/>
    </i>
    <i>
      <x v="184"/>
    </i>
    <i>
      <x v="2121"/>
    </i>
    <i>
      <x v="3349"/>
    </i>
    <i>
      <x v="374"/>
    </i>
    <i>
      <x v="3436"/>
    </i>
    <i>
      <x v="3169"/>
    </i>
    <i>
      <x v="3297"/>
    </i>
    <i>
      <x v="384"/>
    </i>
    <i>
      <x v="1297"/>
    </i>
    <i>
      <x v="3347"/>
    </i>
    <i>
      <x v="1239"/>
    </i>
    <i>
      <x v="998"/>
    </i>
    <i>
      <x v="2606"/>
    </i>
    <i>
      <x v="2482"/>
    </i>
    <i>
      <x v="988"/>
    </i>
    <i>
      <x v="498"/>
    </i>
    <i>
      <x v="352"/>
    </i>
    <i>
      <x v="2890"/>
    </i>
    <i>
      <x v="1522"/>
    </i>
    <i>
      <x v="3027"/>
    </i>
    <i>
      <x v="3039"/>
    </i>
    <i>
      <x v="2110"/>
    </i>
    <i>
      <x v="1162"/>
    </i>
    <i>
      <x v="1509"/>
    </i>
    <i>
      <x v="3042"/>
    </i>
    <i>
      <x v="109"/>
    </i>
    <i>
      <x v="916"/>
    </i>
    <i>
      <x v="1584"/>
    </i>
    <i>
      <x v="1163"/>
    </i>
    <i>
      <x v="2234"/>
    </i>
    <i>
      <x v="940"/>
    </i>
    <i>
      <x v="63"/>
    </i>
    <i>
      <x v="1426"/>
    </i>
    <i>
      <x v="951"/>
    </i>
    <i>
      <x v="402"/>
    </i>
    <i>
      <x v="2747"/>
    </i>
    <i>
      <x v="3029"/>
    </i>
    <i>
      <x v="2794"/>
    </i>
    <i>
      <x v="401"/>
    </i>
    <i>
      <x v="1564"/>
    </i>
    <i>
      <x v="896"/>
    </i>
    <i>
      <x v="539"/>
    </i>
    <i>
      <x v="296"/>
    </i>
    <i>
      <x v="2291"/>
    </i>
    <i>
      <x v="1911"/>
    </i>
    <i>
      <x v="1185"/>
    </i>
    <i>
      <x v="2922"/>
    </i>
    <i>
      <x v="1804"/>
    </i>
    <i>
      <x v="1067"/>
    </i>
    <i>
      <x v="1387"/>
    </i>
    <i>
      <x v="821"/>
    </i>
    <i>
      <x v="1896"/>
    </i>
    <i>
      <x v="471"/>
    </i>
    <i>
      <x v="196"/>
    </i>
    <i>
      <x v="661"/>
    </i>
    <i>
      <x v="2350"/>
    </i>
    <i>
      <x v="1281"/>
    </i>
    <i>
      <x v="1395"/>
    </i>
    <i>
      <x v="768"/>
    </i>
    <i>
      <x v="3470"/>
    </i>
    <i>
      <x v="1040"/>
    </i>
    <i>
      <x v="2826"/>
    </i>
    <i>
      <x v="2136"/>
    </i>
    <i>
      <x v="3239"/>
    </i>
    <i>
      <x v="424"/>
    </i>
    <i>
      <x v="882"/>
    </i>
    <i>
      <x v="3274"/>
    </i>
    <i>
      <x v="2687"/>
    </i>
    <i>
      <x v="692"/>
    </i>
    <i>
      <x v="2528"/>
    </i>
    <i>
      <x v="2658"/>
    </i>
    <i>
      <x v="2298"/>
    </i>
    <i>
      <x v="2338"/>
    </i>
    <i>
      <x v="3037"/>
    </i>
    <i>
      <x v="939"/>
    </i>
    <i>
      <x v="971"/>
    </i>
    <i>
      <x v="3011"/>
    </i>
    <i>
      <x v="681"/>
    </i>
    <i>
      <x v="1428"/>
    </i>
    <i>
      <x v="61"/>
    </i>
    <i>
      <x v="1026"/>
    </i>
    <i>
      <x v="1409"/>
    </i>
    <i>
      <x v="1333"/>
    </i>
    <i>
      <x v="3164"/>
    </i>
    <i>
      <x v="2464"/>
    </i>
    <i>
      <x v="2139"/>
    </i>
    <i>
      <x v="618"/>
    </i>
    <i>
      <x v="528"/>
    </i>
    <i>
      <x v="3404"/>
    </i>
    <i>
      <x v="3493"/>
    </i>
    <i>
      <x v="2460"/>
    </i>
    <i>
      <x v="1134"/>
    </i>
    <i>
      <x v="1717"/>
    </i>
    <i>
      <x v="2844"/>
    </i>
    <i>
      <x v="2795"/>
    </i>
    <i>
      <x v="1561"/>
    </i>
    <i>
      <x v="3375"/>
    </i>
    <i>
      <x v="317"/>
    </i>
    <i>
      <x v="1143"/>
    </i>
    <i>
      <x v="3225"/>
    </i>
    <i>
      <x v="1611"/>
    </i>
    <i>
      <x v="1963"/>
    </i>
    <i>
      <x v="260"/>
    </i>
    <i>
      <x v="1714"/>
    </i>
    <i>
      <x v="144"/>
    </i>
    <i>
      <x v="134"/>
    </i>
    <i>
      <x v="3479"/>
    </i>
    <i>
      <x v="594"/>
    </i>
    <i>
      <x v="2402"/>
    </i>
    <i>
      <x v="195"/>
    </i>
    <i>
      <x v="1458"/>
    </i>
    <i>
      <x v="3207"/>
    </i>
    <i>
      <x v="1738"/>
    </i>
    <i>
      <x v="3088"/>
    </i>
    <i>
      <x v="47"/>
    </i>
    <i>
      <x v="2657"/>
    </i>
    <i>
      <x v="1374"/>
    </i>
    <i>
      <x v="1739"/>
    </i>
    <i>
      <x v="2870"/>
    </i>
    <i>
      <x v="2324"/>
    </i>
    <i>
      <x v="2173"/>
    </i>
    <i>
      <x v="1243"/>
    </i>
    <i>
      <x v="248"/>
    </i>
    <i>
      <x v="2886"/>
    </i>
    <i>
      <x v="2739"/>
    </i>
    <i>
      <x v="1405"/>
    </i>
    <i>
      <x v="1529"/>
    </i>
    <i>
      <x v="2831"/>
    </i>
    <i>
      <x v="872"/>
    </i>
    <i>
      <x v="1007"/>
    </i>
    <i>
      <x v="1217"/>
    </i>
    <i>
      <x v="495"/>
    </i>
    <i>
      <x v="2379"/>
    </i>
    <i>
      <x v="1347"/>
    </i>
    <i>
      <x v="1920"/>
    </i>
    <i>
      <x v="779"/>
    </i>
    <i>
      <x v="3398"/>
    </i>
    <i>
      <x v="2061"/>
    </i>
    <i>
      <x v="1301"/>
    </i>
    <i>
      <x v="3106"/>
    </i>
    <i>
      <x v="553"/>
    </i>
    <i>
      <x v="782"/>
    </i>
    <i>
      <x v="1071"/>
    </i>
    <i>
      <x v="3508"/>
    </i>
    <i>
      <x v="656"/>
    </i>
    <i>
      <x v="2025"/>
    </i>
    <i>
      <x v="597"/>
    </i>
    <i>
      <x v="2669"/>
    </i>
    <i>
      <x v="2648"/>
    </i>
    <i>
      <x v="1496"/>
    </i>
    <i>
      <x v="2122"/>
    </i>
    <i>
      <x v="2843"/>
    </i>
    <i>
      <x v="3370"/>
    </i>
    <i>
      <x v="3236"/>
    </i>
    <i>
      <x v="1396"/>
    </i>
    <i>
      <x v="3246"/>
    </i>
    <i>
      <x v="131"/>
    </i>
    <i>
      <x v="743"/>
    </i>
    <i>
      <x v="2738"/>
    </i>
    <i>
      <x v="1"/>
    </i>
    <i>
      <x v="1817"/>
    </i>
    <i>
      <x v="1249"/>
    </i>
    <i>
      <x v="611"/>
    </i>
    <i>
      <x v="763"/>
    </i>
    <i>
      <x v="3328"/>
    </i>
    <i>
      <x v="2263"/>
    </i>
    <i>
      <x v="2690"/>
    </i>
    <i>
      <x v="1477"/>
    </i>
    <i>
      <x v="68"/>
    </i>
    <i>
      <x v="3356"/>
    </i>
    <i>
      <x v="1204"/>
    </i>
    <i>
      <x v="1336"/>
    </i>
    <i>
      <x v="1780"/>
    </i>
    <i>
      <x v="884"/>
    </i>
    <i>
      <x v="856"/>
    </i>
    <i>
      <x v="2858"/>
    </i>
    <i>
      <x v="2850"/>
    </i>
    <i>
      <x v="303"/>
    </i>
    <i>
      <x v="2062"/>
    </i>
    <i>
      <x v="2465"/>
    </i>
    <i>
      <x v="556"/>
    </i>
    <i>
      <x v="936"/>
    </i>
    <i>
      <x v="2018"/>
    </i>
    <i>
      <x v="907"/>
    </i>
    <i>
      <x v="687"/>
    </i>
    <i>
      <x v="1929"/>
    </i>
    <i>
      <x v="1829"/>
    </i>
    <i>
      <x v="86"/>
    </i>
    <i>
      <x v="977"/>
    </i>
    <i>
      <x v="2492"/>
    </i>
    <i>
      <x v="3427"/>
    </i>
    <i>
      <x v="147"/>
    </i>
    <i>
      <x v="1005"/>
    </i>
    <i>
      <x v="3266"/>
    </i>
    <i>
      <x v="2906"/>
    </i>
    <i>
      <x v="69"/>
    </i>
    <i>
      <x v="1224"/>
    </i>
    <i>
      <x v="3545"/>
    </i>
    <i>
      <x v="797"/>
    </i>
    <i>
      <x v="803"/>
    </i>
    <i>
      <x v="930"/>
    </i>
    <i>
      <x v="2489"/>
    </i>
    <i>
      <x v="2827"/>
    </i>
    <i>
      <x v="3049"/>
    </i>
    <i>
      <x v="2281"/>
    </i>
    <i>
      <x v="1978"/>
    </i>
    <i>
      <x v="313"/>
    </i>
    <i>
      <x v="2806"/>
    </i>
    <i>
      <x v="1636"/>
    </i>
    <i>
      <x v="2897"/>
    </i>
    <i>
      <x v="2996"/>
    </i>
    <i>
      <x v="481"/>
    </i>
    <i>
      <x v="2088"/>
    </i>
    <i>
      <x v="1068"/>
    </i>
    <i>
      <x v="3564"/>
    </i>
    <i>
      <x v="137"/>
    </i>
    <i>
      <x v="3366"/>
    </i>
    <i>
      <x v="2223"/>
    </i>
    <i>
      <x v="3036"/>
    </i>
    <i>
      <x v="240"/>
    </i>
    <i>
      <x v="138"/>
    </i>
    <i>
      <x v="2865"/>
    </i>
    <i>
      <x v="3570"/>
    </i>
    <i>
      <x v="2740"/>
    </i>
    <i>
      <x v="1961"/>
    </i>
    <i>
      <x v="1984"/>
    </i>
    <i>
      <x v="2226"/>
    </i>
    <i>
      <x v="719"/>
    </i>
    <i>
      <x v="897"/>
    </i>
    <i>
      <x v="181"/>
    </i>
    <i>
      <x v="3199"/>
    </i>
    <i>
      <x v="1753"/>
    </i>
    <i>
      <x v="1197"/>
    </i>
    <i>
      <x v="284"/>
    </i>
    <i>
      <x v="2495"/>
    </i>
    <i>
      <x v="302"/>
    </i>
    <i>
      <x v="399"/>
    </i>
    <i>
      <x v="3008"/>
    </i>
    <i>
      <x v="2294"/>
    </i>
    <i>
      <x v="3322"/>
    </i>
    <i>
      <x v="2300"/>
    </i>
    <i>
      <x v="1407"/>
    </i>
    <i>
      <x v="2150"/>
    </i>
    <i>
      <x v="571"/>
    </i>
    <i>
      <x v="3272"/>
    </i>
    <i>
      <x v="1850"/>
    </i>
    <i>
      <x v="2750"/>
    </i>
    <i>
      <x v="113"/>
    </i>
    <i>
      <x v="1408"/>
    </i>
    <i>
      <x v="1306"/>
    </i>
    <i>
      <x v="544"/>
    </i>
    <i>
      <x v="3391"/>
    </i>
    <i>
      <x v="2845"/>
    </i>
    <i>
      <x v="2015"/>
    </i>
    <i>
      <x v="753"/>
    </i>
    <i>
      <x v="990"/>
    </i>
    <i>
      <x v="1596"/>
    </i>
    <i>
      <x v="502"/>
    </i>
    <i>
      <x v="432"/>
    </i>
    <i>
      <x v="1880"/>
    </i>
    <i>
      <x v="3127"/>
    </i>
    <i>
      <x v="423"/>
    </i>
    <i>
      <x v="2519"/>
    </i>
    <i>
      <x v="500"/>
    </i>
    <i>
      <x v="180"/>
    </i>
    <i>
      <x v="3577"/>
    </i>
    <i>
      <x v="3378"/>
    </i>
    <i>
      <x v="789"/>
    </i>
    <i>
      <x v="805"/>
    </i>
    <i>
      <x v="3057"/>
    </i>
    <i>
      <x v="3374"/>
    </i>
    <i>
      <x v="1453"/>
    </i>
    <i>
      <x v="1181"/>
    </i>
    <i>
      <x v="1792"/>
    </i>
    <i>
      <x v="455"/>
    </i>
    <i>
      <x v="1631"/>
    </i>
    <i>
      <x v="407"/>
    </i>
    <i>
      <x v="272"/>
    </i>
    <i>
      <x v="1581"/>
    </i>
    <i>
      <x v="548"/>
    </i>
    <i>
      <x v="2047"/>
    </i>
    <i>
      <x v="1078"/>
    </i>
    <i>
      <x v="1417"/>
    </i>
    <i>
      <x v="247"/>
    </i>
    <i>
      <x v="78"/>
    </i>
    <i>
      <x v="1834"/>
    </i>
    <i>
      <x v="403"/>
    </i>
    <i>
      <x v="2815"/>
    </i>
    <i>
      <x v="2670"/>
    </i>
    <i>
      <x v="1070"/>
    </i>
    <i>
      <x v="3119"/>
    </i>
    <i>
      <x v="230"/>
    </i>
    <i>
      <x v="1048"/>
    </i>
    <i>
      <x v="744"/>
    </i>
    <i>
      <x v="1815"/>
    </i>
    <i>
      <x v="2345"/>
    </i>
    <i>
      <x v="3150"/>
    </i>
    <i>
      <x v="2680"/>
    </i>
    <i>
      <x v="3509"/>
    </i>
    <i>
      <x v="2930"/>
    </i>
    <i>
      <x v="1807"/>
    </i>
    <i>
      <x v="890"/>
    </i>
    <i>
      <x v="568"/>
    </i>
    <i>
      <x v="2225"/>
    </i>
    <i>
      <x v="2331"/>
    </i>
    <i>
      <x v="1113"/>
    </i>
    <i>
      <x v="3555"/>
    </i>
    <i>
      <x v="2357"/>
    </i>
    <i>
      <x v="286"/>
    </i>
    <i>
      <x v="1736"/>
    </i>
    <i>
      <x v="1890"/>
    </i>
    <i>
      <x v="1472"/>
    </i>
    <i>
      <x v="898"/>
    </i>
    <i>
      <x v="2971"/>
    </i>
    <i>
      <x v="1393"/>
    </i>
    <i>
      <x v="2416"/>
    </i>
    <i>
      <x v="5"/>
    </i>
    <i>
      <x v="2113"/>
    </i>
    <i>
      <x v="1248"/>
    </i>
    <i>
      <x v="1831"/>
    </i>
    <i>
      <x v="3191"/>
    </i>
    <i>
      <x v="1977"/>
    </i>
    <i>
      <x v="434"/>
    </i>
    <i>
      <x v="1498"/>
    </i>
    <i>
      <x v="1709"/>
    </i>
    <i>
      <x v="1844"/>
    </i>
    <i>
      <x v="59"/>
    </i>
    <i>
      <x v="3131"/>
    </i>
    <i>
      <x v="1285"/>
    </i>
    <i>
      <x v="333"/>
    </i>
    <i>
      <x v="2358"/>
    </i>
    <i>
      <x v="2172"/>
    </i>
    <i>
      <x v="2524"/>
    </i>
    <i>
      <x v="622"/>
    </i>
    <i>
      <x v="574"/>
    </i>
    <i>
      <x v="2089"/>
    </i>
    <i>
      <x v="2962"/>
    </i>
    <i>
      <x v="1059"/>
    </i>
    <i>
      <x v="2686"/>
    </i>
    <i>
      <x v="3226"/>
    </i>
    <i>
      <x v="1931"/>
    </i>
    <i>
      <x v="2647"/>
    </i>
    <i>
      <x v="3500"/>
    </i>
    <i>
      <x v="3299"/>
    </i>
    <i>
      <x v="741"/>
    </i>
    <i>
      <x v="379"/>
    </i>
    <i>
      <x v="3295"/>
    </i>
    <i>
      <x v="3206"/>
    </i>
    <i>
      <x v="3023"/>
    </i>
    <i>
      <x v="855"/>
    </i>
    <i>
      <x v="1309"/>
    </i>
    <i>
      <x v="1934"/>
    </i>
    <i>
      <x v="21"/>
    </i>
    <i>
      <x v="1988"/>
    </i>
    <i>
      <x v="1864"/>
    </i>
    <i>
      <x v="1445"/>
    </i>
    <i>
      <x v="1658"/>
    </i>
    <i>
      <x v="507"/>
    </i>
    <i>
      <x v="2389"/>
    </i>
    <i>
      <x v="3341"/>
    </i>
    <i>
      <x v="2435"/>
    </i>
    <i>
      <x v="1406"/>
    </i>
    <i>
      <x v="969"/>
    </i>
    <i>
      <x v="3160"/>
    </i>
    <i>
      <x v="3532"/>
    </i>
    <i>
      <x v="2280"/>
    </i>
    <i>
      <x v="1914"/>
    </i>
    <i>
      <x v="3373"/>
    </i>
    <i>
      <x v="2824"/>
    </i>
    <i>
      <x v="1284"/>
    </i>
    <i>
      <x v="1727"/>
    </i>
    <i>
      <x v="534"/>
    </i>
    <i>
      <x v="1886"/>
    </i>
    <i>
      <x v="2989"/>
    </i>
    <i>
      <x v="2644"/>
    </i>
    <i>
      <x v="3574"/>
    </i>
    <i>
      <x v="1814"/>
    </i>
    <i>
      <x v="1556"/>
    </i>
    <i>
      <x v="3384"/>
    </i>
    <i>
      <x v="2191"/>
    </i>
    <i>
      <x v="2749"/>
    </i>
    <i>
      <x v="2330"/>
    </i>
    <i>
      <x v="322"/>
    </i>
    <i>
      <x v="2007"/>
    </i>
    <i>
      <x v="894"/>
    </i>
    <i>
      <x v="246"/>
    </i>
    <i>
      <x v="1036"/>
    </i>
    <i>
      <x v="2734"/>
    </i>
    <i>
      <x v="3233"/>
    </i>
    <i>
      <x v="2111"/>
    </i>
    <i>
      <x v="479"/>
    </i>
    <i>
      <x v="3111"/>
    </i>
    <i>
      <x v="3293"/>
    </i>
    <i>
      <x v="2785"/>
    </i>
    <i>
      <x v="2828"/>
    </i>
    <i>
      <x v="1617"/>
    </i>
    <i>
      <x v="2050"/>
    </i>
    <i>
      <x v="2901"/>
    </i>
    <i>
      <x v="266"/>
    </i>
    <i>
      <x v="237"/>
    </i>
    <i>
      <x v="3200"/>
    </i>
    <i>
      <x v="899"/>
    </i>
    <i>
      <x v="981"/>
    </i>
    <i>
      <x v="2678"/>
    </i>
    <i>
      <x v="2527"/>
    </i>
    <i>
      <x v="2410"/>
    </i>
    <i>
      <x v="706"/>
    </i>
    <i>
      <x v="551"/>
    </i>
    <i>
      <x v="621"/>
    </i>
    <i>
      <x v="208"/>
    </i>
    <i>
      <x v="2336"/>
    </i>
    <i>
      <x v="1591"/>
    </i>
    <i>
      <x v="1973"/>
    </i>
    <i>
      <x v="1545"/>
    </i>
    <i>
      <x v="1012"/>
    </i>
    <i>
      <x v="1056"/>
    </i>
    <i>
      <x v="2878"/>
    </i>
    <i>
      <x v="2685"/>
    </i>
    <i>
      <x v="1052"/>
    </i>
    <i>
      <x v="2736"/>
    </i>
    <i>
      <x v="2704"/>
    </i>
    <i>
      <x v="1577"/>
    </i>
    <i>
      <x v="3529"/>
    </i>
    <i>
      <x v="2912"/>
    </i>
    <i>
      <x v="3024"/>
    </i>
    <i>
      <x v="2125"/>
    </i>
    <i>
      <x v="3012"/>
    </i>
    <i>
      <x v="3507"/>
    </i>
    <i>
      <x v="688"/>
    </i>
    <i>
      <x v="2893"/>
    </i>
    <i>
      <x v="2447"/>
    </i>
    <i>
      <x v="3256"/>
    </i>
    <i>
      <x v="3581"/>
    </i>
    <i>
      <x v="450"/>
    </i>
    <i>
      <x v="2982"/>
    </i>
    <i>
      <x v="2277"/>
    </i>
    <i>
      <x v="2419"/>
    </i>
    <i>
      <x v="756"/>
    </i>
    <i>
      <x v="3097"/>
    </i>
    <i>
      <x v="2825"/>
    </i>
    <i>
      <x v="1957"/>
    </i>
    <i>
      <x v="88"/>
    </i>
    <i>
      <x v="587"/>
    </i>
    <i>
      <x v="754"/>
    </i>
    <i>
      <x v="2545"/>
    </i>
    <i>
      <x v="2237"/>
    </i>
    <i>
      <x v="1433"/>
    </i>
    <i>
      <x v="467"/>
    </i>
    <i>
      <x v="1106"/>
    </i>
    <i>
      <x v="3557"/>
    </i>
    <i>
      <x v="2282"/>
    </i>
    <i>
      <x v="791"/>
    </i>
    <i>
      <x v="1252"/>
    </i>
    <i>
      <x v="2579"/>
    </i>
    <i>
      <x v="771"/>
    </i>
    <i>
      <x v="3135"/>
    </i>
    <i>
      <x v="1311"/>
    </i>
    <i>
      <x v="1169"/>
    </i>
    <i>
      <x v="1702"/>
    </i>
    <i>
      <x v="1609"/>
    </i>
    <i>
      <x v="3139"/>
    </i>
    <i>
      <x v="269"/>
    </i>
    <i>
      <x v="3491"/>
    </i>
    <i>
      <x v="2721"/>
    </i>
    <i>
      <x v="3162"/>
    </i>
    <i>
      <x v="991"/>
    </i>
    <i>
      <x v="1532"/>
    </i>
    <i>
      <x v="2387"/>
    </i>
    <i>
      <x v="3168"/>
    </i>
    <i>
      <x v="1098"/>
    </i>
    <i>
      <x v="3417"/>
    </i>
    <i>
      <x v="2459"/>
    </i>
    <i>
      <x v="1945"/>
    </i>
    <i>
      <x v="2866"/>
    </i>
    <i>
      <x v="3093"/>
    </i>
    <i>
      <x v="866"/>
    </i>
    <i>
      <x v="3449"/>
    </i>
    <i>
      <x v="655"/>
    </i>
    <i>
      <x v="3425"/>
    </i>
    <i>
      <x v="1490"/>
    </i>
    <i>
      <x v="145"/>
    </i>
    <i>
      <x v="199"/>
    </i>
    <i>
      <x v="3134"/>
    </i>
    <i>
      <x v="1589"/>
    </i>
    <i>
      <x v="3216"/>
    </i>
    <i>
      <x v="491"/>
    </i>
    <i>
      <x v="1573"/>
    </i>
    <i>
      <x v="3350"/>
    </i>
    <i>
      <x v="672"/>
    </i>
    <i>
      <x v="1346"/>
    </i>
    <i>
      <x v="1370"/>
    </i>
    <i>
      <x v="1291"/>
    </i>
    <i>
      <x v="1288"/>
    </i>
    <i>
      <x v="1028"/>
    </i>
    <i>
      <x v="2406"/>
    </i>
    <i>
      <x v="161"/>
    </i>
    <i>
      <x v="1721"/>
    </i>
    <i>
      <x v="758"/>
    </i>
    <i>
      <x v="2781"/>
    </i>
    <i>
      <x v="1700"/>
    </i>
    <i>
      <x v="1525"/>
    </i>
    <i>
      <x v="412"/>
    </i>
    <i>
      <x v="1390"/>
    </i>
    <i>
      <x v="1010"/>
    </i>
    <i>
      <x v="2583"/>
    </i>
    <i>
      <x v="3559"/>
    </i>
    <i>
      <x v="3492"/>
    </i>
    <i>
      <x v="4"/>
    </i>
    <i>
      <x v="3365"/>
    </i>
    <i>
      <x v="819"/>
    </i>
    <i>
      <x v="3422"/>
    </i>
    <i>
      <x v="2719"/>
    </i>
    <i>
      <x v="3478"/>
    </i>
    <i>
      <x v="1992"/>
    </i>
    <i>
      <x v="331"/>
    </i>
    <i>
      <x v="2980"/>
    </i>
    <i>
      <x v="33"/>
    </i>
    <i>
      <x v="2863"/>
    </i>
    <i>
      <x v="1177"/>
    </i>
    <i>
      <x v="3517"/>
    </i>
    <i>
      <x v="1047"/>
    </i>
    <i>
      <x v="2442"/>
    </i>
    <i>
      <x v="2875"/>
    </i>
    <i>
      <x v="1200"/>
    </i>
    <i>
      <x v="3154"/>
    </i>
    <i>
      <x v="658"/>
    </i>
    <i>
      <x v="966"/>
    </i>
    <i>
      <x v="796"/>
    </i>
    <i>
      <x v="1875"/>
    </i>
    <i>
      <x v="2780"/>
    </i>
    <i>
      <x v="2152"/>
    </i>
    <i>
      <x v="1141"/>
    </i>
    <i>
      <x v="3519"/>
    </i>
    <i>
      <x v="426"/>
    </i>
    <i>
      <x v="3415"/>
    </i>
    <i>
      <x v="2147"/>
    </i>
    <i>
      <x v="2976"/>
    </i>
    <i>
      <x v="595"/>
    </i>
    <i>
      <x v="3219"/>
    </i>
    <i>
      <x v="704"/>
    </i>
    <i>
      <x v="3123"/>
    </i>
    <i>
      <x v="2481"/>
    </i>
    <i>
      <x v="1267"/>
    </i>
    <i>
      <x v="2956"/>
    </i>
    <i>
      <x v="3408"/>
    </i>
    <i>
      <x v="2023"/>
    </i>
    <i>
      <x v="517"/>
    </i>
    <i>
      <x v="1157"/>
    </i>
    <i>
      <x v="3399"/>
    </i>
    <i>
      <x v="1367"/>
    </i>
    <i>
      <x v="2429"/>
    </i>
    <i>
      <x v="1587"/>
    </i>
    <i>
      <x v="1304"/>
    </i>
    <i>
      <x v="542"/>
    </i>
    <i>
      <x v="1998"/>
    </i>
    <i>
      <x v="610"/>
    </i>
    <i>
      <x v="140"/>
    </i>
    <i>
      <x v="2737"/>
    </i>
    <i>
      <x v="1939"/>
    </i>
    <i>
      <x v="3485"/>
    </i>
    <i>
      <x v="2190"/>
    </i>
    <i>
      <x v="627"/>
    </i>
    <i>
      <x v="142"/>
    </i>
    <i>
      <x v="1255"/>
    </i>
    <i>
      <x v="2568"/>
    </i>
    <i>
      <x v="2181"/>
    </i>
    <i>
      <x v="425"/>
    </i>
    <i>
      <x v="1816"/>
    </i>
    <i>
      <x v="2355"/>
    </i>
    <i>
      <x v="2615"/>
    </i>
    <i>
      <x v="27"/>
    </i>
    <i>
      <x v="119"/>
    </i>
    <i>
      <x v="2706"/>
    </i>
    <i>
      <x v="2159"/>
    </i>
    <i>
      <x v="1747"/>
    </i>
    <i>
      <x v="276"/>
    </i>
    <i>
      <x v="1972"/>
    </i>
    <i>
      <x v="903"/>
    </i>
    <i>
      <x v="2267"/>
    </i>
    <i>
      <x v="858"/>
    </i>
    <i>
      <x v="3306"/>
    </i>
    <i>
      <x v="2042"/>
    </i>
    <i>
      <x v="1566"/>
    </i>
    <i>
      <x v="1899"/>
    </i>
    <i>
      <x v="2443"/>
    </i>
    <i>
      <x v="465"/>
    </i>
    <i>
      <x v="513"/>
    </i>
    <i>
      <x v="2224"/>
    </i>
    <i>
      <x v="2017"/>
    </i>
    <i>
      <x v="2005"/>
    </i>
    <i>
      <x v="3516"/>
    </i>
    <i>
      <x v="1867"/>
    </i>
    <i>
      <x v="3537"/>
    </i>
    <i>
      <x v="1237"/>
    </i>
    <i>
      <x v="3409"/>
    </i>
    <i>
      <x v="1475"/>
    </i>
    <i>
      <x v="3086"/>
    </i>
    <i>
      <x v="785"/>
    </i>
    <i>
      <x v="2952"/>
    </i>
    <i>
      <x v="2594"/>
    </i>
    <i>
      <x v="3534"/>
    </i>
    <i>
      <x v="118"/>
    </i>
    <i>
      <x v="2414"/>
    </i>
    <i>
      <x v="1363"/>
    </i>
    <i>
      <x v="1120"/>
    </i>
    <i>
      <x v="1107"/>
    </i>
    <i>
      <x v="775"/>
    </i>
    <i>
      <x v="2698"/>
    </i>
    <i>
      <x v="3376"/>
    </i>
    <i>
      <x v="1296"/>
    </i>
    <i>
      <x v="190"/>
    </i>
    <i>
      <x v="3177"/>
    </i>
    <i>
      <x v="2536"/>
    </i>
    <i>
      <x v="2063"/>
    </i>
    <i>
      <x v="2841"/>
    </i>
    <i>
      <x v="3269"/>
    </i>
    <i>
      <x v="3092"/>
    </i>
    <i>
      <x v="1364"/>
    </i>
    <i>
      <x v="2601"/>
    </i>
    <i>
      <x v="2320"/>
    </i>
    <i>
      <x v="1846"/>
    </i>
    <i>
      <x v="1690"/>
    </i>
    <i>
      <x v="3228"/>
    </i>
    <i>
      <x v="2381"/>
    </i>
    <i>
      <x v="1046"/>
    </i>
    <i>
      <x v="1855"/>
    </i>
    <i>
      <x v="242"/>
    </i>
    <i>
      <x v="685"/>
    </i>
    <i>
      <x v="3276"/>
    </i>
    <i>
      <x v="2424"/>
    </i>
    <i>
      <x v="3426"/>
    </i>
    <i>
      <x v="2255"/>
    </i>
    <i>
      <x v="1168"/>
    </i>
    <i>
      <x v="497"/>
    </i>
    <i>
      <x v="735"/>
    </i>
    <i>
      <x v="129"/>
    </i>
    <i>
      <x v="2874"/>
    </i>
    <i>
      <x v="1456"/>
    </i>
    <i>
      <x v="2580"/>
    </i>
    <i>
      <x v="3510"/>
    </i>
    <i>
      <x v="2760"/>
    </i>
    <i>
      <x v="2437"/>
    </i>
    <i>
      <x v="1460"/>
    </i>
    <i>
      <x v="1335"/>
    </i>
    <i>
      <x v="1122"/>
    </i>
    <i>
      <x v="2450"/>
    </i>
    <i>
      <x v="1209"/>
    </i>
    <i>
      <x v="3325"/>
    </i>
    <i>
      <x v="1478"/>
    </i>
    <i>
      <x v="218"/>
    </i>
    <i>
      <x v="42"/>
    </i>
    <i>
      <x v="1983"/>
    </i>
    <i>
      <x v="3462"/>
    </i>
    <i>
      <x v="2461"/>
    </i>
    <i>
      <x v="2242"/>
    </i>
    <i>
      <x v="861"/>
    </i>
    <i>
      <x v="1538"/>
    </i>
    <i>
      <x v="2779"/>
    </i>
    <i>
      <x v="53"/>
    </i>
    <i>
      <x v="2432"/>
    </i>
    <i>
      <x v="1990"/>
    </i>
    <i>
      <x v="2622"/>
    </i>
    <i>
      <x v="730"/>
    </i>
    <i>
      <x v="2649"/>
    </i>
    <i>
      <x v="2070"/>
    </i>
    <i>
      <x v="1338"/>
    </i>
    <i>
      <x v="345"/>
    </i>
    <i>
      <x v="234"/>
    </i>
    <i>
      <x v="828"/>
    </i>
    <i>
      <x v="2086"/>
    </i>
    <i>
      <x v="793"/>
    </i>
    <i>
      <x v="2359"/>
    </i>
    <i>
      <x v="1916"/>
    </i>
    <i>
      <x v="2554"/>
    </i>
    <i>
      <x v="3130"/>
    </i>
    <i>
      <x v="2682"/>
    </i>
    <i>
      <x v="1576"/>
    </i>
    <i>
      <x v="427"/>
    </i>
    <i>
      <x v="1882"/>
    </i>
    <i>
      <x v="1063"/>
    </i>
    <i>
      <x v="1523"/>
    </i>
    <i>
      <x v="2079"/>
    </i>
    <i>
      <x v="1329"/>
    </i>
    <i>
      <x v="2222"/>
    </i>
    <i>
      <x v="1315"/>
    </i>
    <i>
      <x v="3503"/>
    </i>
    <i>
      <x v="1775"/>
    </i>
    <i>
      <x v="206"/>
    </i>
    <i>
      <x v="2494"/>
    </i>
    <i>
      <x v="194"/>
    </i>
    <i>
      <x v="328"/>
    </i>
    <i>
      <x v="2847"/>
    </i>
    <i>
      <x v="3017"/>
    </i>
    <i>
      <x v="2117"/>
    </i>
    <i>
      <x v="2"/>
    </i>
    <i>
      <x v="1552"/>
    </i>
    <i>
      <x v="1527"/>
    </i>
    <i>
      <x v="2991"/>
    </i>
    <i>
      <x v="563"/>
    </i>
    <i>
      <x v="564"/>
    </i>
    <i>
      <x v="2591"/>
    </i>
    <i>
      <x v="1004"/>
    </i>
    <i>
      <x v="2394"/>
    </i>
    <i>
      <x v="441"/>
    </i>
    <i>
      <x v="356"/>
    </i>
    <i>
      <x v="335"/>
    </i>
    <i>
      <x v="162"/>
    </i>
    <i>
      <x v="2054"/>
    </i>
    <i>
      <x v="3411"/>
    </i>
    <i>
      <x v="3113"/>
    </i>
    <i>
      <x v="1536"/>
    </i>
    <i>
      <x v="1150"/>
    </i>
    <i>
      <x v="3250"/>
    </i>
    <i>
      <x v="389"/>
    </i>
    <i>
      <x v="2710"/>
    </i>
    <i>
      <x v="3473"/>
    </i>
    <i>
      <x v="2526"/>
    </i>
    <i>
      <x v="925"/>
    </i>
    <i>
      <x v="562"/>
    </i>
    <i>
      <x v="3156"/>
    </i>
    <i>
      <x v="456"/>
    </i>
    <i>
      <x v="1626"/>
    </i>
    <i>
      <x v="447"/>
    </i>
    <i>
      <x v="702"/>
    </i>
    <i>
      <x v="1191"/>
    </i>
    <i>
      <x v="662"/>
    </i>
    <i>
      <x v="952"/>
    </i>
    <i>
      <x v="2592"/>
    </i>
    <i>
      <x v="3504"/>
    </i>
    <i>
      <x v="2462"/>
    </i>
    <i>
      <x v="1074"/>
    </i>
    <i>
      <x v="3385"/>
    </i>
    <i>
      <x v="1565"/>
    </i>
    <i>
      <x v="3020"/>
    </i>
    <i>
      <x v="2695"/>
    </i>
    <i>
      <x v="3369"/>
    </i>
    <i>
      <x v="2584"/>
    </i>
    <i>
      <x v="1380"/>
    </i>
    <i>
      <x v="589"/>
    </i>
    <i>
      <x v="2766"/>
    </i>
    <i>
      <x v="3270"/>
    </i>
    <i>
      <x v="3241"/>
    </i>
    <i>
      <x v="2250"/>
    </i>
    <i>
      <x v="2446"/>
    </i>
    <i>
      <x v="2236"/>
    </i>
    <i>
      <x v="1011"/>
    </i>
    <i>
      <x v="3514"/>
    </i>
    <i>
      <x v="2431"/>
    </i>
    <i>
      <x v="891"/>
    </i>
    <i>
      <x v="2917"/>
    </i>
    <i>
      <x v="2146"/>
    </i>
    <i>
      <x v="1019"/>
    </i>
    <i>
      <x v="802"/>
    </i>
    <i>
      <x v="2665"/>
    </i>
    <i>
      <x v="1330"/>
    </i>
    <i>
      <x v="1462"/>
    </i>
    <i>
      <x v="1225"/>
    </i>
    <i>
      <x v="1201"/>
    </i>
    <i>
      <x v="2315"/>
    </i>
    <i>
      <x v="2090"/>
    </i>
    <i>
      <x v="1624"/>
    </i>
    <i>
      <x v="1437"/>
    </i>
    <i>
      <x v="703"/>
    </i>
    <i>
      <x v="2610"/>
    </i>
    <i>
      <x v="1744"/>
    </i>
    <i>
      <x v="964"/>
    </i>
    <i>
      <x v="2252"/>
    </i>
  </rowItems>
  <colItems count="1">
    <i/>
  </colItems>
  <dataFields count="1">
    <dataField name="  Profit" fld="0" baseField="0" baseItem="0" numFmtId="166"/>
  </dataFields>
  <formats count="4">
    <format dxfId="3">
      <pivotArea outline="0" collapsedLevelsAreSubtotals="1" fieldPosition="0">
        <references count="1">
          <reference field="4294967294" count="1" selected="0">
            <x v="0"/>
          </reference>
        </references>
      </pivotArea>
    </format>
    <format dxfId="2">
      <pivotArea type="all" dataOnly="0" outline="0" fieldPosition="0"/>
    </format>
    <format dxfId="1">
      <pivotArea outline="0" collapsedLevelsAreSubtotals="1" fieldPosition="0"/>
    </format>
    <format dxfId="0">
      <pivotArea dataOnly="0" labelOnly="1" outline="0" fieldPosition="0">
        <references count="1">
          <reference field="4294967294" count="1">
            <x v="0"/>
          </reference>
        </references>
      </pivotArea>
    </format>
  </formats>
  <chartFormats count="2">
    <chartFormat chart="5"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Country].&amp;[Australi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Revenue"/>
    <pivotHierarchy dragToData="1" caption=" COGS"/>
    <pivotHierarchy dragToData="1" caption="  Profit"/>
    <pivotHierarchy dragToData="1" caption=" OrderQuantity"/>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49B0D4A8-E458-4FAB-A0FC-96F270CF2E1C}" name="PivotTable4" cacheId="15" applyNumberFormats="0" applyBorderFormats="0" applyFontFormats="0" applyPatternFormats="0" applyAlignmentFormats="0" applyWidthHeightFormats="1" dataCaption="Values" tag="a821fd7b-bbf8-4d4c-aea7-009e29517a13" updatedVersion="8" minRefreshableVersion="3" useAutoFormatting="1" itemPrintTitles="1" createdVersion="8" indent="0" outline="1" outlineData="1" multipleFieldFilters="0">
  <location ref="AF6:AG13" firstHeaderRow="1" firstDataRow="1" firstDataCol="1"/>
  <pivotFields count="2">
    <pivotField axis="axisRow" allDrilled="1" subtotalTop="0" showAll="0" dataSourceSort="1" defaultSubtotal="0" defaultAttributeDrillState="1">
      <items count="6">
        <item x="0"/>
        <item x="1"/>
        <item x="2"/>
        <item x="3"/>
        <item x="4"/>
        <item x="5"/>
      </items>
    </pivotField>
    <pivotField dataField="1" subtotalTop="0" showAll="0" defaultSubtotal="0"/>
  </pivotFields>
  <rowFields count="1">
    <field x="0"/>
  </rowFields>
  <rowItems count="7">
    <i>
      <x/>
    </i>
    <i>
      <x v="1"/>
    </i>
    <i>
      <x v="2"/>
    </i>
    <i>
      <x v="3"/>
    </i>
    <i>
      <x v="4"/>
    </i>
    <i>
      <x v="5"/>
    </i>
    <i t="grand">
      <x/>
    </i>
  </rowItems>
  <colItems count="1">
    <i/>
  </colItems>
  <dataFields count="1">
    <dataField name="Sum of Total Profit" fld="1" baseField="0" baseItem="0"/>
  </dataFields>
  <formats count="1">
    <format dxfId="4">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ustomer]"/>
        <x15:activeTabTopLevelEntity name="[All Measures]"/>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ACE4E30B-7302-4C32-8B0D-427A943C4659}" name="PivotTable3" cacheId="14" applyNumberFormats="0" applyBorderFormats="0" applyFontFormats="0" applyPatternFormats="0" applyAlignmentFormats="0" applyWidthHeightFormats="1" dataCaption="Values" tag="ce347674-a5d9-473e-a0f1-e048b5e559b0" updatedVersion="8" minRefreshableVersion="3" useAutoFormatting="1" itemPrintTitles="1" createdVersion="8" indent="0" outline="1" outlineData="1" multipleFieldFilters="0">
  <location ref="T6:U9"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3">
    <i>
      <x/>
    </i>
    <i>
      <x v="1"/>
    </i>
    <i t="grand">
      <x/>
    </i>
  </rowItems>
  <colItems count="1">
    <i/>
  </colItems>
  <dataFields count="1">
    <dataField name="Sum of Total Profit" fld="1" baseField="0" baseItem="0" numFmtId="165"/>
  </dataFields>
  <formats count="1">
    <format dxfId="5">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Customer]"/>
        <x15:activeTabTopLevelEntity name="[All Measures]"/>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97BAF2D-87B9-4861-8BA8-57B0F7061903}" sourceName="[DimDate].[Year]">
  <pivotTables>
    <pivotTable tabId="1" name="PivotTable1"/>
    <pivotTable tabId="1" name="PivotTable4"/>
    <pivotTable tabId="3" name="PivotTable1"/>
    <pivotTable tabId="3" name="PivotTable2"/>
    <pivotTable tabId="3" name="PivotTable3"/>
    <pivotTable tabId="3" name="PivotTable5"/>
    <pivotTable tabId="5" name="PivotTable1"/>
    <pivotTable tabId="5" name="PivotTable2"/>
    <pivotTable tabId="5" name="PivotTable3"/>
    <pivotTable tabId="5" name="PivotTable4"/>
    <pivotTable tabId="6" name="PivotTable1"/>
  </pivotTables>
  <data>
    <olap pivotCacheId="1307815229">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3D709019-F7E1-45B1-B1EF-9F97048C2B4C}" sourceName="[DimDate].[Month Name]">
  <pivotTables>
    <pivotTable tabId="1" name="PivotTable3"/>
  </pivotTables>
  <data>
    <olap pivotCacheId="1307815229">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mp;[Aug]"/>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B7DC2169-A99F-43C7-A7E8-C5CD50120B88}" sourceName="[DimGeography].[Country]">
  <pivotTables>
    <pivotTable tabId="3" name="PivotTable5"/>
    <pivotTable tabId="3" name="PivotTable3"/>
    <pivotTable tabId="3" name="PivotTable1"/>
    <pivotTable tabId="1" name="PivotTable2"/>
    <pivotTable tabId="1" name="PivotTable1"/>
    <pivotTable tabId="3" name="PivotTable2"/>
    <pivotTable tabId="1" name="PivotTable3"/>
    <pivotTable tabId="5" name="PivotTable1"/>
    <pivotTable tabId="5" name="PivotTable2"/>
    <pivotTable tabId="5" name="PivotTable3"/>
    <pivotTable tabId="5" name="PivotTable4"/>
    <pivotTable tabId="6" name="PivotTable1"/>
  </pivotTables>
  <data>
    <olap pivotCacheId="1307815229">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mp;[Australia]"/>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E95DE6ED-6881-441C-9BF3-785A9A224641}" cache="Slicer_Year" caption="Year" columnCount="4" showCaption="0" level="1" rowHeight="247650"/>
  <slicer name="Month Name 1" xr10:uid="{1D48C6B5-C2CE-4A57-BCCE-D27ED8C712C0}" cache="Slicer_Month_Name" caption="Month Name" columnCount="3" showCaption="0" level="1" rowHeight="360000"/>
  <slicer name="Country" xr10:uid="{35C07E9C-2022-40A7-96FD-88212D2D5502}" cache="Slicer_Country" caption="Country" columnCount="2" showCaption="0" level="1" rowHeight="43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DBCD9F60-F92F-4AA5-8411-50438C3611F5}" cache="Slicer_Year" caption="Year" columnCount="2" showCaption="0" level="1"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4" Type="http://schemas.openxmlformats.org/officeDocument/2006/relationships/pivotTable" Target="../pivotTables/pivotTable1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4" Type="http://schemas.openxmlformats.org/officeDocument/2006/relationships/pivotTable" Target="../pivotTables/pivotTable1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4634B-F027-48D0-B74B-A70C392C5FA0}">
  <dimension ref="C6:AE45"/>
  <sheetViews>
    <sheetView topLeftCell="A4" workbookViewId="0">
      <selection activeCell="C21" sqref="C21:F25"/>
    </sheetView>
  </sheetViews>
  <sheetFormatPr defaultRowHeight="14.4" x14ac:dyDescent="0.3"/>
  <cols>
    <col min="3" max="3" width="12.5546875" bestFit="1" customWidth="1"/>
    <col min="4" max="5" width="8.33203125" bestFit="1" customWidth="1"/>
    <col min="6" max="6" width="13.44140625" bestFit="1" customWidth="1"/>
    <col min="7" max="7" width="8.33203125" bestFit="1" customWidth="1"/>
    <col min="8" max="8" width="13.33203125" bestFit="1" customWidth="1"/>
    <col min="9" max="9" width="11" bestFit="1" customWidth="1"/>
    <col min="10" max="10" width="12.5546875" bestFit="1" customWidth="1"/>
    <col min="11" max="11" width="14.6640625" bestFit="1" customWidth="1"/>
    <col min="12" max="12" width="12" bestFit="1" customWidth="1"/>
    <col min="14" max="14" width="8.88671875" style="12"/>
    <col min="17" max="17" width="12.44140625" bestFit="1" customWidth="1"/>
    <col min="18" max="18" width="12.5546875" bestFit="1" customWidth="1"/>
    <col min="19" max="19" width="8.88671875" bestFit="1" customWidth="1"/>
    <col min="20" max="20" width="8.33203125" bestFit="1" customWidth="1"/>
    <col min="21" max="21" width="13.44140625" bestFit="1" customWidth="1"/>
    <col min="22" max="22" width="8.88671875" bestFit="1" customWidth="1"/>
    <col min="23" max="23" width="13.33203125" bestFit="1" customWidth="1"/>
    <col min="24" max="24" width="12.5546875" bestFit="1" customWidth="1"/>
    <col min="26" max="26" width="6.88671875" bestFit="1" customWidth="1"/>
    <col min="27" max="27" width="12.5546875" bestFit="1" customWidth="1"/>
    <col min="28" max="28" width="13.44140625" bestFit="1" customWidth="1"/>
    <col min="29" max="29" width="13.33203125" bestFit="1" customWidth="1"/>
    <col min="30" max="30" width="15.5546875" bestFit="1" customWidth="1"/>
    <col min="31" max="31" width="13.33203125" bestFit="1" customWidth="1"/>
  </cols>
  <sheetData>
    <row r="6" spans="3:31" x14ac:dyDescent="0.3">
      <c r="C6" s="3" t="s">
        <v>0</v>
      </c>
      <c r="D6" s="3" t="s">
        <v>14</v>
      </c>
      <c r="E6" s="3" t="s">
        <v>16</v>
      </c>
      <c r="F6" s="3" t="s">
        <v>4</v>
      </c>
      <c r="G6" s="3" t="s">
        <v>17</v>
      </c>
      <c r="H6" s="3" t="s">
        <v>18</v>
      </c>
      <c r="I6" s="3" t="s">
        <v>1</v>
      </c>
      <c r="J6" s="3" t="s">
        <v>2</v>
      </c>
      <c r="K6" s="3" t="s">
        <v>3</v>
      </c>
      <c r="Q6" s="8" t="s">
        <v>7</v>
      </c>
      <c r="R6" s="3" t="s">
        <v>0</v>
      </c>
      <c r="S6" s="3" t="s">
        <v>16</v>
      </c>
      <c r="T6" s="3" t="s">
        <v>14</v>
      </c>
      <c r="U6" s="3" t="s">
        <v>4</v>
      </c>
      <c r="V6" s="3" t="s">
        <v>17</v>
      </c>
      <c r="W6" s="3" t="s">
        <v>18</v>
      </c>
      <c r="Z6" s="8" t="s">
        <v>8</v>
      </c>
      <c r="AD6" t="s">
        <v>19</v>
      </c>
    </row>
    <row r="7" spans="3:31" x14ac:dyDescent="0.3">
      <c r="C7" s="4">
        <v>13345</v>
      </c>
      <c r="D7" s="5">
        <v>95221667.116599843</v>
      </c>
      <c r="E7" s="5">
        <v>56521524.906999819</v>
      </c>
      <c r="F7" s="6">
        <v>0.40642159900657515</v>
      </c>
      <c r="G7" s="5">
        <v>38700142.209600322</v>
      </c>
      <c r="H7" s="7">
        <v>139396</v>
      </c>
      <c r="I7" s="4">
        <v>606</v>
      </c>
      <c r="J7" s="4">
        <v>158</v>
      </c>
      <c r="K7" s="4">
        <v>448</v>
      </c>
      <c r="Q7" s="9">
        <v>2005</v>
      </c>
      <c r="R7" s="4">
        <v>68</v>
      </c>
      <c r="S7" s="5">
        <v>1329839.8648000001</v>
      </c>
      <c r="T7" s="5">
        <v>2232432.1628000005</v>
      </c>
      <c r="U7" s="6">
        <v>0.40430894745215223</v>
      </c>
      <c r="V7" s="5">
        <v>902592.29799999995</v>
      </c>
      <c r="W7" s="7">
        <v>676</v>
      </c>
      <c r="Z7" s="9">
        <v>2005</v>
      </c>
      <c r="AD7">
        <f>COUNTA(Z7:Z10)</f>
        <v>4</v>
      </c>
    </row>
    <row r="8" spans="3:31" x14ac:dyDescent="0.3">
      <c r="Q8" s="9">
        <v>2006</v>
      </c>
      <c r="R8" s="4">
        <v>76</v>
      </c>
      <c r="S8" s="5">
        <v>856820.25119999947</v>
      </c>
      <c r="T8" s="5">
        <v>1463292.6070999999</v>
      </c>
      <c r="U8" s="6">
        <v>0.41445733611811686</v>
      </c>
      <c r="V8" s="5">
        <v>606472.3559000002</v>
      </c>
      <c r="W8" s="7">
        <v>740</v>
      </c>
      <c r="Z8" s="9">
        <v>2006</v>
      </c>
    </row>
    <row r="9" spans="3:31" x14ac:dyDescent="0.3">
      <c r="Q9" s="9">
        <v>2007</v>
      </c>
      <c r="R9" s="4">
        <v>720</v>
      </c>
      <c r="S9" s="5">
        <v>1226831.4529999977</v>
      </c>
      <c r="T9" s="5">
        <v>2019243.2800000003</v>
      </c>
      <c r="U9" s="6">
        <v>0.39243009242551502</v>
      </c>
      <c r="V9" s="5">
        <v>792411.82700000016</v>
      </c>
      <c r="W9" s="7">
        <v>7675</v>
      </c>
      <c r="Z9" s="9">
        <v>2007</v>
      </c>
    </row>
    <row r="10" spans="3:31" x14ac:dyDescent="0.3">
      <c r="Z10" s="9">
        <v>2008</v>
      </c>
    </row>
    <row r="12" spans="3:31" x14ac:dyDescent="0.3">
      <c r="AB12" s="15" t="s">
        <v>23</v>
      </c>
      <c r="AC12" s="15" t="s">
        <v>8</v>
      </c>
      <c r="AD12" s="15" t="s">
        <v>23</v>
      </c>
      <c r="AE12" s="15" t="s">
        <v>11</v>
      </c>
    </row>
    <row r="13" spans="3:31" x14ac:dyDescent="0.3">
      <c r="AB13" s="3" t="s">
        <v>20</v>
      </c>
      <c r="AC13" s="3">
        <f>IF(AD7=1,Z7,0)</f>
        <v>0</v>
      </c>
      <c r="AD13" s="5">
        <f>IFERROR(VLOOKUP(AC13,LookUpTable,3,0),0)</f>
        <v>0</v>
      </c>
      <c r="AE13" s="13">
        <f>IFERROR(AD13/SUM($AD$13:$AD$14),0)</f>
        <v>0</v>
      </c>
    </row>
    <row r="14" spans="3:31" x14ac:dyDescent="0.3">
      <c r="AB14" s="3" t="s">
        <v>21</v>
      </c>
      <c r="AC14" s="3">
        <f>Z7-1</f>
        <v>2004</v>
      </c>
      <c r="AD14" s="5">
        <f>IFERROR(VLOOKUP(AC14,LookUpTable,3,0),0)</f>
        <v>0</v>
      </c>
      <c r="AE14" s="13">
        <f>IFERROR(AD14/SUM($AD$13:$AD$14),0)</f>
        <v>0</v>
      </c>
    </row>
    <row r="15" spans="3:31" x14ac:dyDescent="0.3">
      <c r="AB15" s="14" t="s">
        <v>22</v>
      </c>
      <c r="AC15" s="14"/>
      <c r="AD15" s="14"/>
      <c r="AE15" s="6">
        <f>IFERROR(AE13-AE14,0)</f>
        <v>0</v>
      </c>
    </row>
    <row r="18" spans="3:31" x14ac:dyDescent="0.3">
      <c r="D18" t="s">
        <v>9</v>
      </c>
      <c r="E18" s="2">
        <v>1</v>
      </c>
      <c r="X18" t="s">
        <v>27</v>
      </c>
      <c r="AB18" s="15" t="s">
        <v>5</v>
      </c>
      <c r="AC18" s="15" t="s">
        <v>8</v>
      </c>
      <c r="AD18" s="15" t="s">
        <v>5</v>
      </c>
      <c r="AE18" s="15" t="s">
        <v>11</v>
      </c>
    </row>
    <row r="19" spans="3:31" x14ac:dyDescent="0.3">
      <c r="AB19" s="3" t="s">
        <v>20</v>
      </c>
      <c r="AC19" s="3">
        <f>IF(AD7=1,Z7,0)</f>
        <v>0</v>
      </c>
      <c r="AD19" s="5">
        <f>IFERROR(VLOOKUP(AC19,LookUpTable,4,0),0)</f>
        <v>0</v>
      </c>
      <c r="AE19" s="13">
        <f>IFERROR(AD19/SUM($AD$19:$AD$20),0)</f>
        <v>0</v>
      </c>
    </row>
    <row r="20" spans="3:31" x14ac:dyDescent="0.3">
      <c r="AB20" s="3" t="s">
        <v>21</v>
      </c>
      <c r="AC20" s="3">
        <f>Z7-1</f>
        <v>2004</v>
      </c>
      <c r="AD20" s="5">
        <f>IFERROR(VLOOKUP(AC20,LookUpTable,4,0),0)</f>
        <v>0</v>
      </c>
      <c r="AE20" s="13">
        <f>IFERROR(AD20/SUM($AD$19:$AD$20),0)</f>
        <v>0</v>
      </c>
    </row>
    <row r="21" spans="3:31" x14ac:dyDescent="0.3">
      <c r="C21" s="8" t="s">
        <v>8</v>
      </c>
      <c r="D21" s="3" t="s">
        <v>14</v>
      </c>
      <c r="E21" s="3" t="s">
        <v>15</v>
      </c>
      <c r="F21" s="3" t="s">
        <v>0</v>
      </c>
      <c r="AB21" s="14" t="s">
        <v>22</v>
      </c>
      <c r="AC21" s="14"/>
      <c r="AD21" s="14"/>
      <c r="AE21" s="6">
        <f>IFERROR(AE19-AE20,0)</f>
        <v>0</v>
      </c>
    </row>
    <row r="22" spans="3:31" x14ac:dyDescent="0.3">
      <c r="C22" s="9">
        <v>2005</v>
      </c>
      <c r="D22" s="5">
        <v>13371584.691399984</v>
      </c>
      <c r="E22" s="5">
        <v>5398434.9364999952</v>
      </c>
      <c r="F22" s="10">
        <v>394</v>
      </c>
    </row>
    <row r="23" spans="3:31" x14ac:dyDescent="0.3">
      <c r="C23" s="9">
        <v>2006</v>
      </c>
      <c r="D23" s="5">
        <v>23350475.341399945</v>
      </c>
      <c r="E23" s="5">
        <v>9546616.1299999785</v>
      </c>
      <c r="F23" s="10">
        <v>859</v>
      </c>
    </row>
    <row r="24" spans="3:31" x14ac:dyDescent="0.3">
      <c r="C24" s="9">
        <v>2007</v>
      </c>
      <c r="D24" s="5">
        <v>31429010.563800033</v>
      </c>
      <c r="E24" s="5">
        <v>12888771.631599998</v>
      </c>
      <c r="F24" s="10">
        <v>5335</v>
      </c>
      <c r="AB24" s="15" t="s">
        <v>6</v>
      </c>
      <c r="AC24" s="15" t="s">
        <v>8</v>
      </c>
      <c r="AD24" s="15" t="s">
        <v>6</v>
      </c>
      <c r="AE24" s="15" t="s">
        <v>11</v>
      </c>
    </row>
    <row r="25" spans="3:31" x14ac:dyDescent="0.3">
      <c r="C25" s="9">
        <v>2008</v>
      </c>
      <c r="D25" s="5">
        <v>27070596.520000048</v>
      </c>
      <c r="E25" s="5">
        <v>10866319.51149999</v>
      </c>
      <c r="F25" s="10">
        <v>6757</v>
      </c>
      <c r="AB25" s="3" t="s">
        <v>20</v>
      </c>
      <c r="AC25" s="3">
        <f>IF(AD7=1,Z7,0)</f>
        <v>0</v>
      </c>
      <c r="AD25" s="5">
        <f>IFERROR(VLOOKUP(AC25,LookUpTable,6,0),0)</f>
        <v>0</v>
      </c>
      <c r="AE25" s="13">
        <f>IFERROR(AD25/SUM($AD$25:$AD$26),0)</f>
        <v>0</v>
      </c>
    </row>
    <row r="26" spans="3:31" x14ac:dyDescent="0.3">
      <c r="AB26" s="3" t="s">
        <v>21</v>
      </c>
      <c r="AC26" s="3">
        <f>Z7-1</f>
        <v>2004</v>
      </c>
      <c r="AD26" s="5">
        <f>IFERROR(VLOOKUP(AC26,LookUpTable,6,0),0)</f>
        <v>0</v>
      </c>
      <c r="AE26" s="13">
        <f>IFERROR(AD26/SUM($AD$25:$AD$26),0)</f>
        <v>0</v>
      </c>
    </row>
    <row r="27" spans="3:31" x14ac:dyDescent="0.3">
      <c r="AB27" s="14" t="s">
        <v>22</v>
      </c>
      <c r="AC27" s="14"/>
      <c r="AD27" s="14"/>
      <c r="AE27" s="6">
        <f>IFERROR(AE25-AE26,0)</f>
        <v>0</v>
      </c>
    </row>
    <row r="28" spans="3:31" x14ac:dyDescent="0.3">
      <c r="C28" s="3" t="s">
        <v>8</v>
      </c>
      <c r="D28" s="3" t="str" cm="1">
        <f t="array" ref="D28">_xlfn.IFS($E$18=1,D21,$E$18=2,E21,$E$18=3,F21)</f>
        <v xml:space="preserve"> Revenue</v>
      </c>
      <c r="E28" s="3" t="str">
        <f>"Average"&amp;D28</f>
        <v>Average Revenue</v>
      </c>
      <c r="F28" s="3" t="s">
        <v>10</v>
      </c>
    </row>
    <row r="29" spans="3:31" x14ac:dyDescent="0.3">
      <c r="C29" s="3">
        <f>C22</f>
        <v>2005</v>
      </c>
      <c r="D29" s="7" cm="1">
        <f t="array" ref="D29">_xlfn.IFS($E$18=1,D22,$E$18=2,E22,$E$18=3,F22)</f>
        <v>13371584.691399984</v>
      </c>
      <c r="E29" s="7">
        <f>AVERAGE($D$29:$D$32)</f>
        <v>23805416.779150002</v>
      </c>
      <c r="F29" s="3" t="str">
        <f>IF(D29&gt;E29,D29,"")</f>
        <v/>
      </c>
    </row>
    <row r="30" spans="3:31" x14ac:dyDescent="0.3">
      <c r="C30" s="3">
        <f>C23</f>
        <v>2006</v>
      </c>
      <c r="D30" s="7" cm="1">
        <f t="array" ref="D30">_xlfn.IFS($E$18=1,D23,$E$18=2,E23,$E$18=3,F23)</f>
        <v>23350475.341399945</v>
      </c>
      <c r="E30" s="7">
        <f>AVERAGE($D$29:$D$32)</f>
        <v>23805416.779150002</v>
      </c>
      <c r="F30" s="3" t="str">
        <f>IF(D30&gt;E30,D30,"")</f>
        <v/>
      </c>
      <c r="AB30" s="15" t="s">
        <v>24</v>
      </c>
      <c r="AC30" s="15" t="s">
        <v>8</v>
      </c>
      <c r="AD30" s="15" t="s">
        <v>6</v>
      </c>
      <c r="AE30" s="15" t="s">
        <v>11</v>
      </c>
    </row>
    <row r="31" spans="3:31" x14ac:dyDescent="0.3">
      <c r="C31" s="3">
        <f>C24</f>
        <v>2007</v>
      </c>
      <c r="D31" s="7" cm="1">
        <f t="array" ref="D31">_xlfn.IFS($E$18=1,D24,$E$18=2,E24,$E$18=3,F24)</f>
        <v>31429010.563800033</v>
      </c>
      <c r="E31" s="7">
        <f>AVERAGE($D$29:$D$32)</f>
        <v>23805416.779150002</v>
      </c>
      <c r="F31" s="3">
        <f>IF(D31&gt;E31,D31,"")</f>
        <v>31429010.563800033</v>
      </c>
      <c r="AB31" s="3" t="s">
        <v>20</v>
      </c>
      <c r="AC31" s="3">
        <f>IF(AD7=1,Z7,0)</f>
        <v>0</v>
      </c>
      <c r="AD31" s="16">
        <f>IFERROR(VLOOKUP(AC31,LookUpTable,5,0),0)</f>
        <v>0</v>
      </c>
      <c r="AE31" s="13">
        <f>IFERROR(AD31/SUM($AD$31:$AD$32),0)</f>
        <v>0</v>
      </c>
    </row>
    <row r="32" spans="3:31" x14ac:dyDescent="0.3">
      <c r="C32" s="3">
        <f>C25</f>
        <v>2008</v>
      </c>
      <c r="D32" s="7" cm="1">
        <f t="array" ref="D32">_xlfn.IFS($E$18=1,D25,$E$18=2,E25,$E$18=3,F25)</f>
        <v>27070596.520000048</v>
      </c>
      <c r="E32" s="7">
        <f>AVERAGE($D$29:$D$32)</f>
        <v>23805416.779150002</v>
      </c>
      <c r="F32" s="3">
        <f>IF(D32&gt;E32,D32,"")</f>
        <v>27070596.520000048</v>
      </c>
      <c r="AB32" s="3" t="s">
        <v>21</v>
      </c>
      <c r="AC32" s="3">
        <f>Z7-1</f>
        <v>2004</v>
      </c>
      <c r="AD32" s="16">
        <f>IFERROR(VLOOKUP(AC32,LookUpTable,5,0),0)</f>
        <v>0</v>
      </c>
      <c r="AE32" s="13">
        <f>IFERROR(AD32/SUM($AD$31:$AD$32),0)</f>
        <v>0</v>
      </c>
    </row>
    <row r="33" spans="3:31" x14ac:dyDescent="0.3">
      <c r="AB33" s="14" t="s">
        <v>22</v>
      </c>
      <c r="AC33" s="14"/>
      <c r="AD33" s="14"/>
      <c r="AE33" s="6">
        <f>IFERROR(AE31-AE32,0)</f>
        <v>0</v>
      </c>
    </row>
    <row r="35" spans="3:31" x14ac:dyDescent="0.3">
      <c r="D35" t="s">
        <v>13</v>
      </c>
      <c r="F35" t="s">
        <v>12</v>
      </c>
    </row>
    <row r="36" spans="3:31" x14ac:dyDescent="0.3">
      <c r="D36" s="1">
        <f>SUM(F29:F32)</f>
        <v>58499607.083800077</v>
      </c>
      <c r="F36" t="str">
        <f>" of "&amp;D28&amp;" came from highlighted years"</f>
        <v xml:space="preserve"> of  Revenue came from highlighted years</v>
      </c>
      <c r="AB36" s="15" t="s">
        <v>25</v>
      </c>
      <c r="AC36" s="15" t="s">
        <v>8</v>
      </c>
      <c r="AD36" s="15" t="s">
        <v>6</v>
      </c>
      <c r="AE36" s="15" t="s">
        <v>11</v>
      </c>
    </row>
    <row r="37" spans="3:31" x14ac:dyDescent="0.3">
      <c r="C37" t="s">
        <v>11</v>
      </c>
      <c r="D37" s="11">
        <f>D36/SUM(D29:D32)</f>
        <v>0.61435184717115532</v>
      </c>
      <c r="AB37" s="3" t="s">
        <v>20</v>
      </c>
      <c r="AC37" s="3">
        <f>IF(AD7=1,Z7,0)</f>
        <v>0</v>
      </c>
      <c r="AD37" s="5">
        <f>IFERROR(VLOOKUP(AC37,LookUpTable,2,0),0)</f>
        <v>0</v>
      </c>
      <c r="AE37" s="13">
        <f>IFERROR(AD37/SUM($AD$37:$AD$38),0)</f>
        <v>0</v>
      </c>
    </row>
    <row r="38" spans="3:31" x14ac:dyDescent="0.3">
      <c r="AB38" s="3" t="s">
        <v>21</v>
      </c>
      <c r="AC38" s="3">
        <f>Z7-1</f>
        <v>2004</v>
      </c>
      <c r="AD38" s="5">
        <f>IFERROR(VLOOKUP(AC38,LookUpTable,2,0),0)</f>
        <v>0</v>
      </c>
      <c r="AE38" s="13">
        <f>IFERROR(AD38/SUM($AD$37:$AD$38),0)</f>
        <v>0</v>
      </c>
    </row>
    <row r="39" spans="3:31" x14ac:dyDescent="0.3">
      <c r="AB39" s="14" t="s">
        <v>22</v>
      </c>
      <c r="AC39" s="14"/>
      <c r="AD39" s="14"/>
      <c r="AE39" s="6">
        <f>IFERROR(AE37-AE38,0)</f>
        <v>0</v>
      </c>
    </row>
    <row r="42" spans="3:31" x14ac:dyDescent="0.3">
      <c r="AB42" s="15" t="s">
        <v>26</v>
      </c>
      <c r="AC42" s="15" t="s">
        <v>8</v>
      </c>
      <c r="AD42" s="15" t="s">
        <v>6</v>
      </c>
      <c r="AE42" s="15" t="s">
        <v>11</v>
      </c>
    </row>
    <row r="43" spans="3:31" x14ac:dyDescent="0.3">
      <c r="AB43" s="3" t="s">
        <v>20</v>
      </c>
      <c r="AC43" s="3">
        <f>IF(AD7=1,Z7,0)</f>
        <v>0</v>
      </c>
      <c r="AD43" s="5">
        <f>IFERROR(VLOOKUP(AC43,LookUpTable,7,0),0)</f>
        <v>0</v>
      </c>
      <c r="AE43" s="13">
        <f>IFERROR(AD43/SUM($AD$43:$AD$44),0)</f>
        <v>0</v>
      </c>
    </row>
    <row r="44" spans="3:31" x14ac:dyDescent="0.3">
      <c r="AB44" s="3" t="s">
        <v>21</v>
      </c>
      <c r="AC44" s="3">
        <f>Z7-1</f>
        <v>2004</v>
      </c>
      <c r="AD44" s="5">
        <f>IFERROR(VLOOKUP(AC44,LookUpTable,7,0),0)</f>
        <v>0</v>
      </c>
      <c r="AE44" s="13">
        <f>IFERROR(AD44/SUM($AD$43:$AD$44),0)</f>
        <v>0</v>
      </c>
    </row>
    <row r="45" spans="3:31" x14ac:dyDescent="0.3">
      <c r="AB45" s="14" t="s">
        <v>22</v>
      </c>
      <c r="AC45" s="14"/>
      <c r="AD45" s="14"/>
      <c r="AE45" s="6">
        <f>IFERROR(AE43-AE44,0)</f>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81AFB1-EC46-4466-A0E3-212AAB9AD73C}">
  <dimension ref="C6:AW18"/>
  <sheetViews>
    <sheetView topLeftCell="J1" zoomScale="103" workbookViewId="0">
      <selection activeCell="P8" sqref="P8"/>
    </sheetView>
  </sheetViews>
  <sheetFormatPr defaultRowHeight="14.4" x14ac:dyDescent="0.3"/>
  <cols>
    <col min="3" max="3" width="13.77734375" bestFit="1" customWidth="1"/>
    <col min="4" max="4" width="7.77734375" bestFit="1" customWidth="1"/>
    <col min="5" max="10" width="15" bestFit="1" customWidth="1"/>
    <col min="11" max="11" width="14.77734375" bestFit="1" customWidth="1"/>
    <col min="12" max="12" width="4.33203125" style="17" customWidth="1"/>
    <col min="15" max="15" width="11.6640625" bestFit="1" customWidth="1"/>
    <col min="16" max="16" width="7.77734375" bestFit="1" customWidth="1"/>
    <col min="19" max="19" width="11.6640625" bestFit="1" customWidth="1"/>
    <col min="20" max="21" width="9.44140625" bestFit="1" customWidth="1"/>
    <col min="29" max="29" width="4" style="20" customWidth="1"/>
    <col min="32" max="32" width="13" bestFit="1" customWidth="1"/>
    <col min="33" max="33" width="8.88671875" bestFit="1" customWidth="1"/>
    <col min="35" max="35" width="12.88671875" bestFit="1" customWidth="1"/>
    <col min="39" max="39" width="5.44140625" style="20" customWidth="1"/>
    <col min="43" max="43" width="9.5546875" bestFit="1" customWidth="1"/>
    <col min="44" max="44" width="8.88671875" bestFit="1" customWidth="1"/>
    <col min="45" max="45" width="10.5546875" bestFit="1" customWidth="1"/>
    <col min="48" max="48" width="12.88671875" bestFit="1" customWidth="1"/>
    <col min="49" max="49" width="10.21875" bestFit="1" customWidth="1"/>
  </cols>
  <sheetData>
    <row r="6" spans="3:49" x14ac:dyDescent="0.3">
      <c r="C6" s="8" t="s">
        <v>40</v>
      </c>
      <c r="D6" s="3" t="s">
        <v>17</v>
      </c>
      <c r="H6">
        <v>1</v>
      </c>
      <c r="I6" s="5">
        <f>LARGE($D$7:$D$18,H6)</f>
        <v>3813969.7647999967</v>
      </c>
      <c r="J6" t="str">
        <f>INDEX($C$7:$C$18,MATCH(I6,$D$7:$D$18,0))</f>
        <v>Jun</v>
      </c>
      <c r="O6" s="8" t="s">
        <v>42</v>
      </c>
      <c r="P6" s="3" t="s">
        <v>17</v>
      </c>
      <c r="S6" t="str">
        <f>O6</f>
        <v>Day Name</v>
      </c>
      <c r="T6" t="str">
        <f>P6</f>
        <v xml:space="preserve">  Profit</v>
      </c>
      <c r="U6" t="s">
        <v>41</v>
      </c>
      <c r="X6">
        <v>1</v>
      </c>
      <c r="Y6" s="18">
        <f>LARGE(T7:T18,X6)</f>
        <v>6296350.0151999881</v>
      </c>
      <c r="AF6" s="8" t="s">
        <v>50</v>
      </c>
      <c r="AG6" s="3" t="s">
        <v>17</v>
      </c>
      <c r="AH6" t="str">
        <f>AF6</f>
        <v>WeekTypes</v>
      </c>
      <c r="AI6" t="str">
        <f>AG6</f>
        <v xml:space="preserve">  Profit</v>
      </c>
      <c r="AJ6" t="s">
        <v>53</v>
      </c>
      <c r="AQ6" s="8" t="s">
        <v>55</v>
      </c>
      <c r="AR6" s="3" t="s">
        <v>17</v>
      </c>
      <c r="AS6" s="3" t="s">
        <v>11</v>
      </c>
      <c r="AU6" t="str">
        <f>AQ6</f>
        <v>Quarter</v>
      </c>
      <c r="AV6" t="str">
        <f t="shared" ref="AV6:AW6" si="0">AR6</f>
        <v xml:space="preserve">  Profit</v>
      </c>
      <c r="AW6" t="str">
        <f t="shared" si="0"/>
        <v>Percentage</v>
      </c>
    </row>
    <row r="7" spans="3:49" x14ac:dyDescent="0.3">
      <c r="C7" s="3" t="s">
        <v>32</v>
      </c>
      <c r="D7" s="5">
        <v>3390262.2616999988</v>
      </c>
      <c r="H7">
        <v>2</v>
      </c>
      <c r="I7" s="5">
        <f>LARGE($D$7:$D$18,H7)</f>
        <v>3795645.6958999988</v>
      </c>
      <c r="J7" t="str">
        <f>INDEX($C$7:$C$18,MATCH(I7,$D$7:$D$18,0))</f>
        <v>May</v>
      </c>
      <c r="O7" s="3" t="s">
        <v>43</v>
      </c>
      <c r="P7" s="5">
        <v>5161348.0100999903</v>
      </c>
      <c r="S7" t="str">
        <f t="shared" ref="S7:S13" si="1">O7</f>
        <v>Mon</v>
      </c>
      <c r="T7" s="19">
        <f t="shared" ref="T7:T13" si="2">P7</f>
        <v>5161348.0100999903</v>
      </c>
      <c r="U7" s="19" t="str" cm="1">
        <f t="array" ref="U7">IFERROR(_xlfn.IFS(T7=$Y$6,T7,T7=$Y$7,T7,T7=$Y$8,T7),"")</f>
        <v/>
      </c>
      <c r="X7">
        <v>2</v>
      </c>
      <c r="Y7" s="18">
        <f>LARGE(T8:T19,X7)</f>
        <v>5707935.6344999932</v>
      </c>
      <c r="AF7" s="3" t="s">
        <v>51</v>
      </c>
      <c r="AG7" s="5">
        <v>27941548.893199984</v>
      </c>
      <c r="AH7" t="str">
        <f t="shared" ref="AH7:AH8" si="3">AF7</f>
        <v>Weekday</v>
      </c>
      <c r="AI7" s="19">
        <f t="shared" ref="AI7:AI8" si="4">AG7</f>
        <v>27941548.893199984</v>
      </c>
      <c r="AJ7">
        <f>AI7/SUM($AI$7:$AI$8)</f>
        <v>0.72200119425578702</v>
      </c>
      <c r="AQ7" s="3" t="s">
        <v>56</v>
      </c>
      <c r="AR7" s="5">
        <v>10056464.718400002</v>
      </c>
      <c r="AS7" s="13">
        <v>0.25985601458346319</v>
      </c>
      <c r="AU7" t="str">
        <f t="shared" ref="AU7:AU10" si="5">AQ7</f>
        <v>Qtr1</v>
      </c>
      <c r="AV7" s="19">
        <f t="shared" ref="AV7:AV10" si="6">AR7</f>
        <v>10056464.718400002</v>
      </c>
      <c r="AW7" s="21">
        <f t="shared" ref="AW7:AW10" si="7">AS7</f>
        <v>0.25985601458346319</v>
      </c>
    </row>
    <row r="8" spans="3:49" x14ac:dyDescent="0.3">
      <c r="C8" s="3" t="s">
        <v>31</v>
      </c>
      <c r="D8" s="5">
        <v>3145665.1902999976</v>
      </c>
      <c r="H8">
        <v>3</v>
      </c>
      <c r="I8" s="5">
        <f>LARGE($D$7:$D$18,H8)</f>
        <v>3789429.3259000001</v>
      </c>
      <c r="J8" t="str">
        <f>INDEX($C$7:$C$18,MATCH(I8,$D$7:$D$18,0))</f>
        <v>Apr</v>
      </c>
      <c r="O8" s="3" t="s">
        <v>44</v>
      </c>
      <c r="P8" s="5">
        <v>5103356.5225000009</v>
      </c>
      <c r="S8" t="str">
        <f t="shared" si="1"/>
        <v>Tue</v>
      </c>
      <c r="T8" s="19">
        <f t="shared" si="2"/>
        <v>5103356.5225000009</v>
      </c>
      <c r="U8" s="19" t="str" cm="1">
        <f t="array" ref="U8">IFERROR(_xlfn.IFS(T8=$Y$6,T8,T8=$Y$7,T8,T8=$Y$8,T8),"")</f>
        <v/>
      </c>
      <c r="X8">
        <v>3</v>
      </c>
      <c r="Y8" s="18">
        <f>LARGE(T9:T20,X8)</f>
        <v>5672558.7109000068</v>
      </c>
      <c r="AF8" s="3" t="s">
        <v>52</v>
      </c>
      <c r="AG8" s="5">
        <v>10758593.316400005</v>
      </c>
      <c r="AH8" t="str">
        <f t="shared" si="3"/>
        <v>Weekend</v>
      </c>
      <c r="AI8" s="19">
        <f t="shared" si="4"/>
        <v>10758593.316400005</v>
      </c>
      <c r="AJ8">
        <f>AI8/SUM($AI$7:$AI$8)</f>
        <v>0.27799880574421298</v>
      </c>
      <c r="AQ8" s="3" t="s">
        <v>57</v>
      </c>
      <c r="AR8" s="5">
        <v>11399044.786600029</v>
      </c>
      <c r="AS8" s="13">
        <v>0.29454787852878417</v>
      </c>
      <c r="AU8" t="str">
        <f t="shared" si="5"/>
        <v>Qtr2</v>
      </c>
      <c r="AV8" s="19">
        <f t="shared" si="6"/>
        <v>11399044.786600029</v>
      </c>
      <c r="AW8" s="21">
        <f t="shared" si="7"/>
        <v>0.29454787852878417</v>
      </c>
    </row>
    <row r="9" spans="3:49" x14ac:dyDescent="0.3">
      <c r="C9" s="3" t="s">
        <v>35</v>
      </c>
      <c r="D9" s="5">
        <v>3520537.2663999978</v>
      </c>
      <c r="O9" s="3" t="s">
        <v>45</v>
      </c>
      <c r="P9" s="5">
        <v>5672558.7109000068</v>
      </c>
      <c r="S9" t="str">
        <f t="shared" si="1"/>
        <v>Wed</v>
      </c>
      <c r="T9" s="19">
        <f t="shared" si="2"/>
        <v>5672558.7109000068</v>
      </c>
      <c r="U9" s="19" cm="1">
        <f t="array" ref="U9">IFERROR(_xlfn.IFS(T9=$Y$6,T9,T9=$Y$7,T9,T9=$Y$8,T9),"")</f>
        <v>5672558.7109000068</v>
      </c>
      <c r="AQ9" s="3" t="s">
        <v>58</v>
      </c>
      <c r="AR9" s="5">
        <v>7617327.6449999884</v>
      </c>
      <c r="AS9" s="13">
        <v>0.19682944842281128</v>
      </c>
      <c r="AU9" t="str">
        <f t="shared" si="5"/>
        <v>Qtr3</v>
      </c>
      <c r="AV9" s="19">
        <f t="shared" si="6"/>
        <v>7617327.6449999884</v>
      </c>
      <c r="AW9" s="21">
        <f t="shared" si="7"/>
        <v>0.19682944842281128</v>
      </c>
    </row>
    <row r="10" spans="3:49" x14ac:dyDescent="0.3">
      <c r="C10" s="3" t="s">
        <v>28</v>
      </c>
      <c r="D10" s="5">
        <v>3789429.3259000001</v>
      </c>
      <c r="O10" s="3" t="s">
        <v>46</v>
      </c>
      <c r="P10" s="5">
        <v>6296350.0151999881</v>
      </c>
      <c r="S10" t="str">
        <f t="shared" si="1"/>
        <v>Thu</v>
      </c>
      <c r="T10" s="19">
        <f t="shared" si="2"/>
        <v>6296350.0151999881</v>
      </c>
      <c r="U10" s="19" cm="1">
        <f t="array" ref="U10">IFERROR(_xlfn.IFS(T10=$Y$6,T10,T10=$Y$7,T10,T10=$Y$8,T10),"")</f>
        <v>6296350.0151999881</v>
      </c>
      <c r="Y10" s="11">
        <f>SUM(U7:U13)/SUM(T7:T13)</f>
        <v>0.45676432569322872</v>
      </c>
      <c r="AQ10" s="3" t="s">
        <v>59</v>
      </c>
      <c r="AR10" s="5">
        <v>9627305.0595999956</v>
      </c>
      <c r="AS10" s="13">
        <v>0.24876665846493337</v>
      </c>
      <c r="AU10" t="str">
        <f t="shared" si="5"/>
        <v>Qtr4</v>
      </c>
      <c r="AV10" s="19">
        <f t="shared" si="6"/>
        <v>9627305.0595999956</v>
      </c>
      <c r="AW10" s="21">
        <f t="shared" si="7"/>
        <v>0.24876665846493337</v>
      </c>
    </row>
    <row r="11" spans="3:49" x14ac:dyDescent="0.3">
      <c r="C11" s="3" t="s">
        <v>36</v>
      </c>
      <c r="D11" s="5">
        <v>3795645.6958999988</v>
      </c>
      <c r="G11" t="str">
        <f>"In "&amp;'Analysis 1'!Z7</f>
        <v>In 2005</v>
      </c>
      <c r="I11" s="11">
        <f>SUM(I6:I8)/SUM(D7:D18)</f>
        <v>0.29454787852878606</v>
      </c>
      <c r="O11" s="3" t="s">
        <v>47</v>
      </c>
      <c r="P11" s="5">
        <v>5707935.6344999932</v>
      </c>
      <c r="S11" t="str">
        <f t="shared" si="1"/>
        <v>Fri</v>
      </c>
      <c r="T11" s="19">
        <f t="shared" si="2"/>
        <v>5707935.6344999932</v>
      </c>
      <c r="U11" s="19" cm="1">
        <f t="array" ref="U11">IFERROR(_xlfn.IFS(T11=$Y$6,T11,T11=$Y$7,T11,T11=$Y$8,T11),"")</f>
        <v>5707935.6344999932</v>
      </c>
    </row>
    <row r="12" spans="3:49" x14ac:dyDescent="0.3">
      <c r="C12" s="3" t="s">
        <v>34</v>
      </c>
      <c r="D12" s="5">
        <v>3813969.7647999967</v>
      </c>
      <c r="O12" s="3" t="s">
        <v>48</v>
      </c>
      <c r="P12" s="5">
        <v>5472285.9196999902</v>
      </c>
      <c r="S12" t="str">
        <f t="shared" si="1"/>
        <v>Sat</v>
      </c>
      <c r="T12" s="19">
        <f t="shared" si="2"/>
        <v>5472285.9196999902</v>
      </c>
      <c r="U12" s="19" t="str" cm="1">
        <f t="array" ref="U12">IFERROR(_xlfn.IFS(T12=$Y$6,T12,T12=$Y$7,T12,T12=$Y$8,T12),"")</f>
        <v/>
      </c>
      <c r="AG12" t="s">
        <v>54</v>
      </c>
    </row>
    <row r="13" spans="3:49" x14ac:dyDescent="0.3">
      <c r="C13" s="3" t="s">
        <v>33</v>
      </c>
      <c r="D13" s="5">
        <v>2518505.6076999954</v>
      </c>
      <c r="O13" s="3" t="s">
        <v>49</v>
      </c>
      <c r="P13" s="5">
        <v>5286307.396699992</v>
      </c>
      <c r="S13" t="str">
        <f t="shared" si="1"/>
        <v>Sun</v>
      </c>
      <c r="T13" s="19">
        <f t="shared" si="2"/>
        <v>5286307.396699992</v>
      </c>
      <c r="U13" s="19" t="str" cm="1">
        <f t="array" ref="U13">IFERROR(_xlfn.IFS(T13=$Y$6,T13,T13=$Y$7,T13,T13=$Y$8,T13),"")</f>
        <v/>
      </c>
      <c r="AF13" s="19"/>
      <c r="AG13" s="11">
        <f>MAX(AJ7:AJ8)</f>
        <v>0.72200119425578702</v>
      </c>
    </row>
    <row r="14" spans="3:49" x14ac:dyDescent="0.3">
      <c r="C14" s="3" t="s">
        <v>29</v>
      </c>
      <c r="D14" s="5">
        <v>2301476.4808999966</v>
      </c>
      <c r="T14" s="18"/>
      <c r="U14" s="18" t="str" cm="1">
        <f t="array" ref="U14">IFERROR(_xlfn.IFS(T14=$Y$6,T14,T14=$Y$7,T14,T14=$Y$8,T14),"")</f>
        <v/>
      </c>
      <c r="AG14" t="str">
        <f>UPPER(INDEX(AH7:AH8,MATCH(AG13,AJ7:AJ8)))&amp;" makes up"</f>
        <v>WEEKDAY makes up</v>
      </c>
    </row>
    <row r="15" spans="3:49" x14ac:dyDescent="0.3">
      <c r="C15" s="3" t="s">
        <v>39</v>
      </c>
      <c r="D15" s="5">
        <v>2797345.5563999969</v>
      </c>
      <c r="T15" s="18"/>
      <c r="U15" s="18" t="str" cm="1">
        <f t="array" ref="U15">IFERROR(_xlfn.IFS(T15=$Y$6,T15,T15=$Y$7,T15,T15=$Y$8,T15),"")</f>
        <v/>
      </c>
    </row>
    <row r="16" spans="3:49" x14ac:dyDescent="0.3">
      <c r="C16" s="3" t="s">
        <v>38</v>
      </c>
      <c r="D16" s="5">
        <v>3274334.4900999954</v>
      </c>
      <c r="T16" s="18"/>
      <c r="U16" s="18" t="str" cm="1">
        <f t="array" ref="U16">IFERROR(_xlfn.IFS(T16=$Y$6,T16,T16=$Y$7,T16,T16=$Y$8,T16),"")</f>
        <v/>
      </c>
    </row>
    <row r="17" spans="3:21" x14ac:dyDescent="0.3">
      <c r="C17" s="3" t="s">
        <v>37</v>
      </c>
      <c r="D17" s="5">
        <v>2870516.5267999955</v>
      </c>
      <c r="T17" s="18"/>
      <c r="U17" s="18" t="str" cm="1">
        <f t="array" ref="U17">IFERROR(_xlfn.IFS(T17=$Y$6,T17,T17=$Y$7,T17,T17=$Y$8,T17),"")</f>
        <v/>
      </c>
    </row>
    <row r="18" spans="3:21" x14ac:dyDescent="0.3">
      <c r="C18" s="3" t="s">
        <v>30</v>
      </c>
      <c r="D18" s="5">
        <v>3482454.0426999968</v>
      </c>
      <c r="T18" s="18"/>
      <c r="U18" s="18" t="str" cm="1">
        <f t="array" ref="U18">IFERROR(_xlfn.IFS(T18=$Y$6,T18,T18=$Y$7,T18,T18=$Y$8,T18),"")</f>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F433A-37C0-4023-83C3-2AB67BDDDC76}">
  <dimension ref="C4:AK136"/>
  <sheetViews>
    <sheetView topLeftCell="AB1" zoomScale="120" workbookViewId="0">
      <selection activeCell="AP6" sqref="AP6"/>
    </sheetView>
  </sheetViews>
  <sheetFormatPr defaultRowHeight="14.4" x14ac:dyDescent="0.3"/>
  <cols>
    <col min="3" max="3" width="26.44140625" bestFit="1" customWidth="1"/>
    <col min="4" max="4" width="8.88671875" bestFit="1" customWidth="1"/>
    <col min="5" max="5" width="11.109375" bestFit="1" customWidth="1"/>
    <col min="6" max="6" width="20.109375" bestFit="1" customWidth="1"/>
    <col min="7" max="7" width="12.109375" bestFit="1" customWidth="1"/>
    <col min="17" max="17" width="11" bestFit="1" customWidth="1"/>
    <col min="18" max="18" width="12.6640625" bestFit="1" customWidth="1"/>
    <col min="19" max="19" width="14.88671875" bestFit="1" customWidth="1"/>
    <col min="23" max="23" width="10.6640625" bestFit="1" customWidth="1"/>
    <col min="24" max="24" width="16.44140625" bestFit="1" customWidth="1"/>
    <col min="27" max="27" width="15.5546875" bestFit="1" customWidth="1"/>
    <col min="31" max="31" width="3.88671875" style="22" customWidth="1"/>
    <col min="33" max="33" width="13" bestFit="1" customWidth="1"/>
    <col min="34" max="34" width="10" bestFit="1" customWidth="1"/>
    <col min="35" max="35" width="10.21875" bestFit="1" customWidth="1"/>
  </cols>
  <sheetData>
    <row r="4" spans="3:37" x14ac:dyDescent="0.3">
      <c r="W4" t="s">
        <v>194</v>
      </c>
      <c r="Z4" t="s">
        <v>195</v>
      </c>
    </row>
    <row r="6" spans="3:37" x14ac:dyDescent="0.3">
      <c r="C6" s="8" t="s">
        <v>60</v>
      </c>
      <c r="D6" s="3" t="s">
        <v>17</v>
      </c>
      <c r="F6" t="s">
        <v>179</v>
      </c>
      <c r="G6" t="str">
        <f t="shared" ref="G6:G11" si="0">D6</f>
        <v xml:space="preserve">  Profit</v>
      </c>
      <c r="H6" t="s">
        <v>181</v>
      </c>
      <c r="K6" t="s">
        <v>182</v>
      </c>
      <c r="L6" t="s">
        <v>180</v>
      </c>
      <c r="M6" t="s">
        <v>11</v>
      </c>
      <c r="Q6" s="3" t="s">
        <v>1</v>
      </c>
      <c r="R6" s="3" t="s">
        <v>2</v>
      </c>
      <c r="S6" s="3" t="s">
        <v>3</v>
      </c>
      <c r="W6" s="8" t="s">
        <v>184</v>
      </c>
      <c r="X6" s="3" t="s">
        <v>193</v>
      </c>
      <c r="Z6" t="str">
        <f t="shared" ref="Z6:Z14" si="1">W6</f>
        <v>Color</v>
      </c>
      <c r="AA6" t="str">
        <f t="shared" ref="AA6:AA14" si="2">X6</f>
        <v>Sum of Total Profit</v>
      </c>
      <c r="AB6" t="s">
        <v>41</v>
      </c>
      <c r="AG6" s="8" t="s">
        <v>196</v>
      </c>
      <c r="AH6" s="3" t="s">
        <v>6</v>
      </c>
    </row>
    <row r="7" spans="3:37" x14ac:dyDescent="0.3">
      <c r="C7" s="3" t="s">
        <v>86</v>
      </c>
      <c r="D7" s="5">
        <v>1798827.7929</v>
      </c>
      <c r="F7" t="str">
        <f>C7</f>
        <v>Mountain-200 Black, 42</v>
      </c>
      <c r="G7" s="18">
        <f t="shared" si="0"/>
        <v>1798827.7929</v>
      </c>
      <c r="H7" s="18">
        <f>G7</f>
        <v>1798827.7929</v>
      </c>
      <c r="K7" t="s">
        <v>179</v>
      </c>
      <c r="L7" s="18">
        <f>SUM(G7:G11)</f>
        <v>8492018.490699999</v>
      </c>
      <c r="M7" s="11">
        <f>L7/SUM($L$7:$L$8)</f>
        <v>0.21946946188310296</v>
      </c>
      <c r="Q7" s="4">
        <v>606</v>
      </c>
      <c r="R7" s="4">
        <v>158</v>
      </c>
      <c r="S7" s="4">
        <v>448</v>
      </c>
      <c r="W7" s="3" t="s">
        <v>185</v>
      </c>
      <c r="X7" s="5">
        <v>12697348.893699968</v>
      </c>
      <c r="Z7" t="str">
        <f t="shared" si="1"/>
        <v>Black</v>
      </c>
      <c r="AA7" s="19">
        <f t="shared" si="2"/>
        <v>12697348.893699968</v>
      </c>
      <c r="AB7" s="19">
        <f>AA7</f>
        <v>12697348.893699968</v>
      </c>
      <c r="AG7" s="3" t="s">
        <v>197</v>
      </c>
      <c r="AH7" s="5">
        <v>37591571.408700213</v>
      </c>
    </row>
    <row r="8" spans="3:37" x14ac:dyDescent="0.3">
      <c r="C8" s="3" t="s">
        <v>88</v>
      </c>
      <c r="D8" s="5">
        <v>1695947.1553999998</v>
      </c>
      <c r="F8" t="str">
        <f>C8</f>
        <v>Mountain-200 Silver, 38</v>
      </c>
      <c r="G8" s="18">
        <f t="shared" si="0"/>
        <v>1695947.1553999998</v>
      </c>
      <c r="H8" s="18">
        <f>G8</f>
        <v>1695947.1553999998</v>
      </c>
      <c r="K8" t="s">
        <v>183</v>
      </c>
      <c r="L8" s="18">
        <f>SUM(G14:G136)</f>
        <v>30201376.10660002</v>
      </c>
      <c r="M8" s="11">
        <f>L8/SUM($L$7:$L$8)</f>
        <v>0.78053053811689699</v>
      </c>
      <c r="W8" s="3" t="s">
        <v>188</v>
      </c>
      <c r="X8" s="5">
        <v>10887448.279099988</v>
      </c>
      <c r="Z8" t="str">
        <f t="shared" si="1"/>
        <v>Red</v>
      </c>
      <c r="AA8" s="19">
        <f t="shared" si="2"/>
        <v>10887448.279099988</v>
      </c>
      <c r="AB8" s="19">
        <f t="shared" ref="AB8:AB9" si="3">AA8</f>
        <v>10887448.279099988</v>
      </c>
      <c r="AG8" s="3" t="s">
        <v>198</v>
      </c>
      <c r="AH8" s="5">
        <v>1108570.8009000018</v>
      </c>
    </row>
    <row r="9" spans="3:37" x14ac:dyDescent="0.3">
      <c r="C9" s="3" t="s">
        <v>2407</v>
      </c>
      <c r="D9" s="5">
        <v>1684150.0326</v>
      </c>
      <c r="F9" t="str">
        <f>C9</f>
        <v>Road-150 Red, 56</v>
      </c>
      <c r="G9" s="18">
        <f t="shared" si="0"/>
        <v>1684150.0326</v>
      </c>
      <c r="H9" s="18">
        <f>G9</f>
        <v>1684150.0326</v>
      </c>
      <c r="W9" s="3" t="s">
        <v>189</v>
      </c>
      <c r="X9" s="5">
        <v>6784363.1501999991</v>
      </c>
      <c r="Z9" t="str">
        <f t="shared" si="1"/>
        <v>Silver</v>
      </c>
      <c r="AA9" s="19">
        <f t="shared" si="2"/>
        <v>6784363.1501999991</v>
      </c>
      <c r="AB9" s="19">
        <f t="shared" si="3"/>
        <v>6784363.1501999991</v>
      </c>
    </row>
    <row r="10" spans="3:37" x14ac:dyDescent="0.3">
      <c r="C10" s="3" t="s">
        <v>89</v>
      </c>
      <c r="D10" s="5">
        <v>1659896.9447999997</v>
      </c>
      <c r="F10" t="str">
        <f>C10</f>
        <v>Mountain-200 Silver, 42</v>
      </c>
      <c r="G10" s="18">
        <f t="shared" si="0"/>
        <v>1659896.9447999997</v>
      </c>
      <c r="H10" s="18">
        <f>G10</f>
        <v>1659896.9447999997</v>
      </c>
      <c r="W10" s="3" t="s">
        <v>192</v>
      </c>
      <c r="X10" s="5">
        <v>5351869.7919000005</v>
      </c>
      <c r="Z10" t="str">
        <f t="shared" si="1"/>
        <v>Yellow</v>
      </c>
      <c r="AA10" s="19">
        <f t="shared" si="2"/>
        <v>5351869.7919000005</v>
      </c>
      <c r="AB10" s="19"/>
      <c r="AG10" t="str">
        <f t="shared" ref="AG10:AH12" si="4">AG6</f>
        <v>IsExpensive</v>
      </c>
      <c r="AH10" t="str">
        <f t="shared" si="4"/>
        <v>Total Profit</v>
      </c>
      <c r="AI10" t="s">
        <v>11</v>
      </c>
      <c r="AJ10" t="s">
        <v>199</v>
      </c>
      <c r="AK10" t="s">
        <v>200</v>
      </c>
    </row>
    <row r="11" spans="3:37" x14ac:dyDescent="0.3">
      <c r="C11" s="3" t="s">
        <v>2408</v>
      </c>
      <c r="D11" s="5">
        <v>1653196.5650000002</v>
      </c>
      <c r="F11" t="str">
        <f>C11</f>
        <v>Road-150 Red, 52</v>
      </c>
      <c r="G11" s="18">
        <f t="shared" si="0"/>
        <v>1653196.5650000002</v>
      </c>
      <c r="H11" s="18">
        <f>G11</f>
        <v>1653196.5650000002</v>
      </c>
      <c r="W11" s="3" t="s">
        <v>186</v>
      </c>
      <c r="X11" s="5">
        <v>2396552.8864999972</v>
      </c>
      <c r="Z11" t="str">
        <f t="shared" si="1"/>
        <v>Blue</v>
      </c>
      <c r="AA11" s="19">
        <f t="shared" si="2"/>
        <v>2396552.8864999972</v>
      </c>
      <c r="AB11" s="19"/>
      <c r="AG11" t="str">
        <f t="shared" si="4"/>
        <v>Expensive</v>
      </c>
      <c r="AH11" s="19">
        <f t="shared" si="4"/>
        <v>37591571.408700213</v>
      </c>
      <c r="AI11" s="11">
        <f>AH11/SUM($AH$11:$AH$12)</f>
        <v>0.97135486492798973</v>
      </c>
      <c r="AJ11">
        <v>1</v>
      </c>
      <c r="AK11">
        <v>0.7</v>
      </c>
    </row>
    <row r="12" spans="3:37" x14ac:dyDescent="0.3">
      <c r="C12" s="3" t="s">
        <v>2409</v>
      </c>
      <c r="D12" s="5">
        <v>1636312.8553999991</v>
      </c>
      <c r="W12" s="3" t="s">
        <v>190</v>
      </c>
      <c r="X12" s="5">
        <v>544550.16150000005</v>
      </c>
      <c r="Z12" t="str">
        <f t="shared" si="1"/>
        <v>Unspecified</v>
      </c>
      <c r="AA12" s="19">
        <f t="shared" si="2"/>
        <v>544550.16150000005</v>
      </c>
      <c r="AB12" s="19"/>
      <c r="AG12" t="str">
        <f t="shared" si="4"/>
        <v>less Expensive</v>
      </c>
      <c r="AH12" s="19">
        <f t="shared" si="4"/>
        <v>1108570.8009000018</v>
      </c>
      <c r="AI12" s="11">
        <f>AH12/SUM($AH$11:$AH$12)</f>
        <v>2.8645135072010205E-2</v>
      </c>
      <c r="AJ12">
        <v>1</v>
      </c>
      <c r="AK12">
        <v>0.7</v>
      </c>
    </row>
    <row r="13" spans="3:37" x14ac:dyDescent="0.3">
      <c r="C13" s="3" t="s">
        <v>85</v>
      </c>
      <c r="D13" s="5">
        <v>1563140.2790999995</v>
      </c>
      <c r="F13" t="s">
        <v>178</v>
      </c>
      <c r="G13" t="s">
        <v>180</v>
      </c>
      <c r="W13" s="3" t="s">
        <v>187</v>
      </c>
      <c r="X13" s="5">
        <v>31261.434399999911</v>
      </c>
      <c r="Z13" t="str">
        <f t="shared" si="1"/>
        <v>Multi</v>
      </c>
      <c r="AA13" s="19">
        <f t="shared" si="2"/>
        <v>31261.434399999911</v>
      </c>
      <c r="AB13" s="19"/>
    </row>
    <row r="14" spans="3:37" x14ac:dyDescent="0.3">
      <c r="C14" s="3" t="s">
        <v>87</v>
      </c>
      <c r="D14" s="5">
        <v>1530844.6999999997</v>
      </c>
      <c r="F14" t="str">
        <f>C12</f>
        <v>Road-150 Red, 62</v>
      </c>
      <c r="G14" s="18">
        <f>D12</f>
        <v>1636312.8553999991</v>
      </c>
      <c r="W14" s="3" t="s">
        <v>191</v>
      </c>
      <c r="X14" s="5">
        <v>6747.6123000000043</v>
      </c>
      <c r="Z14" t="str">
        <f t="shared" si="1"/>
        <v>White</v>
      </c>
      <c r="AA14" s="19">
        <f t="shared" si="2"/>
        <v>6747.6123000000043</v>
      </c>
      <c r="AB14" s="19"/>
    </row>
    <row r="15" spans="3:37" x14ac:dyDescent="0.3">
      <c r="C15" s="3" t="s">
        <v>90</v>
      </c>
      <c r="D15" s="5">
        <v>1451526.6112000002</v>
      </c>
      <c r="F15" t="str">
        <f t="shared" ref="F15:G15" si="5">C13</f>
        <v>Mountain-200 Black, 38</v>
      </c>
      <c r="G15" s="18">
        <f t="shared" si="5"/>
        <v>1563140.2790999995</v>
      </c>
    </row>
    <row r="16" spans="3:37" x14ac:dyDescent="0.3">
      <c r="C16" s="3" t="s">
        <v>2410</v>
      </c>
      <c r="D16" s="5">
        <v>1391499.0661999995</v>
      </c>
      <c r="F16" t="str">
        <f t="shared" ref="F16:G16" si="6">C14</f>
        <v>Mountain-200 Black, 46</v>
      </c>
      <c r="G16" s="18">
        <f t="shared" si="6"/>
        <v>1530844.6999999997</v>
      </c>
    </row>
    <row r="17" spans="3:7" x14ac:dyDescent="0.3">
      <c r="C17" s="3" t="s">
        <v>111</v>
      </c>
      <c r="D17" s="5">
        <v>1296276.6831000005</v>
      </c>
      <c r="F17" t="str">
        <f t="shared" ref="F17:G17" si="7">C15</f>
        <v>Mountain-200 Silver, 46</v>
      </c>
      <c r="G17" s="18">
        <f t="shared" si="7"/>
        <v>1451526.6112000002</v>
      </c>
    </row>
    <row r="18" spans="3:7" x14ac:dyDescent="0.3">
      <c r="C18" s="3" t="s">
        <v>167</v>
      </c>
      <c r="D18" s="5">
        <v>1268936.5351000004</v>
      </c>
      <c r="F18" t="str">
        <f t="shared" ref="F18:G18" si="8">C16</f>
        <v>Road-150 Red, 48</v>
      </c>
      <c r="G18" s="18">
        <f t="shared" si="8"/>
        <v>1391499.0661999995</v>
      </c>
    </row>
    <row r="19" spans="3:7" x14ac:dyDescent="0.3">
      <c r="C19" s="3" t="s">
        <v>112</v>
      </c>
      <c r="D19" s="5">
        <v>1236435.6784000006</v>
      </c>
      <c r="F19" t="str">
        <f t="shared" ref="F19:G19" si="9">C17</f>
        <v>Road-250 Black, 52</v>
      </c>
      <c r="G19" s="18">
        <f t="shared" si="9"/>
        <v>1296276.6831000005</v>
      </c>
    </row>
    <row r="20" spans="3:7" x14ac:dyDescent="0.3">
      <c r="C20" s="3" t="s">
        <v>2411</v>
      </c>
      <c r="D20" s="5">
        <v>1232510.8007999994</v>
      </c>
      <c r="F20" t="str">
        <f t="shared" ref="F20:G20" si="10">C18</f>
        <v>Road-250 Red, 58</v>
      </c>
      <c r="G20" s="18">
        <f t="shared" si="10"/>
        <v>1268936.5351000004</v>
      </c>
    </row>
    <row r="21" spans="3:7" x14ac:dyDescent="0.3">
      <c r="C21" s="3" t="s">
        <v>110</v>
      </c>
      <c r="D21" s="5">
        <v>1119230.7750000004</v>
      </c>
      <c r="F21" t="str">
        <f t="shared" ref="F21:G21" si="11">C19</f>
        <v>Road-250 Black, 58</v>
      </c>
      <c r="G21" s="18">
        <f t="shared" si="11"/>
        <v>1236435.6784000006</v>
      </c>
    </row>
    <row r="22" spans="3:7" x14ac:dyDescent="0.3">
      <c r="C22" s="3" t="s">
        <v>109</v>
      </c>
      <c r="D22" s="5">
        <v>934493.62150000047</v>
      </c>
      <c r="F22" t="str">
        <f t="shared" ref="F22:G22" si="12">C20</f>
        <v>Road-150 Red, 44</v>
      </c>
      <c r="G22" s="18">
        <f t="shared" si="12"/>
        <v>1232510.8007999994</v>
      </c>
    </row>
    <row r="23" spans="3:7" x14ac:dyDescent="0.3">
      <c r="C23" s="3" t="s">
        <v>114</v>
      </c>
      <c r="D23" s="5">
        <v>661987.53759999969</v>
      </c>
      <c r="F23" t="str">
        <f t="shared" ref="F23:G23" si="13">C21</f>
        <v>Road-250 Black, 48</v>
      </c>
      <c r="G23" s="18">
        <f t="shared" si="13"/>
        <v>1119230.7750000004</v>
      </c>
    </row>
    <row r="24" spans="3:7" x14ac:dyDescent="0.3">
      <c r="C24" s="3" t="s">
        <v>2412</v>
      </c>
      <c r="D24" s="5">
        <v>586327.55319999997</v>
      </c>
      <c r="F24" t="str">
        <f t="shared" ref="F24:G24" si="14">C22</f>
        <v>Road-250 Black, 44</v>
      </c>
      <c r="G24" s="18">
        <f t="shared" si="14"/>
        <v>934493.62150000047</v>
      </c>
    </row>
    <row r="25" spans="3:7" x14ac:dyDescent="0.3">
      <c r="C25" s="3" t="s">
        <v>145</v>
      </c>
      <c r="D25" s="5">
        <v>543083.52419999987</v>
      </c>
      <c r="F25" t="str">
        <f t="shared" ref="F25:G25" si="15">C23</f>
        <v>Road-250 Red, 48</v>
      </c>
      <c r="G25" s="18">
        <f t="shared" si="15"/>
        <v>661987.53759999969</v>
      </c>
    </row>
    <row r="26" spans="3:7" x14ac:dyDescent="0.3">
      <c r="C26" s="3" t="s">
        <v>148</v>
      </c>
      <c r="D26" s="5">
        <v>490759.86239999987</v>
      </c>
      <c r="F26" t="str">
        <f t="shared" ref="F26:G26" si="16">C24</f>
        <v>Mountain-100 Black, 48</v>
      </c>
      <c r="G26" s="18">
        <f t="shared" si="16"/>
        <v>586327.55319999997</v>
      </c>
    </row>
    <row r="27" spans="3:7" x14ac:dyDescent="0.3">
      <c r="C27" s="3" t="s">
        <v>118</v>
      </c>
      <c r="D27" s="5">
        <v>461386.07999999984</v>
      </c>
      <c r="F27" t="str">
        <f t="shared" ref="F27:G27" si="17">C25</f>
        <v>Touring-1000 Blue, 46</v>
      </c>
      <c r="G27" s="18">
        <f t="shared" si="17"/>
        <v>543083.52419999987</v>
      </c>
    </row>
    <row r="28" spans="3:7" x14ac:dyDescent="0.3">
      <c r="C28" s="3" t="s">
        <v>2413</v>
      </c>
      <c r="D28" s="5">
        <v>460791.42720000003</v>
      </c>
      <c r="F28" t="str">
        <f t="shared" ref="F28:G28" si="18">C26</f>
        <v>Touring-1000 Yellow, 46</v>
      </c>
      <c r="G28" s="18">
        <f t="shared" si="18"/>
        <v>490759.86239999987</v>
      </c>
    </row>
    <row r="29" spans="3:7" x14ac:dyDescent="0.3">
      <c r="C29" s="3" t="s">
        <v>169</v>
      </c>
      <c r="D29" s="5">
        <v>453036.16400000005</v>
      </c>
      <c r="F29" t="str">
        <f t="shared" ref="F29:G29" si="19">C27</f>
        <v>Road-350-W Yellow, 48</v>
      </c>
      <c r="G29" s="18">
        <f t="shared" si="19"/>
        <v>461386.07999999984</v>
      </c>
    </row>
    <row r="30" spans="3:7" x14ac:dyDescent="0.3">
      <c r="C30" s="3" t="s">
        <v>151</v>
      </c>
      <c r="D30" s="5">
        <v>451968.18209999986</v>
      </c>
      <c r="F30" t="str">
        <f t="shared" ref="F30:G30" si="20">C28</f>
        <v>Mountain-100 Black, 44</v>
      </c>
      <c r="G30" s="18">
        <f t="shared" si="20"/>
        <v>460791.42720000003</v>
      </c>
    </row>
    <row r="31" spans="3:7" x14ac:dyDescent="0.3">
      <c r="C31" s="3" t="s">
        <v>149</v>
      </c>
      <c r="D31" s="5">
        <v>431219.1437999999</v>
      </c>
      <c r="F31" t="str">
        <f t="shared" ref="F31:G31" si="21">C29</f>
        <v>Road-250 Red, 52</v>
      </c>
      <c r="G31" s="18">
        <f t="shared" si="21"/>
        <v>453036.16400000005</v>
      </c>
    </row>
    <row r="32" spans="3:7" x14ac:dyDescent="0.3">
      <c r="C32" s="3" t="s">
        <v>2414</v>
      </c>
      <c r="D32" s="5">
        <v>425520.98160000006</v>
      </c>
      <c r="F32" t="str">
        <f t="shared" ref="F32:G32" si="22">C30</f>
        <v>Touring-1000 Yellow, 60</v>
      </c>
      <c r="G32" s="18">
        <f t="shared" si="22"/>
        <v>451968.18209999986</v>
      </c>
    </row>
    <row r="33" spans="3:7" x14ac:dyDescent="0.3">
      <c r="C33" s="3" t="s">
        <v>168</v>
      </c>
      <c r="D33" s="5">
        <v>417687.16230000008</v>
      </c>
      <c r="F33" t="str">
        <f t="shared" ref="F33:G33" si="23">C31</f>
        <v>Touring-1000 Yellow, 50</v>
      </c>
      <c r="G33" s="18">
        <f t="shared" si="23"/>
        <v>431219.1437999999</v>
      </c>
    </row>
    <row r="34" spans="3:7" x14ac:dyDescent="0.3">
      <c r="C34" s="3" t="s">
        <v>113</v>
      </c>
      <c r="D34" s="5">
        <v>413279.9291999999</v>
      </c>
      <c r="F34" t="str">
        <f t="shared" ref="F34:G34" si="24">C32</f>
        <v>Mountain-100 Silver, 44</v>
      </c>
      <c r="G34" s="18">
        <f t="shared" si="24"/>
        <v>425520.98160000006</v>
      </c>
    </row>
    <row r="35" spans="3:7" x14ac:dyDescent="0.3">
      <c r="C35" s="3" t="s">
        <v>116</v>
      </c>
      <c r="D35" s="5">
        <v>412526.15999999986</v>
      </c>
      <c r="F35" t="str">
        <f t="shared" ref="F35:G35" si="25">C33</f>
        <v>Touring-1000 Blue, 54</v>
      </c>
      <c r="G35" s="18">
        <f t="shared" si="25"/>
        <v>417687.16230000008</v>
      </c>
    </row>
    <row r="36" spans="3:7" x14ac:dyDescent="0.3">
      <c r="C36" s="3" t="s">
        <v>147</v>
      </c>
      <c r="D36" s="5">
        <v>409567.97339999996</v>
      </c>
      <c r="F36" t="str">
        <f t="shared" ref="F36:G36" si="26">C34</f>
        <v>Road-250 Red, 44</v>
      </c>
      <c r="G36" s="18">
        <f t="shared" si="26"/>
        <v>413279.9291999999</v>
      </c>
    </row>
    <row r="37" spans="3:7" x14ac:dyDescent="0.3">
      <c r="C37" s="3" t="s">
        <v>117</v>
      </c>
      <c r="D37" s="5">
        <v>388405.44</v>
      </c>
      <c r="F37" t="str">
        <f t="shared" ref="F37:G37" si="27">C35</f>
        <v>Road-350-W Yellow, 42</v>
      </c>
      <c r="G37" s="18">
        <f t="shared" si="27"/>
        <v>412526.15999999986</v>
      </c>
    </row>
    <row r="38" spans="3:7" x14ac:dyDescent="0.3">
      <c r="C38" s="3" t="s">
        <v>2415</v>
      </c>
      <c r="D38" s="5">
        <v>386837.25599999999</v>
      </c>
      <c r="F38" t="str">
        <f t="shared" ref="F38:G38" si="28">C36</f>
        <v>Touring-1000 Blue, 60</v>
      </c>
      <c r="G38" s="18">
        <f t="shared" si="28"/>
        <v>409567.97339999996</v>
      </c>
    </row>
    <row r="39" spans="3:7" x14ac:dyDescent="0.3">
      <c r="C39" s="3" t="s">
        <v>123</v>
      </c>
      <c r="D39" s="5">
        <v>381369.62550000002</v>
      </c>
      <c r="F39" t="str">
        <f t="shared" ref="F39:G39" si="29">C37</f>
        <v>Road-350-W Yellow, 44</v>
      </c>
      <c r="G39" s="18">
        <f t="shared" si="29"/>
        <v>388405.44</v>
      </c>
    </row>
    <row r="40" spans="3:7" x14ac:dyDescent="0.3">
      <c r="C40" s="3" t="s">
        <v>2416</v>
      </c>
      <c r="D40" s="5">
        <v>381039.06480000005</v>
      </c>
      <c r="F40" t="str">
        <f t="shared" ref="F40:G40" si="30">C38</f>
        <v>Mountain-100 Silver, 38</v>
      </c>
      <c r="G40" s="18">
        <f t="shared" si="30"/>
        <v>386837.25599999999</v>
      </c>
    </row>
    <row r="41" spans="3:7" x14ac:dyDescent="0.3">
      <c r="C41" s="3" t="s">
        <v>121</v>
      </c>
      <c r="D41" s="5">
        <v>365012.20169999998</v>
      </c>
      <c r="F41" t="str">
        <f t="shared" ref="F41:G41" si="31">C39</f>
        <v>Road-550-W Yellow, 48</v>
      </c>
      <c r="G41" s="18">
        <f t="shared" si="31"/>
        <v>381369.62550000002</v>
      </c>
    </row>
    <row r="42" spans="3:7" x14ac:dyDescent="0.3">
      <c r="C42" s="3" t="s">
        <v>119</v>
      </c>
      <c r="D42" s="5">
        <v>355064.66910000006</v>
      </c>
      <c r="F42" t="str">
        <f t="shared" ref="F42:G42" si="32">C40</f>
        <v>Mountain-100 Black, 38</v>
      </c>
      <c r="G42" s="18">
        <f t="shared" si="32"/>
        <v>381039.06480000005</v>
      </c>
    </row>
    <row r="43" spans="3:7" x14ac:dyDescent="0.3">
      <c r="C43" s="3" t="s">
        <v>122</v>
      </c>
      <c r="D43" s="5">
        <v>350336.32200000016</v>
      </c>
      <c r="F43" t="str">
        <f t="shared" ref="F43:G43" si="33">C41</f>
        <v>Road-550-W Yellow, 42</v>
      </c>
      <c r="G43" s="18">
        <f t="shared" si="33"/>
        <v>365012.20169999998</v>
      </c>
    </row>
    <row r="44" spans="3:7" x14ac:dyDescent="0.3">
      <c r="C44" s="3" t="s">
        <v>115</v>
      </c>
      <c r="D44" s="5">
        <v>344493.35999999993</v>
      </c>
      <c r="F44" t="str">
        <f t="shared" ref="F44:G44" si="34">C42</f>
        <v>Road-550-W Yellow, 38</v>
      </c>
      <c r="G44" s="18">
        <f t="shared" si="34"/>
        <v>355064.66910000006</v>
      </c>
    </row>
    <row r="45" spans="3:7" x14ac:dyDescent="0.3">
      <c r="C45" s="3" t="s">
        <v>120</v>
      </c>
      <c r="D45" s="5">
        <v>332312.80739999999</v>
      </c>
      <c r="F45" t="str">
        <f t="shared" ref="F45:G45" si="35">C43</f>
        <v>Road-550-W Yellow, 44</v>
      </c>
      <c r="G45" s="18">
        <f t="shared" si="35"/>
        <v>350336.32200000016</v>
      </c>
    </row>
    <row r="46" spans="3:7" x14ac:dyDescent="0.3">
      <c r="C46" s="3" t="s">
        <v>2417</v>
      </c>
      <c r="D46" s="5">
        <v>330299.50320000009</v>
      </c>
      <c r="F46" t="str">
        <f t="shared" ref="F46:G46" si="36">C44</f>
        <v>Road-350-W Yellow, 40</v>
      </c>
      <c r="G46" s="18">
        <f t="shared" si="36"/>
        <v>344493.35999999993</v>
      </c>
    </row>
    <row r="47" spans="3:7" x14ac:dyDescent="0.3">
      <c r="C47" s="3" t="s">
        <v>2418</v>
      </c>
      <c r="D47" s="5">
        <v>319009.44959999993</v>
      </c>
      <c r="F47" t="str">
        <f t="shared" ref="F47:G47" si="37">C45</f>
        <v>Road-550-W Yellow, 40</v>
      </c>
      <c r="G47" s="18">
        <f t="shared" si="37"/>
        <v>332312.80739999999</v>
      </c>
    </row>
    <row r="48" spans="3:7" x14ac:dyDescent="0.3">
      <c r="C48" s="3" t="s">
        <v>150</v>
      </c>
      <c r="D48" s="5">
        <v>314844.10289999994</v>
      </c>
      <c r="F48" t="str">
        <f t="shared" ref="F48:G48" si="38">C46</f>
        <v>Mountain-100 Silver, 42</v>
      </c>
      <c r="G48" s="18">
        <f t="shared" si="38"/>
        <v>330299.50320000009</v>
      </c>
    </row>
    <row r="49" spans="3:7" x14ac:dyDescent="0.3">
      <c r="C49" s="3" t="s">
        <v>2419</v>
      </c>
      <c r="D49" s="5">
        <v>290127.94199999998</v>
      </c>
      <c r="F49" t="str">
        <f t="shared" ref="F49:G49" si="39">C47</f>
        <v>Mountain-100 Black, 42</v>
      </c>
      <c r="G49" s="18">
        <f t="shared" si="39"/>
        <v>319009.44959999993</v>
      </c>
    </row>
    <row r="50" spans="3:7" x14ac:dyDescent="0.3">
      <c r="C50" s="3" t="s">
        <v>146</v>
      </c>
      <c r="D50" s="5">
        <v>261618.30899999998</v>
      </c>
      <c r="F50" t="str">
        <f t="shared" ref="F50:G50" si="40">C48</f>
        <v>Touring-1000 Yellow, 54</v>
      </c>
      <c r="G50" s="18">
        <f t="shared" si="40"/>
        <v>314844.10289999994</v>
      </c>
    </row>
    <row r="51" spans="3:7" x14ac:dyDescent="0.3">
      <c r="C51" s="3" t="s">
        <v>135</v>
      </c>
      <c r="D51" s="5">
        <v>219312.22679999986</v>
      </c>
      <c r="F51" t="str">
        <f t="shared" ref="F51:G51" si="41">C49</f>
        <v>Mountain-100 Silver, 48</v>
      </c>
      <c r="G51" s="18">
        <f t="shared" si="41"/>
        <v>290127.94199999998</v>
      </c>
    </row>
    <row r="52" spans="3:7" x14ac:dyDescent="0.3">
      <c r="C52" s="3" t="s">
        <v>134</v>
      </c>
      <c r="D52" s="5">
        <v>215189.07839999997</v>
      </c>
      <c r="F52" t="str">
        <f t="shared" ref="F52:G52" si="42">C50</f>
        <v>Touring-1000 Blue, 50</v>
      </c>
      <c r="G52" s="18">
        <f t="shared" si="42"/>
        <v>261618.30899999998</v>
      </c>
    </row>
    <row r="53" spans="3:7" x14ac:dyDescent="0.3">
      <c r="C53" s="3" t="s">
        <v>132</v>
      </c>
      <c r="D53" s="5">
        <v>194376.99599999996</v>
      </c>
      <c r="F53" t="str">
        <f t="shared" ref="F53:G53" si="43">C51</f>
        <v>Road-750 Black, 58</v>
      </c>
      <c r="G53" s="18">
        <f t="shared" si="43"/>
        <v>219312.22679999986</v>
      </c>
    </row>
    <row r="54" spans="3:7" x14ac:dyDescent="0.3">
      <c r="C54" s="3" t="s">
        <v>133</v>
      </c>
      <c r="D54" s="5">
        <v>182007.55080000011</v>
      </c>
      <c r="F54" t="str">
        <f t="shared" ref="F54:G54" si="44">C52</f>
        <v>Road-750 Black, 52</v>
      </c>
      <c r="G54" s="18">
        <f t="shared" si="44"/>
        <v>215189.07839999997</v>
      </c>
    </row>
    <row r="55" spans="3:7" x14ac:dyDescent="0.3">
      <c r="C55" s="3" t="s">
        <v>94</v>
      </c>
      <c r="D55" s="5">
        <v>121699.63679999999</v>
      </c>
      <c r="F55" t="str">
        <f t="shared" ref="F55:G55" si="45">C53</f>
        <v>Road-750 Black, 44</v>
      </c>
      <c r="G55" s="18">
        <f t="shared" si="45"/>
        <v>194376.99599999996</v>
      </c>
    </row>
    <row r="56" spans="3:7" x14ac:dyDescent="0.3">
      <c r="C56" s="3" t="s">
        <v>154</v>
      </c>
      <c r="D56" s="5">
        <v>102512.9216</v>
      </c>
      <c r="F56" t="str">
        <f t="shared" ref="F56:G56" si="46">C54</f>
        <v>Road-750 Black, 48</v>
      </c>
      <c r="G56" s="18">
        <f t="shared" si="46"/>
        <v>182007.55080000011</v>
      </c>
    </row>
    <row r="57" spans="3:7" x14ac:dyDescent="0.3">
      <c r="C57" s="3" t="s">
        <v>131</v>
      </c>
      <c r="D57" s="5">
        <v>100392.42760000004</v>
      </c>
      <c r="F57" t="str">
        <f t="shared" ref="F57:G57" si="47">C55</f>
        <v>Mountain-400-W Silver, 46</v>
      </c>
      <c r="G57" s="18">
        <f t="shared" si="47"/>
        <v>121699.63679999999</v>
      </c>
    </row>
    <row r="58" spans="3:7" x14ac:dyDescent="0.3">
      <c r="C58" s="3" t="s">
        <v>93</v>
      </c>
      <c r="D58" s="5">
        <v>99318.094399999958</v>
      </c>
      <c r="F58" t="str">
        <f t="shared" ref="F58:G58" si="48">C56</f>
        <v>Touring-2000 Blue, 54</v>
      </c>
      <c r="G58" s="18">
        <f t="shared" si="48"/>
        <v>102512.9216</v>
      </c>
    </row>
    <row r="59" spans="3:7" x14ac:dyDescent="0.3">
      <c r="C59" s="3" t="s">
        <v>142</v>
      </c>
      <c r="D59" s="5">
        <v>97580.983500000089</v>
      </c>
      <c r="F59" t="str">
        <f t="shared" ref="F59:G59" si="49">C57</f>
        <v>Road-650 Red, 58</v>
      </c>
      <c r="G59" s="18">
        <f t="shared" si="49"/>
        <v>100392.42760000004</v>
      </c>
    </row>
    <row r="60" spans="3:7" x14ac:dyDescent="0.3">
      <c r="C60" s="3" t="s">
        <v>141</v>
      </c>
      <c r="D60" s="5">
        <v>95631.554200000101</v>
      </c>
      <c r="F60" t="str">
        <f t="shared" ref="F60:G60" si="50">C58</f>
        <v>Mountain-400-W Silver, 42</v>
      </c>
      <c r="G60" s="18">
        <f t="shared" si="50"/>
        <v>99318.094399999958</v>
      </c>
    </row>
    <row r="61" spans="3:7" x14ac:dyDescent="0.3">
      <c r="C61" s="3" t="s">
        <v>126</v>
      </c>
      <c r="D61" s="5">
        <v>93501.917600000015</v>
      </c>
      <c r="F61" t="str">
        <f t="shared" ref="F61:G61" si="51">C59</f>
        <v>Sport-100 Helmet, Red</v>
      </c>
      <c r="G61" s="18">
        <f t="shared" si="51"/>
        <v>97580.983500000089</v>
      </c>
    </row>
    <row r="62" spans="3:7" x14ac:dyDescent="0.3">
      <c r="C62" s="3" t="s">
        <v>152</v>
      </c>
      <c r="D62" s="5">
        <v>92859.238400000017</v>
      </c>
      <c r="F62" t="str">
        <f t="shared" ref="F62:G62" si="52">C60</f>
        <v>Sport-100 Helmet, Blue</v>
      </c>
      <c r="G62" s="18">
        <f t="shared" si="52"/>
        <v>95631.554200000101</v>
      </c>
    </row>
    <row r="63" spans="3:7" x14ac:dyDescent="0.3">
      <c r="C63" s="3" t="s">
        <v>140</v>
      </c>
      <c r="D63" s="5">
        <v>92324.095500000025</v>
      </c>
      <c r="F63" t="str">
        <f t="shared" ref="F63:G63" si="53">C61</f>
        <v>Road-650 Black, 52</v>
      </c>
      <c r="G63" s="18">
        <f t="shared" si="53"/>
        <v>93501.917600000015</v>
      </c>
    </row>
    <row r="64" spans="3:7" x14ac:dyDescent="0.3">
      <c r="C64" s="3" t="s">
        <v>129</v>
      </c>
      <c r="D64" s="5">
        <v>92085.819700000022</v>
      </c>
      <c r="F64" t="str">
        <f t="shared" ref="F64:G64" si="54">C62</f>
        <v>Touring-2000 Blue, 46</v>
      </c>
      <c r="G64" s="18">
        <f t="shared" si="54"/>
        <v>92859.238400000017</v>
      </c>
    </row>
    <row r="65" spans="3:7" x14ac:dyDescent="0.3">
      <c r="C65" s="3" t="s">
        <v>155</v>
      </c>
      <c r="D65" s="5">
        <v>89181.644799999995</v>
      </c>
      <c r="F65" t="str">
        <f t="shared" ref="F65:G65" si="55">C63</f>
        <v>Sport-100 Helmet, Black</v>
      </c>
      <c r="G65" s="18">
        <f t="shared" si="55"/>
        <v>92324.095500000025</v>
      </c>
    </row>
    <row r="66" spans="3:7" x14ac:dyDescent="0.3">
      <c r="C66" s="3" t="s">
        <v>92</v>
      </c>
      <c r="D66" s="5">
        <v>84979.918800000014</v>
      </c>
      <c r="F66" t="str">
        <f t="shared" ref="F66:G66" si="56">C64</f>
        <v>Road-650 Red, 48</v>
      </c>
      <c r="G66" s="18">
        <f t="shared" si="56"/>
        <v>92085.819700000022</v>
      </c>
    </row>
    <row r="67" spans="3:7" x14ac:dyDescent="0.3">
      <c r="C67" s="3" t="s">
        <v>153</v>
      </c>
      <c r="D67" s="5">
        <v>75390.668799999999</v>
      </c>
      <c r="F67" t="str">
        <f t="shared" ref="F67:G67" si="57">C65</f>
        <v>Touring-2000 Blue, 60</v>
      </c>
      <c r="G67" s="18">
        <f t="shared" si="57"/>
        <v>89181.644799999995</v>
      </c>
    </row>
    <row r="68" spans="3:7" x14ac:dyDescent="0.3">
      <c r="C68" s="3" t="s">
        <v>91</v>
      </c>
      <c r="D68" s="5">
        <v>73089.724399999992</v>
      </c>
      <c r="F68" t="str">
        <f t="shared" ref="F68:G68" si="58">C66</f>
        <v>Mountain-400-W Silver, 40</v>
      </c>
      <c r="G68" s="18">
        <f t="shared" si="58"/>
        <v>84979.918800000014</v>
      </c>
    </row>
    <row r="69" spans="3:7" x14ac:dyDescent="0.3">
      <c r="C69" s="3" t="s">
        <v>74</v>
      </c>
      <c r="D69" s="5">
        <v>71911.109299999996</v>
      </c>
      <c r="F69" t="str">
        <f t="shared" ref="F69:G69" si="59">C67</f>
        <v>Touring-2000 Blue, 50</v>
      </c>
      <c r="G69" s="18">
        <f t="shared" si="59"/>
        <v>75390.668799999999</v>
      </c>
    </row>
    <row r="70" spans="3:7" x14ac:dyDescent="0.3">
      <c r="C70" s="3" t="s">
        <v>61</v>
      </c>
      <c r="D70" s="5">
        <v>70569.605999999985</v>
      </c>
      <c r="F70" t="str">
        <f t="shared" ref="F70:G70" si="60">C68</f>
        <v>Mountain-400-W Silver, 38</v>
      </c>
      <c r="G70" s="18">
        <f t="shared" si="60"/>
        <v>73089.724399999992</v>
      </c>
    </row>
    <row r="71" spans="3:7" x14ac:dyDescent="0.3">
      <c r="C71" s="3" t="s">
        <v>128</v>
      </c>
      <c r="D71" s="5">
        <v>70116.192000000025</v>
      </c>
      <c r="F71" t="str">
        <f t="shared" ref="F71:G71" si="61">C69</f>
        <v>Hydration Pack - 70 oz.</v>
      </c>
      <c r="G71" s="18">
        <f t="shared" si="61"/>
        <v>71911.109299999996</v>
      </c>
    </row>
    <row r="72" spans="3:7" x14ac:dyDescent="0.3">
      <c r="C72" s="3" t="s">
        <v>171</v>
      </c>
      <c r="D72" s="5">
        <v>64772.759300000034</v>
      </c>
      <c r="F72" t="str">
        <f t="shared" ref="F72:G72" si="62">C70</f>
        <v>All-Purpose Bike Stand</v>
      </c>
      <c r="G72" s="18">
        <f t="shared" si="62"/>
        <v>70569.605999999985</v>
      </c>
    </row>
    <row r="73" spans="3:7" x14ac:dyDescent="0.3">
      <c r="C73" s="3" t="s">
        <v>170</v>
      </c>
      <c r="D73" s="5">
        <v>61692.607500000006</v>
      </c>
      <c r="F73" t="str">
        <f t="shared" ref="F73:G73" si="63">C71</f>
        <v>Road-650 Black, 60</v>
      </c>
      <c r="G73" s="18">
        <f t="shared" si="63"/>
        <v>70116.192000000025</v>
      </c>
    </row>
    <row r="74" spans="3:7" x14ac:dyDescent="0.3">
      <c r="C74" s="3" t="s">
        <v>157</v>
      </c>
      <c r="D74" s="5">
        <v>58990.091999999997</v>
      </c>
      <c r="F74" t="str">
        <f t="shared" ref="F74:G74" si="64">C72</f>
        <v>Road-650 Red, 44</v>
      </c>
      <c r="G74" s="18">
        <f t="shared" si="64"/>
        <v>64772.759300000034</v>
      </c>
    </row>
    <row r="75" spans="3:7" x14ac:dyDescent="0.3">
      <c r="C75" s="3" t="s">
        <v>159</v>
      </c>
      <c r="D75" s="5">
        <v>55900.134800000014</v>
      </c>
      <c r="F75" t="str">
        <f t="shared" ref="F75:G75" si="65">C73</f>
        <v>Road-650 Red, 62</v>
      </c>
      <c r="G75" s="18">
        <f t="shared" si="65"/>
        <v>61692.607500000006</v>
      </c>
    </row>
    <row r="76" spans="3:7" x14ac:dyDescent="0.3">
      <c r="C76" s="3" t="s">
        <v>72</v>
      </c>
      <c r="D76" s="5">
        <v>55257.01999999999</v>
      </c>
      <c r="F76" t="str">
        <f t="shared" ref="F76:G76" si="66">C74</f>
        <v>Touring-3000 Blue, 54</v>
      </c>
      <c r="G76" s="18">
        <f t="shared" si="66"/>
        <v>58990.091999999997</v>
      </c>
    </row>
    <row r="77" spans="3:7" x14ac:dyDescent="0.3">
      <c r="C77" s="3" t="s">
        <v>176</v>
      </c>
      <c r="D77" s="5">
        <v>54214.703600000001</v>
      </c>
      <c r="F77" t="str">
        <f t="shared" ref="F77:G77" si="67">C75</f>
        <v>Touring-3000 Blue, 62</v>
      </c>
      <c r="G77" s="18">
        <f t="shared" si="67"/>
        <v>55900.134800000014</v>
      </c>
    </row>
    <row r="78" spans="3:7" x14ac:dyDescent="0.3">
      <c r="C78" s="3" t="s">
        <v>124</v>
      </c>
      <c r="D78" s="5">
        <v>50244.200000000012</v>
      </c>
      <c r="F78" t="str">
        <f t="shared" ref="F78:G78" si="68">C76</f>
        <v>HL Mountain Tire</v>
      </c>
      <c r="G78" s="18">
        <f t="shared" si="68"/>
        <v>55257.01999999999</v>
      </c>
    </row>
    <row r="79" spans="3:7" x14ac:dyDescent="0.3">
      <c r="C79" s="3" t="s">
        <v>130</v>
      </c>
      <c r="D79" s="5">
        <v>49055.736300000004</v>
      </c>
      <c r="F79" t="str">
        <f t="shared" ref="F79:G79" si="69">C77</f>
        <v>Touring-3000 Blue, 44</v>
      </c>
      <c r="G79" s="18">
        <f t="shared" si="69"/>
        <v>54214.703600000001</v>
      </c>
    </row>
    <row r="80" spans="3:7" x14ac:dyDescent="0.3">
      <c r="C80" s="3" t="s">
        <v>158</v>
      </c>
      <c r="D80" s="5">
        <v>48877.504800000002</v>
      </c>
      <c r="F80" t="str">
        <f t="shared" ref="F80:G80" si="70">C78</f>
        <v>Road-650 Black, 44</v>
      </c>
      <c r="G80" s="18">
        <f t="shared" si="70"/>
        <v>50244.200000000012</v>
      </c>
    </row>
    <row r="81" spans="3:7" x14ac:dyDescent="0.3">
      <c r="C81" s="3" t="s">
        <v>125</v>
      </c>
      <c r="D81" s="5">
        <v>47185.0524</v>
      </c>
      <c r="F81" t="str">
        <f t="shared" ref="F81:G81" si="71">C79</f>
        <v>Road-650 Red, 52</v>
      </c>
      <c r="G81" s="18">
        <f t="shared" si="71"/>
        <v>49055.736300000004</v>
      </c>
    </row>
    <row r="82" spans="3:7" x14ac:dyDescent="0.3">
      <c r="C82" s="3" t="s">
        <v>172</v>
      </c>
      <c r="D82" s="5">
        <v>46630.263200000009</v>
      </c>
      <c r="F82" t="str">
        <f t="shared" ref="F82:G82" si="72">C80</f>
        <v>Touring-3000 Blue, 58</v>
      </c>
      <c r="G82" s="18">
        <f t="shared" si="72"/>
        <v>48877.504800000002</v>
      </c>
    </row>
    <row r="83" spans="3:7" x14ac:dyDescent="0.3">
      <c r="C83" s="3" t="s">
        <v>82</v>
      </c>
      <c r="D83" s="5">
        <v>46477.432700000056</v>
      </c>
      <c r="F83" t="str">
        <f t="shared" ref="F83:G83" si="73">C81</f>
        <v>Road-650 Black, 48</v>
      </c>
      <c r="G83" s="18">
        <f t="shared" si="73"/>
        <v>47185.0524</v>
      </c>
    </row>
    <row r="84" spans="3:7" x14ac:dyDescent="0.3">
      <c r="C84" s="3" t="s">
        <v>67</v>
      </c>
      <c r="D84" s="5">
        <v>45654.021000000153</v>
      </c>
      <c r="F84" t="str">
        <f t="shared" ref="F84:G84" si="74">C82</f>
        <v>Touring-3000 Yellow, 44</v>
      </c>
      <c r="G84" s="18">
        <f t="shared" si="74"/>
        <v>46630.263200000009</v>
      </c>
    </row>
    <row r="85" spans="3:7" x14ac:dyDescent="0.3">
      <c r="C85" s="3" t="s">
        <v>174</v>
      </c>
      <c r="D85" s="5">
        <v>44663.926800000001</v>
      </c>
      <c r="F85" t="str">
        <f t="shared" ref="F85:G85" si="75">C83</f>
        <v>ML Road Tire</v>
      </c>
      <c r="G85" s="18">
        <f t="shared" si="75"/>
        <v>46477.432700000056</v>
      </c>
    </row>
    <row r="86" spans="3:7" x14ac:dyDescent="0.3">
      <c r="C86" s="3" t="s">
        <v>156</v>
      </c>
      <c r="D86" s="5">
        <v>42978.495599999995</v>
      </c>
      <c r="F86" t="str">
        <f t="shared" ref="F86:G86" si="76">C84</f>
        <v>Fender Set - Mountain</v>
      </c>
      <c r="G86" s="18">
        <f t="shared" si="76"/>
        <v>45654.021000000153</v>
      </c>
    </row>
    <row r="87" spans="3:7" x14ac:dyDescent="0.3">
      <c r="C87" s="3" t="s">
        <v>173</v>
      </c>
      <c r="D87" s="5">
        <v>42320.540000000008</v>
      </c>
      <c r="F87" t="str">
        <f t="shared" ref="F87:G87" si="77">C85</f>
        <v>Touring-3000 Yellow, 62</v>
      </c>
      <c r="G87" s="18">
        <f t="shared" si="77"/>
        <v>44663.926800000001</v>
      </c>
    </row>
    <row r="88" spans="3:7" x14ac:dyDescent="0.3">
      <c r="C88" s="3" t="s">
        <v>71</v>
      </c>
      <c r="D88" s="5">
        <v>41916.960000000006</v>
      </c>
      <c r="F88" t="str">
        <f t="shared" ref="F88:G88" si="78">C86</f>
        <v>Touring-3000 Blue, 50</v>
      </c>
      <c r="G88" s="18">
        <f t="shared" si="78"/>
        <v>42978.495599999995</v>
      </c>
    </row>
    <row r="89" spans="3:7" x14ac:dyDescent="0.3">
      <c r="C89" s="3" t="s">
        <v>73</v>
      </c>
      <c r="D89" s="5">
        <v>37407.13079999997</v>
      </c>
      <c r="F89" t="str">
        <f t="shared" ref="F89:G89" si="79">C87</f>
        <v>Road-650 Black, 62</v>
      </c>
      <c r="G89" s="18">
        <f t="shared" si="79"/>
        <v>42320.540000000008</v>
      </c>
    </row>
    <row r="90" spans="3:7" x14ac:dyDescent="0.3">
      <c r="C90" s="3" t="s">
        <v>162</v>
      </c>
      <c r="D90" s="5">
        <v>37360.391600000003</v>
      </c>
      <c r="F90" t="str">
        <f t="shared" ref="F90:G90" si="80">C88</f>
        <v>Hitch Rack - 4-Bike</v>
      </c>
      <c r="G90" s="18">
        <f t="shared" si="80"/>
        <v>41916.960000000006</v>
      </c>
    </row>
    <row r="91" spans="3:7" x14ac:dyDescent="0.3">
      <c r="C91" s="3" t="s">
        <v>160</v>
      </c>
      <c r="D91" s="5">
        <v>37360.391599999995</v>
      </c>
      <c r="F91" t="str">
        <f t="shared" ref="F91:G91" si="81">C89</f>
        <v>HL Road Tire</v>
      </c>
      <c r="G91" s="18">
        <f t="shared" si="81"/>
        <v>37407.13079999997</v>
      </c>
    </row>
    <row r="92" spans="3:7" x14ac:dyDescent="0.3">
      <c r="C92" s="3" t="s">
        <v>81</v>
      </c>
      <c r="D92" s="5">
        <v>35801.445899999999</v>
      </c>
      <c r="F92" t="str">
        <f t="shared" ref="F92:G92" si="82">C90</f>
        <v>Touring-3000 Yellow, 58</v>
      </c>
      <c r="G92" s="18">
        <f t="shared" si="82"/>
        <v>37360.391600000003</v>
      </c>
    </row>
    <row r="93" spans="3:7" x14ac:dyDescent="0.3">
      <c r="C93" s="3" t="s">
        <v>177</v>
      </c>
      <c r="D93" s="5">
        <v>34602.852299999999</v>
      </c>
      <c r="F93" t="str">
        <f t="shared" ref="F93:G93" si="83">C91</f>
        <v>Touring-3000 Yellow, 50</v>
      </c>
      <c r="G93" s="18">
        <f t="shared" si="83"/>
        <v>37360.391599999995</v>
      </c>
    </row>
    <row r="94" spans="3:7" x14ac:dyDescent="0.3">
      <c r="C94" s="3" t="s">
        <v>75</v>
      </c>
      <c r="D94" s="5">
        <v>33790.392000000007</v>
      </c>
      <c r="F94" t="str">
        <f t="shared" ref="F94:G94" si="84">C92</f>
        <v>ML Mountain Tire</v>
      </c>
      <c r="G94" s="18">
        <f t="shared" si="84"/>
        <v>35801.445899999999</v>
      </c>
    </row>
    <row r="95" spans="3:7" x14ac:dyDescent="0.3">
      <c r="C95" s="3" t="s">
        <v>161</v>
      </c>
      <c r="D95" s="5">
        <v>32023.192799999997</v>
      </c>
      <c r="F95" t="str">
        <f t="shared" ref="F95:G95" si="85">C93</f>
        <v>Mountain-500 Black, 48</v>
      </c>
      <c r="G95" s="18">
        <f t="shared" si="85"/>
        <v>34602.852299999999</v>
      </c>
    </row>
    <row r="96" spans="3:7" x14ac:dyDescent="0.3">
      <c r="C96" s="3" t="s">
        <v>103</v>
      </c>
      <c r="D96" s="5">
        <v>31326.196200000002</v>
      </c>
      <c r="F96" t="str">
        <f t="shared" ref="F96:G96" si="86">C94</f>
        <v>LL Mountain Tire</v>
      </c>
      <c r="G96" s="18">
        <f t="shared" si="86"/>
        <v>33790.392000000007</v>
      </c>
    </row>
    <row r="97" spans="3:7" x14ac:dyDescent="0.3">
      <c r="C97" s="3" t="s">
        <v>97</v>
      </c>
      <c r="D97" s="5">
        <v>29449.236000000004</v>
      </c>
      <c r="F97" t="str">
        <f t="shared" ref="F97:G97" si="87">C95</f>
        <v>Touring-3000 Yellow, 54</v>
      </c>
      <c r="G97" s="18">
        <f t="shared" si="87"/>
        <v>32023.192799999997</v>
      </c>
    </row>
    <row r="98" spans="3:7" x14ac:dyDescent="0.3">
      <c r="C98" s="3" t="s">
        <v>127</v>
      </c>
      <c r="D98" s="5">
        <v>29125.426600000003</v>
      </c>
      <c r="F98" t="str">
        <f t="shared" ref="F98:G98" si="88">C96</f>
        <v>Mountain-500 Silver, 52</v>
      </c>
      <c r="G98" s="18">
        <f t="shared" si="88"/>
        <v>31326.196200000002</v>
      </c>
    </row>
    <row r="99" spans="3:7" x14ac:dyDescent="0.3">
      <c r="C99" s="3" t="s">
        <v>76</v>
      </c>
      <c r="D99" s="5">
        <v>28640.798299999988</v>
      </c>
      <c r="F99" t="str">
        <f t="shared" ref="F99:G99" si="89">C97</f>
        <v>Mountain-500 Black, 44</v>
      </c>
      <c r="G99" s="18">
        <f t="shared" si="89"/>
        <v>29449.236000000004</v>
      </c>
    </row>
    <row r="100" spans="3:7" x14ac:dyDescent="0.3">
      <c r="C100" s="3" t="s">
        <v>107</v>
      </c>
      <c r="D100" s="5">
        <v>28577.460599999835</v>
      </c>
      <c r="F100" t="str">
        <f t="shared" ref="F100:G100" si="90">C98</f>
        <v>Road-650 Black, 58</v>
      </c>
      <c r="G100" s="18">
        <f t="shared" si="90"/>
        <v>29125.426600000003</v>
      </c>
    </row>
    <row r="101" spans="3:7" x14ac:dyDescent="0.3">
      <c r="C101" s="3" t="s">
        <v>164</v>
      </c>
      <c r="D101" s="5">
        <v>27865.513199999994</v>
      </c>
      <c r="F101" t="str">
        <f t="shared" ref="F101:G101" si="91">C99</f>
        <v>LL Road Tire</v>
      </c>
      <c r="G101" s="18">
        <f t="shared" si="91"/>
        <v>28640.798299999988</v>
      </c>
    </row>
    <row r="102" spans="3:7" x14ac:dyDescent="0.3">
      <c r="C102" s="3" t="s">
        <v>175</v>
      </c>
      <c r="D102" s="5">
        <v>26958.459300000002</v>
      </c>
      <c r="F102" t="str">
        <f t="shared" ref="F102:G102" si="92">C100</f>
        <v>Road Bottle Cage</v>
      </c>
      <c r="G102" s="18">
        <f t="shared" si="92"/>
        <v>28577.460599999835</v>
      </c>
    </row>
    <row r="103" spans="3:7" x14ac:dyDescent="0.3">
      <c r="C103" s="3" t="s">
        <v>163</v>
      </c>
      <c r="D103" s="5">
        <v>25773.648700000202</v>
      </c>
      <c r="F103" t="str">
        <f t="shared" ref="F103:G103" si="93">C101</f>
        <v>Women's Mountain Shorts, L</v>
      </c>
      <c r="G103" s="18">
        <f t="shared" si="93"/>
        <v>27865.513199999994</v>
      </c>
    </row>
    <row r="104" spans="3:7" x14ac:dyDescent="0.3">
      <c r="C104" s="3" t="s">
        <v>165</v>
      </c>
      <c r="D104" s="5">
        <v>24973.809000000001</v>
      </c>
      <c r="F104" t="str">
        <f t="shared" ref="F104:G104" si="94">C102</f>
        <v>Road-650 Red, 60</v>
      </c>
      <c r="G104" s="18">
        <f t="shared" si="94"/>
        <v>26958.459300000002</v>
      </c>
    </row>
    <row r="105" spans="3:7" x14ac:dyDescent="0.3">
      <c r="C105" s="3" t="s">
        <v>95</v>
      </c>
      <c r="D105" s="5">
        <v>22332.337299999999</v>
      </c>
      <c r="F105" t="str">
        <f t="shared" ref="F105:G105" si="95">C103</f>
        <v>Water Bottle - 30 oz.</v>
      </c>
      <c r="G105" s="18">
        <f t="shared" si="95"/>
        <v>25773.648700000202</v>
      </c>
    </row>
    <row r="106" spans="3:7" x14ac:dyDescent="0.3">
      <c r="C106" s="3" t="s">
        <v>102</v>
      </c>
      <c r="D106" s="5">
        <v>20798.540100000002</v>
      </c>
      <c r="F106" t="str">
        <f t="shared" ref="F106:G106" si="96">C104</f>
        <v>Women's Mountain Shorts, M</v>
      </c>
      <c r="G106" s="18">
        <f t="shared" si="96"/>
        <v>24973.809000000001</v>
      </c>
    </row>
    <row r="107" spans="3:7" x14ac:dyDescent="0.3">
      <c r="C107" s="3" t="s">
        <v>137</v>
      </c>
      <c r="D107" s="5">
        <v>20377.445699999997</v>
      </c>
      <c r="F107" t="str">
        <f t="shared" ref="F107:G107" si="97">C105</f>
        <v>Mountain-500 Black, 40</v>
      </c>
      <c r="G107" s="18">
        <f t="shared" si="97"/>
        <v>22332.337299999999</v>
      </c>
    </row>
    <row r="108" spans="3:7" x14ac:dyDescent="0.3">
      <c r="C108" s="3" t="s">
        <v>139</v>
      </c>
      <c r="D108" s="5">
        <v>19942.826199999992</v>
      </c>
      <c r="F108" t="str">
        <f t="shared" ref="F108:G108" si="98">C106</f>
        <v>Mountain-500 Silver, 48</v>
      </c>
      <c r="G108" s="18">
        <f t="shared" si="98"/>
        <v>20798.540100000002</v>
      </c>
    </row>
    <row r="109" spans="3:7" x14ac:dyDescent="0.3">
      <c r="C109" s="3" t="s">
        <v>143</v>
      </c>
      <c r="D109" s="5">
        <v>19454.334400000007</v>
      </c>
      <c r="F109" t="str">
        <f t="shared" ref="F109:G109" si="99">C107</f>
        <v>Short-Sleeve Classic Jersey, M</v>
      </c>
      <c r="G109" s="18">
        <f t="shared" si="99"/>
        <v>20377.445699999997</v>
      </c>
    </row>
    <row r="110" spans="3:7" x14ac:dyDescent="0.3">
      <c r="C110" s="3" t="s">
        <v>69</v>
      </c>
      <c r="D110" s="5">
        <v>17798.9427</v>
      </c>
      <c r="F110" t="str">
        <f t="shared" ref="F110:G110" si="100">C108</f>
        <v>Short-Sleeve Classic Jersey, XL</v>
      </c>
      <c r="G110" s="18">
        <f t="shared" si="100"/>
        <v>19942.826199999992</v>
      </c>
    </row>
    <row r="111" spans="3:7" x14ac:dyDescent="0.3">
      <c r="C111" s="3" t="s">
        <v>98</v>
      </c>
      <c r="D111" s="5">
        <v>17669.541599999997</v>
      </c>
      <c r="F111" t="str">
        <f t="shared" ref="F111:G111" si="101">C109</f>
        <v>Touring Tire</v>
      </c>
      <c r="G111" s="18">
        <f t="shared" si="101"/>
        <v>19454.334400000007</v>
      </c>
    </row>
    <row r="112" spans="3:7" x14ac:dyDescent="0.3">
      <c r="C112" s="3" t="s">
        <v>70</v>
      </c>
      <c r="D112" s="5">
        <v>17461.667300000005</v>
      </c>
      <c r="F112" t="str">
        <f t="shared" ref="F112:G112" si="102">C110</f>
        <v>Half-Finger Gloves, M</v>
      </c>
      <c r="G112" s="18">
        <f t="shared" si="102"/>
        <v>17798.9427</v>
      </c>
    </row>
    <row r="113" spans="3:7" x14ac:dyDescent="0.3">
      <c r="C113" s="3" t="s">
        <v>64</v>
      </c>
      <c r="D113" s="5">
        <v>17410.938000000002</v>
      </c>
      <c r="F113" t="str">
        <f t="shared" ref="F113:G113" si="103">C111</f>
        <v>Mountain-500 Black, 52</v>
      </c>
      <c r="G113" s="18">
        <f t="shared" si="103"/>
        <v>17669.541599999997</v>
      </c>
    </row>
    <row r="114" spans="3:7" x14ac:dyDescent="0.3">
      <c r="C114" s="3" t="s">
        <v>138</v>
      </c>
      <c r="D114" s="5">
        <v>17198.514499999976</v>
      </c>
      <c r="F114" t="str">
        <f t="shared" ref="F114:G114" si="104">C112</f>
        <v>Half-Finger Gloves, S</v>
      </c>
      <c r="G114" s="18">
        <f t="shared" si="104"/>
        <v>17461.667300000005</v>
      </c>
    </row>
    <row r="115" spans="3:7" x14ac:dyDescent="0.3">
      <c r="C115" s="3" t="s">
        <v>83</v>
      </c>
      <c r="D115" s="5">
        <v>17135.137999999999</v>
      </c>
      <c r="F115" t="str">
        <f t="shared" ref="F115:G115" si="105">C113</f>
        <v>Classic Vest, L</v>
      </c>
      <c r="G115" s="18">
        <f t="shared" si="105"/>
        <v>17410.938000000002</v>
      </c>
    </row>
    <row r="116" spans="3:7" x14ac:dyDescent="0.3">
      <c r="C116" s="3" t="s">
        <v>84</v>
      </c>
      <c r="D116" s="5">
        <v>16814.877100000005</v>
      </c>
      <c r="F116" t="str">
        <f t="shared" ref="F116:G116" si="106">C114</f>
        <v>Short-Sleeve Classic Jersey, S</v>
      </c>
      <c r="G116" s="18">
        <f t="shared" si="106"/>
        <v>17198.514499999976</v>
      </c>
    </row>
    <row r="117" spans="3:7" x14ac:dyDescent="0.3">
      <c r="C117" s="3" t="s">
        <v>65</v>
      </c>
      <c r="D117" s="5">
        <v>16735.171000000002</v>
      </c>
      <c r="F117" t="str">
        <f t="shared" ref="F117:G117" si="107">C115</f>
        <v>Mountain Bottle Cage</v>
      </c>
      <c r="G117" s="18">
        <f t="shared" si="107"/>
        <v>17135.137999999999</v>
      </c>
    </row>
    <row r="118" spans="3:7" x14ac:dyDescent="0.3">
      <c r="C118" s="3" t="s">
        <v>136</v>
      </c>
      <c r="D118" s="5">
        <v>16614.882599999983</v>
      </c>
      <c r="F118" t="str">
        <f t="shared" ref="F118:G118" si="108">C116</f>
        <v>Mountain Tire Tube</v>
      </c>
      <c r="G118" s="18">
        <f t="shared" si="108"/>
        <v>16814.877100000005</v>
      </c>
    </row>
    <row r="119" spans="3:7" x14ac:dyDescent="0.3">
      <c r="C119" s="3" t="s">
        <v>100</v>
      </c>
      <c r="D119" s="5">
        <v>14892.781800000001</v>
      </c>
      <c r="F119" t="str">
        <f t="shared" ref="F119:G119" si="109">C117</f>
        <v>Classic Vest, M</v>
      </c>
      <c r="G119" s="18">
        <f t="shared" si="109"/>
        <v>16735.171000000002</v>
      </c>
    </row>
    <row r="120" spans="3:7" x14ac:dyDescent="0.3">
      <c r="C120" s="3" t="s">
        <v>68</v>
      </c>
      <c r="D120" s="5">
        <v>14426.188699999999</v>
      </c>
      <c r="F120" t="str">
        <f t="shared" ref="F120:G120" si="110">C118</f>
        <v>Short-Sleeve Classic Jersey, L</v>
      </c>
      <c r="G120" s="18">
        <f t="shared" si="110"/>
        <v>16614.882599999983</v>
      </c>
    </row>
    <row r="121" spans="3:7" x14ac:dyDescent="0.3">
      <c r="C121" s="3" t="s">
        <v>166</v>
      </c>
      <c r="D121" s="5">
        <v>14414.707300000002</v>
      </c>
      <c r="F121" t="str">
        <f t="shared" ref="F121:G121" si="111">C119</f>
        <v>Mountain-500 Silver, 42</v>
      </c>
      <c r="G121" s="18">
        <f t="shared" si="111"/>
        <v>14892.781800000001</v>
      </c>
    </row>
    <row r="122" spans="3:7" x14ac:dyDescent="0.3">
      <c r="C122" s="3" t="s">
        <v>96</v>
      </c>
      <c r="D122" s="5">
        <v>14233.797399999999</v>
      </c>
      <c r="F122" t="str">
        <f t="shared" ref="F122:G122" si="112">C120</f>
        <v>Half-Finger Gloves, L</v>
      </c>
      <c r="G122" s="18">
        <f t="shared" si="112"/>
        <v>14426.188699999999</v>
      </c>
    </row>
    <row r="123" spans="3:7" x14ac:dyDescent="0.3">
      <c r="C123" s="3" t="s">
        <v>66</v>
      </c>
      <c r="D123" s="5">
        <v>13912.850000000002</v>
      </c>
      <c r="F123" t="str">
        <f t="shared" ref="F123:G123" si="113">C121</f>
        <v>Women's Mountain Shorts, S</v>
      </c>
      <c r="G123" s="18">
        <f t="shared" si="113"/>
        <v>14414.707300000002</v>
      </c>
    </row>
    <row r="124" spans="3:7" x14ac:dyDescent="0.3">
      <c r="C124" s="3" t="s">
        <v>99</v>
      </c>
      <c r="D124" s="5">
        <v>13865.6934</v>
      </c>
      <c r="F124" t="str">
        <f t="shared" ref="F124:G124" si="114">C122</f>
        <v>Mountain-500 Black, 42</v>
      </c>
      <c r="G124" s="18">
        <f t="shared" si="114"/>
        <v>14233.797399999999</v>
      </c>
    </row>
    <row r="125" spans="3:7" x14ac:dyDescent="0.3">
      <c r="C125" s="3" t="s">
        <v>108</v>
      </c>
      <c r="D125" s="5">
        <v>13767.322400000001</v>
      </c>
      <c r="F125" t="str">
        <f t="shared" ref="F125:G125" si="115">C123</f>
        <v>Classic Vest, S</v>
      </c>
      <c r="G125" s="18">
        <f t="shared" si="115"/>
        <v>13912.850000000002</v>
      </c>
    </row>
    <row r="126" spans="3:7" x14ac:dyDescent="0.3">
      <c r="C126" s="3" t="s">
        <v>101</v>
      </c>
      <c r="D126" s="5">
        <v>12325.060799999999</v>
      </c>
      <c r="F126" t="str">
        <f t="shared" ref="F126:G126" si="116">C124</f>
        <v>Mountain-500 Silver, 40</v>
      </c>
      <c r="G126" s="18">
        <f t="shared" si="116"/>
        <v>13865.6934</v>
      </c>
    </row>
    <row r="127" spans="3:7" x14ac:dyDescent="0.3">
      <c r="C127" s="3" t="s">
        <v>63</v>
      </c>
      <c r="D127" s="5">
        <v>10943.763299999995</v>
      </c>
      <c r="F127" t="str">
        <f t="shared" ref="F127:G127" si="117">C125</f>
        <v>Road Tire Tube</v>
      </c>
      <c r="G127" s="18">
        <f t="shared" si="117"/>
        <v>13767.322400000001</v>
      </c>
    </row>
    <row r="128" spans="3:7" x14ac:dyDescent="0.3">
      <c r="C128" s="3" t="s">
        <v>104</v>
      </c>
      <c r="D128" s="5">
        <v>10074.637999999995</v>
      </c>
      <c r="F128" t="str">
        <f t="shared" ref="F128:G128" si="118">C126</f>
        <v>Mountain-500 Silver, 44</v>
      </c>
      <c r="G128" s="18">
        <f t="shared" si="118"/>
        <v>12325.060799999999</v>
      </c>
    </row>
    <row r="129" spans="3:7" x14ac:dyDescent="0.3">
      <c r="C129" s="3" t="s">
        <v>62</v>
      </c>
      <c r="D129" s="5">
        <v>9461.7951999999914</v>
      </c>
      <c r="F129" t="str">
        <f t="shared" ref="F129:G129" si="119">C127</f>
        <v>Bike Wash - Dissolver</v>
      </c>
      <c r="G129" s="18">
        <f t="shared" si="119"/>
        <v>10943.763299999995</v>
      </c>
    </row>
    <row r="130" spans="3:7" x14ac:dyDescent="0.3">
      <c r="C130" s="3" t="s">
        <v>80</v>
      </c>
      <c r="D130" s="5">
        <v>6668.6660000000029</v>
      </c>
      <c r="F130" t="str">
        <f t="shared" ref="F130:G130" si="120">C128</f>
        <v>Patch Kit/8 Patches</v>
      </c>
      <c r="G130" s="18">
        <f t="shared" si="120"/>
        <v>10074.637999999995</v>
      </c>
    </row>
    <row r="131" spans="3:7" x14ac:dyDescent="0.3">
      <c r="C131" s="3" t="s">
        <v>144</v>
      </c>
      <c r="D131" s="5">
        <v>6494.1723000000002</v>
      </c>
      <c r="F131" t="str">
        <f t="shared" ref="F131:G131" si="121">C129</f>
        <v>AWC Logo Cap</v>
      </c>
      <c r="G131" s="18">
        <f t="shared" si="121"/>
        <v>9461.7951999999914</v>
      </c>
    </row>
    <row r="132" spans="3:7" x14ac:dyDescent="0.3">
      <c r="C132" s="3" t="s">
        <v>77</v>
      </c>
      <c r="D132" s="5">
        <v>5334.9328000000005</v>
      </c>
      <c r="F132" t="str">
        <f t="shared" ref="F132:G132" si="122">C130</f>
        <v>Long-Sleeve Logo Jersey, XL</v>
      </c>
      <c r="G132" s="18">
        <f t="shared" si="122"/>
        <v>6668.6660000000029</v>
      </c>
    </row>
    <row r="133" spans="3:7" x14ac:dyDescent="0.3">
      <c r="C133" s="3" t="s">
        <v>78</v>
      </c>
      <c r="D133" s="5">
        <v>5093.4811</v>
      </c>
      <c r="F133" t="str">
        <f t="shared" ref="F133:G133" si="123">C131</f>
        <v>Touring Tire Tube</v>
      </c>
      <c r="G133" s="18">
        <f t="shared" si="123"/>
        <v>6494.1723000000002</v>
      </c>
    </row>
    <row r="134" spans="3:7" x14ac:dyDescent="0.3">
      <c r="C134" s="3" t="s">
        <v>79</v>
      </c>
      <c r="D134" s="5">
        <v>4702.5592999999999</v>
      </c>
      <c r="F134" t="str">
        <f t="shared" ref="F134:G134" si="124">C132</f>
        <v>Long-Sleeve Logo Jersey, L</v>
      </c>
      <c r="G134" s="18">
        <f t="shared" si="124"/>
        <v>5334.9328000000005</v>
      </c>
    </row>
    <row r="135" spans="3:7" x14ac:dyDescent="0.3">
      <c r="C135" s="3" t="s">
        <v>105</v>
      </c>
      <c r="D135" s="5">
        <v>3736.792800000002</v>
      </c>
      <c r="F135" t="str">
        <f t="shared" ref="F135:G135" si="125">C133</f>
        <v>Long-Sleeve Logo Jersey, M</v>
      </c>
      <c r="G135" s="18">
        <f t="shared" si="125"/>
        <v>5093.4811</v>
      </c>
    </row>
    <row r="136" spans="3:7" x14ac:dyDescent="0.3">
      <c r="C136" s="3" t="s">
        <v>106</v>
      </c>
      <c r="D136" s="5">
        <v>3010.8195000000014</v>
      </c>
      <c r="F136" t="str">
        <f t="shared" ref="F136:G136" si="126">C134</f>
        <v>Long-Sleeve Logo Jersey, S</v>
      </c>
      <c r="G136" s="18">
        <f t="shared" si="126"/>
        <v>4702.5592999999999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BA193-2B9D-4701-A257-90E9697DD59B}">
  <dimension ref="C6:AK3588"/>
  <sheetViews>
    <sheetView topLeftCell="Y1" zoomScale="143" workbookViewId="0">
      <selection activeCell="AJ18" sqref="AJ18"/>
    </sheetView>
  </sheetViews>
  <sheetFormatPr defaultRowHeight="14.4" x14ac:dyDescent="0.3"/>
  <cols>
    <col min="3" max="3" width="18.6640625" bestFit="1" customWidth="1"/>
    <col min="4" max="4" width="8" bestFit="1" customWidth="1"/>
    <col min="5" max="5" width="11.109375" bestFit="1" customWidth="1"/>
    <col min="6" max="6" width="18.6640625" bestFit="1" customWidth="1"/>
    <col min="7" max="7" width="6.88671875" bestFit="1" customWidth="1"/>
    <col min="8" max="8" width="8.6640625" bestFit="1" customWidth="1"/>
    <col min="11" max="11" width="8.21875" bestFit="1" customWidth="1"/>
    <col min="12" max="12" width="8" bestFit="1" customWidth="1"/>
    <col min="13" max="13" width="10.21875" bestFit="1" customWidth="1"/>
    <col min="16" max="16" width="11.5546875" bestFit="1" customWidth="1"/>
    <col min="17" max="17" width="20" bestFit="1" customWidth="1"/>
    <col min="20" max="20" width="12.44140625" bestFit="1" customWidth="1"/>
    <col min="21" max="22" width="16.44140625" bestFit="1" customWidth="1"/>
    <col min="23" max="23" width="7" bestFit="1" customWidth="1"/>
    <col min="24" max="25" width="10.109375" bestFit="1" customWidth="1"/>
    <col min="28" max="28" width="4.109375" style="26" customWidth="1"/>
    <col min="32" max="32" width="12.44140625" bestFit="1" customWidth="1"/>
    <col min="33" max="33" width="16.21875" bestFit="1" customWidth="1"/>
    <col min="36" max="36" width="11" bestFit="1" customWidth="1"/>
  </cols>
  <sheetData>
    <row r="6" spans="3:37" x14ac:dyDescent="0.3">
      <c r="C6" s="8" t="s">
        <v>201</v>
      </c>
      <c r="D6" s="3" t="s">
        <v>17</v>
      </c>
      <c r="F6" t="s">
        <v>179</v>
      </c>
      <c r="G6" t="str">
        <f t="shared" ref="G6:G11" si="0">D6</f>
        <v xml:space="preserve">  Profit</v>
      </c>
      <c r="H6" t="s">
        <v>181</v>
      </c>
      <c r="K6" t="s">
        <v>182</v>
      </c>
      <c r="L6" t="s">
        <v>180</v>
      </c>
      <c r="M6" t="s">
        <v>11</v>
      </c>
      <c r="P6" t="s">
        <v>3804</v>
      </c>
      <c r="Q6" t="s">
        <v>3805</v>
      </c>
      <c r="T6" s="23" t="s">
        <v>7</v>
      </c>
      <c r="U6" t="s">
        <v>193</v>
      </c>
      <c r="W6" t="s">
        <v>3809</v>
      </c>
      <c r="X6" t="s">
        <v>3810</v>
      </c>
      <c r="Y6" t="s">
        <v>3808</v>
      </c>
      <c r="AF6" s="23" t="s">
        <v>7</v>
      </c>
      <c r="AG6" t="s">
        <v>193</v>
      </c>
      <c r="AI6" t="s">
        <v>3811</v>
      </c>
      <c r="AJ6" t="s">
        <v>180</v>
      </c>
      <c r="AK6" t="s">
        <v>41</v>
      </c>
    </row>
    <row r="7" spans="3:37" x14ac:dyDescent="0.3">
      <c r="C7" s="3" t="s">
        <v>776</v>
      </c>
      <c r="D7" s="5">
        <v>61984.926700000004</v>
      </c>
      <c r="F7" t="str">
        <f>C7</f>
        <v>Dawn Nath</v>
      </c>
      <c r="G7" s="18">
        <f t="shared" si="0"/>
        <v>61984.926700000004</v>
      </c>
      <c r="H7" s="18">
        <f>G7</f>
        <v>61984.926700000004</v>
      </c>
      <c r="K7" t="s">
        <v>179</v>
      </c>
      <c r="L7" s="18">
        <f>SUM(G7:G11)</f>
        <v>300430.05330000003</v>
      </c>
      <c r="M7" s="11">
        <f>L7/SUM($L$7:$L$8)</f>
        <v>5.1518254330220989E-2</v>
      </c>
      <c r="P7" s="1">
        <v>18484</v>
      </c>
      <c r="Q7" s="1">
        <v>45.456340618913657</v>
      </c>
      <c r="T7" s="24" t="s">
        <v>3806</v>
      </c>
      <c r="U7" s="18">
        <v>63636814.545101412</v>
      </c>
      <c r="W7" t="s">
        <v>3806</v>
      </c>
      <c r="X7" s="18">
        <f>GETPIVOTDATA("[Measures].[Sum of Total Profit]",$T$6,"[DimCustomer].[Gender]","[DimCustomer].[Gender].&amp;[F]")</f>
        <v>63636814.545101412</v>
      </c>
      <c r="Y7" s="25">
        <f>X7/SUM(X7:X8)</f>
        <v>0.50389202212280948</v>
      </c>
      <c r="AF7" s="24" t="s">
        <v>3798</v>
      </c>
      <c r="AG7" s="18">
        <v>15262438.474500021</v>
      </c>
      <c r="AI7" t="str">
        <f>AF7</f>
        <v>25-29</v>
      </c>
      <c r="AJ7" s="18">
        <f>GETPIVOTDATA("[Measures].[Sum of Total Profit]",$AF$6,"[DimCustomer].[Custom]","[DimCustomer].[Custom].&amp;[25-29]")</f>
        <v>15262438.474500021</v>
      </c>
      <c r="AK7" s="18" t="str">
        <f>IF(AJ7=MAX(AJ7:AJ12),AJ7,"")</f>
        <v/>
      </c>
    </row>
    <row r="8" spans="3:37" x14ac:dyDescent="0.3">
      <c r="C8" s="3" t="s">
        <v>330</v>
      </c>
      <c r="D8" s="5">
        <v>61461.112999999998</v>
      </c>
      <c r="F8" t="str">
        <f>C8</f>
        <v>Ann Martinez</v>
      </c>
      <c r="G8" s="18">
        <f t="shared" si="0"/>
        <v>61461.112999999998</v>
      </c>
      <c r="H8" s="18">
        <f t="shared" ref="H8:H11" si="1">G8</f>
        <v>61461.112999999998</v>
      </c>
      <c r="K8" t="s">
        <v>183</v>
      </c>
      <c r="L8" s="18">
        <f>SUM(G14:G136)</f>
        <v>5531096.2125999983</v>
      </c>
      <c r="M8" s="11">
        <f>L8/SUM($L$7:$L$8)</f>
        <v>0.94848174566977905</v>
      </c>
      <c r="P8" s="1">
        <f>GETPIVOTDATA("[Measures].[# Customers]",$P$6)</f>
        <v>18484</v>
      </c>
      <c r="Q8" s="1">
        <f>GETPIVOTDATA("[Measures].[Average Customer Age]",$P$6)</f>
        <v>45.456340618913657</v>
      </c>
      <c r="T8" s="24" t="s">
        <v>3807</v>
      </c>
      <c r="U8" s="18">
        <v>62653763.100900158</v>
      </c>
      <c r="W8" t="s">
        <v>3807</v>
      </c>
      <c r="X8" s="18">
        <f>GETPIVOTDATA("[Measures].[Sum of Total Profit]",$T$6,"[DimCustomer].[Gender]","[DimCustomer].[Gender].&amp;[M]")</f>
        <v>62653763.100900158</v>
      </c>
      <c r="Y8" s="25">
        <f>X8/SUM(X7:X8)</f>
        <v>0.49610797787719046</v>
      </c>
      <c r="AF8" s="24" t="s">
        <v>3799</v>
      </c>
      <c r="AG8" s="18">
        <v>16996056.348000012</v>
      </c>
      <c r="AI8" t="str">
        <f t="shared" ref="AI8:AI9" si="2">AF8</f>
        <v>30-34</v>
      </c>
      <c r="AJ8" s="18">
        <f>GETPIVOTDATA("[Measures].[Sum of Total Profit]",$AF$6,"[DimCustomer].[Custom]","[DimCustomer].[Custom].&amp;[30-34]")</f>
        <v>16996056.348000012</v>
      </c>
      <c r="AK8" s="18" t="str">
        <f t="shared" ref="AK8:AK12" si="3">IF(AJ8=MAX(AJ8:AJ13),AJ8,"")</f>
        <v/>
      </c>
    </row>
    <row r="9" spans="3:37" x14ac:dyDescent="0.3">
      <c r="C9" s="3" t="s">
        <v>1645</v>
      </c>
      <c r="D9" s="5">
        <v>59847.9568</v>
      </c>
      <c r="F9" t="str">
        <f>C9</f>
        <v>Marc Torres</v>
      </c>
      <c r="G9" s="18">
        <f t="shared" si="0"/>
        <v>59847.9568</v>
      </c>
      <c r="H9" s="18">
        <f t="shared" si="1"/>
        <v>59847.9568</v>
      </c>
      <c r="T9" s="24" t="s">
        <v>3797</v>
      </c>
      <c r="U9" s="18">
        <v>126290577.64600056</v>
      </c>
      <c r="AF9" s="24" t="s">
        <v>3800</v>
      </c>
      <c r="AG9" s="18">
        <v>15701558.82070001</v>
      </c>
      <c r="AI9" t="str">
        <f t="shared" si="2"/>
        <v>35-39</v>
      </c>
      <c r="AJ9" s="18">
        <f>GETPIVOTDATA("[Measures].[Sum of Total Profit]",$AF$6,"[DimCustomer].[Custom]","[DimCustomer].[Custom].&amp;[35-39]")</f>
        <v>15701558.82070001</v>
      </c>
      <c r="AK9" s="18" t="str">
        <f t="shared" si="3"/>
        <v/>
      </c>
    </row>
    <row r="10" spans="3:37" x14ac:dyDescent="0.3">
      <c r="C10" s="3" t="s">
        <v>1438</v>
      </c>
      <c r="D10" s="5">
        <v>58741.257400000002</v>
      </c>
      <c r="F10" t="str">
        <f>C10</f>
        <v>Kenneth Kumar</v>
      </c>
      <c r="G10" s="18">
        <f t="shared" si="0"/>
        <v>58741.257400000002</v>
      </c>
      <c r="H10" s="18">
        <f t="shared" si="1"/>
        <v>58741.257400000002</v>
      </c>
      <c r="AF10" s="24" t="s">
        <v>3801</v>
      </c>
      <c r="AG10" s="18">
        <v>15130192.402999919</v>
      </c>
      <c r="AI10" t="str">
        <f>AF10</f>
        <v>40-44</v>
      </c>
      <c r="AJ10" s="18">
        <f>GETPIVOTDATA("[Measures].[Sum of Total Profit]",$AF$6,"[DimCustomer].[Custom]","[DimCustomer].[Custom].&amp;[40-44]")</f>
        <v>15130192.402999919</v>
      </c>
      <c r="AK10" s="18" t="str">
        <f t="shared" si="3"/>
        <v/>
      </c>
    </row>
    <row r="11" spans="3:37" x14ac:dyDescent="0.3">
      <c r="C11" s="3" t="s">
        <v>1783</v>
      </c>
      <c r="D11" s="5">
        <v>58394.799400000004</v>
      </c>
      <c r="F11" t="str">
        <f>C11</f>
        <v>Michele Nath</v>
      </c>
      <c r="G11" s="18">
        <f t="shared" si="0"/>
        <v>58394.799400000004</v>
      </c>
      <c r="H11" s="18">
        <f t="shared" si="1"/>
        <v>58394.799400000004</v>
      </c>
      <c r="AF11" s="24" t="s">
        <v>3802</v>
      </c>
      <c r="AG11" s="18">
        <v>15543574.993500082</v>
      </c>
      <c r="AI11" t="str">
        <f t="shared" ref="AI11:AI12" si="4">AF11</f>
        <v>45-49</v>
      </c>
      <c r="AJ11" s="18">
        <f>GETPIVOTDATA("[Measures].[Sum of Total Profit]",$AF$6,"[DimCustomer].[Custom]","[DimCustomer].[Custom].&amp;[45-49]")</f>
        <v>15543574.993500082</v>
      </c>
      <c r="AK11" s="18" t="str">
        <f t="shared" si="3"/>
        <v/>
      </c>
    </row>
    <row r="12" spans="3:37" x14ac:dyDescent="0.3">
      <c r="C12" s="3" t="s">
        <v>1330</v>
      </c>
      <c r="D12" s="5">
        <v>58064.689500000008</v>
      </c>
      <c r="AF12" s="24" t="s">
        <v>3803</v>
      </c>
      <c r="AG12" s="18">
        <v>47656756.606300741</v>
      </c>
      <c r="AI12" t="str">
        <f t="shared" si="4"/>
        <v>50 plus</v>
      </c>
      <c r="AJ12" s="18">
        <f>GETPIVOTDATA("[Measures].[Sum of Total Profit]",$AF$6,"[DimCustomer].[Custom]","[DimCustomer].[Custom].&amp;[50 plus]")</f>
        <v>47656756.606300741</v>
      </c>
      <c r="AK12" s="18">
        <f t="shared" si="3"/>
        <v>47656756.606300741</v>
      </c>
    </row>
    <row r="13" spans="3:37" x14ac:dyDescent="0.3">
      <c r="C13" s="3" t="s">
        <v>1500</v>
      </c>
      <c r="D13" s="5">
        <v>57927.592199999999</v>
      </c>
      <c r="F13" t="s">
        <v>178</v>
      </c>
      <c r="G13" t="s">
        <v>180</v>
      </c>
      <c r="AF13" s="24" t="s">
        <v>3797</v>
      </c>
      <c r="AG13" s="18">
        <v>126290577.64600056</v>
      </c>
    </row>
    <row r="14" spans="3:37" x14ac:dyDescent="0.3">
      <c r="C14" s="3" t="s">
        <v>2281</v>
      </c>
      <c r="D14" s="5">
        <v>57496.545700000002</v>
      </c>
      <c r="F14" t="str">
        <f>C12</f>
        <v>Julio Ortega</v>
      </c>
      <c r="G14" s="18">
        <f>D12</f>
        <v>58064.689500000008</v>
      </c>
    </row>
    <row r="15" spans="3:37" x14ac:dyDescent="0.3">
      <c r="C15" s="3" t="s">
        <v>1293</v>
      </c>
      <c r="D15" s="5">
        <v>56196.410600000003</v>
      </c>
      <c r="F15" t="str">
        <f t="shared" ref="F15:G15" si="5">C13</f>
        <v>Kyle Patterson</v>
      </c>
      <c r="G15" s="18">
        <f t="shared" si="5"/>
        <v>57927.592199999999</v>
      </c>
    </row>
    <row r="16" spans="3:37" x14ac:dyDescent="0.3">
      <c r="C16" s="3" t="s">
        <v>2105</v>
      </c>
      <c r="D16" s="5">
        <v>56084.1132</v>
      </c>
      <c r="F16" t="str">
        <f t="shared" ref="F16:G16" si="6">C14</f>
        <v>Tina Mehta</v>
      </c>
      <c r="G16" s="18">
        <f t="shared" si="6"/>
        <v>57496.545700000002</v>
      </c>
      <c r="AI16" t="s">
        <v>3812</v>
      </c>
      <c r="AJ16" s="18">
        <f>MAX(AJ7:AJ12)</f>
        <v>47656756.606300741</v>
      </c>
    </row>
    <row r="17" spans="3:36" x14ac:dyDescent="0.3">
      <c r="C17" s="3" t="s">
        <v>1352</v>
      </c>
      <c r="D17" s="5">
        <v>55024.921000000002</v>
      </c>
      <c r="F17" t="str">
        <f t="shared" ref="F17:G17" si="7">C15</f>
        <v>Jon Zhou</v>
      </c>
      <c r="G17" s="18">
        <f t="shared" si="7"/>
        <v>56196.410600000003</v>
      </c>
    </row>
    <row r="18" spans="3:36" x14ac:dyDescent="0.3">
      <c r="C18" s="3" t="s">
        <v>715</v>
      </c>
      <c r="D18" s="5">
        <v>54553.266000000003</v>
      </c>
      <c r="F18" t="str">
        <f t="shared" ref="F18:G18" si="8">C16</f>
        <v>Sarah Garcia</v>
      </c>
      <c r="G18" s="18">
        <f t="shared" si="8"/>
        <v>56084.1132</v>
      </c>
      <c r="AI18" t="s">
        <v>3808</v>
      </c>
      <c r="AJ18" s="25">
        <f>AJ16/SUM(AJ7:AJ12)</f>
        <v>0.37735797471672961</v>
      </c>
    </row>
    <row r="19" spans="3:36" x14ac:dyDescent="0.3">
      <c r="C19" s="3" t="s">
        <v>1935</v>
      </c>
      <c r="D19" s="5">
        <v>54543.528200000008</v>
      </c>
      <c r="F19" t="str">
        <f t="shared" ref="F19:G19" si="9">C17</f>
        <v>Kari Alvarez</v>
      </c>
      <c r="G19" s="18">
        <f t="shared" si="9"/>
        <v>55024.921000000002</v>
      </c>
    </row>
    <row r="20" spans="3:36" x14ac:dyDescent="0.3">
      <c r="C20" s="3" t="s">
        <v>1229</v>
      </c>
      <c r="D20" s="5">
        <v>54497.349900000001</v>
      </c>
      <c r="F20" t="str">
        <f t="shared" ref="F20:G20" si="10">C18</f>
        <v>Crystal Wang</v>
      </c>
      <c r="G20" s="18">
        <f t="shared" si="10"/>
        <v>54553.266000000003</v>
      </c>
      <c r="AI20" t="s">
        <v>3811</v>
      </c>
      <c r="AJ20" t="str">
        <f>INDEX(AI7:AI12,MATCH(AJ16,AJ7:AJ12))</f>
        <v>50 plus</v>
      </c>
    </row>
    <row r="21" spans="3:36" x14ac:dyDescent="0.3">
      <c r="C21" s="3" t="s">
        <v>896</v>
      </c>
      <c r="D21" s="5">
        <v>54299.859199999999</v>
      </c>
      <c r="F21" t="str">
        <f t="shared" ref="F21:G21" si="11">C19</f>
        <v>Rachael Sai</v>
      </c>
      <c r="G21" s="18">
        <f t="shared" si="11"/>
        <v>54543.528200000008</v>
      </c>
    </row>
    <row r="22" spans="3:36" x14ac:dyDescent="0.3">
      <c r="C22" s="3" t="s">
        <v>511</v>
      </c>
      <c r="D22" s="5">
        <v>53969.050499999998</v>
      </c>
      <c r="F22" t="str">
        <f t="shared" ref="F22:G22" si="12">C20</f>
        <v>Jessie Ramos</v>
      </c>
      <c r="G22" s="18">
        <f t="shared" si="12"/>
        <v>54497.349900000001</v>
      </c>
      <c r="AI22" t="s">
        <v>12</v>
      </c>
      <c r="AJ22" t="str">
        <f>"The "&amp;AJ20&amp;" Age-Group Contributed"</f>
        <v>The 50 plus Age-Group Contributed</v>
      </c>
    </row>
    <row r="23" spans="3:36" x14ac:dyDescent="0.3">
      <c r="C23" s="3" t="s">
        <v>1287</v>
      </c>
      <c r="D23" s="5">
        <v>53675.728400000007</v>
      </c>
      <c r="F23" t="str">
        <f t="shared" ref="F23:G23" si="13">C21</f>
        <v>Edgar Mehta</v>
      </c>
      <c r="G23" s="18">
        <f t="shared" si="13"/>
        <v>54299.859199999999</v>
      </c>
    </row>
    <row r="24" spans="3:36" x14ac:dyDescent="0.3">
      <c r="C24" s="3" t="s">
        <v>942</v>
      </c>
      <c r="D24" s="5">
        <v>53469.666299999997</v>
      </c>
      <c r="F24" t="str">
        <f t="shared" ref="F24:G24" si="14">C22</f>
        <v>Candace Raman</v>
      </c>
      <c r="G24" s="18">
        <f t="shared" si="14"/>
        <v>53969.050499999998</v>
      </c>
    </row>
    <row r="25" spans="3:36" x14ac:dyDescent="0.3">
      <c r="C25" s="3" t="s">
        <v>1157</v>
      </c>
      <c r="D25" s="5">
        <v>53377.863100000002</v>
      </c>
      <c r="F25" t="str">
        <f t="shared" ref="F25:G25" si="15">C23</f>
        <v>Jon Gao</v>
      </c>
      <c r="G25" s="18">
        <f t="shared" si="15"/>
        <v>53675.728400000007</v>
      </c>
    </row>
    <row r="26" spans="3:36" x14ac:dyDescent="0.3">
      <c r="C26" s="3" t="s">
        <v>1744</v>
      </c>
      <c r="D26" s="5">
        <v>51694.231899999999</v>
      </c>
      <c r="F26" t="str">
        <f t="shared" ref="F26:G26" si="16">C24</f>
        <v>Erika Rubio</v>
      </c>
      <c r="G26" s="18">
        <f t="shared" si="16"/>
        <v>53469.666299999997</v>
      </c>
    </row>
    <row r="27" spans="3:36" x14ac:dyDescent="0.3">
      <c r="C27" s="3" t="s">
        <v>1132</v>
      </c>
      <c r="D27" s="5">
        <v>50834.376499999998</v>
      </c>
      <c r="F27" t="str">
        <f t="shared" ref="F27:G27" si="17">C25</f>
        <v>Janet Ortega</v>
      </c>
      <c r="G27" s="18">
        <f t="shared" si="17"/>
        <v>53377.863100000002</v>
      </c>
    </row>
    <row r="28" spans="3:36" x14ac:dyDescent="0.3">
      <c r="C28" s="3" t="s">
        <v>2333</v>
      </c>
      <c r="D28" s="5">
        <v>50663.1829</v>
      </c>
      <c r="F28" t="str">
        <f t="shared" ref="F28:G28" si="18">C26</f>
        <v>Melissa Patterson</v>
      </c>
      <c r="G28" s="18">
        <f t="shared" si="18"/>
        <v>51694.231899999999</v>
      </c>
    </row>
    <row r="29" spans="3:36" x14ac:dyDescent="0.3">
      <c r="C29" s="3" t="s">
        <v>2420</v>
      </c>
      <c r="D29" s="5">
        <v>50579.375099999997</v>
      </c>
      <c r="F29" t="str">
        <f t="shared" ref="F29:G29" si="19">C27</f>
        <v>Jacquelyn Suarez</v>
      </c>
      <c r="G29" s="18">
        <f t="shared" si="19"/>
        <v>50834.376499999998</v>
      </c>
    </row>
    <row r="30" spans="3:36" x14ac:dyDescent="0.3">
      <c r="C30" s="3" t="s">
        <v>1756</v>
      </c>
      <c r="D30" s="5">
        <v>50514.8675</v>
      </c>
      <c r="F30" t="str">
        <f t="shared" ref="F30:G30" si="20">C28</f>
        <v>Veronica Srini</v>
      </c>
      <c r="G30" s="18">
        <f t="shared" si="20"/>
        <v>50663.1829</v>
      </c>
    </row>
    <row r="31" spans="3:36" x14ac:dyDescent="0.3">
      <c r="C31" s="3" t="s">
        <v>1577</v>
      </c>
      <c r="D31" s="5">
        <v>50162.779699999999</v>
      </c>
      <c r="F31" t="str">
        <f t="shared" ref="F31:G31" si="21">C29</f>
        <v>Joy Ramos</v>
      </c>
      <c r="G31" s="18">
        <f t="shared" si="21"/>
        <v>50579.375099999997</v>
      </c>
    </row>
    <row r="32" spans="3:36" x14ac:dyDescent="0.3">
      <c r="C32" s="3" t="s">
        <v>537</v>
      </c>
      <c r="D32" s="5">
        <v>50130.550600000002</v>
      </c>
      <c r="F32" t="str">
        <f t="shared" ref="F32:G32" si="22">C30</f>
        <v>Meredith Gutierrez</v>
      </c>
      <c r="G32" s="18">
        <f t="shared" si="22"/>
        <v>50514.8675</v>
      </c>
    </row>
    <row r="33" spans="3:7" x14ac:dyDescent="0.3">
      <c r="C33" s="3" t="s">
        <v>786</v>
      </c>
      <c r="D33" s="5">
        <v>49586.524300000005</v>
      </c>
      <c r="F33" t="str">
        <f t="shared" ref="F33:G33" si="23">C31</f>
        <v>Linda Ortega</v>
      </c>
      <c r="G33" s="18">
        <f t="shared" si="23"/>
        <v>50162.779699999999</v>
      </c>
    </row>
    <row r="34" spans="3:7" x14ac:dyDescent="0.3">
      <c r="C34" s="3" t="s">
        <v>871</v>
      </c>
      <c r="D34" s="5">
        <v>49414.285500000005</v>
      </c>
      <c r="F34" t="str">
        <f t="shared" ref="F34:G34" si="24">C32</f>
        <v>Carly Goel</v>
      </c>
      <c r="G34" s="18">
        <f t="shared" si="24"/>
        <v>50130.550600000002</v>
      </c>
    </row>
    <row r="35" spans="3:7" x14ac:dyDescent="0.3">
      <c r="C35" s="3" t="s">
        <v>2421</v>
      </c>
      <c r="D35" s="5">
        <v>49410.059200000003</v>
      </c>
      <c r="F35" t="str">
        <f t="shared" ref="F35:G35" si="25">C33</f>
        <v>Deanna Munoz</v>
      </c>
      <c r="G35" s="18">
        <f t="shared" si="25"/>
        <v>49586.524300000005</v>
      </c>
    </row>
    <row r="36" spans="3:7" x14ac:dyDescent="0.3">
      <c r="C36" s="3" t="s">
        <v>317</v>
      </c>
      <c r="D36" s="5">
        <v>49405.294199999997</v>
      </c>
      <c r="F36" t="str">
        <f t="shared" ref="F36:G36" si="26">C34</f>
        <v>Dustin Chander</v>
      </c>
      <c r="G36" s="18">
        <f t="shared" si="26"/>
        <v>49414.285500000005</v>
      </c>
    </row>
    <row r="37" spans="3:7" x14ac:dyDescent="0.3">
      <c r="C37" s="3" t="s">
        <v>904</v>
      </c>
      <c r="D37" s="5">
        <v>48891.810700000002</v>
      </c>
      <c r="F37" t="str">
        <f t="shared" ref="F37:G37" si="27">C35</f>
        <v>Dalton Miller</v>
      </c>
      <c r="G37" s="18">
        <f t="shared" si="27"/>
        <v>49410.059200000003</v>
      </c>
    </row>
    <row r="38" spans="3:7" x14ac:dyDescent="0.3">
      <c r="C38" s="3" t="s">
        <v>1390</v>
      </c>
      <c r="D38" s="5">
        <v>48557.652499999997</v>
      </c>
      <c r="F38" t="str">
        <f t="shared" ref="F38:G38" si="28">C36</f>
        <v>Andre Garcia</v>
      </c>
      <c r="G38" s="18">
        <f t="shared" si="28"/>
        <v>49405.294199999997</v>
      </c>
    </row>
    <row r="39" spans="3:7" x14ac:dyDescent="0.3">
      <c r="C39" s="3" t="s">
        <v>1532</v>
      </c>
      <c r="D39" s="5">
        <v>48538.353900000002</v>
      </c>
      <c r="F39" t="str">
        <f t="shared" ref="F39:G39" si="29">C37</f>
        <v>Edwin Bhat</v>
      </c>
      <c r="G39" s="18">
        <f t="shared" si="29"/>
        <v>48891.810700000002</v>
      </c>
    </row>
    <row r="40" spans="3:7" x14ac:dyDescent="0.3">
      <c r="C40" s="3" t="s">
        <v>222</v>
      </c>
      <c r="D40" s="5">
        <v>48508.0003</v>
      </c>
      <c r="F40" t="str">
        <f t="shared" ref="F40:G40" si="30">C38</f>
        <v>Kathryn Chapman</v>
      </c>
      <c r="G40" s="18">
        <f t="shared" si="30"/>
        <v>48557.652499999997</v>
      </c>
    </row>
    <row r="41" spans="3:7" x14ac:dyDescent="0.3">
      <c r="C41" s="3" t="s">
        <v>1738</v>
      </c>
      <c r="D41" s="5">
        <v>48145.907399999996</v>
      </c>
      <c r="F41" t="str">
        <f t="shared" ref="F41:G41" si="31">C39</f>
        <v>Latasha Munoz</v>
      </c>
      <c r="G41" s="18">
        <f t="shared" si="31"/>
        <v>48538.353900000002</v>
      </c>
    </row>
    <row r="42" spans="3:7" x14ac:dyDescent="0.3">
      <c r="C42" s="3" t="s">
        <v>1041</v>
      </c>
      <c r="D42" s="5">
        <v>47348.572400000005</v>
      </c>
      <c r="F42" t="str">
        <f t="shared" ref="F42:G42" si="32">C40</f>
        <v>Adrienne Gomez</v>
      </c>
      <c r="G42" s="18">
        <f t="shared" si="32"/>
        <v>48508.0003</v>
      </c>
    </row>
    <row r="43" spans="3:7" x14ac:dyDescent="0.3">
      <c r="C43" s="3" t="s">
        <v>470</v>
      </c>
      <c r="D43" s="5">
        <v>47166.169900000001</v>
      </c>
      <c r="F43" t="str">
        <f t="shared" ref="F43:G43" si="33">C41</f>
        <v>Melinda Gill</v>
      </c>
      <c r="G43" s="18">
        <f t="shared" si="33"/>
        <v>48145.907399999996</v>
      </c>
    </row>
    <row r="44" spans="3:7" x14ac:dyDescent="0.3">
      <c r="C44" s="3" t="s">
        <v>1376</v>
      </c>
      <c r="D44" s="5">
        <v>47081.173000000003</v>
      </c>
      <c r="F44" t="str">
        <f t="shared" ref="F44:G44" si="34">C42</f>
        <v>Gina Romero</v>
      </c>
      <c r="G44" s="18">
        <f t="shared" si="34"/>
        <v>47348.572400000005</v>
      </c>
    </row>
    <row r="45" spans="3:7" x14ac:dyDescent="0.3">
      <c r="C45" s="3" t="s">
        <v>1600</v>
      </c>
      <c r="D45" s="5">
        <v>47019.813600000001</v>
      </c>
      <c r="F45" t="str">
        <f t="shared" ref="F45:G45" si="35">C43</f>
        <v>Brett Mehta</v>
      </c>
      <c r="G45" s="18">
        <f t="shared" si="35"/>
        <v>47166.169900000001</v>
      </c>
    </row>
    <row r="46" spans="3:7" x14ac:dyDescent="0.3">
      <c r="C46" s="3" t="s">
        <v>1285</v>
      </c>
      <c r="D46" s="5">
        <v>46963.388400000003</v>
      </c>
      <c r="F46" t="str">
        <f t="shared" ref="F46:G46" si="36">C44</f>
        <v>Karla Yuan</v>
      </c>
      <c r="G46" s="18">
        <f t="shared" si="36"/>
        <v>47081.173000000003</v>
      </c>
    </row>
    <row r="47" spans="3:7" x14ac:dyDescent="0.3">
      <c r="C47" s="3" t="s">
        <v>915</v>
      </c>
      <c r="D47" s="5">
        <v>46782.429700000001</v>
      </c>
      <c r="F47" t="str">
        <f t="shared" ref="F47:G47" si="37">C45</f>
        <v>Louis Luo</v>
      </c>
      <c r="G47" s="18">
        <f t="shared" si="37"/>
        <v>47019.813600000001</v>
      </c>
    </row>
    <row r="48" spans="3:7" x14ac:dyDescent="0.3">
      <c r="C48" s="3" t="s">
        <v>291</v>
      </c>
      <c r="D48" s="5">
        <v>46476.75450000001</v>
      </c>
      <c r="F48" t="str">
        <f t="shared" ref="F48:G48" si="38">C46</f>
        <v>Johnny Shan</v>
      </c>
      <c r="G48" s="18">
        <f t="shared" si="38"/>
        <v>46963.388400000003</v>
      </c>
    </row>
    <row r="49" spans="3:7" x14ac:dyDescent="0.3">
      <c r="C49" s="3" t="s">
        <v>1740</v>
      </c>
      <c r="D49" s="5">
        <v>46455.320400000004</v>
      </c>
      <c r="F49" t="str">
        <f t="shared" ref="F49:G49" si="39">C47</f>
        <v>Elizabeth Alexander</v>
      </c>
      <c r="G49" s="18">
        <f t="shared" si="39"/>
        <v>46782.429700000001</v>
      </c>
    </row>
    <row r="50" spans="3:7" x14ac:dyDescent="0.3">
      <c r="C50" s="3" t="s">
        <v>2067</v>
      </c>
      <c r="D50" s="5">
        <v>46177.236900000004</v>
      </c>
      <c r="F50" t="str">
        <f t="shared" ref="F50:G50" si="40">C48</f>
        <v>Alvin Hu</v>
      </c>
      <c r="G50" s="18">
        <f t="shared" si="40"/>
        <v>46476.75450000001</v>
      </c>
    </row>
    <row r="51" spans="3:7" x14ac:dyDescent="0.3">
      <c r="C51" s="3" t="s">
        <v>2284</v>
      </c>
      <c r="D51" s="5">
        <v>46170.402400000006</v>
      </c>
      <c r="F51" t="str">
        <f t="shared" ref="F51:G51" si="41">C49</f>
        <v>Melinda Navarro</v>
      </c>
      <c r="G51" s="18">
        <f t="shared" si="41"/>
        <v>46455.320400000004</v>
      </c>
    </row>
    <row r="52" spans="3:7" x14ac:dyDescent="0.3">
      <c r="C52" s="3" t="s">
        <v>1069</v>
      </c>
      <c r="D52" s="5">
        <v>46147.466200000003</v>
      </c>
      <c r="F52" t="str">
        <f t="shared" ref="F52:G52" si="42">C50</f>
        <v>Ross Sanz</v>
      </c>
      <c r="G52" s="18">
        <f t="shared" si="42"/>
        <v>46177.236900000004</v>
      </c>
    </row>
    <row r="53" spans="3:7" x14ac:dyDescent="0.3">
      <c r="C53" s="3" t="s">
        <v>859</v>
      </c>
      <c r="D53" s="5">
        <v>46002.306200000006</v>
      </c>
      <c r="F53" t="str">
        <f t="shared" ref="F53:G53" si="43">C51</f>
        <v>Tina Smith</v>
      </c>
      <c r="G53" s="18">
        <f t="shared" si="43"/>
        <v>46170.402400000006</v>
      </c>
    </row>
    <row r="54" spans="3:7" x14ac:dyDescent="0.3">
      <c r="C54" s="3" t="s">
        <v>601</v>
      </c>
      <c r="D54" s="5">
        <v>45872.1253</v>
      </c>
      <c r="F54" t="str">
        <f t="shared" ref="F54:G54" si="44">C52</f>
        <v>Gregory Becker</v>
      </c>
      <c r="G54" s="18">
        <f t="shared" si="44"/>
        <v>46147.466200000003</v>
      </c>
    </row>
    <row r="55" spans="3:7" x14ac:dyDescent="0.3">
      <c r="C55" s="3" t="s">
        <v>389</v>
      </c>
      <c r="D55" s="5">
        <v>45805.817800000004</v>
      </c>
      <c r="F55" t="str">
        <f t="shared" ref="F55:G55" si="45">C53</f>
        <v>Dorothy Robinson</v>
      </c>
      <c r="G55" s="18">
        <f t="shared" si="45"/>
        <v>46002.306200000006</v>
      </c>
    </row>
    <row r="56" spans="3:7" x14ac:dyDescent="0.3">
      <c r="C56" s="3" t="s">
        <v>1331</v>
      </c>
      <c r="D56" s="5">
        <v>45755.737399999998</v>
      </c>
      <c r="F56" t="str">
        <f t="shared" ref="F56:G56" si="46">C54</f>
        <v>Chad Kumar</v>
      </c>
      <c r="G56" s="18">
        <f t="shared" si="46"/>
        <v>45872.1253</v>
      </c>
    </row>
    <row r="57" spans="3:7" x14ac:dyDescent="0.3">
      <c r="C57" s="3" t="s">
        <v>2129</v>
      </c>
      <c r="D57" s="5">
        <v>45658.531900000002</v>
      </c>
      <c r="F57" t="str">
        <f t="shared" ref="F57:G57" si="47">C55</f>
        <v>Ashley Russell</v>
      </c>
      <c r="G57" s="18">
        <f t="shared" si="47"/>
        <v>45805.817800000004</v>
      </c>
    </row>
    <row r="58" spans="3:7" x14ac:dyDescent="0.3">
      <c r="C58" s="3" t="s">
        <v>1553</v>
      </c>
      <c r="D58" s="5">
        <v>45624.515299999999</v>
      </c>
      <c r="F58" t="str">
        <f t="shared" ref="F58:G58" si="48">C56</f>
        <v>Julio Ruiz</v>
      </c>
      <c r="G58" s="18">
        <f t="shared" si="48"/>
        <v>45755.737399999998</v>
      </c>
    </row>
    <row r="59" spans="3:7" x14ac:dyDescent="0.3">
      <c r="C59" s="3" t="s">
        <v>2062</v>
      </c>
      <c r="D59" s="5">
        <v>44750.487200000003</v>
      </c>
      <c r="F59" t="str">
        <f t="shared" ref="F59:G59" si="49">C57</f>
        <v>Sharon Salavaria</v>
      </c>
      <c r="G59" s="18">
        <f t="shared" si="49"/>
        <v>45658.531900000002</v>
      </c>
    </row>
    <row r="60" spans="3:7" x14ac:dyDescent="0.3">
      <c r="C60" s="3" t="s">
        <v>637</v>
      </c>
      <c r="D60" s="5">
        <v>44699.071100000001</v>
      </c>
      <c r="F60" t="str">
        <f t="shared" ref="F60:G60" si="50">C58</f>
        <v>Leah Hu</v>
      </c>
      <c r="G60" s="18">
        <f t="shared" si="50"/>
        <v>45624.515299999999</v>
      </c>
    </row>
    <row r="61" spans="3:7" x14ac:dyDescent="0.3">
      <c r="C61" s="3" t="s">
        <v>2422</v>
      </c>
      <c r="D61" s="5">
        <v>44585.473599999998</v>
      </c>
      <c r="F61" t="str">
        <f t="shared" ref="F61:G61" si="51">C59</f>
        <v>Ross Jordan</v>
      </c>
      <c r="G61" s="18">
        <f t="shared" si="51"/>
        <v>44750.487200000003</v>
      </c>
    </row>
    <row r="62" spans="3:7" x14ac:dyDescent="0.3">
      <c r="C62" s="3" t="s">
        <v>2287</v>
      </c>
      <c r="D62" s="5">
        <v>44500.582200000004</v>
      </c>
      <c r="F62" t="str">
        <f t="shared" ref="F62:G62" si="52">C60</f>
        <v>Clarence Rai</v>
      </c>
      <c r="G62" s="18">
        <f t="shared" si="52"/>
        <v>44699.071100000001</v>
      </c>
    </row>
    <row r="63" spans="3:7" x14ac:dyDescent="0.3">
      <c r="C63" s="3" t="s">
        <v>577</v>
      </c>
      <c r="D63" s="5">
        <v>44234.650999999998</v>
      </c>
      <c r="F63" t="str">
        <f t="shared" ref="F63:G63" si="53">C61</f>
        <v>Dennis Ye</v>
      </c>
      <c r="G63" s="18">
        <f t="shared" si="53"/>
        <v>44585.473599999998</v>
      </c>
    </row>
    <row r="64" spans="3:7" x14ac:dyDescent="0.3">
      <c r="C64" s="3" t="s">
        <v>2099</v>
      </c>
      <c r="D64" s="5">
        <v>44128.272899999996</v>
      </c>
      <c r="F64" t="str">
        <f t="shared" ref="F64:G64" si="54">C62</f>
        <v>Todd Yang</v>
      </c>
      <c r="G64" s="18">
        <f t="shared" si="54"/>
        <v>44500.582200000004</v>
      </c>
    </row>
    <row r="65" spans="3:7" x14ac:dyDescent="0.3">
      <c r="C65" s="3" t="s">
        <v>674</v>
      </c>
      <c r="D65" s="5">
        <v>43979.406900000002</v>
      </c>
      <c r="F65" t="str">
        <f t="shared" ref="F65:G65" si="55">C63</f>
        <v>Cassie Chande</v>
      </c>
      <c r="G65" s="18">
        <f t="shared" si="55"/>
        <v>44234.650999999998</v>
      </c>
    </row>
    <row r="66" spans="3:7" x14ac:dyDescent="0.3">
      <c r="C66" s="3" t="s">
        <v>1680</v>
      </c>
      <c r="D66" s="5">
        <v>43949.081100000003</v>
      </c>
      <c r="F66" t="str">
        <f t="shared" ref="F66:G66" si="56">C64</f>
        <v>Samuel Diaz</v>
      </c>
      <c r="G66" s="18">
        <f t="shared" si="56"/>
        <v>44128.272899999996</v>
      </c>
    </row>
    <row r="67" spans="3:7" x14ac:dyDescent="0.3">
      <c r="C67" s="3" t="s">
        <v>2239</v>
      </c>
      <c r="D67" s="5">
        <v>43926.013599999998</v>
      </c>
      <c r="F67" t="str">
        <f t="shared" ref="F67:G67" si="57">C65</f>
        <v>Colin Stone</v>
      </c>
      <c r="G67" s="18">
        <f t="shared" si="57"/>
        <v>43979.406900000002</v>
      </c>
    </row>
    <row r="68" spans="3:7" x14ac:dyDescent="0.3">
      <c r="C68" s="3" t="s">
        <v>554</v>
      </c>
      <c r="D68" s="5">
        <v>43815.68</v>
      </c>
      <c r="F68" t="str">
        <f t="shared" ref="F68:G68" si="58">C66</f>
        <v>Marshall Li</v>
      </c>
      <c r="G68" s="18">
        <f t="shared" si="58"/>
        <v>43949.081100000003</v>
      </c>
    </row>
    <row r="69" spans="3:7" x14ac:dyDescent="0.3">
      <c r="C69" s="3" t="s">
        <v>1949</v>
      </c>
      <c r="D69" s="5">
        <v>43583.690600000002</v>
      </c>
      <c r="F69" t="str">
        <f t="shared" ref="F69:G69" si="59">C67</f>
        <v>Tasha Deng</v>
      </c>
      <c r="G69" s="18">
        <f t="shared" si="59"/>
        <v>43926.013599999998</v>
      </c>
    </row>
    <row r="70" spans="3:7" x14ac:dyDescent="0.3">
      <c r="C70" s="3" t="s">
        <v>925</v>
      </c>
      <c r="D70" s="5">
        <v>43392.708999999995</v>
      </c>
      <c r="F70" t="str">
        <f t="shared" ref="F70:G70" si="60">C68</f>
        <v>Carolyn Navarro</v>
      </c>
      <c r="G70" s="18">
        <f t="shared" si="60"/>
        <v>43815.68</v>
      </c>
    </row>
    <row r="71" spans="3:7" x14ac:dyDescent="0.3">
      <c r="C71" s="3" t="s">
        <v>2119</v>
      </c>
      <c r="D71" s="5">
        <v>43334.5985</v>
      </c>
      <c r="F71" t="str">
        <f t="shared" ref="F71:G71" si="61">C69</f>
        <v>Rafael Tang</v>
      </c>
      <c r="G71" s="18">
        <f t="shared" si="61"/>
        <v>43583.690600000002</v>
      </c>
    </row>
    <row r="72" spans="3:7" x14ac:dyDescent="0.3">
      <c r="C72" s="3" t="s">
        <v>1599</v>
      </c>
      <c r="D72" s="5">
        <v>43332.205500000004</v>
      </c>
      <c r="F72" t="str">
        <f t="shared" ref="F72:G72" si="62">C70</f>
        <v>Erica Chen</v>
      </c>
      <c r="G72" s="18">
        <f t="shared" si="62"/>
        <v>43392.708999999995</v>
      </c>
    </row>
    <row r="73" spans="3:7" x14ac:dyDescent="0.3">
      <c r="C73" s="3" t="s">
        <v>1034</v>
      </c>
      <c r="D73" s="5">
        <v>43240.011400000003</v>
      </c>
      <c r="F73" t="str">
        <f t="shared" ref="F73:G73" si="63">C71</f>
        <v>Shannon Carlson</v>
      </c>
      <c r="G73" s="18">
        <f t="shared" si="63"/>
        <v>43334.5985</v>
      </c>
    </row>
    <row r="74" spans="3:7" x14ac:dyDescent="0.3">
      <c r="C74" s="3" t="s">
        <v>2423</v>
      </c>
      <c r="D74" s="5">
        <v>43212.150599999994</v>
      </c>
      <c r="F74" t="str">
        <f t="shared" ref="F74:G74" si="64">C72</f>
        <v>Louis Liang</v>
      </c>
      <c r="G74" s="18">
        <f t="shared" si="64"/>
        <v>43332.205500000004</v>
      </c>
    </row>
    <row r="75" spans="3:7" x14ac:dyDescent="0.3">
      <c r="C75" s="3" t="s">
        <v>1269</v>
      </c>
      <c r="D75" s="5">
        <v>43080.7068</v>
      </c>
      <c r="F75" t="str">
        <f t="shared" ref="F75:G75" si="65">C73</f>
        <v>Gilbert Raje</v>
      </c>
      <c r="G75" s="18">
        <f t="shared" si="65"/>
        <v>43240.011400000003</v>
      </c>
    </row>
    <row r="76" spans="3:7" x14ac:dyDescent="0.3">
      <c r="C76" s="3" t="s">
        <v>1523</v>
      </c>
      <c r="D76" s="5">
        <v>43065.288</v>
      </c>
      <c r="F76" t="str">
        <f t="shared" ref="F76:G76" si="66">C74</f>
        <v>Catherine Cox</v>
      </c>
      <c r="G76" s="18">
        <f t="shared" si="66"/>
        <v>43212.150599999994</v>
      </c>
    </row>
    <row r="77" spans="3:7" x14ac:dyDescent="0.3">
      <c r="C77" s="3" t="s">
        <v>2424</v>
      </c>
      <c r="D77" s="5">
        <v>43043.670599999998</v>
      </c>
      <c r="F77" t="str">
        <f t="shared" ref="F77:G77" si="67">C75</f>
        <v>Joe Rana</v>
      </c>
      <c r="G77" s="18">
        <f t="shared" si="67"/>
        <v>43080.7068</v>
      </c>
    </row>
    <row r="78" spans="3:7" x14ac:dyDescent="0.3">
      <c r="C78" s="3" t="s">
        <v>1823</v>
      </c>
      <c r="D78" s="5">
        <v>42849.055899999999</v>
      </c>
      <c r="F78" t="str">
        <f t="shared" ref="F78:G78" si="68">C76</f>
        <v>Larry Alvarez</v>
      </c>
      <c r="G78" s="18">
        <f t="shared" si="68"/>
        <v>43065.288</v>
      </c>
    </row>
    <row r="79" spans="3:7" x14ac:dyDescent="0.3">
      <c r="C79" s="3" t="s">
        <v>2425</v>
      </c>
      <c r="D79" s="5">
        <v>42800.011400000003</v>
      </c>
      <c r="F79" t="str">
        <f t="shared" ref="F79:G79" si="69">C77</f>
        <v>Claudia Zhang</v>
      </c>
      <c r="G79" s="18">
        <f t="shared" si="69"/>
        <v>43043.670599999998</v>
      </c>
    </row>
    <row r="80" spans="3:7" x14ac:dyDescent="0.3">
      <c r="C80" s="3" t="s">
        <v>1328</v>
      </c>
      <c r="D80" s="5">
        <v>42792.0236</v>
      </c>
      <c r="F80" t="str">
        <f t="shared" ref="F80:G80" si="70">C78</f>
        <v>Morgan Young</v>
      </c>
      <c r="G80" s="18">
        <f t="shared" si="70"/>
        <v>42849.055899999999</v>
      </c>
    </row>
    <row r="81" spans="3:7" x14ac:dyDescent="0.3">
      <c r="C81" s="3" t="s">
        <v>1741</v>
      </c>
      <c r="D81" s="5">
        <v>42743.120200000005</v>
      </c>
      <c r="F81" t="str">
        <f t="shared" ref="F81:G81" si="71">C79</f>
        <v>Jodi Goel</v>
      </c>
      <c r="G81" s="18">
        <f t="shared" si="71"/>
        <v>42800.011400000003</v>
      </c>
    </row>
    <row r="82" spans="3:7" x14ac:dyDescent="0.3">
      <c r="C82" s="3" t="s">
        <v>2112</v>
      </c>
      <c r="D82" s="5">
        <v>42723.777999999998</v>
      </c>
      <c r="F82" t="str">
        <f t="shared" ref="F82:G82" si="72">C80</f>
        <v>Julie Xu</v>
      </c>
      <c r="G82" s="18">
        <f t="shared" si="72"/>
        <v>42792.0236</v>
      </c>
    </row>
    <row r="83" spans="3:7" x14ac:dyDescent="0.3">
      <c r="C83" s="3" t="s">
        <v>219</v>
      </c>
      <c r="D83" s="5">
        <v>42679.379400000005</v>
      </c>
      <c r="F83" t="str">
        <f t="shared" ref="F83:G83" si="73">C81</f>
        <v>Melinda Torres</v>
      </c>
      <c r="G83" s="18">
        <f t="shared" si="73"/>
        <v>42743.120200000005</v>
      </c>
    </row>
    <row r="84" spans="3:7" x14ac:dyDescent="0.3">
      <c r="C84" s="3" t="s">
        <v>2168</v>
      </c>
      <c r="D84" s="5">
        <v>42642.867700000003</v>
      </c>
      <c r="F84" t="str">
        <f t="shared" ref="F84:G84" si="74">C82</f>
        <v>Seth Campbell</v>
      </c>
      <c r="G84" s="18">
        <f t="shared" si="74"/>
        <v>42723.777999999998</v>
      </c>
    </row>
    <row r="85" spans="3:7" x14ac:dyDescent="0.3">
      <c r="C85" s="3" t="s">
        <v>1175</v>
      </c>
      <c r="D85" s="5">
        <v>42429.192899999995</v>
      </c>
      <c r="F85" t="str">
        <f t="shared" ref="F85:G85" si="75">C83</f>
        <v>Adriana Lopez</v>
      </c>
      <c r="G85" s="18">
        <f t="shared" si="75"/>
        <v>42679.379400000005</v>
      </c>
    </row>
    <row r="86" spans="3:7" x14ac:dyDescent="0.3">
      <c r="C86" s="3" t="s">
        <v>388</v>
      </c>
      <c r="D86" s="5">
        <v>42307.742299999998</v>
      </c>
      <c r="F86" t="str">
        <f t="shared" ref="F86:G86" si="76">C84</f>
        <v>Stacy Navarro</v>
      </c>
      <c r="G86" s="18">
        <f t="shared" si="76"/>
        <v>42642.867700000003</v>
      </c>
    </row>
    <row r="87" spans="3:7" x14ac:dyDescent="0.3">
      <c r="C87" s="3" t="s">
        <v>851</v>
      </c>
      <c r="D87" s="5">
        <v>42294.784899999999</v>
      </c>
      <c r="F87" t="str">
        <f t="shared" ref="F87:G87" si="77">C85</f>
        <v>Jay Gonzalez</v>
      </c>
      <c r="G87" s="18">
        <f t="shared" si="77"/>
        <v>42429.192899999995</v>
      </c>
    </row>
    <row r="88" spans="3:7" x14ac:dyDescent="0.3">
      <c r="C88" s="3" t="s">
        <v>444</v>
      </c>
      <c r="D88" s="5">
        <v>42215.157699999996</v>
      </c>
      <c r="F88" t="str">
        <f t="shared" ref="F88:G88" si="78">C86</f>
        <v>Ashley Patterson</v>
      </c>
      <c r="G88" s="18">
        <f t="shared" si="78"/>
        <v>42307.742299999998</v>
      </c>
    </row>
    <row r="89" spans="3:7" x14ac:dyDescent="0.3">
      <c r="C89" s="3" t="s">
        <v>625</v>
      </c>
      <c r="D89" s="5">
        <v>42165.236199999999</v>
      </c>
      <c r="F89" t="str">
        <f t="shared" ref="F89:G89" si="79">C87</f>
        <v>Donald Garcia</v>
      </c>
      <c r="G89" s="18">
        <f t="shared" si="79"/>
        <v>42294.784899999999</v>
      </c>
    </row>
    <row r="90" spans="3:7" x14ac:dyDescent="0.3">
      <c r="C90" s="3" t="s">
        <v>1748</v>
      </c>
      <c r="D90" s="5">
        <v>42017.096600000004</v>
      </c>
      <c r="F90" t="str">
        <f t="shared" ref="F90:G90" si="80">C88</f>
        <v>Brad Rai</v>
      </c>
      <c r="G90" s="18">
        <f t="shared" si="80"/>
        <v>42215.157699999996</v>
      </c>
    </row>
    <row r="91" spans="3:7" x14ac:dyDescent="0.3">
      <c r="C91" s="3" t="s">
        <v>1915</v>
      </c>
      <c r="D91" s="5">
        <v>41983.739000000001</v>
      </c>
      <c r="F91" t="str">
        <f t="shared" ref="F91:G91" si="81">C89</f>
        <v>Christy Ye</v>
      </c>
      <c r="G91" s="18">
        <f t="shared" si="81"/>
        <v>42165.236199999999</v>
      </c>
    </row>
    <row r="92" spans="3:7" x14ac:dyDescent="0.3">
      <c r="C92" s="3" t="s">
        <v>406</v>
      </c>
      <c r="D92" s="5">
        <v>41904.793600000005</v>
      </c>
      <c r="F92" t="str">
        <f t="shared" ref="F92:G92" si="82">C90</f>
        <v>Melody Suarez</v>
      </c>
      <c r="G92" s="18">
        <f t="shared" si="82"/>
        <v>42017.096600000004</v>
      </c>
    </row>
    <row r="93" spans="3:7" x14ac:dyDescent="0.3">
      <c r="C93" s="3" t="s">
        <v>1078</v>
      </c>
      <c r="D93" s="5">
        <v>41859.025300000001</v>
      </c>
      <c r="F93" t="str">
        <f t="shared" ref="F93:G93" si="83">C91</f>
        <v>Phillip Gonzalez</v>
      </c>
      <c r="G93" s="18">
        <f t="shared" si="83"/>
        <v>41983.739000000001</v>
      </c>
    </row>
    <row r="94" spans="3:7" x14ac:dyDescent="0.3">
      <c r="C94" s="3" t="s">
        <v>978</v>
      </c>
      <c r="D94" s="5">
        <v>41797.098200000008</v>
      </c>
      <c r="F94" t="str">
        <f t="shared" ref="F94:G94" si="84">C92</f>
        <v>Barbara Goel</v>
      </c>
      <c r="G94" s="18">
        <f t="shared" si="84"/>
        <v>41904.793600000005</v>
      </c>
    </row>
    <row r="95" spans="3:7" x14ac:dyDescent="0.3">
      <c r="C95" s="3" t="s">
        <v>402</v>
      </c>
      <c r="D95" s="5">
        <v>41649.172300000006</v>
      </c>
      <c r="F95" t="str">
        <f t="shared" ref="F95:G95" si="85">C93</f>
        <v>Harold Sai</v>
      </c>
      <c r="G95" s="18">
        <f t="shared" si="85"/>
        <v>41859.025300000001</v>
      </c>
    </row>
    <row r="96" spans="3:7" x14ac:dyDescent="0.3">
      <c r="C96" s="3" t="s">
        <v>1344</v>
      </c>
      <c r="D96" s="5">
        <v>41638.728100000008</v>
      </c>
      <c r="F96" t="str">
        <f t="shared" ref="F96:G96" si="86">C94</f>
        <v>Frank Carlson</v>
      </c>
      <c r="G96" s="18">
        <f t="shared" si="86"/>
        <v>41797.098200000008</v>
      </c>
    </row>
    <row r="97" spans="3:7" x14ac:dyDescent="0.3">
      <c r="C97" s="3" t="s">
        <v>359</v>
      </c>
      <c r="D97" s="5">
        <v>41608.843000000001</v>
      </c>
      <c r="F97" t="str">
        <f t="shared" ref="F97:G97" si="87">C95</f>
        <v>Autumn Wang</v>
      </c>
      <c r="G97" s="18">
        <f t="shared" si="87"/>
        <v>41649.172300000006</v>
      </c>
    </row>
    <row r="98" spans="3:7" x14ac:dyDescent="0.3">
      <c r="C98" s="3" t="s">
        <v>2426</v>
      </c>
      <c r="D98" s="5">
        <v>41593.006099999999</v>
      </c>
      <c r="F98" t="str">
        <f t="shared" ref="F98:G98" si="88">C96</f>
        <v>Kara Anand</v>
      </c>
      <c r="G98" s="18">
        <f t="shared" si="88"/>
        <v>41638.728100000008</v>
      </c>
    </row>
    <row r="99" spans="3:7" x14ac:dyDescent="0.3">
      <c r="C99" s="3" t="s">
        <v>2427</v>
      </c>
      <c r="D99" s="5">
        <v>41564.047699999996</v>
      </c>
      <c r="F99" t="str">
        <f t="shared" ref="F99:G99" si="89">C97</f>
        <v>Arthur Chandra</v>
      </c>
      <c r="G99" s="18">
        <f t="shared" si="89"/>
        <v>41608.843000000001</v>
      </c>
    </row>
    <row r="100" spans="3:7" x14ac:dyDescent="0.3">
      <c r="C100" s="3" t="s">
        <v>1256</v>
      </c>
      <c r="D100" s="5">
        <v>41533.198100000001</v>
      </c>
      <c r="F100" t="str">
        <f t="shared" ref="F100:G100" si="90">C98</f>
        <v>Rafael Xu</v>
      </c>
      <c r="G100" s="18">
        <f t="shared" si="90"/>
        <v>41593.006099999999</v>
      </c>
    </row>
    <row r="101" spans="3:7" x14ac:dyDescent="0.3">
      <c r="C101" s="3" t="s">
        <v>1669</v>
      </c>
      <c r="D101" s="5">
        <v>41401.72</v>
      </c>
      <c r="F101" t="str">
        <f t="shared" ref="F101:G101" si="91">C99</f>
        <v>Curtis Wang</v>
      </c>
      <c r="G101" s="18">
        <f t="shared" si="91"/>
        <v>41564.047699999996</v>
      </c>
    </row>
    <row r="102" spans="3:7" x14ac:dyDescent="0.3">
      <c r="C102" s="3" t="s">
        <v>1162</v>
      </c>
      <c r="D102" s="5">
        <v>41207.499300000003</v>
      </c>
      <c r="F102" t="str">
        <f t="shared" ref="F102:G102" si="92">C100</f>
        <v>Joanna Vazquez</v>
      </c>
      <c r="G102" s="18">
        <f t="shared" si="92"/>
        <v>41533.198100000001</v>
      </c>
    </row>
    <row r="103" spans="3:7" x14ac:dyDescent="0.3">
      <c r="C103" s="3" t="s">
        <v>2340</v>
      </c>
      <c r="D103" s="5">
        <v>41205.777399999999</v>
      </c>
      <c r="F103" t="str">
        <f t="shared" ref="F103:G103" si="93">C101</f>
        <v>Marie Ramos</v>
      </c>
      <c r="G103" s="18">
        <f t="shared" si="93"/>
        <v>41401.72</v>
      </c>
    </row>
    <row r="104" spans="3:7" x14ac:dyDescent="0.3">
      <c r="C104" s="3" t="s">
        <v>1121</v>
      </c>
      <c r="D104" s="5">
        <v>41139.755899999996</v>
      </c>
      <c r="F104" t="str">
        <f t="shared" ref="F104:G104" si="94">C102</f>
        <v>Jarrod Suri</v>
      </c>
      <c r="G104" s="18">
        <f t="shared" si="94"/>
        <v>41207.499300000003</v>
      </c>
    </row>
    <row r="105" spans="3:7" x14ac:dyDescent="0.3">
      <c r="C105" s="3" t="s">
        <v>799</v>
      </c>
      <c r="D105" s="5">
        <v>41024.794300000001</v>
      </c>
      <c r="F105" t="str">
        <f t="shared" ref="F105:G105" si="95">C103</f>
        <v>Victoria Gonzales</v>
      </c>
      <c r="G105" s="18">
        <f t="shared" si="95"/>
        <v>41205.777399999999</v>
      </c>
    </row>
    <row r="106" spans="3:7" x14ac:dyDescent="0.3">
      <c r="C106" s="3" t="s">
        <v>754</v>
      </c>
      <c r="D106" s="5">
        <v>41000.183899999996</v>
      </c>
      <c r="F106" t="str">
        <f t="shared" ref="F106:G106" si="96">C104</f>
        <v>Jaclyn Xu</v>
      </c>
      <c r="G106" s="18">
        <f t="shared" si="96"/>
        <v>41139.755899999996</v>
      </c>
    </row>
    <row r="107" spans="3:7" x14ac:dyDescent="0.3">
      <c r="C107" s="3" t="s">
        <v>2428</v>
      </c>
      <c r="D107" s="5">
        <v>40990.2111</v>
      </c>
      <c r="F107" t="str">
        <f t="shared" ref="F107:G107" si="97">C105</f>
        <v>Denise Kapoor</v>
      </c>
      <c r="G107" s="18">
        <f t="shared" si="97"/>
        <v>41024.794300000001</v>
      </c>
    </row>
    <row r="108" spans="3:7" x14ac:dyDescent="0.3">
      <c r="C108" s="3" t="s">
        <v>1648</v>
      </c>
      <c r="D108" s="5">
        <v>40973.556599999996</v>
      </c>
      <c r="F108" t="str">
        <f t="shared" ref="F108:G108" si="98">C106</f>
        <v>Danny Ortega</v>
      </c>
      <c r="G108" s="18">
        <f t="shared" si="98"/>
        <v>41000.183899999996</v>
      </c>
    </row>
    <row r="109" spans="3:7" x14ac:dyDescent="0.3">
      <c r="C109" s="3" t="s">
        <v>2125</v>
      </c>
      <c r="D109" s="5">
        <v>40929.019499999995</v>
      </c>
      <c r="F109" t="str">
        <f t="shared" ref="F109:G109" si="99">C107</f>
        <v>Dawn Tang</v>
      </c>
      <c r="G109" s="18">
        <f t="shared" si="99"/>
        <v>40990.2111</v>
      </c>
    </row>
    <row r="110" spans="3:7" x14ac:dyDescent="0.3">
      <c r="C110" s="3" t="s">
        <v>2429</v>
      </c>
      <c r="D110" s="5">
        <v>40915.434999999998</v>
      </c>
      <c r="F110" t="str">
        <f t="shared" ref="F110:G110" si="100">C108</f>
        <v>Marco Mehta</v>
      </c>
      <c r="G110" s="18">
        <f t="shared" si="100"/>
        <v>40973.556599999996</v>
      </c>
    </row>
    <row r="111" spans="3:7" x14ac:dyDescent="0.3">
      <c r="C111" s="3" t="s">
        <v>2430</v>
      </c>
      <c r="D111" s="5">
        <v>40755.441800000001</v>
      </c>
      <c r="F111" t="str">
        <f t="shared" ref="F111:G111" si="101">C109</f>
        <v>Shannon Yang</v>
      </c>
      <c r="G111" s="18">
        <f t="shared" si="101"/>
        <v>40929.019499999995</v>
      </c>
    </row>
    <row r="112" spans="3:7" x14ac:dyDescent="0.3">
      <c r="C112" s="3" t="s">
        <v>1232</v>
      </c>
      <c r="D112" s="5">
        <v>40748.807700000005</v>
      </c>
      <c r="F112" t="str">
        <f t="shared" ref="F112:G112" si="102">C110</f>
        <v>Wendy Torres</v>
      </c>
      <c r="G112" s="18">
        <f t="shared" si="102"/>
        <v>40915.434999999998</v>
      </c>
    </row>
    <row r="113" spans="3:7" x14ac:dyDescent="0.3">
      <c r="C113" s="3" t="s">
        <v>2322</v>
      </c>
      <c r="D113" s="5">
        <v>40699.591</v>
      </c>
      <c r="F113" t="str">
        <f t="shared" ref="F113:G113" si="103">C111</f>
        <v>Johnny Rai</v>
      </c>
      <c r="G113" s="18">
        <f t="shared" si="103"/>
        <v>40755.441800000001</v>
      </c>
    </row>
    <row r="114" spans="3:7" x14ac:dyDescent="0.3">
      <c r="C114" s="3" t="s">
        <v>296</v>
      </c>
      <c r="D114" s="5">
        <v>40669.340799999998</v>
      </c>
      <c r="F114" t="str">
        <f t="shared" ref="F114:G114" si="104">C112</f>
        <v>Jessie Zhao</v>
      </c>
      <c r="G114" s="18">
        <f t="shared" si="104"/>
        <v>40748.807700000005</v>
      </c>
    </row>
    <row r="115" spans="3:7" x14ac:dyDescent="0.3">
      <c r="C115" s="3" t="s">
        <v>2164</v>
      </c>
      <c r="D115" s="5">
        <v>40597.320700000004</v>
      </c>
      <c r="F115" t="str">
        <f t="shared" ref="F115:G115" si="105">C113</f>
        <v>Troy Subram</v>
      </c>
      <c r="G115" s="18">
        <f t="shared" si="105"/>
        <v>40699.591</v>
      </c>
    </row>
    <row r="116" spans="3:7" x14ac:dyDescent="0.3">
      <c r="C116" s="3" t="s">
        <v>1394</v>
      </c>
      <c r="D116" s="5">
        <v>40517.638800000001</v>
      </c>
      <c r="F116" t="str">
        <f t="shared" ref="F116:G116" si="106">C114</f>
        <v>Alvin Sharma</v>
      </c>
      <c r="G116" s="18">
        <f t="shared" si="106"/>
        <v>40669.340799999998</v>
      </c>
    </row>
    <row r="117" spans="3:7" x14ac:dyDescent="0.3">
      <c r="C117" s="3" t="s">
        <v>433</v>
      </c>
      <c r="D117" s="5">
        <v>40510.482100000001</v>
      </c>
      <c r="F117" t="str">
        <f t="shared" ref="F117:G117" si="107">C115</f>
        <v>Stacy Alvarez</v>
      </c>
      <c r="G117" s="18">
        <f t="shared" si="107"/>
        <v>40597.320700000004</v>
      </c>
    </row>
    <row r="118" spans="3:7" x14ac:dyDescent="0.3">
      <c r="C118" s="3" t="s">
        <v>323</v>
      </c>
      <c r="D118" s="5">
        <v>40509.116000000002</v>
      </c>
      <c r="F118" t="str">
        <f t="shared" ref="F118:G118" si="108">C116</f>
        <v>Katie Kumar</v>
      </c>
      <c r="G118" s="18">
        <f t="shared" si="108"/>
        <v>40517.638800000001</v>
      </c>
    </row>
    <row r="119" spans="3:7" x14ac:dyDescent="0.3">
      <c r="C119" s="3" t="s">
        <v>352</v>
      </c>
      <c r="D119" s="5">
        <v>40398.344799999999</v>
      </c>
      <c r="F119" t="str">
        <f t="shared" ref="F119:G119" si="109">C117</f>
        <v>Blake Anderson</v>
      </c>
      <c r="G119" s="18">
        <f t="shared" si="109"/>
        <v>40510.482100000001</v>
      </c>
    </row>
    <row r="120" spans="3:7" x14ac:dyDescent="0.3">
      <c r="C120" s="3" t="s">
        <v>1110</v>
      </c>
      <c r="D120" s="5">
        <v>40335.815999999999</v>
      </c>
      <c r="F120" t="str">
        <f t="shared" ref="F120:G120" si="110">C118</f>
        <v>Andy Vazquez</v>
      </c>
      <c r="G120" s="18">
        <f t="shared" si="110"/>
        <v>40509.116000000002</v>
      </c>
    </row>
    <row r="121" spans="3:7" x14ac:dyDescent="0.3">
      <c r="C121" s="3" t="s">
        <v>1834</v>
      </c>
      <c r="D121" s="5">
        <v>40292.69</v>
      </c>
      <c r="F121" t="str">
        <f t="shared" ref="F121:G121" si="111">C119</f>
        <v>Ariana Stewart</v>
      </c>
      <c r="G121" s="18">
        <f t="shared" si="111"/>
        <v>40398.344799999999</v>
      </c>
    </row>
    <row r="122" spans="3:7" x14ac:dyDescent="0.3">
      <c r="C122" s="3" t="s">
        <v>1589</v>
      </c>
      <c r="D122" s="5">
        <v>40148.340199999999</v>
      </c>
      <c r="F122" t="str">
        <f t="shared" ref="F122:G122" si="112">C120</f>
        <v>Isaiah Ramirez</v>
      </c>
      <c r="G122" s="18">
        <f t="shared" si="112"/>
        <v>40335.815999999999</v>
      </c>
    </row>
    <row r="123" spans="3:7" x14ac:dyDescent="0.3">
      <c r="C123" s="3" t="s">
        <v>307</v>
      </c>
      <c r="D123" s="5">
        <v>40131.274500000007</v>
      </c>
      <c r="F123" t="str">
        <f t="shared" ref="F123:G123" si="113">C121</f>
        <v>Natalie Moore</v>
      </c>
      <c r="G123" s="18">
        <f t="shared" si="113"/>
        <v>40292.69</v>
      </c>
    </row>
    <row r="124" spans="3:7" x14ac:dyDescent="0.3">
      <c r="C124" s="3" t="s">
        <v>1088</v>
      </c>
      <c r="D124" s="5">
        <v>40044.859800000006</v>
      </c>
      <c r="F124" t="str">
        <f t="shared" ref="F124:G124" si="114">C122</f>
        <v>Logan Hernandez</v>
      </c>
      <c r="G124" s="18">
        <f t="shared" si="114"/>
        <v>40148.340199999999</v>
      </c>
    </row>
    <row r="125" spans="3:7" x14ac:dyDescent="0.3">
      <c r="C125" s="3" t="s">
        <v>1448</v>
      </c>
      <c r="D125" s="5">
        <v>40029.972900000001</v>
      </c>
      <c r="F125" t="str">
        <f t="shared" ref="F125:G125" si="115">C123</f>
        <v>Amy Chow</v>
      </c>
      <c r="G125" s="18">
        <f t="shared" si="115"/>
        <v>40131.274500000007</v>
      </c>
    </row>
    <row r="126" spans="3:7" x14ac:dyDescent="0.3">
      <c r="C126" s="3" t="s">
        <v>439</v>
      </c>
      <c r="D126" s="5">
        <v>39782.860099999998</v>
      </c>
      <c r="F126" t="str">
        <f t="shared" ref="F126:G126" si="116">C124</f>
        <v>Heidi Lopez</v>
      </c>
      <c r="G126" s="18">
        <f t="shared" si="116"/>
        <v>40044.859800000006</v>
      </c>
    </row>
    <row r="127" spans="3:7" x14ac:dyDescent="0.3">
      <c r="C127" s="3" t="s">
        <v>2431</v>
      </c>
      <c r="D127" s="5">
        <v>39772.314399999996</v>
      </c>
      <c r="F127" t="str">
        <f t="shared" ref="F127:G127" si="117">C125</f>
        <v>Krista Ruiz</v>
      </c>
      <c r="G127" s="18">
        <f t="shared" si="117"/>
        <v>40029.972900000001</v>
      </c>
    </row>
    <row r="128" spans="3:7" x14ac:dyDescent="0.3">
      <c r="C128" s="3" t="s">
        <v>2221</v>
      </c>
      <c r="D128" s="5">
        <v>39765.2837</v>
      </c>
      <c r="F128" t="str">
        <f t="shared" ref="F128:G128" si="118">C126</f>
        <v>Bonnie Jai</v>
      </c>
      <c r="G128" s="18">
        <f t="shared" si="118"/>
        <v>39782.860099999998</v>
      </c>
    </row>
    <row r="129" spans="3:7" x14ac:dyDescent="0.3">
      <c r="C129" s="3" t="s">
        <v>337</v>
      </c>
      <c r="D129" s="5">
        <v>39617.9087</v>
      </c>
      <c r="F129" t="str">
        <f t="shared" ref="F129:G129" si="119">C127</f>
        <v>Jerome Suarez</v>
      </c>
      <c r="G129" s="18">
        <f t="shared" si="119"/>
        <v>39772.314399999996</v>
      </c>
    </row>
    <row r="130" spans="3:7" x14ac:dyDescent="0.3">
      <c r="C130" s="3" t="s">
        <v>1991</v>
      </c>
      <c r="D130" s="5">
        <v>39550.311499999996</v>
      </c>
      <c r="F130" t="str">
        <f t="shared" ref="F130:G130" si="120">C128</f>
        <v>Tamara Pal</v>
      </c>
      <c r="G130" s="18">
        <f t="shared" si="120"/>
        <v>39765.2837</v>
      </c>
    </row>
    <row r="131" spans="3:7" x14ac:dyDescent="0.3">
      <c r="C131" s="3" t="s">
        <v>1958</v>
      </c>
      <c r="D131" s="5">
        <v>39396.229399999997</v>
      </c>
      <c r="F131" t="str">
        <f t="shared" ref="F131:G131" si="121">C129</f>
        <v>Anna Martinez</v>
      </c>
      <c r="G131" s="18">
        <f t="shared" si="121"/>
        <v>39617.9087</v>
      </c>
    </row>
    <row r="132" spans="3:7" x14ac:dyDescent="0.3">
      <c r="C132" s="3" t="s">
        <v>1811</v>
      </c>
      <c r="D132" s="5">
        <v>39243.532300000006</v>
      </c>
      <c r="F132" t="str">
        <f t="shared" ref="F132:G132" si="122">C130</f>
        <v>Reginald Alvarez</v>
      </c>
      <c r="G132" s="18">
        <f t="shared" si="122"/>
        <v>39550.311499999996</v>
      </c>
    </row>
    <row r="133" spans="3:7" x14ac:dyDescent="0.3">
      <c r="C133" s="3" t="s">
        <v>1270</v>
      </c>
      <c r="D133" s="5">
        <v>39220.233</v>
      </c>
      <c r="F133" t="str">
        <f t="shared" ref="F133:G133" si="123">C131</f>
        <v>Randall Rubio</v>
      </c>
      <c r="G133" s="18">
        <f t="shared" si="123"/>
        <v>39396.229399999997</v>
      </c>
    </row>
    <row r="134" spans="3:7" x14ac:dyDescent="0.3">
      <c r="C134" s="3" t="s">
        <v>2432</v>
      </c>
      <c r="D134" s="5">
        <v>39200.103300000002</v>
      </c>
      <c r="F134" t="str">
        <f t="shared" ref="F134:G134" si="124">C132</f>
        <v>Monica Vance</v>
      </c>
      <c r="G134" s="18">
        <f t="shared" si="124"/>
        <v>39243.532300000006</v>
      </c>
    </row>
    <row r="135" spans="3:7" x14ac:dyDescent="0.3">
      <c r="C135" s="3" t="s">
        <v>2433</v>
      </c>
      <c r="D135" s="5">
        <v>39185.633299999994</v>
      </c>
      <c r="F135" t="str">
        <f t="shared" ref="F135:G135" si="125">C133</f>
        <v>Joe Subram</v>
      </c>
      <c r="G135" s="18">
        <f t="shared" si="125"/>
        <v>39220.233</v>
      </c>
    </row>
    <row r="136" spans="3:7" x14ac:dyDescent="0.3">
      <c r="C136" s="3" t="s">
        <v>1685</v>
      </c>
      <c r="D136" s="5">
        <v>39150.611400000002</v>
      </c>
      <c r="F136" t="str">
        <f t="shared" ref="F136:G136" si="126">C134</f>
        <v>Jaclyn Guo</v>
      </c>
      <c r="G136" s="18">
        <f t="shared" si="126"/>
        <v>39200.103300000002</v>
      </c>
    </row>
    <row r="137" spans="3:7" x14ac:dyDescent="0.3">
      <c r="C137" s="3" t="s">
        <v>2434</v>
      </c>
      <c r="D137" s="5">
        <v>39107.614799999996</v>
      </c>
      <c r="F137" t="str">
        <f t="shared" ref="F137:G137" si="127">C135</f>
        <v>Evelyn Rodriguez</v>
      </c>
      <c r="G137" s="18">
        <f t="shared" si="127"/>
        <v>39185.633299999994</v>
      </c>
    </row>
    <row r="138" spans="3:7" x14ac:dyDescent="0.3">
      <c r="C138" s="3" t="s">
        <v>1987</v>
      </c>
      <c r="D138" s="5">
        <v>38923.939299999998</v>
      </c>
      <c r="F138" t="str">
        <f t="shared" ref="F138:G138" si="128">C136</f>
        <v>Marshall Yuan</v>
      </c>
      <c r="G138" s="18">
        <f t="shared" si="128"/>
        <v>39150.611400000002</v>
      </c>
    </row>
    <row r="139" spans="3:7" x14ac:dyDescent="0.3">
      <c r="C139" s="3" t="s">
        <v>1428</v>
      </c>
      <c r="D139" s="5">
        <v>38900.228900000002</v>
      </c>
      <c r="F139" t="str">
        <f t="shared" ref="F139:G139" si="129">C137</f>
        <v>Raul Sharma</v>
      </c>
      <c r="G139" s="18">
        <f t="shared" si="129"/>
        <v>39107.614799999996</v>
      </c>
    </row>
    <row r="140" spans="3:7" x14ac:dyDescent="0.3">
      <c r="C140" s="3" t="s">
        <v>2123</v>
      </c>
      <c r="D140" s="5">
        <v>38753.049800000001</v>
      </c>
      <c r="F140" t="str">
        <f t="shared" ref="F140:G140" si="130">C138</f>
        <v>Rebekah Vazquez</v>
      </c>
      <c r="G140" s="18">
        <f t="shared" si="130"/>
        <v>38923.939299999998</v>
      </c>
    </row>
    <row r="141" spans="3:7" x14ac:dyDescent="0.3">
      <c r="C141" s="3" t="s">
        <v>347</v>
      </c>
      <c r="D141" s="5">
        <v>38719.228799999997</v>
      </c>
      <c r="F141" t="str">
        <f t="shared" ref="F141:G141" si="131">C139</f>
        <v>Kelvin Lin</v>
      </c>
      <c r="G141" s="18">
        <f t="shared" si="131"/>
        <v>38900.228900000002</v>
      </c>
    </row>
    <row r="142" spans="3:7" x14ac:dyDescent="0.3">
      <c r="C142" s="3" t="s">
        <v>1524</v>
      </c>
      <c r="D142" s="5">
        <v>38651.5959</v>
      </c>
      <c r="F142" t="str">
        <f t="shared" ref="F142:G142" si="132">C140</f>
        <v>Shannon Wang</v>
      </c>
      <c r="G142" s="18">
        <f t="shared" si="132"/>
        <v>38753.049800000001</v>
      </c>
    </row>
    <row r="143" spans="3:7" x14ac:dyDescent="0.3">
      <c r="C143" s="3" t="s">
        <v>607</v>
      </c>
      <c r="D143" s="5">
        <v>38579.301800000001</v>
      </c>
      <c r="F143" t="str">
        <f t="shared" ref="F143:G143" si="133">C141</f>
        <v>Antonio Patterson</v>
      </c>
      <c r="G143" s="18">
        <f t="shared" si="133"/>
        <v>38719.228799999997</v>
      </c>
    </row>
    <row r="144" spans="3:7" x14ac:dyDescent="0.3">
      <c r="C144" s="3" t="s">
        <v>2084</v>
      </c>
      <c r="D144" s="5">
        <v>38568.0023</v>
      </c>
      <c r="F144" t="str">
        <f t="shared" ref="F144:G144" si="134">C142</f>
        <v>Larry Martin</v>
      </c>
      <c r="G144" s="18">
        <f t="shared" si="134"/>
        <v>38651.5959</v>
      </c>
    </row>
    <row r="145" spans="3:7" x14ac:dyDescent="0.3">
      <c r="C145" s="3" t="s">
        <v>1642</v>
      </c>
      <c r="D145" s="5">
        <v>38556.374899999995</v>
      </c>
      <c r="F145" t="str">
        <f t="shared" ref="F145:G145" si="135">C143</f>
        <v>Cheryl Diaz</v>
      </c>
      <c r="G145" s="18">
        <f t="shared" si="135"/>
        <v>38579.301800000001</v>
      </c>
    </row>
    <row r="146" spans="3:7" x14ac:dyDescent="0.3">
      <c r="C146" s="3" t="s">
        <v>2121</v>
      </c>
      <c r="D146" s="5">
        <v>38298.650600000001</v>
      </c>
      <c r="F146" t="str">
        <f t="shared" ref="F146:G146" si="136">C144</f>
        <v>Ruben Muñoz</v>
      </c>
      <c r="G146" s="18">
        <f t="shared" si="136"/>
        <v>38568.0023</v>
      </c>
    </row>
    <row r="147" spans="3:7" x14ac:dyDescent="0.3">
      <c r="C147" s="3" t="s">
        <v>236</v>
      </c>
      <c r="D147" s="5">
        <v>38280.726999999999</v>
      </c>
      <c r="F147" t="str">
        <f t="shared" ref="F147:G147" si="137">C145</f>
        <v>Marc Diaz</v>
      </c>
      <c r="G147" s="18">
        <f t="shared" si="137"/>
        <v>38556.374899999995</v>
      </c>
    </row>
    <row r="148" spans="3:7" x14ac:dyDescent="0.3">
      <c r="C148" s="3" t="s">
        <v>2435</v>
      </c>
      <c r="D148" s="5">
        <v>38261.8514</v>
      </c>
      <c r="F148" t="str">
        <f t="shared" ref="F148:G148" si="138">C146</f>
        <v>Shannon Serrano</v>
      </c>
      <c r="G148" s="18">
        <f t="shared" si="138"/>
        <v>38298.650600000001</v>
      </c>
    </row>
    <row r="149" spans="3:7" x14ac:dyDescent="0.3">
      <c r="C149" s="3" t="s">
        <v>212</v>
      </c>
      <c r="D149" s="5">
        <v>38258.193800000001</v>
      </c>
      <c r="F149" t="str">
        <f t="shared" ref="F149:G149" si="139">C147</f>
        <v>Alan Wang</v>
      </c>
      <c r="G149" s="18">
        <f t="shared" si="139"/>
        <v>38280.726999999999</v>
      </c>
    </row>
    <row r="150" spans="3:7" x14ac:dyDescent="0.3">
      <c r="C150" s="3" t="s">
        <v>1663</v>
      </c>
      <c r="D150" s="5">
        <v>38180.188099999999</v>
      </c>
      <c r="F150" t="str">
        <f t="shared" ref="F150:G150" si="140">C148</f>
        <v>Bethany Yuan</v>
      </c>
      <c r="G150" s="18">
        <f t="shared" si="140"/>
        <v>38261.8514</v>
      </c>
    </row>
    <row r="151" spans="3:7" x14ac:dyDescent="0.3">
      <c r="C151" s="3" t="s">
        <v>1118</v>
      </c>
      <c r="D151" s="5">
        <v>38139.143799999998</v>
      </c>
      <c r="F151" t="str">
        <f t="shared" ref="F151:G151" si="141">C149</f>
        <v>Abigail Richardson</v>
      </c>
      <c r="G151" s="18">
        <f t="shared" si="141"/>
        <v>38258.193800000001</v>
      </c>
    </row>
    <row r="152" spans="3:7" x14ac:dyDescent="0.3">
      <c r="C152" s="3" t="s">
        <v>2404</v>
      </c>
      <c r="D152" s="5">
        <v>38065.524299999997</v>
      </c>
      <c r="F152" t="str">
        <f t="shared" ref="F152:G152" si="142">C150</f>
        <v>Maria Wood</v>
      </c>
      <c r="G152" s="18">
        <f t="shared" si="142"/>
        <v>38180.188099999999</v>
      </c>
    </row>
    <row r="153" spans="3:7" x14ac:dyDescent="0.3">
      <c r="C153" s="3" t="s">
        <v>1995</v>
      </c>
      <c r="D153" s="5">
        <v>37955.515299999999</v>
      </c>
      <c r="F153" t="str">
        <f t="shared" ref="F153:G153" si="143">C151</f>
        <v>Jaclyn Liu</v>
      </c>
      <c r="G153" s="18">
        <f t="shared" si="143"/>
        <v>38139.143799999998</v>
      </c>
    </row>
    <row r="154" spans="3:7" x14ac:dyDescent="0.3">
      <c r="C154" s="3" t="s">
        <v>2436</v>
      </c>
      <c r="D154" s="5">
        <v>37913.057399999998</v>
      </c>
      <c r="F154" t="str">
        <f t="shared" ref="F154:G154" si="144">C152</f>
        <v>Yolanda Shan</v>
      </c>
      <c r="G154" s="18">
        <f t="shared" si="144"/>
        <v>38065.524299999997</v>
      </c>
    </row>
    <row r="155" spans="3:7" x14ac:dyDescent="0.3">
      <c r="C155" s="3" t="s">
        <v>1035</v>
      </c>
      <c r="D155" s="5">
        <v>37877.870699999999</v>
      </c>
      <c r="F155" t="str">
        <f t="shared" ref="F155:G155" si="145">C153</f>
        <v>Renee Navarro</v>
      </c>
      <c r="G155" s="18">
        <f t="shared" si="145"/>
        <v>37955.515299999999</v>
      </c>
    </row>
    <row r="156" spans="3:7" x14ac:dyDescent="0.3">
      <c r="C156" s="3" t="s">
        <v>872</v>
      </c>
      <c r="D156" s="5">
        <v>37826.9683</v>
      </c>
      <c r="F156" t="str">
        <f t="shared" ref="F156:G156" si="146">C154</f>
        <v>Colin Yang</v>
      </c>
      <c r="G156" s="18">
        <f t="shared" si="146"/>
        <v>37913.057399999998</v>
      </c>
    </row>
    <row r="157" spans="3:7" x14ac:dyDescent="0.3">
      <c r="C157" s="3" t="s">
        <v>2437</v>
      </c>
      <c r="D157" s="5">
        <v>37807.984100000001</v>
      </c>
      <c r="F157" t="str">
        <f t="shared" ref="F157:G157" si="147">C155</f>
        <v>Gilbert Shen</v>
      </c>
      <c r="G157" s="18">
        <f t="shared" si="147"/>
        <v>37877.870699999999</v>
      </c>
    </row>
    <row r="158" spans="3:7" x14ac:dyDescent="0.3">
      <c r="C158" s="3" t="s">
        <v>1914</v>
      </c>
      <c r="D158" s="5">
        <v>37775.947400000005</v>
      </c>
      <c r="F158" t="str">
        <f t="shared" ref="F158:G158" si="148">C156</f>
        <v>Dustin Goldstein</v>
      </c>
      <c r="G158" s="18">
        <f t="shared" si="148"/>
        <v>37826.9683</v>
      </c>
    </row>
    <row r="159" spans="3:7" x14ac:dyDescent="0.3">
      <c r="C159" s="3" t="s">
        <v>1319</v>
      </c>
      <c r="D159" s="5">
        <v>37705.404500000004</v>
      </c>
      <c r="F159" t="str">
        <f t="shared" ref="F159:G159" si="149">C157</f>
        <v>Javier Serrano</v>
      </c>
      <c r="G159" s="18">
        <f t="shared" si="149"/>
        <v>37807.984100000001</v>
      </c>
    </row>
    <row r="160" spans="3:7" x14ac:dyDescent="0.3">
      <c r="C160" s="3" t="s">
        <v>1675</v>
      </c>
      <c r="D160" s="5">
        <v>37645.145100000002</v>
      </c>
      <c r="F160" t="str">
        <f t="shared" ref="F160:G160" si="150">C158</f>
        <v>Philip Carlson</v>
      </c>
      <c r="G160" s="18">
        <f t="shared" si="150"/>
        <v>37775.947400000005</v>
      </c>
    </row>
    <row r="161" spans="3:7" x14ac:dyDescent="0.3">
      <c r="C161" s="3" t="s">
        <v>1565</v>
      </c>
      <c r="D161" s="5">
        <v>37527.2719</v>
      </c>
      <c r="F161" t="str">
        <f t="shared" ref="F161:G161" si="151">C159</f>
        <v>Juan Ramos</v>
      </c>
      <c r="G161" s="18">
        <f t="shared" si="151"/>
        <v>37705.404500000004</v>
      </c>
    </row>
    <row r="162" spans="3:7" x14ac:dyDescent="0.3">
      <c r="C162" s="3" t="s">
        <v>2438</v>
      </c>
      <c r="D162" s="5">
        <v>37520.561000000002</v>
      </c>
      <c r="F162" t="str">
        <f t="shared" ref="F162:G162" si="152">C160</f>
        <v>Mario Goel</v>
      </c>
      <c r="G162" s="18">
        <f t="shared" si="152"/>
        <v>37645.145100000002</v>
      </c>
    </row>
    <row r="163" spans="3:7" x14ac:dyDescent="0.3">
      <c r="C163" s="3" t="s">
        <v>378</v>
      </c>
      <c r="D163" s="5">
        <v>37505.297899999998</v>
      </c>
      <c r="F163" t="str">
        <f t="shared" ref="F163:G163" si="153">C161</f>
        <v>Leslie Hernandez</v>
      </c>
      <c r="G163" s="18">
        <f t="shared" si="153"/>
        <v>37527.2719</v>
      </c>
    </row>
    <row r="164" spans="3:7" x14ac:dyDescent="0.3">
      <c r="C164" s="3" t="s">
        <v>2439</v>
      </c>
      <c r="D164" s="5">
        <v>37474.995799999997</v>
      </c>
      <c r="F164" t="str">
        <f t="shared" ref="F164:G164" si="154">C162</f>
        <v>Edward Miller</v>
      </c>
      <c r="G164" s="18">
        <f t="shared" si="154"/>
        <v>37520.561000000002</v>
      </c>
    </row>
    <row r="165" spans="3:7" x14ac:dyDescent="0.3">
      <c r="C165" s="3" t="s">
        <v>2088</v>
      </c>
      <c r="D165" s="5">
        <v>37454.871700000003</v>
      </c>
      <c r="F165" t="str">
        <f t="shared" ref="F165:G165" si="155">C163</f>
        <v>Arturo Sharma</v>
      </c>
      <c r="G165" s="18">
        <f t="shared" si="155"/>
        <v>37505.297899999998</v>
      </c>
    </row>
    <row r="166" spans="3:7" x14ac:dyDescent="0.3">
      <c r="C166" s="3" t="s">
        <v>2440</v>
      </c>
      <c r="D166" s="5">
        <v>37446.168099999995</v>
      </c>
      <c r="F166" t="str">
        <f t="shared" ref="F166:G166" si="156">C164</f>
        <v>Jocelyn Coleman</v>
      </c>
      <c r="G166" s="18">
        <f t="shared" si="156"/>
        <v>37474.995799999997</v>
      </c>
    </row>
    <row r="167" spans="3:7" x14ac:dyDescent="0.3">
      <c r="C167" s="3" t="s">
        <v>365</v>
      </c>
      <c r="D167" s="5">
        <v>37436.520499999999</v>
      </c>
      <c r="F167" t="str">
        <f t="shared" ref="F167:G167" si="157">C165</f>
        <v>Ruben Suarez</v>
      </c>
      <c r="G167" s="18">
        <f t="shared" si="157"/>
        <v>37454.871700000003</v>
      </c>
    </row>
    <row r="168" spans="3:7" x14ac:dyDescent="0.3">
      <c r="C168" s="3" t="s">
        <v>863</v>
      </c>
      <c r="D168" s="5">
        <v>37422.189899999998</v>
      </c>
      <c r="F168" t="str">
        <f t="shared" ref="F168:G168" si="158">C166</f>
        <v>Ruth Garcia</v>
      </c>
      <c r="G168" s="18">
        <f t="shared" si="158"/>
        <v>37446.168099999995</v>
      </c>
    </row>
    <row r="169" spans="3:7" x14ac:dyDescent="0.3">
      <c r="C169" s="3" t="s">
        <v>2441</v>
      </c>
      <c r="D169" s="5">
        <v>37386.682200000003</v>
      </c>
      <c r="F169" t="str">
        <f t="shared" ref="F169:G169" si="159">C167</f>
        <v>Arthur Prasad</v>
      </c>
      <c r="G169" s="18">
        <f t="shared" si="159"/>
        <v>37436.520499999999</v>
      </c>
    </row>
    <row r="170" spans="3:7" x14ac:dyDescent="0.3">
      <c r="C170" s="3" t="s">
        <v>1164</v>
      </c>
      <c r="D170" s="5">
        <v>37198.857199999999</v>
      </c>
      <c r="F170" t="str">
        <f t="shared" ref="F170:G170" si="160">C168</f>
        <v>Douglas Suri</v>
      </c>
      <c r="G170" s="18">
        <f t="shared" si="160"/>
        <v>37422.189899999998</v>
      </c>
    </row>
    <row r="171" spans="3:7" x14ac:dyDescent="0.3">
      <c r="C171" s="3" t="s">
        <v>1276</v>
      </c>
      <c r="D171" s="5">
        <v>37184.686300000001</v>
      </c>
      <c r="F171" t="str">
        <f t="shared" ref="F171:G171" si="161">C169</f>
        <v>Jaclyn Lu</v>
      </c>
      <c r="G171" s="18">
        <f t="shared" si="161"/>
        <v>37386.682200000003</v>
      </c>
    </row>
    <row r="172" spans="3:7" x14ac:dyDescent="0.3">
      <c r="C172" s="3" t="s">
        <v>2442</v>
      </c>
      <c r="D172" s="5">
        <v>37120.829899999997</v>
      </c>
      <c r="F172" t="str">
        <f t="shared" ref="F172:G172" si="162">C170</f>
        <v>Jasmine Lewis</v>
      </c>
      <c r="G172" s="18">
        <f t="shared" si="162"/>
        <v>37198.857199999999</v>
      </c>
    </row>
    <row r="173" spans="3:7" x14ac:dyDescent="0.3">
      <c r="C173" s="3" t="s">
        <v>334</v>
      </c>
      <c r="D173" s="5">
        <v>37095.874799999998</v>
      </c>
      <c r="F173" t="str">
        <f t="shared" ref="F173:G173" si="163">C171</f>
        <v>Johnathan Madan</v>
      </c>
      <c r="G173" s="18">
        <f t="shared" si="163"/>
        <v>37184.686300000001</v>
      </c>
    </row>
    <row r="174" spans="3:7" x14ac:dyDescent="0.3">
      <c r="C174" s="3" t="s">
        <v>1423</v>
      </c>
      <c r="D174" s="5">
        <v>37085.489000000001</v>
      </c>
      <c r="F174" t="str">
        <f t="shared" ref="F174:G174" si="164">C172</f>
        <v>Rosa Zheng</v>
      </c>
      <c r="G174" s="18">
        <f t="shared" si="164"/>
        <v>37120.829899999997</v>
      </c>
    </row>
    <row r="175" spans="3:7" x14ac:dyDescent="0.3">
      <c r="C175" s="3" t="s">
        <v>2443</v>
      </c>
      <c r="D175" s="5">
        <v>37080.277600000001</v>
      </c>
      <c r="F175" t="str">
        <f t="shared" ref="F175:G175" si="165">C173</f>
        <v>Ann Subram</v>
      </c>
      <c r="G175" s="18">
        <f t="shared" si="165"/>
        <v>37095.874799999998</v>
      </c>
    </row>
    <row r="176" spans="3:7" x14ac:dyDescent="0.3">
      <c r="C176" s="3" t="s">
        <v>1125</v>
      </c>
      <c r="D176" s="5">
        <v>37077.213900000002</v>
      </c>
      <c r="F176" t="str">
        <f t="shared" ref="F176:G176" si="166">C174</f>
        <v>Kelsey Becker</v>
      </c>
      <c r="G176" s="18">
        <f t="shared" si="166"/>
        <v>37085.489000000001</v>
      </c>
    </row>
    <row r="177" spans="3:7" x14ac:dyDescent="0.3">
      <c r="C177" s="3" t="s">
        <v>2135</v>
      </c>
      <c r="D177" s="5">
        <v>37047.544499999996</v>
      </c>
      <c r="F177" t="str">
        <f t="shared" ref="F177:G177" si="167">C175</f>
        <v>Frederick Martinez</v>
      </c>
      <c r="G177" s="18">
        <f t="shared" si="167"/>
        <v>37080.277600000001</v>
      </c>
    </row>
    <row r="178" spans="3:7" x14ac:dyDescent="0.3">
      <c r="C178" s="3" t="s">
        <v>1541</v>
      </c>
      <c r="D178" s="5">
        <v>37039.117799999993</v>
      </c>
      <c r="F178" t="str">
        <f t="shared" ref="F178:G178" si="168">C176</f>
        <v>Jacquelyn Diaz</v>
      </c>
      <c r="G178" s="18">
        <f t="shared" si="168"/>
        <v>37077.213900000002</v>
      </c>
    </row>
    <row r="179" spans="3:7" x14ac:dyDescent="0.3">
      <c r="C179" s="3" t="s">
        <v>2081</v>
      </c>
      <c r="D179" s="5">
        <v>37013.825299999997</v>
      </c>
      <c r="F179" t="str">
        <f t="shared" ref="F179:G179" si="169">C177</f>
        <v>Shaun Carson</v>
      </c>
      <c r="G179" s="18">
        <f t="shared" si="169"/>
        <v>37047.544499999996</v>
      </c>
    </row>
    <row r="180" spans="3:7" x14ac:dyDescent="0.3">
      <c r="C180" s="3" t="s">
        <v>1177</v>
      </c>
      <c r="D180" s="5">
        <v>37010.794500000004</v>
      </c>
      <c r="F180" t="str">
        <f t="shared" ref="F180:G180" si="170">C178</f>
        <v>Laura Lin</v>
      </c>
      <c r="G180" s="18">
        <f t="shared" si="170"/>
        <v>37039.117799999993</v>
      </c>
    </row>
    <row r="181" spans="3:7" x14ac:dyDescent="0.3">
      <c r="C181" s="3" t="s">
        <v>1844</v>
      </c>
      <c r="D181" s="5">
        <v>36841.100399999996</v>
      </c>
      <c r="F181" t="str">
        <f t="shared" ref="F181:G181" si="171">C179</f>
        <v>Ruben Kapoor</v>
      </c>
      <c r="G181" s="18">
        <f t="shared" si="171"/>
        <v>37013.825299999997</v>
      </c>
    </row>
    <row r="182" spans="3:7" x14ac:dyDescent="0.3">
      <c r="C182" s="3" t="s">
        <v>2444</v>
      </c>
      <c r="D182" s="5">
        <v>36812.392500000002</v>
      </c>
      <c r="F182" t="str">
        <f t="shared" ref="F182:G182" si="172">C180</f>
        <v>Jay Lopez</v>
      </c>
      <c r="G182" s="18">
        <f t="shared" si="172"/>
        <v>37010.794500000004</v>
      </c>
    </row>
    <row r="183" spans="3:7" x14ac:dyDescent="0.3">
      <c r="C183" s="3" t="s">
        <v>348</v>
      </c>
      <c r="D183" s="5">
        <v>36626.430000000008</v>
      </c>
      <c r="F183" t="str">
        <f t="shared" ref="F183:G183" si="173">C181</f>
        <v>Nathan Wang</v>
      </c>
      <c r="G183" s="18">
        <f t="shared" si="173"/>
        <v>36841.100399999996</v>
      </c>
    </row>
    <row r="184" spans="3:7" x14ac:dyDescent="0.3">
      <c r="C184" s="3" t="s">
        <v>1635</v>
      </c>
      <c r="D184" s="5">
        <v>36621.2912</v>
      </c>
      <c r="F184" t="str">
        <f t="shared" ref="F184:G184" si="174">C182</f>
        <v>Ebony Gonzalez</v>
      </c>
      <c r="G184" s="18">
        <f t="shared" si="174"/>
        <v>36812.392500000002</v>
      </c>
    </row>
    <row r="185" spans="3:7" x14ac:dyDescent="0.3">
      <c r="C185" s="3" t="s">
        <v>273</v>
      </c>
      <c r="D185" s="5">
        <v>36577.489000000001</v>
      </c>
      <c r="F185" t="str">
        <f t="shared" ref="F185:G185" si="175">C183</f>
        <v>April Beck</v>
      </c>
      <c r="G185" s="18">
        <f t="shared" si="175"/>
        <v>36626.430000000008</v>
      </c>
    </row>
    <row r="186" spans="3:7" x14ac:dyDescent="0.3">
      <c r="C186" s="3" t="s">
        <v>1226</v>
      </c>
      <c r="D186" s="5">
        <v>36556.658000000003</v>
      </c>
      <c r="F186" t="str">
        <f t="shared" ref="F186:G186" si="176">C184</f>
        <v>Mandy Wu</v>
      </c>
      <c r="G186" s="18">
        <f t="shared" si="176"/>
        <v>36621.2912</v>
      </c>
    </row>
    <row r="187" spans="3:7" x14ac:dyDescent="0.3">
      <c r="C187" s="3" t="s">
        <v>2445</v>
      </c>
      <c r="D187" s="5">
        <v>36500.613400000002</v>
      </c>
      <c r="F187" t="str">
        <f t="shared" ref="F187:G187" si="177">C185</f>
        <v>Alisha Chen</v>
      </c>
      <c r="G187" s="18">
        <f t="shared" si="177"/>
        <v>36577.489000000001</v>
      </c>
    </row>
    <row r="188" spans="3:7" x14ac:dyDescent="0.3">
      <c r="C188" s="3" t="s">
        <v>2285</v>
      </c>
      <c r="D188" s="5">
        <v>36391.876100000001</v>
      </c>
      <c r="F188" t="str">
        <f t="shared" ref="F188:G188" si="178">C186</f>
        <v>Jessie Liu</v>
      </c>
      <c r="G188" s="18">
        <f t="shared" si="178"/>
        <v>36556.658000000003</v>
      </c>
    </row>
    <row r="189" spans="3:7" x14ac:dyDescent="0.3">
      <c r="C189" s="3" t="s">
        <v>1956</v>
      </c>
      <c r="D189" s="5">
        <v>36193.559000000001</v>
      </c>
      <c r="F189" t="str">
        <f t="shared" ref="F189:G189" si="179">C187</f>
        <v>Virginia Gonzalez</v>
      </c>
      <c r="G189" s="18">
        <f t="shared" si="179"/>
        <v>36500.613400000002</v>
      </c>
    </row>
    <row r="190" spans="3:7" x14ac:dyDescent="0.3">
      <c r="C190" s="3" t="s">
        <v>2165</v>
      </c>
      <c r="D190" s="5">
        <v>36180.539799999999</v>
      </c>
      <c r="F190" t="str">
        <f t="shared" ref="F190:G190" si="180">C188</f>
        <v>Todd Gao</v>
      </c>
      <c r="G190" s="18">
        <f t="shared" si="180"/>
        <v>36391.876100000001</v>
      </c>
    </row>
    <row r="191" spans="3:7" x14ac:dyDescent="0.3">
      <c r="C191" s="3" t="s">
        <v>1015</v>
      </c>
      <c r="D191" s="5">
        <v>36157.800499999998</v>
      </c>
      <c r="F191" t="str">
        <f t="shared" ref="F191:G191" si="181">C189</f>
        <v>Randall Gomez</v>
      </c>
      <c r="G191" s="18">
        <f t="shared" si="181"/>
        <v>36193.559000000001</v>
      </c>
    </row>
    <row r="192" spans="3:7" x14ac:dyDescent="0.3">
      <c r="C192" s="3" t="s">
        <v>2446</v>
      </c>
      <c r="D192" s="5">
        <v>36138.516100000001</v>
      </c>
      <c r="F192" t="str">
        <f t="shared" ref="F192:G192" si="182">C190</f>
        <v>Stacy Diaz</v>
      </c>
      <c r="G192" s="18">
        <f t="shared" si="182"/>
        <v>36180.539799999999</v>
      </c>
    </row>
    <row r="193" spans="3:7" x14ac:dyDescent="0.3">
      <c r="C193" s="3" t="s">
        <v>2447</v>
      </c>
      <c r="D193" s="5">
        <v>36135.134899999997</v>
      </c>
      <c r="F193" t="str">
        <f t="shared" ref="F193:G193" si="183">C191</f>
        <v>George Sanchez</v>
      </c>
      <c r="G193" s="18">
        <f t="shared" si="183"/>
        <v>36157.800499999998</v>
      </c>
    </row>
    <row r="194" spans="3:7" x14ac:dyDescent="0.3">
      <c r="C194" s="3" t="s">
        <v>524</v>
      </c>
      <c r="D194" s="5">
        <v>36088.492300000005</v>
      </c>
      <c r="F194" t="str">
        <f t="shared" ref="F194:G194" si="184">C192</f>
        <v>Roy Raman</v>
      </c>
      <c r="G194" s="18">
        <f t="shared" si="184"/>
        <v>36138.516100000001</v>
      </c>
    </row>
    <row r="195" spans="3:7" x14ac:dyDescent="0.3">
      <c r="C195" s="3" t="s">
        <v>2185</v>
      </c>
      <c r="D195" s="5">
        <v>36058.727400000003</v>
      </c>
      <c r="F195" t="str">
        <f t="shared" ref="F195:G195" si="185">C193</f>
        <v>Deborah Shan</v>
      </c>
      <c r="G195" s="18">
        <f t="shared" si="185"/>
        <v>36135.134899999997</v>
      </c>
    </row>
    <row r="196" spans="3:7" x14ac:dyDescent="0.3">
      <c r="C196" s="3" t="s">
        <v>2448</v>
      </c>
      <c r="D196" s="5">
        <v>36014.9133</v>
      </c>
      <c r="F196" t="str">
        <f t="shared" ref="F196:G196" si="186">C194</f>
        <v>Carl Andersen</v>
      </c>
      <c r="G196" s="18">
        <f t="shared" si="186"/>
        <v>36088.492300000005</v>
      </c>
    </row>
    <row r="197" spans="3:7" x14ac:dyDescent="0.3">
      <c r="C197" s="3" t="s">
        <v>2449</v>
      </c>
      <c r="D197" s="5">
        <v>35951.483699999997</v>
      </c>
      <c r="F197" t="str">
        <f t="shared" ref="F197:G197" si="187">C195</f>
        <v>Steven Rivera</v>
      </c>
      <c r="G197" s="18">
        <f t="shared" si="187"/>
        <v>36058.727400000003</v>
      </c>
    </row>
    <row r="198" spans="3:7" x14ac:dyDescent="0.3">
      <c r="C198" s="3" t="s">
        <v>1321</v>
      </c>
      <c r="D198" s="5">
        <v>35842.899700000002</v>
      </c>
      <c r="F198" t="str">
        <f t="shared" ref="F198:G198" si="188">C196</f>
        <v>Christine Yuan</v>
      </c>
      <c r="G198" s="18">
        <f t="shared" si="188"/>
        <v>36014.9133</v>
      </c>
    </row>
    <row r="199" spans="3:7" x14ac:dyDescent="0.3">
      <c r="C199" s="3" t="s">
        <v>1531</v>
      </c>
      <c r="D199" s="5">
        <v>35837.6443</v>
      </c>
      <c r="F199" t="str">
        <f t="shared" ref="F199:G199" si="189">C197</f>
        <v>Jay Carlson</v>
      </c>
      <c r="G199" s="18">
        <f t="shared" si="189"/>
        <v>35951.483699999997</v>
      </c>
    </row>
    <row r="200" spans="3:7" x14ac:dyDescent="0.3">
      <c r="C200" s="3" t="s">
        <v>1792</v>
      </c>
      <c r="D200" s="5">
        <v>35818.990400000002</v>
      </c>
      <c r="F200" t="str">
        <f t="shared" ref="F200:G200" si="190">C198</f>
        <v>Julia Wood</v>
      </c>
      <c r="G200" s="18">
        <f t="shared" si="190"/>
        <v>35842.899700000002</v>
      </c>
    </row>
    <row r="201" spans="3:7" x14ac:dyDescent="0.3">
      <c r="C201" s="3" t="s">
        <v>460</v>
      </c>
      <c r="D201" s="5">
        <v>35795.210900000005</v>
      </c>
      <c r="F201" t="str">
        <f t="shared" ref="F201:G201" si="191">C199</f>
        <v>Latasha Moreno</v>
      </c>
      <c r="G201" s="18">
        <f t="shared" si="191"/>
        <v>35837.6443</v>
      </c>
    </row>
    <row r="202" spans="3:7" x14ac:dyDescent="0.3">
      <c r="C202" s="3" t="s">
        <v>1854</v>
      </c>
      <c r="D202" s="5">
        <v>35740.592399999994</v>
      </c>
      <c r="F202" t="str">
        <f t="shared" ref="F202:G202" si="192">C200</f>
        <v>Mindy Kumar</v>
      </c>
      <c r="G202" s="18">
        <f t="shared" si="192"/>
        <v>35818.990400000002</v>
      </c>
    </row>
    <row r="203" spans="3:7" x14ac:dyDescent="0.3">
      <c r="C203" s="3" t="s">
        <v>2148</v>
      </c>
      <c r="D203" s="5">
        <v>35584.661699999997</v>
      </c>
      <c r="F203" t="str">
        <f t="shared" ref="F203:G203" si="193">C201</f>
        <v>Brenda Perez</v>
      </c>
      <c r="G203" s="18">
        <f t="shared" si="193"/>
        <v>35795.210900000005</v>
      </c>
    </row>
    <row r="204" spans="3:7" x14ac:dyDescent="0.3">
      <c r="C204" s="3" t="s">
        <v>1262</v>
      </c>
      <c r="D204" s="5">
        <v>35579.699800000002</v>
      </c>
      <c r="F204" t="str">
        <f t="shared" ref="F204:G204" si="194">C202</f>
        <v>Nichole She</v>
      </c>
      <c r="G204" s="18">
        <f t="shared" si="194"/>
        <v>35740.592399999994</v>
      </c>
    </row>
    <row r="205" spans="3:7" x14ac:dyDescent="0.3">
      <c r="C205" s="3" t="s">
        <v>869</v>
      </c>
      <c r="D205" s="5">
        <v>35554.22</v>
      </c>
      <c r="F205" t="str">
        <f t="shared" ref="F205:G205" si="195">C203</f>
        <v>Sheena Deng</v>
      </c>
      <c r="G205" s="18">
        <f t="shared" si="195"/>
        <v>35584.661699999997</v>
      </c>
    </row>
    <row r="206" spans="3:7" x14ac:dyDescent="0.3">
      <c r="C206" s="3" t="s">
        <v>702</v>
      </c>
      <c r="D206" s="5">
        <v>35528.927800000005</v>
      </c>
      <c r="F206" t="str">
        <f t="shared" ref="F206:G206" si="196">C204</f>
        <v>Jodi Sharma</v>
      </c>
      <c r="G206" s="18">
        <f t="shared" si="196"/>
        <v>35579.699800000002</v>
      </c>
    </row>
    <row r="207" spans="3:7" x14ac:dyDescent="0.3">
      <c r="C207" s="3" t="s">
        <v>736</v>
      </c>
      <c r="D207" s="5">
        <v>35455.321600000003</v>
      </c>
      <c r="F207" t="str">
        <f t="shared" ref="F207:G207" si="197">C205</f>
        <v>Drew Tang</v>
      </c>
      <c r="G207" s="18">
        <f t="shared" si="197"/>
        <v>35554.22</v>
      </c>
    </row>
    <row r="208" spans="3:7" x14ac:dyDescent="0.3">
      <c r="C208" s="3" t="s">
        <v>1721</v>
      </c>
      <c r="D208" s="5">
        <v>35446.262999999999</v>
      </c>
      <c r="F208" t="str">
        <f t="shared" ref="F208:G208" si="198">C206</f>
        <v>Craig Munoz</v>
      </c>
      <c r="G208" s="18">
        <f t="shared" si="198"/>
        <v>35528.927800000005</v>
      </c>
    </row>
    <row r="209" spans="3:7" x14ac:dyDescent="0.3">
      <c r="C209" s="3" t="s">
        <v>1379</v>
      </c>
      <c r="D209" s="5">
        <v>35412.3851</v>
      </c>
      <c r="F209" t="str">
        <f t="shared" ref="F209:G209" si="199">C207</f>
        <v>Damien Chander</v>
      </c>
      <c r="G209" s="18">
        <f t="shared" si="199"/>
        <v>35455.321600000003</v>
      </c>
    </row>
    <row r="210" spans="3:7" x14ac:dyDescent="0.3">
      <c r="C210" s="3" t="s">
        <v>2450</v>
      </c>
      <c r="D210" s="5">
        <v>35406.982100000001</v>
      </c>
      <c r="F210" t="str">
        <f t="shared" ref="F210:G210" si="200">C208</f>
        <v>Mayra Mehta</v>
      </c>
      <c r="G210" s="18">
        <f t="shared" si="200"/>
        <v>35446.262999999999</v>
      </c>
    </row>
    <row r="211" spans="3:7" x14ac:dyDescent="0.3">
      <c r="C211" s="3" t="s">
        <v>2451</v>
      </c>
      <c r="D211" s="5">
        <v>35398.453999999998</v>
      </c>
      <c r="F211" t="str">
        <f t="shared" ref="F211:G211" si="201">C209</f>
        <v>Kate Raji</v>
      </c>
      <c r="G211" s="18">
        <f t="shared" si="201"/>
        <v>35412.3851</v>
      </c>
    </row>
    <row r="212" spans="3:7" x14ac:dyDescent="0.3">
      <c r="C212" s="3" t="s">
        <v>292</v>
      </c>
      <c r="D212" s="5">
        <v>35391.260199999997</v>
      </c>
      <c r="F212" t="str">
        <f t="shared" ref="F212:G212" si="202">C210</f>
        <v>Marie Vazquez</v>
      </c>
      <c r="G212" s="18">
        <f t="shared" si="202"/>
        <v>35406.982100000001</v>
      </c>
    </row>
    <row r="213" spans="3:7" x14ac:dyDescent="0.3">
      <c r="C213" s="3" t="s">
        <v>1903</v>
      </c>
      <c r="D213" s="5">
        <v>35297.550999999999</v>
      </c>
      <c r="F213" t="str">
        <f t="shared" ref="F213:G213" si="203">C211</f>
        <v>Kelvin Carson</v>
      </c>
      <c r="G213" s="18">
        <f t="shared" si="203"/>
        <v>35398.453999999998</v>
      </c>
    </row>
    <row r="214" spans="3:7" x14ac:dyDescent="0.3">
      <c r="C214" s="3" t="s">
        <v>2008</v>
      </c>
      <c r="D214" s="5">
        <v>35246.732799999998</v>
      </c>
      <c r="F214" t="str">
        <f t="shared" ref="F214:G214" si="204">C212</f>
        <v>Alvin Jai</v>
      </c>
      <c r="G214" s="18">
        <f t="shared" si="204"/>
        <v>35391.260199999997</v>
      </c>
    </row>
    <row r="215" spans="3:7" x14ac:dyDescent="0.3">
      <c r="C215" s="3" t="s">
        <v>2452</v>
      </c>
      <c r="D215" s="5">
        <v>35185.561300000001</v>
      </c>
      <c r="F215" t="str">
        <f t="shared" ref="F215:G215" si="205">C213</f>
        <v>Pedro Moreno</v>
      </c>
      <c r="G215" s="18">
        <f t="shared" si="205"/>
        <v>35297.550999999999</v>
      </c>
    </row>
    <row r="216" spans="3:7" x14ac:dyDescent="0.3">
      <c r="C216" s="3" t="s">
        <v>719</v>
      </c>
      <c r="D216" s="5">
        <v>35074.380499999999</v>
      </c>
      <c r="F216" t="str">
        <f t="shared" ref="F216:G216" si="206">C214</f>
        <v>Ricky Gomez</v>
      </c>
      <c r="G216" s="18">
        <f t="shared" si="206"/>
        <v>35246.732799999998</v>
      </c>
    </row>
    <row r="217" spans="3:7" x14ac:dyDescent="0.3">
      <c r="C217" s="3" t="s">
        <v>1855</v>
      </c>
      <c r="D217" s="5">
        <v>35056.128400000001</v>
      </c>
      <c r="F217" t="str">
        <f t="shared" ref="F217:G217" si="207">C215</f>
        <v>Haley Ward</v>
      </c>
      <c r="G217" s="18">
        <f t="shared" si="207"/>
        <v>35185.561300000001</v>
      </c>
    </row>
    <row r="218" spans="3:7" x14ac:dyDescent="0.3">
      <c r="C218" s="3" t="s">
        <v>1056</v>
      </c>
      <c r="D218" s="5">
        <v>34988.406499999997</v>
      </c>
      <c r="F218" t="str">
        <f t="shared" ref="F218:G218" si="208">C216</f>
        <v>Curtis Lu</v>
      </c>
      <c r="G218" s="18">
        <f t="shared" si="208"/>
        <v>35074.380499999999</v>
      </c>
    </row>
    <row r="219" spans="3:7" x14ac:dyDescent="0.3">
      <c r="C219" s="3" t="s">
        <v>941</v>
      </c>
      <c r="D219" s="5">
        <v>34933.171900000001</v>
      </c>
      <c r="F219" t="str">
        <f t="shared" ref="F219:G219" si="209">C217</f>
        <v>Nichole Shen</v>
      </c>
      <c r="G219" s="18">
        <f t="shared" si="209"/>
        <v>35056.128400000001</v>
      </c>
    </row>
    <row r="220" spans="3:7" x14ac:dyDescent="0.3">
      <c r="C220" s="3" t="s">
        <v>2101</v>
      </c>
      <c r="D220" s="5">
        <v>34880.744200000001</v>
      </c>
      <c r="F220" t="str">
        <f t="shared" ref="F220:G220" si="210">C218</f>
        <v>Grace Griffin</v>
      </c>
      <c r="G220" s="18">
        <f t="shared" si="210"/>
        <v>34988.406499999997</v>
      </c>
    </row>
    <row r="221" spans="3:7" x14ac:dyDescent="0.3">
      <c r="C221" s="3" t="s">
        <v>1727</v>
      </c>
      <c r="D221" s="5">
        <v>34772.664600000004</v>
      </c>
      <c r="F221" t="str">
        <f t="shared" ref="F221:G221" si="211">C219</f>
        <v>Erika Romero</v>
      </c>
      <c r="G221" s="18">
        <f t="shared" si="211"/>
        <v>34933.171900000001</v>
      </c>
    </row>
    <row r="222" spans="3:7" x14ac:dyDescent="0.3">
      <c r="C222" s="3" t="s">
        <v>2453</v>
      </c>
      <c r="D222" s="5">
        <v>34693.512900000002</v>
      </c>
      <c r="F222" t="str">
        <f t="shared" ref="F222:G222" si="212">C220</f>
        <v>Sandra Huang</v>
      </c>
      <c r="G222" s="18">
        <f t="shared" si="212"/>
        <v>34880.744200000001</v>
      </c>
    </row>
    <row r="223" spans="3:7" x14ac:dyDescent="0.3">
      <c r="C223" s="3" t="s">
        <v>665</v>
      </c>
      <c r="D223" s="5">
        <v>34582.231200000002</v>
      </c>
      <c r="F223" t="str">
        <f t="shared" ref="F223:G223" si="213">C221</f>
        <v>Meagan Rana</v>
      </c>
      <c r="G223" s="18">
        <f t="shared" si="213"/>
        <v>34772.664600000004</v>
      </c>
    </row>
    <row r="224" spans="3:7" x14ac:dyDescent="0.3">
      <c r="C224" s="3" t="s">
        <v>2210</v>
      </c>
      <c r="D224" s="5">
        <v>34532.652999999998</v>
      </c>
      <c r="F224" t="str">
        <f t="shared" ref="F224:G224" si="214">C222</f>
        <v>Rodney Gutierrez</v>
      </c>
      <c r="G224" s="18">
        <f t="shared" si="214"/>
        <v>34693.512900000002</v>
      </c>
    </row>
    <row r="225" spans="3:7" x14ac:dyDescent="0.3">
      <c r="C225" s="3" t="s">
        <v>1781</v>
      </c>
      <c r="D225" s="5">
        <v>34374.670400000003</v>
      </c>
      <c r="F225" t="str">
        <f t="shared" ref="F225:G225" si="215">C223</f>
        <v>Cole Ramirez</v>
      </c>
      <c r="G225" s="18">
        <f t="shared" si="215"/>
        <v>34582.231200000002</v>
      </c>
    </row>
    <row r="226" spans="3:7" x14ac:dyDescent="0.3">
      <c r="C226" s="3" t="s">
        <v>1183</v>
      </c>
      <c r="D226" s="5">
        <v>34367.289099999995</v>
      </c>
      <c r="F226" t="str">
        <f t="shared" ref="F226:G226" si="216">C224</f>
        <v>Tabitha Arthur</v>
      </c>
      <c r="G226" s="18">
        <f t="shared" si="216"/>
        <v>34532.652999999998</v>
      </c>
    </row>
    <row r="227" spans="3:7" x14ac:dyDescent="0.3">
      <c r="C227" s="3" t="s">
        <v>1188</v>
      </c>
      <c r="D227" s="5">
        <v>34297.200199999999</v>
      </c>
      <c r="F227" t="str">
        <f t="shared" ref="F227:G227" si="217">C225</f>
        <v>Michele Madan</v>
      </c>
      <c r="G227" s="18">
        <f t="shared" si="217"/>
        <v>34374.670400000003</v>
      </c>
    </row>
    <row r="228" spans="3:7" x14ac:dyDescent="0.3">
      <c r="C228" s="3" t="s">
        <v>1604</v>
      </c>
      <c r="D228" s="5">
        <v>34264.916100000002</v>
      </c>
      <c r="F228" t="str">
        <f t="shared" ref="F228:G228" si="218">C226</f>
        <v>Jay Raman</v>
      </c>
      <c r="G228" s="18">
        <f t="shared" si="218"/>
        <v>34367.289099999995</v>
      </c>
    </row>
    <row r="229" spans="3:7" x14ac:dyDescent="0.3">
      <c r="C229" s="3" t="s">
        <v>2336</v>
      </c>
      <c r="D229" s="5">
        <v>34209.101599999995</v>
      </c>
      <c r="F229" t="str">
        <f t="shared" ref="F229:G229" si="219">C227</f>
        <v>Jeffery Lu</v>
      </c>
      <c r="G229" s="18">
        <f t="shared" si="219"/>
        <v>34297.200199999999</v>
      </c>
    </row>
    <row r="230" spans="3:7" x14ac:dyDescent="0.3">
      <c r="C230" s="3" t="s">
        <v>1030</v>
      </c>
      <c r="D230" s="5">
        <v>34181.277199999997</v>
      </c>
      <c r="F230" t="str">
        <f t="shared" ref="F230:G230" si="220">C228</f>
        <v>Louis Zhang</v>
      </c>
      <c r="G230" s="18">
        <f t="shared" si="220"/>
        <v>34264.916100000002</v>
      </c>
    </row>
    <row r="231" spans="3:7" x14ac:dyDescent="0.3">
      <c r="C231" s="3" t="s">
        <v>507</v>
      </c>
      <c r="D231" s="5">
        <v>34128.256099999999</v>
      </c>
      <c r="F231" t="str">
        <f t="shared" ref="F231:G231" si="221">C229</f>
        <v>Victor Jimenez</v>
      </c>
      <c r="G231" s="18">
        <f t="shared" si="221"/>
        <v>34209.101599999995</v>
      </c>
    </row>
    <row r="232" spans="3:7" x14ac:dyDescent="0.3">
      <c r="C232" s="3" t="s">
        <v>2328</v>
      </c>
      <c r="D232" s="5">
        <v>34102.721400000002</v>
      </c>
      <c r="F232" t="str">
        <f t="shared" ref="F232:G232" si="222">C230</f>
        <v>Gilbert He</v>
      </c>
      <c r="G232" s="18">
        <f t="shared" si="222"/>
        <v>34181.277199999997</v>
      </c>
    </row>
    <row r="233" spans="3:7" x14ac:dyDescent="0.3">
      <c r="C233" s="3" t="s">
        <v>354</v>
      </c>
      <c r="D233" s="5">
        <v>34014.999899999995</v>
      </c>
      <c r="F233" t="str">
        <f t="shared" ref="F233:G233" si="223">C231</f>
        <v>Candace Fernandez</v>
      </c>
      <c r="G233" s="18">
        <f t="shared" si="223"/>
        <v>34128.256099999999</v>
      </c>
    </row>
    <row r="234" spans="3:7" x14ac:dyDescent="0.3">
      <c r="C234" s="3" t="s">
        <v>916</v>
      </c>
      <c r="D234" s="5">
        <v>33934.592899999996</v>
      </c>
      <c r="F234" t="str">
        <f t="shared" ref="F234:G234" si="224">C232</f>
        <v>Valerie Wang</v>
      </c>
      <c r="G234" s="18">
        <f t="shared" si="224"/>
        <v>34102.721400000002</v>
      </c>
    </row>
    <row r="235" spans="3:7" x14ac:dyDescent="0.3">
      <c r="C235" s="3" t="s">
        <v>1555</v>
      </c>
      <c r="D235" s="5">
        <v>33932.408599999995</v>
      </c>
      <c r="F235" t="str">
        <f t="shared" ref="F235:G235" si="225">C233</f>
        <v>Armando Alonso</v>
      </c>
      <c r="G235" s="18">
        <f t="shared" si="225"/>
        <v>34014.999899999995</v>
      </c>
    </row>
    <row r="236" spans="3:7" x14ac:dyDescent="0.3">
      <c r="C236" s="3" t="s">
        <v>2454</v>
      </c>
      <c r="D236" s="5">
        <v>33898.7909</v>
      </c>
      <c r="F236" t="str">
        <f t="shared" ref="F236:G236" si="226">C234</f>
        <v>Elizabeth Johnson</v>
      </c>
      <c r="G236" s="18">
        <f t="shared" si="226"/>
        <v>33934.592899999996</v>
      </c>
    </row>
    <row r="237" spans="3:7" x14ac:dyDescent="0.3">
      <c r="C237" s="3" t="s">
        <v>1682</v>
      </c>
      <c r="D237" s="5">
        <v>33796.776100000003</v>
      </c>
      <c r="F237" t="str">
        <f t="shared" ref="F237:G237" si="227">C235</f>
        <v>Leah Ye</v>
      </c>
      <c r="G237" s="18">
        <f t="shared" si="227"/>
        <v>33932.408599999995</v>
      </c>
    </row>
    <row r="238" spans="3:7" x14ac:dyDescent="0.3">
      <c r="C238" s="3" t="s">
        <v>428</v>
      </c>
      <c r="D238" s="5">
        <v>33691.729699999996</v>
      </c>
      <c r="F238" t="str">
        <f t="shared" ref="F238:G238" si="228">C236</f>
        <v>Douglas Patel</v>
      </c>
      <c r="G238" s="18">
        <f t="shared" si="228"/>
        <v>33898.7909</v>
      </c>
    </row>
    <row r="239" spans="3:7" x14ac:dyDescent="0.3">
      <c r="C239" s="3" t="s">
        <v>2092</v>
      </c>
      <c r="D239" s="5">
        <v>33673.256200000003</v>
      </c>
      <c r="F239" t="str">
        <f t="shared" ref="F239:G239" si="229">C237</f>
        <v>Marshall Wu</v>
      </c>
      <c r="G239" s="18">
        <f t="shared" si="229"/>
        <v>33796.776100000003</v>
      </c>
    </row>
    <row r="240" spans="3:7" x14ac:dyDescent="0.3">
      <c r="C240" s="3" t="s">
        <v>2455</v>
      </c>
      <c r="D240" s="5">
        <v>33664.637900000002</v>
      </c>
      <c r="F240" t="str">
        <f t="shared" ref="F240:G240" si="230">C238</f>
        <v>Bianca Zhao</v>
      </c>
      <c r="G240" s="18">
        <f t="shared" si="230"/>
        <v>33691.729699999996</v>
      </c>
    </row>
    <row r="241" spans="3:7" x14ac:dyDescent="0.3">
      <c r="C241" s="3" t="s">
        <v>2456</v>
      </c>
      <c r="D241" s="5">
        <v>33620.741399999999</v>
      </c>
      <c r="F241" t="str">
        <f t="shared" ref="F241:G241" si="231">C239</f>
        <v>Ruth Gonzalez</v>
      </c>
      <c r="G241" s="18">
        <f t="shared" si="231"/>
        <v>33673.256200000003</v>
      </c>
    </row>
    <row r="242" spans="3:7" x14ac:dyDescent="0.3">
      <c r="C242" s="3" t="s">
        <v>1997</v>
      </c>
      <c r="D242" s="5">
        <v>33614.603900000002</v>
      </c>
      <c r="F242" t="str">
        <f t="shared" ref="F242:G242" si="232">C240</f>
        <v>Kathryn Shen</v>
      </c>
      <c r="G242" s="18">
        <f t="shared" si="232"/>
        <v>33664.637900000002</v>
      </c>
    </row>
    <row r="243" spans="3:7" x14ac:dyDescent="0.3">
      <c r="C243" s="3" t="s">
        <v>1299</v>
      </c>
      <c r="D243" s="5">
        <v>33610.326399999998</v>
      </c>
      <c r="F243" t="str">
        <f t="shared" ref="F243:G243" si="233">C241</f>
        <v>Emily Jones</v>
      </c>
      <c r="G243" s="18">
        <f t="shared" si="233"/>
        <v>33620.741399999999</v>
      </c>
    </row>
    <row r="244" spans="3:7" x14ac:dyDescent="0.3">
      <c r="C244" s="3" t="s">
        <v>446</v>
      </c>
      <c r="D244" s="5">
        <v>33568.1515</v>
      </c>
      <c r="F244" t="str">
        <f t="shared" ref="F244:G244" si="234">C242</f>
        <v>Renee Suarez</v>
      </c>
      <c r="G244" s="18">
        <f t="shared" si="234"/>
        <v>33614.603900000002</v>
      </c>
    </row>
    <row r="245" spans="3:7" x14ac:dyDescent="0.3">
      <c r="C245" s="3" t="s">
        <v>2457</v>
      </c>
      <c r="D245" s="5">
        <v>33544.579100000003</v>
      </c>
      <c r="F245" t="str">
        <f t="shared" ref="F245:G245" si="235">C243</f>
        <v>Jonathon Navarro</v>
      </c>
      <c r="G245" s="18">
        <f t="shared" si="235"/>
        <v>33610.326399999998</v>
      </c>
    </row>
    <row r="246" spans="3:7" x14ac:dyDescent="0.3">
      <c r="C246" s="3" t="s">
        <v>2269</v>
      </c>
      <c r="D246" s="5">
        <v>33542.2664</v>
      </c>
      <c r="F246" t="str">
        <f t="shared" ref="F246:G246" si="236">C244</f>
        <v>Brad Shan</v>
      </c>
      <c r="G246" s="18">
        <f t="shared" si="236"/>
        <v>33568.1515</v>
      </c>
    </row>
    <row r="247" spans="3:7" x14ac:dyDescent="0.3">
      <c r="C247" s="3" t="s">
        <v>1653</v>
      </c>
      <c r="D247" s="5">
        <v>33415.8033</v>
      </c>
      <c r="F247" t="str">
        <f t="shared" ref="F247:G247" si="237">C245</f>
        <v>Clayton Rai</v>
      </c>
      <c r="G247" s="18">
        <f t="shared" si="237"/>
        <v>33544.579100000003</v>
      </c>
    </row>
    <row r="248" spans="3:7" x14ac:dyDescent="0.3">
      <c r="C248" s="3" t="s">
        <v>2458</v>
      </c>
      <c r="D248" s="5">
        <v>33336.086000000003</v>
      </c>
      <c r="F248" t="str">
        <f t="shared" ref="F248:G248" si="238">C246</f>
        <v>Thomas Powell</v>
      </c>
      <c r="G248" s="18">
        <f t="shared" si="238"/>
        <v>33542.2664</v>
      </c>
    </row>
    <row r="249" spans="3:7" x14ac:dyDescent="0.3">
      <c r="C249" s="3" t="s">
        <v>210</v>
      </c>
      <c r="D249" s="5">
        <v>33315.660000000003</v>
      </c>
      <c r="F249" t="str">
        <f t="shared" ref="F249:G249" si="239">C247</f>
        <v>Marcus Young</v>
      </c>
      <c r="G249" s="18">
        <f t="shared" si="239"/>
        <v>33415.8033</v>
      </c>
    </row>
    <row r="250" spans="3:7" x14ac:dyDescent="0.3">
      <c r="C250" s="3" t="s">
        <v>2459</v>
      </c>
      <c r="D250" s="5">
        <v>33313.706100000003</v>
      </c>
      <c r="F250" t="str">
        <f t="shared" ref="F250:G250" si="240">C248</f>
        <v>Philip Rubio</v>
      </c>
      <c r="G250" s="18">
        <f t="shared" si="240"/>
        <v>33336.086000000003</v>
      </c>
    </row>
    <row r="251" spans="3:7" x14ac:dyDescent="0.3">
      <c r="C251" s="3" t="s">
        <v>2460</v>
      </c>
      <c r="D251" s="5">
        <v>33273.007100000003</v>
      </c>
      <c r="F251" t="str">
        <f t="shared" ref="F251:G251" si="241">C249</f>
        <v>Abby Sai</v>
      </c>
      <c r="G251" s="18">
        <f t="shared" si="241"/>
        <v>33315.660000000003</v>
      </c>
    </row>
    <row r="252" spans="3:7" x14ac:dyDescent="0.3">
      <c r="C252" s="3" t="s">
        <v>1381</v>
      </c>
      <c r="D252" s="5">
        <v>33224.301500000001</v>
      </c>
      <c r="F252" t="str">
        <f t="shared" ref="F252:G252" si="242">C250</f>
        <v>Kelli Xie</v>
      </c>
      <c r="G252" s="18">
        <f t="shared" si="242"/>
        <v>33313.706100000003</v>
      </c>
    </row>
    <row r="253" spans="3:7" x14ac:dyDescent="0.3">
      <c r="C253" s="3" t="s">
        <v>774</v>
      </c>
      <c r="D253" s="5">
        <v>33190.203999999998</v>
      </c>
      <c r="F253" t="str">
        <f t="shared" ref="F253:G253" si="243">C251</f>
        <v>Bradley Yuan</v>
      </c>
      <c r="G253" s="18">
        <f t="shared" si="243"/>
        <v>33273.007100000003</v>
      </c>
    </row>
    <row r="254" spans="3:7" x14ac:dyDescent="0.3">
      <c r="C254" s="3" t="s">
        <v>881</v>
      </c>
      <c r="D254" s="5">
        <v>33180.464400000004</v>
      </c>
      <c r="F254" t="str">
        <f t="shared" ref="F254:G254" si="244">C252</f>
        <v>Katelyn Richardson</v>
      </c>
      <c r="G254" s="18">
        <f t="shared" si="244"/>
        <v>33224.301500000001</v>
      </c>
    </row>
    <row r="255" spans="3:7" x14ac:dyDescent="0.3">
      <c r="C255" s="3" t="s">
        <v>1161</v>
      </c>
      <c r="D255" s="5">
        <v>33002.6391</v>
      </c>
      <c r="F255" t="str">
        <f t="shared" ref="F255:G255" si="245">C253</f>
        <v>Dawn Huang</v>
      </c>
      <c r="G255" s="18">
        <f t="shared" si="245"/>
        <v>33190.203999999998</v>
      </c>
    </row>
    <row r="256" spans="3:7" x14ac:dyDescent="0.3">
      <c r="C256" s="3" t="s">
        <v>245</v>
      </c>
      <c r="D256" s="5">
        <v>32981.707999999999</v>
      </c>
      <c r="F256" t="str">
        <f t="shared" ref="F256:G256" si="246">C254</f>
        <v>Ebony Carlson</v>
      </c>
      <c r="G256" s="18">
        <f t="shared" si="246"/>
        <v>33180.464400000004</v>
      </c>
    </row>
    <row r="257" spans="3:7" x14ac:dyDescent="0.3">
      <c r="C257" s="3" t="s">
        <v>796</v>
      </c>
      <c r="D257" s="5">
        <v>32951.354899999998</v>
      </c>
      <c r="F257" t="str">
        <f t="shared" ref="F257:G257" si="247">C255</f>
        <v>Jarrod Rodriguez</v>
      </c>
      <c r="G257" s="18">
        <f t="shared" si="247"/>
        <v>33002.6391</v>
      </c>
    </row>
    <row r="258" spans="3:7" x14ac:dyDescent="0.3">
      <c r="C258" s="3" t="s">
        <v>2461</v>
      </c>
      <c r="D258" s="5">
        <v>32902.143599999996</v>
      </c>
      <c r="F258" t="str">
        <f t="shared" ref="F258:G258" si="248">C256</f>
        <v>Alejandro Beck</v>
      </c>
      <c r="G258" s="18">
        <f t="shared" si="248"/>
        <v>32981.707999999999</v>
      </c>
    </row>
    <row r="259" spans="3:7" x14ac:dyDescent="0.3">
      <c r="C259" s="3" t="s">
        <v>2462</v>
      </c>
      <c r="D259" s="5">
        <v>32843.914599999996</v>
      </c>
      <c r="F259" t="str">
        <f t="shared" ref="F259:G259" si="249">C257</f>
        <v>Deborah Kumar</v>
      </c>
      <c r="G259" s="18">
        <f t="shared" si="249"/>
        <v>32951.354899999998</v>
      </c>
    </row>
    <row r="260" spans="3:7" x14ac:dyDescent="0.3">
      <c r="C260" s="3" t="s">
        <v>1880</v>
      </c>
      <c r="D260" s="5">
        <v>32825.126600000003</v>
      </c>
      <c r="F260" t="str">
        <f t="shared" ref="F260:G260" si="250">C258</f>
        <v>Ivan Garcia</v>
      </c>
      <c r="G260" s="18">
        <f t="shared" si="250"/>
        <v>32902.143599999996</v>
      </c>
    </row>
    <row r="261" spans="3:7" x14ac:dyDescent="0.3">
      <c r="C261" s="3" t="s">
        <v>2463</v>
      </c>
      <c r="D261" s="5">
        <v>32812.180500000002</v>
      </c>
      <c r="F261" t="str">
        <f t="shared" ref="F261:G261" si="251">C259</f>
        <v>Martha Xu</v>
      </c>
      <c r="G261" s="18">
        <f t="shared" si="251"/>
        <v>32843.914599999996</v>
      </c>
    </row>
    <row r="262" spans="3:7" x14ac:dyDescent="0.3">
      <c r="C262" s="3" t="s">
        <v>1718</v>
      </c>
      <c r="D262" s="5">
        <v>32759.439699999999</v>
      </c>
      <c r="F262" t="str">
        <f t="shared" ref="F262:G262" si="252">C260</f>
        <v>Orlando Carlson</v>
      </c>
      <c r="G262" s="18">
        <f t="shared" si="252"/>
        <v>32825.126600000003</v>
      </c>
    </row>
    <row r="263" spans="3:7" x14ac:dyDescent="0.3">
      <c r="C263" s="3" t="s">
        <v>1191</v>
      </c>
      <c r="D263" s="5">
        <v>32742.0877</v>
      </c>
      <c r="F263" t="str">
        <f t="shared" ref="F263:G263" si="253">C261</f>
        <v>Chloe Johnson</v>
      </c>
      <c r="G263" s="18">
        <f t="shared" si="253"/>
        <v>32812.180500000002</v>
      </c>
    </row>
    <row r="264" spans="3:7" x14ac:dyDescent="0.3">
      <c r="C264" s="3" t="s">
        <v>2464</v>
      </c>
      <c r="D264" s="5">
        <v>32734.365599999997</v>
      </c>
      <c r="F264" t="str">
        <f t="shared" ref="F264:G264" si="254">C262</f>
        <v>Max Serrano</v>
      </c>
      <c r="G264" s="18">
        <f t="shared" si="254"/>
        <v>32759.439699999999</v>
      </c>
    </row>
    <row r="265" spans="3:7" x14ac:dyDescent="0.3">
      <c r="C265" s="3" t="s">
        <v>2465</v>
      </c>
      <c r="D265" s="5">
        <v>32702.712500000001</v>
      </c>
      <c r="F265" t="str">
        <f t="shared" ref="F265:G265" si="255">C263</f>
        <v>Jennifer Patterson</v>
      </c>
      <c r="G265" s="18">
        <f t="shared" si="255"/>
        <v>32742.0877</v>
      </c>
    </row>
    <row r="266" spans="3:7" x14ac:dyDescent="0.3">
      <c r="C266" s="3" t="s">
        <v>456</v>
      </c>
      <c r="D266" s="5">
        <v>32695.362899999996</v>
      </c>
      <c r="F266" t="str">
        <f t="shared" ref="F266:G266" si="256">C264</f>
        <v>Jaime Sutton</v>
      </c>
      <c r="G266" s="18">
        <f t="shared" si="256"/>
        <v>32734.365599999997</v>
      </c>
    </row>
    <row r="267" spans="3:7" x14ac:dyDescent="0.3">
      <c r="C267" s="3" t="s">
        <v>2166</v>
      </c>
      <c r="D267" s="5">
        <v>32680.348599999998</v>
      </c>
      <c r="F267" t="str">
        <f t="shared" ref="F267:G267" si="257">C265</f>
        <v>Ebony Ashe</v>
      </c>
      <c r="G267" s="18">
        <f t="shared" si="257"/>
        <v>32702.712500000001</v>
      </c>
    </row>
    <row r="268" spans="3:7" x14ac:dyDescent="0.3">
      <c r="C268" s="3" t="s">
        <v>280</v>
      </c>
      <c r="D268" s="5">
        <v>32677.659</v>
      </c>
      <c r="F268" t="str">
        <f t="shared" ref="F268:G268" si="258">C266</f>
        <v>Brandy Saunders</v>
      </c>
      <c r="G268" s="18">
        <f t="shared" si="258"/>
        <v>32695.362899999996</v>
      </c>
    </row>
    <row r="269" spans="3:7" x14ac:dyDescent="0.3">
      <c r="C269" s="3" t="s">
        <v>1449</v>
      </c>
      <c r="D269" s="5">
        <v>32636.5412</v>
      </c>
      <c r="F269" t="str">
        <f t="shared" ref="F269:G269" si="259">C267</f>
        <v>Stacy Dominguez</v>
      </c>
      <c r="G269" s="18">
        <f t="shared" si="259"/>
        <v>32680.348599999998</v>
      </c>
    </row>
    <row r="270" spans="3:7" x14ac:dyDescent="0.3">
      <c r="C270" s="3" t="s">
        <v>2014</v>
      </c>
      <c r="D270" s="5">
        <v>32614.341199999999</v>
      </c>
      <c r="F270" t="str">
        <f t="shared" ref="F270:G270" si="260">C268</f>
        <v>Alison Chander</v>
      </c>
      <c r="G270" s="18">
        <f t="shared" si="260"/>
        <v>32677.659</v>
      </c>
    </row>
    <row r="271" spans="3:7" x14ac:dyDescent="0.3">
      <c r="C271" s="3" t="s">
        <v>1817</v>
      </c>
      <c r="D271" s="5">
        <v>32547.232799999998</v>
      </c>
      <c r="F271" t="str">
        <f t="shared" ref="F271:G271" si="261">C269</f>
        <v>Kristen Hu</v>
      </c>
      <c r="G271" s="18">
        <f t="shared" si="261"/>
        <v>32636.5412</v>
      </c>
    </row>
    <row r="272" spans="3:7" x14ac:dyDescent="0.3">
      <c r="C272" s="3" t="s">
        <v>2466</v>
      </c>
      <c r="D272" s="5">
        <v>32523.016100000001</v>
      </c>
      <c r="F272" t="str">
        <f t="shared" ref="F272:G272" si="262">C270</f>
        <v>Rob Verhoff</v>
      </c>
      <c r="G272" s="18">
        <f t="shared" si="262"/>
        <v>32614.341199999999</v>
      </c>
    </row>
    <row r="273" spans="3:7" x14ac:dyDescent="0.3">
      <c r="C273" s="3" t="s">
        <v>1468</v>
      </c>
      <c r="D273" s="5">
        <v>32406.953699999998</v>
      </c>
      <c r="F273" t="str">
        <f t="shared" ref="F273:G273" si="263">C271</f>
        <v>Monique Ortega</v>
      </c>
      <c r="G273" s="18">
        <f t="shared" si="263"/>
        <v>32547.232799999998</v>
      </c>
    </row>
    <row r="274" spans="3:7" x14ac:dyDescent="0.3">
      <c r="C274" s="3" t="s">
        <v>215</v>
      </c>
      <c r="D274" s="5">
        <v>32369.604599999999</v>
      </c>
      <c r="F274" t="str">
        <f t="shared" ref="F274:G274" si="264">C272</f>
        <v>Sheila Gomez</v>
      </c>
      <c r="G274" s="18">
        <f t="shared" si="264"/>
        <v>32523.016100000001</v>
      </c>
    </row>
    <row r="275" spans="3:7" x14ac:dyDescent="0.3">
      <c r="C275" s="3" t="s">
        <v>2467</v>
      </c>
      <c r="D275" s="5">
        <v>32343.478099999997</v>
      </c>
      <c r="F275" t="str">
        <f t="shared" ref="F275:G275" si="265">C273</f>
        <v>Kristine Gill</v>
      </c>
      <c r="G275" s="18">
        <f t="shared" si="265"/>
        <v>32406.953699999998</v>
      </c>
    </row>
    <row r="276" spans="3:7" x14ac:dyDescent="0.3">
      <c r="C276" s="3" t="s">
        <v>251</v>
      </c>
      <c r="D276" s="5">
        <v>32187.762999999999</v>
      </c>
      <c r="F276" t="str">
        <f t="shared" ref="F276:G276" si="266">C274</f>
        <v>Adam Hill</v>
      </c>
      <c r="G276" s="18">
        <f t="shared" si="266"/>
        <v>32369.604599999999</v>
      </c>
    </row>
    <row r="277" spans="3:7" x14ac:dyDescent="0.3">
      <c r="C277" s="3" t="s">
        <v>1954</v>
      </c>
      <c r="D277" s="5">
        <v>32185.619600000002</v>
      </c>
      <c r="F277" t="str">
        <f t="shared" ref="F277:G277" si="267">C275</f>
        <v>Kelli Raji</v>
      </c>
      <c r="G277" s="18">
        <f t="shared" si="267"/>
        <v>32343.478099999997</v>
      </c>
    </row>
    <row r="278" spans="3:7" x14ac:dyDescent="0.3">
      <c r="C278" s="3" t="s">
        <v>202</v>
      </c>
      <c r="D278" s="5">
        <v>32137.603299999999</v>
      </c>
      <c r="F278" t="str">
        <f t="shared" ref="F278:G278" si="268">C276</f>
        <v>Alejandro Liu</v>
      </c>
      <c r="G278" s="18">
        <f t="shared" si="268"/>
        <v>32187.762999999999</v>
      </c>
    </row>
    <row r="279" spans="3:7" x14ac:dyDescent="0.3">
      <c r="C279" s="3" t="s">
        <v>2468</v>
      </c>
      <c r="D279" s="5">
        <v>32009.071100000001</v>
      </c>
      <c r="F279" t="str">
        <f t="shared" ref="F279:G279" si="269">C277</f>
        <v>Ramon Ye</v>
      </c>
      <c r="G279" s="18">
        <f t="shared" si="269"/>
        <v>32185.619600000002</v>
      </c>
    </row>
    <row r="280" spans="3:7" x14ac:dyDescent="0.3">
      <c r="C280" s="3" t="s">
        <v>858</v>
      </c>
      <c r="D280" s="5">
        <v>31979.4074</v>
      </c>
      <c r="F280" t="str">
        <f t="shared" ref="F280:G280" si="270">C278</f>
        <v>Aaron Diaz</v>
      </c>
      <c r="G280" s="18">
        <f t="shared" si="270"/>
        <v>32137.603299999999</v>
      </c>
    </row>
    <row r="281" spans="3:7" x14ac:dyDescent="0.3">
      <c r="C281" s="3" t="s">
        <v>2469</v>
      </c>
      <c r="D281" s="5">
        <v>31978.6355</v>
      </c>
      <c r="F281" t="str">
        <f t="shared" ref="F281:G281" si="271">C279</f>
        <v>Sara Morgan</v>
      </c>
      <c r="G281" s="18">
        <f t="shared" si="271"/>
        <v>32009.071100000001</v>
      </c>
    </row>
    <row r="282" spans="3:7" x14ac:dyDescent="0.3">
      <c r="C282" s="3" t="s">
        <v>2222</v>
      </c>
      <c r="D282" s="5">
        <v>31957.2012</v>
      </c>
      <c r="F282" t="str">
        <f t="shared" ref="F282:G282" si="272">C280</f>
        <v>Donna Sharma</v>
      </c>
      <c r="G282" s="18">
        <f t="shared" si="272"/>
        <v>31979.4074</v>
      </c>
    </row>
    <row r="283" spans="3:7" x14ac:dyDescent="0.3">
      <c r="C283" s="3" t="s">
        <v>2470</v>
      </c>
      <c r="D283" s="5">
        <v>31956.3171</v>
      </c>
      <c r="F283" t="str">
        <f t="shared" ref="F283:G283" si="273">C281</f>
        <v>Colleen West</v>
      </c>
      <c r="G283" s="18">
        <f t="shared" si="273"/>
        <v>31978.6355</v>
      </c>
    </row>
    <row r="284" spans="3:7" x14ac:dyDescent="0.3">
      <c r="C284" s="3" t="s">
        <v>285</v>
      </c>
      <c r="D284" s="5">
        <v>31940.691799999997</v>
      </c>
      <c r="F284" t="str">
        <f t="shared" ref="F284:G284" si="274">C282</f>
        <v>Tamara She</v>
      </c>
      <c r="G284" s="18">
        <f t="shared" si="274"/>
        <v>31957.2012</v>
      </c>
    </row>
    <row r="285" spans="3:7" x14ac:dyDescent="0.3">
      <c r="C285" s="3" t="s">
        <v>1545</v>
      </c>
      <c r="D285" s="5">
        <v>31940.691500000001</v>
      </c>
      <c r="F285" t="str">
        <f t="shared" ref="F285:G285" si="275">C283</f>
        <v>Casey Vazquez</v>
      </c>
      <c r="G285" s="18">
        <f t="shared" si="275"/>
        <v>31956.3171</v>
      </c>
    </row>
    <row r="286" spans="3:7" x14ac:dyDescent="0.3">
      <c r="C286" s="3" t="s">
        <v>1822</v>
      </c>
      <c r="D286" s="5">
        <v>31904.269399999997</v>
      </c>
      <c r="F286" t="str">
        <f t="shared" ref="F286:G286" si="276">C284</f>
        <v>Allen Fernandez</v>
      </c>
      <c r="G286" s="18">
        <f t="shared" si="276"/>
        <v>31940.691799999997</v>
      </c>
    </row>
    <row r="287" spans="3:7" x14ac:dyDescent="0.3">
      <c r="C287" s="3" t="s">
        <v>2471</v>
      </c>
      <c r="D287" s="5">
        <v>31894.881399999998</v>
      </c>
      <c r="F287" t="str">
        <f t="shared" ref="F287:G287" si="277">C285</f>
        <v>Laura Zhou</v>
      </c>
      <c r="G287" s="18">
        <f t="shared" si="277"/>
        <v>31940.691500000001</v>
      </c>
    </row>
    <row r="288" spans="3:7" x14ac:dyDescent="0.3">
      <c r="C288" s="3" t="s">
        <v>2472</v>
      </c>
      <c r="D288" s="5">
        <v>31886.519700000001</v>
      </c>
      <c r="F288" t="str">
        <f t="shared" ref="F288:G288" si="278">C286</f>
        <v>Morgan Johnson</v>
      </c>
      <c r="G288" s="18">
        <f t="shared" si="278"/>
        <v>31904.269399999997</v>
      </c>
    </row>
    <row r="289" spans="3:7" x14ac:dyDescent="0.3">
      <c r="C289" s="3" t="s">
        <v>253</v>
      </c>
      <c r="D289" s="5">
        <v>31840.112699999998</v>
      </c>
      <c r="F289" t="str">
        <f t="shared" ref="F289:G289" si="279">C287</f>
        <v>Michael Moore</v>
      </c>
      <c r="G289" s="18">
        <f t="shared" si="279"/>
        <v>31894.881399999998</v>
      </c>
    </row>
    <row r="290" spans="3:7" x14ac:dyDescent="0.3">
      <c r="C290" s="3" t="s">
        <v>1804</v>
      </c>
      <c r="D290" s="5">
        <v>31769.657899999998</v>
      </c>
      <c r="F290" t="str">
        <f t="shared" ref="F290:G290" si="280">C288</f>
        <v>Cynthia Chandra</v>
      </c>
      <c r="G290" s="18">
        <f t="shared" si="280"/>
        <v>31886.519700000001</v>
      </c>
    </row>
    <row r="291" spans="3:7" x14ac:dyDescent="0.3">
      <c r="C291" s="3" t="s">
        <v>2473</v>
      </c>
      <c r="D291" s="5">
        <v>31762.798200000001</v>
      </c>
      <c r="F291" t="str">
        <f t="shared" ref="F291:G291" si="281">C289</f>
        <v>Alejandro Wang</v>
      </c>
      <c r="G291" s="18">
        <f t="shared" si="281"/>
        <v>31840.112699999998</v>
      </c>
    </row>
    <row r="292" spans="3:7" x14ac:dyDescent="0.3">
      <c r="C292" s="3" t="s">
        <v>1540</v>
      </c>
      <c r="D292" s="5">
        <v>31752.7039</v>
      </c>
      <c r="F292" t="str">
        <f t="shared" ref="F292:G292" si="282">C290</f>
        <v>Mohamed Pal</v>
      </c>
      <c r="G292" s="18">
        <f t="shared" si="282"/>
        <v>31769.657899999998</v>
      </c>
    </row>
    <row r="293" spans="3:7" x14ac:dyDescent="0.3">
      <c r="C293" s="3" t="s">
        <v>217</v>
      </c>
      <c r="D293" s="5">
        <v>31703.942800000001</v>
      </c>
      <c r="F293" t="str">
        <f t="shared" ref="F293:G293" si="283">C291</f>
        <v>Katelyn Ward</v>
      </c>
      <c r="G293" s="18">
        <f t="shared" si="283"/>
        <v>31762.798200000001</v>
      </c>
    </row>
    <row r="294" spans="3:7" x14ac:dyDescent="0.3">
      <c r="C294" s="3" t="s">
        <v>847</v>
      </c>
      <c r="D294" s="5">
        <v>31659.382399999999</v>
      </c>
      <c r="F294" t="str">
        <f t="shared" ref="F294:G294" si="284">C292</f>
        <v>Latoya She</v>
      </c>
      <c r="G294" s="18">
        <f t="shared" si="284"/>
        <v>31752.7039</v>
      </c>
    </row>
    <row r="295" spans="3:7" x14ac:dyDescent="0.3">
      <c r="C295" s="3" t="s">
        <v>1470</v>
      </c>
      <c r="D295" s="5">
        <v>31552.766299999999</v>
      </c>
      <c r="F295" t="str">
        <f t="shared" ref="F295:G295" si="285">C293</f>
        <v>Adam Ross</v>
      </c>
      <c r="G295" s="18">
        <f t="shared" si="285"/>
        <v>31703.942800000001</v>
      </c>
    </row>
    <row r="296" spans="3:7" x14ac:dyDescent="0.3">
      <c r="C296" s="3" t="s">
        <v>2141</v>
      </c>
      <c r="D296" s="5">
        <v>31538.586800000001</v>
      </c>
      <c r="F296" t="str">
        <f t="shared" ref="F296:G296" si="286">C294</f>
        <v>Dominique Garcia</v>
      </c>
      <c r="G296" s="18">
        <f t="shared" si="286"/>
        <v>31659.382399999999</v>
      </c>
    </row>
    <row r="297" spans="3:7" x14ac:dyDescent="0.3">
      <c r="C297" s="3" t="s">
        <v>2233</v>
      </c>
      <c r="D297" s="5">
        <v>31516.7114</v>
      </c>
      <c r="F297" t="str">
        <f t="shared" ref="F297:G297" si="287">C295</f>
        <v>Kristine Hernandez</v>
      </c>
      <c r="G297" s="18">
        <f t="shared" si="287"/>
        <v>31552.766299999999</v>
      </c>
    </row>
    <row r="298" spans="3:7" x14ac:dyDescent="0.3">
      <c r="C298" s="3" t="s">
        <v>901</v>
      </c>
      <c r="D298" s="5">
        <v>31401.261500000001</v>
      </c>
      <c r="F298" t="str">
        <f t="shared" ref="F298:G298" si="288">C296</f>
        <v>Shawn Luo</v>
      </c>
      <c r="G298" s="18">
        <f t="shared" si="288"/>
        <v>31538.586800000001</v>
      </c>
    </row>
    <row r="299" spans="3:7" x14ac:dyDescent="0.3">
      <c r="C299" s="3" t="s">
        <v>2184</v>
      </c>
      <c r="D299" s="5">
        <v>31290.8125</v>
      </c>
      <c r="F299" t="str">
        <f t="shared" ref="F299:G299" si="289">C297</f>
        <v>Tara Ashe</v>
      </c>
      <c r="G299" s="18">
        <f t="shared" si="289"/>
        <v>31516.7114</v>
      </c>
    </row>
    <row r="300" spans="3:7" x14ac:dyDescent="0.3">
      <c r="C300" s="3" t="s">
        <v>381</v>
      </c>
      <c r="D300" s="5">
        <v>31290.4823</v>
      </c>
      <c r="F300" t="str">
        <f t="shared" ref="F300:G300" si="290">C298</f>
        <v>Eduardo Harris</v>
      </c>
      <c r="G300" s="18">
        <f t="shared" si="290"/>
        <v>31401.261500000001</v>
      </c>
    </row>
    <row r="301" spans="3:7" x14ac:dyDescent="0.3">
      <c r="C301" s="3" t="s">
        <v>2474</v>
      </c>
      <c r="D301" s="5">
        <v>31233.485800000002</v>
      </c>
      <c r="F301" t="str">
        <f t="shared" ref="F301:G301" si="291">C299</f>
        <v>Steve Schmidt</v>
      </c>
      <c r="G301" s="18">
        <f t="shared" si="291"/>
        <v>31290.8125</v>
      </c>
    </row>
    <row r="302" spans="3:7" x14ac:dyDescent="0.3">
      <c r="C302" s="3" t="s">
        <v>237</v>
      </c>
      <c r="D302" s="5">
        <v>31205.615599999997</v>
      </c>
      <c r="F302" t="str">
        <f t="shared" ref="F302:G302" si="292">C300</f>
        <v>Arturo Xu</v>
      </c>
      <c r="G302" s="18">
        <f t="shared" si="292"/>
        <v>31290.4823</v>
      </c>
    </row>
    <row r="303" spans="3:7" x14ac:dyDescent="0.3">
      <c r="C303" s="3" t="s">
        <v>1096</v>
      </c>
      <c r="D303" s="5">
        <v>31170.835800000001</v>
      </c>
      <c r="F303" t="str">
        <f t="shared" ref="F303:G303" si="293">C301</f>
        <v>Tonya Chande</v>
      </c>
      <c r="G303" s="18">
        <f t="shared" si="293"/>
        <v>31233.485800000002</v>
      </c>
    </row>
    <row r="304" spans="3:7" x14ac:dyDescent="0.3">
      <c r="C304" s="3" t="s">
        <v>2475</v>
      </c>
      <c r="D304" s="5">
        <v>31161.808199999999</v>
      </c>
      <c r="F304" t="str">
        <f t="shared" ref="F304:G304" si="294">C302</f>
        <v>Alan Xu</v>
      </c>
      <c r="G304" s="18">
        <f t="shared" si="294"/>
        <v>31205.615599999997</v>
      </c>
    </row>
    <row r="305" spans="3:7" x14ac:dyDescent="0.3">
      <c r="C305" s="3" t="s">
        <v>2055</v>
      </c>
      <c r="D305" s="5">
        <v>31115.547699999999</v>
      </c>
      <c r="F305" t="str">
        <f t="shared" ref="F305:G305" si="295">C303</f>
        <v>Holly Martinez</v>
      </c>
      <c r="G305" s="18">
        <f t="shared" si="295"/>
        <v>31170.835800000001</v>
      </c>
    </row>
    <row r="306" spans="3:7" x14ac:dyDescent="0.3">
      <c r="C306" s="3" t="s">
        <v>2476</v>
      </c>
      <c r="D306" s="5">
        <v>31110.5573</v>
      </c>
      <c r="F306" t="str">
        <f t="shared" ref="F306:G306" si="296">C304</f>
        <v>Dennis Hu</v>
      </c>
      <c r="G306" s="18">
        <f t="shared" si="296"/>
        <v>31161.808199999999</v>
      </c>
    </row>
    <row r="307" spans="3:7" x14ac:dyDescent="0.3">
      <c r="C307" s="3" t="s">
        <v>2477</v>
      </c>
      <c r="D307" s="5">
        <v>31098.359400000001</v>
      </c>
      <c r="F307" t="str">
        <f t="shared" ref="F307:G307" si="297">C305</f>
        <v>Rosa Huang</v>
      </c>
      <c r="G307" s="18">
        <f t="shared" si="297"/>
        <v>31115.547699999999</v>
      </c>
    </row>
    <row r="308" spans="3:7" x14ac:dyDescent="0.3">
      <c r="C308" s="3" t="s">
        <v>2000</v>
      </c>
      <c r="D308" s="5">
        <v>31070.195200000002</v>
      </c>
      <c r="F308" t="str">
        <f t="shared" ref="F308:G308" si="298">C306</f>
        <v>Aimee Li</v>
      </c>
      <c r="G308" s="18">
        <f t="shared" si="298"/>
        <v>31110.5573</v>
      </c>
    </row>
    <row r="309" spans="3:7" x14ac:dyDescent="0.3">
      <c r="C309" s="3" t="s">
        <v>563</v>
      </c>
      <c r="D309" s="5">
        <v>31065.0229</v>
      </c>
      <c r="F309" t="str">
        <f t="shared" ref="F309:G309" si="299">C307</f>
        <v>Ethan Martinez</v>
      </c>
      <c r="G309" s="18">
        <f t="shared" si="299"/>
        <v>31098.359400000001</v>
      </c>
    </row>
    <row r="310" spans="3:7" x14ac:dyDescent="0.3">
      <c r="C310" s="3" t="s">
        <v>2478</v>
      </c>
      <c r="D310" s="5">
        <v>31042.553500000002</v>
      </c>
      <c r="F310" t="str">
        <f t="shared" ref="F310:G310" si="300">C308</f>
        <v>Ricardo Nath</v>
      </c>
      <c r="G310" s="18">
        <f t="shared" si="300"/>
        <v>31070.195200000002</v>
      </c>
    </row>
    <row r="311" spans="3:7" x14ac:dyDescent="0.3">
      <c r="C311" s="3" t="s">
        <v>2479</v>
      </c>
      <c r="D311" s="5">
        <v>30989.64</v>
      </c>
      <c r="F311" t="str">
        <f t="shared" ref="F311:G311" si="301">C309</f>
        <v>Casey Luo</v>
      </c>
      <c r="G311" s="18">
        <f t="shared" si="301"/>
        <v>31065.0229</v>
      </c>
    </row>
    <row r="312" spans="3:7" x14ac:dyDescent="0.3">
      <c r="C312" s="3" t="s">
        <v>2480</v>
      </c>
      <c r="D312" s="5">
        <v>30984.542399999998</v>
      </c>
      <c r="F312" t="str">
        <f t="shared" ref="F312:G312" si="302">C310</f>
        <v>Renee Romero</v>
      </c>
      <c r="G312" s="18">
        <f t="shared" si="302"/>
        <v>31042.553500000002</v>
      </c>
    </row>
    <row r="313" spans="3:7" x14ac:dyDescent="0.3">
      <c r="C313" s="3" t="s">
        <v>2278</v>
      </c>
      <c r="D313" s="5">
        <v>30961.133999999998</v>
      </c>
      <c r="F313" t="str">
        <f t="shared" ref="F313:G313" si="303">C311</f>
        <v>Kelvin Liang</v>
      </c>
      <c r="G313" s="18">
        <f t="shared" si="303"/>
        <v>30989.64</v>
      </c>
    </row>
    <row r="314" spans="3:7" x14ac:dyDescent="0.3">
      <c r="C314" s="3" t="s">
        <v>2481</v>
      </c>
      <c r="D314" s="5">
        <v>30883.506699999998</v>
      </c>
      <c r="F314" t="str">
        <f t="shared" ref="F314:G314" si="304">C312</f>
        <v>Beth Moreno</v>
      </c>
      <c r="G314" s="18">
        <f t="shared" si="304"/>
        <v>30984.542399999998</v>
      </c>
    </row>
    <row r="315" spans="3:7" x14ac:dyDescent="0.3">
      <c r="C315" s="3" t="s">
        <v>228</v>
      </c>
      <c r="D315" s="5">
        <v>30877.648100000002</v>
      </c>
      <c r="F315" t="str">
        <f t="shared" ref="F315:G315" si="305">C313</f>
        <v>Tina Chandra</v>
      </c>
      <c r="G315" s="18">
        <f t="shared" si="305"/>
        <v>30961.133999999998</v>
      </c>
    </row>
    <row r="316" spans="3:7" x14ac:dyDescent="0.3">
      <c r="C316" s="3" t="s">
        <v>424</v>
      </c>
      <c r="D316" s="5">
        <v>30866.931700000001</v>
      </c>
      <c r="F316" t="str">
        <f t="shared" ref="F316:G316" si="306">C314</f>
        <v>Wyatt Rodriguez</v>
      </c>
      <c r="G316" s="18">
        <f t="shared" si="306"/>
        <v>30883.506699999998</v>
      </c>
    </row>
    <row r="317" spans="3:7" x14ac:dyDescent="0.3">
      <c r="C317" s="3" t="s">
        <v>1751</v>
      </c>
      <c r="D317" s="5">
        <v>30860.872000000003</v>
      </c>
      <c r="F317" t="str">
        <f t="shared" ref="F317:G317" si="307">C315</f>
        <v>Aimee He</v>
      </c>
      <c r="G317" s="18">
        <f t="shared" si="307"/>
        <v>30877.648100000002</v>
      </c>
    </row>
    <row r="318" spans="3:7" x14ac:dyDescent="0.3">
      <c r="C318" s="3" t="s">
        <v>1515</v>
      </c>
      <c r="D318" s="5">
        <v>30850.166700000002</v>
      </c>
      <c r="F318" t="str">
        <f t="shared" ref="F318:G318" si="308">C316</f>
        <v>Bianca Lin</v>
      </c>
      <c r="G318" s="18">
        <f t="shared" si="308"/>
        <v>30866.931700000001</v>
      </c>
    </row>
    <row r="319" spans="3:7" x14ac:dyDescent="0.3">
      <c r="C319" s="3" t="s">
        <v>2482</v>
      </c>
      <c r="D319" s="5">
        <v>30831.672299999998</v>
      </c>
      <c r="F319" t="str">
        <f t="shared" ref="F319:G319" si="309">C317</f>
        <v>Melvin Luo</v>
      </c>
      <c r="G319" s="18">
        <f t="shared" si="309"/>
        <v>30860.872000000003</v>
      </c>
    </row>
    <row r="320" spans="3:7" x14ac:dyDescent="0.3">
      <c r="C320" s="3" t="s">
        <v>2483</v>
      </c>
      <c r="D320" s="5">
        <v>30823.309000000001</v>
      </c>
      <c r="F320" t="str">
        <f t="shared" ref="F320:G320" si="310">C318</f>
        <v>Lacey Yuan</v>
      </c>
      <c r="G320" s="18">
        <f t="shared" si="310"/>
        <v>30850.166700000002</v>
      </c>
    </row>
    <row r="321" spans="3:7" x14ac:dyDescent="0.3">
      <c r="C321" s="3" t="s">
        <v>2484</v>
      </c>
      <c r="D321" s="5">
        <v>30767.7546</v>
      </c>
      <c r="F321" t="str">
        <f t="shared" ref="F321:G321" si="311">C319</f>
        <v>Lisa Roy</v>
      </c>
      <c r="G321" s="18">
        <f t="shared" si="311"/>
        <v>30831.672299999998</v>
      </c>
    </row>
    <row r="322" spans="3:7" x14ac:dyDescent="0.3">
      <c r="C322" s="3" t="s">
        <v>1365</v>
      </c>
      <c r="D322" s="5">
        <v>30749.52</v>
      </c>
      <c r="F322" t="str">
        <f t="shared" ref="F322:G322" si="312">C320</f>
        <v>Natasha Ruiz</v>
      </c>
      <c r="G322" s="18">
        <f t="shared" si="312"/>
        <v>30823.309000000001</v>
      </c>
    </row>
    <row r="323" spans="3:7" x14ac:dyDescent="0.3">
      <c r="C323" s="3" t="s">
        <v>2485</v>
      </c>
      <c r="D323" s="5">
        <v>30715.612699999998</v>
      </c>
      <c r="F323" t="str">
        <f t="shared" ref="F323:G323" si="313">C321</f>
        <v>Carolyn Ramos</v>
      </c>
      <c r="G323" s="18">
        <f t="shared" si="313"/>
        <v>30767.7546</v>
      </c>
    </row>
    <row r="324" spans="3:7" x14ac:dyDescent="0.3">
      <c r="C324" s="3" t="s">
        <v>2486</v>
      </c>
      <c r="D324" s="5">
        <v>30676.7323</v>
      </c>
      <c r="F324" t="str">
        <f t="shared" ref="F324:G324" si="314">C322</f>
        <v>Karl Kumar</v>
      </c>
      <c r="G324" s="18">
        <f t="shared" si="314"/>
        <v>30749.52</v>
      </c>
    </row>
    <row r="325" spans="3:7" x14ac:dyDescent="0.3">
      <c r="C325" s="3" t="s">
        <v>614</v>
      </c>
      <c r="D325" s="5">
        <v>30673.7382</v>
      </c>
      <c r="F325" t="str">
        <f t="shared" ref="F325:G325" si="315">C323</f>
        <v>Rachel Griffin</v>
      </c>
      <c r="G325" s="18">
        <f t="shared" si="315"/>
        <v>30715.612699999998</v>
      </c>
    </row>
    <row r="326" spans="3:7" x14ac:dyDescent="0.3">
      <c r="C326" s="3" t="s">
        <v>2487</v>
      </c>
      <c r="D326" s="5">
        <v>30629.9483</v>
      </c>
      <c r="F326" t="str">
        <f t="shared" ref="F326:G326" si="316">C324</f>
        <v>Willie Xu</v>
      </c>
      <c r="G326" s="18">
        <f t="shared" si="316"/>
        <v>30676.7323</v>
      </c>
    </row>
    <row r="327" spans="3:7" x14ac:dyDescent="0.3">
      <c r="C327" s="3" t="s">
        <v>2159</v>
      </c>
      <c r="D327" s="5">
        <v>30582.507900000004</v>
      </c>
      <c r="F327" t="str">
        <f t="shared" ref="F327:G327" si="317">C325</f>
        <v>Christine Pal</v>
      </c>
      <c r="G327" s="18">
        <f t="shared" si="317"/>
        <v>30673.7382</v>
      </c>
    </row>
    <row r="328" spans="3:7" x14ac:dyDescent="0.3">
      <c r="C328" s="3" t="s">
        <v>2046</v>
      </c>
      <c r="D328" s="5">
        <v>30569.764499999997</v>
      </c>
      <c r="F328" t="str">
        <f t="shared" ref="F328:G328" si="318">C326</f>
        <v>Briana Diaz</v>
      </c>
      <c r="G328" s="18">
        <f t="shared" si="318"/>
        <v>30629.9483</v>
      </c>
    </row>
    <row r="329" spans="3:7" x14ac:dyDescent="0.3">
      <c r="C329" s="3" t="s">
        <v>2488</v>
      </c>
      <c r="D329" s="5">
        <v>30525.518200000006</v>
      </c>
      <c r="F329" t="str">
        <f t="shared" ref="F329:G329" si="319">C327</f>
        <v>Stacey Li</v>
      </c>
      <c r="G329" s="18">
        <f t="shared" si="319"/>
        <v>30582.507900000004</v>
      </c>
    </row>
    <row r="330" spans="3:7" x14ac:dyDescent="0.3">
      <c r="C330" s="3" t="s">
        <v>2489</v>
      </c>
      <c r="D330" s="5">
        <v>30505.5553</v>
      </c>
      <c r="F330" t="str">
        <f t="shared" ref="F330:G330" si="320">C328</f>
        <v>Ronald Sai</v>
      </c>
      <c r="G330" s="18">
        <f t="shared" si="320"/>
        <v>30569.764499999997</v>
      </c>
    </row>
    <row r="331" spans="3:7" x14ac:dyDescent="0.3">
      <c r="C331" s="3" t="s">
        <v>1378</v>
      </c>
      <c r="D331" s="5">
        <v>30481.141500000002</v>
      </c>
      <c r="F331" t="str">
        <f t="shared" ref="F331:G331" si="321">C329</f>
        <v>Whitney Kovár</v>
      </c>
      <c r="G331" s="18">
        <f t="shared" si="321"/>
        <v>30525.518200000006</v>
      </c>
    </row>
    <row r="332" spans="3:7" x14ac:dyDescent="0.3">
      <c r="C332" s="3" t="s">
        <v>2490</v>
      </c>
      <c r="D332" s="5">
        <v>30394.292800000003</v>
      </c>
      <c r="F332" t="str">
        <f t="shared" ref="F332:G332" si="322">C330</f>
        <v>Barbara Deng</v>
      </c>
      <c r="G332" s="18">
        <f t="shared" si="322"/>
        <v>30505.5553</v>
      </c>
    </row>
    <row r="333" spans="3:7" x14ac:dyDescent="0.3">
      <c r="C333" s="3" t="s">
        <v>2491</v>
      </c>
      <c r="D333" s="5">
        <v>30370.088800000001</v>
      </c>
      <c r="F333" t="str">
        <f t="shared" ref="F333:G333" si="323">C331</f>
        <v>Kate Deng</v>
      </c>
      <c r="G333" s="18">
        <f t="shared" si="323"/>
        <v>30481.141500000002</v>
      </c>
    </row>
    <row r="334" spans="3:7" x14ac:dyDescent="0.3">
      <c r="C334" s="3" t="s">
        <v>713</v>
      </c>
      <c r="D334" s="5">
        <v>30344.101300000002</v>
      </c>
      <c r="F334" t="str">
        <f t="shared" ref="F334:G334" si="324">C332</f>
        <v>Cheryl Navarro</v>
      </c>
      <c r="G334" s="18">
        <f t="shared" si="324"/>
        <v>30394.292800000003</v>
      </c>
    </row>
    <row r="335" spans="3:7" x14ac:dyDescent="0.3">
      <c r="C335" s="3" t="s">
        <v>1355</v>
      </c>
      <c r="D335" s="5">
        <v>30223.7618</v>
      </c>
      <c r="F335" t="str">
        <f t="shared" ref="F335:G335" si="325">C333</f>
        <v>Anna Rogers</v>
      </c>
      <c r="G335" s="18">
        <f t="shared" si="325"/>
        <v>30370.088800000001</v>
      </c>
    </row>
    <row r="336" spans="3:7" x14ac:dyDescent="0.3">
      <c r="C336" s="3" t="s">
        <v>714</v>
      </c>
      <c r="D336" s="5">
        <v>30146.111500000003</v>
      </c>
      <c r="F336" t="str">
        <f t="shared" ref="F336:G336" si="326">C334</f>
        <v>Crystal Li</v>
      </c>
      <c r="G336" s="18">
        <f t="shared" si="326"/>
        <v>30344.101300000002</v>
      </c>
    </row>
    <row r="337" spans="3:7" x14ac:dyDescent="0.3">
      <c r="C337" s="3" t="s">
        <v>834</v>
      </c>
      <c r="D337" s="5">
        <v>30141.088300000003</v>
      </c>
      <c r="F337" t="str">
        <f t="shared" ref="F337:G337" si="327">C335</f>
        <v>Kari Kim</v>
      </c>
      <c r="G337" s="18">
        <f t="shared" si="327"/>
        <v>30223.7618</v>
      </c>
    </row>
    <row r="338" spans="3:7" x14ac:dyDescent="0.3">
      <c r="C338" s="3" t="s">
        <v>1133</v>
      </c>
      <c r="D338" s="5">
        <v>30140.290499999999</v>
      </c>
      <c r="F338" t="str">
        <f t="shared" ref="F338:G338" si="328">C336</f>
        <v>Crystal Lu</v>
      </c>
      <c r="G338" s="18">
        <f t="shared" si="328"/>
        <v>30146.111500000003</v>
      </c>
    </row>
    <row r="339" spans="3:7" x14ac:dyDescent="0.3">
      <c r="C339" s="3" t="s">
        <v>1235</v>
      </c>
      <c r="D339" s="5">
        <v>30134.821400000001</v>
      </c>
      <c r="F339" t="str">
        <f t="shared" ref="F339:G339" si="329">C337</f>
        <v>Diana Alvarez</v>
      </c>
      <c r="G339" s="18">
        <f t="shared" si="329"/>
        <v>30141.088300000003</v>
      </c>
    </row>
    <row r="340" spans="3:7" x14ac:dyDescent="0.3">
      <c r="C340" s="3" t="s">
        <v>1211</v>
      </c>
      <c r="D340" s="5">
        <v>30092.371200000001</v>
      </c>
      <c r="F340" t="str">
        <f t="shared" ref="F340:G340" si="330">C338</f>
        <v>Jaime Gutierrez</v>
      </c>
      <c r="G340" s="18">
        <f t="shared" si="330"/>
        <v>30140.290499999999</v>
      </c>
    </row>
    <row r="341" spans="3:7" x14ac:dyDescent="0.3">
      <c r="C341" s="3" t="s">
        <v>1467</v>
      </c>
      <c r="D341" s="5">
        <v>30091.466599999996</v>
      </c>
      <c r="F341" t="str">
        <f t="shared" ref="F341:G341" si="331">C339</f>
        <v>Jésus Serrano</v>
      </c>
      <c r="G341" s="18">
        <f t="shared" si="331"/>
        <v>30134.821400000001</v>
      </c>
    </row>
    <row r="342" spans="3:7" x14ac:dyDescent="0.3">
      <c r="C342" s="3" t="s">
        <v>827</v>
      </c>
      <c r="D342" s="5">
        <v>30089.6741</v>
      </c>
      <c r="F342" t="str">
        <f t="shared" ref="F342:G342" si="332">C340</f>
        <v>Jermaine Raman</v>
      </c>
      <c r="G342" s="18">
        <f t="shared" si="332"/>
        <v>30092.371200000001</v>
      </c>
    </row>
    <row r="343" spans="3:7" x14ac:dyDescent="0.3">
      <c r="C343" s="3" t="s">
        <v>2220</v>
      </c>
      <c r="D343" s="5">
        <v>30069.087500000001</v>
      </c>
      <c r="F343" t="str">
        <f t="shared" ref="F343:G343" si="333">C341</f>
        <v>Kristine Dominguez</v>
      </c>
      <c r="G343" s="18">
        <f t="shared" si="333"/>
        <v>30091.466599999996</v>
      </c>
    </row>
    <row r="344" spans="3:7" x14ac:dyDescent="0.3">
      <c r="C344" s="3" t="s">
        <v>2492</v>
      </c>
      <c r="D344" s="5">
        <v>30063.731400000001</v>
      </c>
      <c r="F344" t="str">
        <f t="shared" ref="F344:G344" si="334">C342</f>
        <v>Devin Sanders</v>
      </c>
      <c r="G344" s="18">
        <f t="shared" si="334"/>
        <v>30089.6741</v>
      </c>
    </row>
    <row r="345" spans="3:7" x14ac:dyDescent="0.3">
      <c r="C345" s="3" t="s">
        <v>777</v>
      </c>
      <c r="D345" s="5">
        <v>30060.995800000001</v>
      </c>
      <c r="F345" t="str">
        <f t="shared" ref="F345:G345" si="335">C343</f>
        <v>Tamara Luo</v>
      </c>
      <c r="G345" s="18">
        <f t="shared" si="335"/>
        <v>30069.087500000001</v>
      </c>
    </row>
    <row r="346" spans="3:7" x14ac:dyDescent="0.3">
      <c r="C346" s="3" t="s">
        <v>798</v>
      </c>
      <c r="D346" s="5">
        <v>29995.667399999998</v>
      </c>
      <c r="F346" t="str">
        <f t="shared" ref="F346:G346" si="336">C344</f>
        <v>Mitchell Shen</v>
      </c>
      <c r="G346" s="18">
        <f t="shared" si="336"/>
        <v>30063.731400000001</v>
      </c>
    </row>
    <row r="347" spans="3:7" x14ac:dyDescent="0.3">
      <c r="C347" s="3" t="s">
        <v>392</v>
      </c>
      <c r="D347" s="5">
        <v>29978.8308</v>
      </c>
      <c r="F347" t="str">
        <f t="shared" ref="F347:G347" si="337">C345</f>
        <v>Dawn Raji</v>
      </c>
      <c r="G347" s="18">
        <f t="shared" si="337"/>
        <v>30060.995800000001</v>
      </c>
    </row>
    <row r="348" spans="3:7" x14ac:dyDescent="0.3">
      <c r="C348" s="3" t="s">
        <v>2493</v>
      </c>
      <c r="D348" s="5">
        <v>29969.563599999998</v>
      </c>
      <c r="F348" t="str">
        <f t="shared" ref="F348:G348" si="338">C346</f>
        <v>Denise Fernandez</v>
      </c>
      <c r="G348" s="18">
        <f t="shared" si="338"/>
        <v>29995.667399999998</v>
      </c>
    </row>
    <row r="349" spans="3:7" x14ac:dyDescent="0.3">
      <c r="C349" s="3" t="s">
        <v>2085</v>
      </c>
      <c r="D349" s="5">
        <v>29968.987399999998</v>
      </c>
      <c r="F349" t="str">
        <f t="shared" ref="F349:G349" si="339">C347</f>
        <v>Audrey Munoz</v>
      </c>
      <c r="G349" s="18">
        <f t="shared" si="339"/>
        <v>29978.8308</v>
      </c>
    </row>
    <row r="350" spans="3:7" x14ac:dyDescent="0.3">
      <c r="C350" s="3" t="s">
        <v>653</v>
      </c>
      <c r="D350" s="5">
        <v>29955.278700000003</v>
      </c>
      <c r="F350" t="str">
        <f t="shared" ref="F350:G350" si="340">C348</f>
        <v>Bonnie Raje</v>
      </c>
      <c r="G350" s="18">
        <f t="shared" si="340"/>
        <v>29969.563599999998</v>
      </c>
    </row>
    <row r="351" spans="3:7" x14ac:dyDescent="0.3">
      <c r="C351" s="3" t="s">
        <v>535</v>
      </c>
      <c r="D351" s="5">
        <v>29888.948499999999</v>
      </c>
      <c r="F351" t="str">
        <f t="shared" ref="F351:G351" si="341">C349</f>
        <v>Ruben Patel</v>
      </c>
      <c r="G351" s="18">
        <f t="shared" si="341"/>
        <v>29968.987399999998</v>
      </c>
    </row>
    <row r="352" spans="3:7" x14ac:dyDescent="0.3">
      <c r="C352" s="3" t="s">
        <v>2494</v>
      </c>
      <c r="D352" s="5">
        <v>29868.747599999999</v>
      </c>
      <c r="F352" t="str">
        <f t="shared" ref="F352:G352" si="342">C350</f>
        <v>Clayton Nara</v>
      </c>
      <c r="G352" s="18">
        <f t="shared" si="342"/>
        <v>29955.278700000003</v>
      </c>
    </row>
    <row r="353" spans="3:7" x14ac:dyDescent="0.3">
      <c r="C353" s="3" t="s">
        <v>2495</v>
      </c>
      <c r="D353" s="5">
        <v>29859.691800000001</v>
      </c>
      <c r="F353" t="str">
        <f t="shared" ref="F353:G353" si="343">C351</f>
        <v>Carla Rana</v>
      </c>
      <c r="G353" s="18">
        <f t="shared" si="343"/>
        <v>29888.948499999999</v>
      </c>
    </row>
    <row r="354" spans="3:7" x14ac:dyDescent="0.3">
      <c r="C354" s="3" t="s">
        <v>2106</v>
      </c>
      <c r="D354" s="5">
        <v>29802.1728</v>
      </c>
      <c r="F354" t="str">
        <f t="shared" ref="F354:G354" si="344">C352</f>
        <v>Katie Shen</v>
      </c>
      <c r="G354" s="18">
        <f t="shared" si="344"/>
        <v>29868.747599999999</v>
      </c>
    </row>
    <row r="355" spans="3:7" x14ac:dyDescent="0.3">
      <c r="C355" s="3" t="s">
        <v>1507</v>
      </c>
      <c r="D355" s="5">
        <v>29778.956200000001</v>
      </c>
      <c r="F355" t="str">
        <f t="shared" ref="F355:G355" si="345">C353</f>
        <v>Denise Vance</v>
      </c>
      <c r="G355" s="18">
        <f t="shared" si="345"/>
        <v>29859.691800000001</v>
      </c>
    </row>
    <row r="356" spans="3:7" x14ac:dyDescent="0.3">
      <c r="C356" s="3" t="s">
        <v>912</v>
      </c>
      <c r="D356" s="5">
        <v>29763.0651</v>
      </c>
      <c r="F356" t="str">
        <f t="shared" ref="F356:G356" si="346">C354</f>
        <v>Sarah Martinez</v>
      </c>
      <c r="G356" s="18">
        <f t="shared" si="346"/>
        <v>29802.1728</v>
      </c>
    </row>
    <row r="357" spans="3:7" x14ac:dyDescent="0.3">
      <c r="C357" s="3" t="s">
        <v>770</v>
      </c>
      <c r="D357" s="5">
        <v>29720.017899999999</v>
      </c>
      <c r="F357" t="str">
        <f t="shared" ref="F357:G357" si="347">C355</f>
        <v>Lacey Kumar</v>
      </c>
      <c r="G357" s="18">
        <f t="shared" si="347"/>
        <v>29778.956200000001</v>
      </c>
    </row>
    <row r="358" spans="3:7" x14ac:dyDescent="0.3">
      <c r="C358" s="3" t="s">
        <v>1202</v>
      </c>
      <c r="D358" s="5">
        <v>29704.153000000002</v>
      </c>
      <c r="F358" t="str">
        <f t="shared" ref="F358:G358" si="348">C356</f>
        <v>Edwin Zheng</v>
      </c>
      <c r="G358" s="18">
        <f t="shared" si="348"/>
        <v>29763.0651</v>
      </c>
    </row>
    <row r="359" spans="3:7" x14ac:dyDescent="0.3">
      <c r="C359" s="3" t="s">
        <v>2496</v>
      </c>
      <c r="D359" s="5">
        <v>29699.589599999999</v>
      </c>
      <c r="F359" t="str">
        <f t="shared" ref="F359:G359" si="349">C357</f>
        <v>Darryl Liu</v>
      </c>
      <c r="G359" s="18">
        <f t="shared" si="349"/>
        <v>29720.017899999999</v>
      </c>
    </row>
    <row r="360" spans="3:7" x14ac:dyDescent="0.3">
      <c r="C360" s="3" t="s">
        <v>909</v>
      </c>
      <c r="D360" s="5">
        <v>29680.976500000001</v>
      </c>
      <c r="F360" t="str">
        <f t="shared" ref="F360:G360" si="350">C358</f>
        <v>Jenny Zheng</v>
      </c>
      <c r="G360" s="18">
        <f t="shared" si="350"/>
        <v>29704.153000000002</v>
      </c>
    </row>
    <row r="361" spans="3:7" x14ac:dyDescent="0.3">
      <c r="C361" s="3" t="s">
        <v>1585</v>
      </c>
      <c r="D361" s="5">
        <v>29674.939400000003</v>
      </c>
      <c r="F361" t="str">
        <f t="shared" ref="F361:G361" si="351">C359</f>
        <v>Devon Kennedy</v>
      </c>
      <c r="G361" s="18">
        <f t="shared" si="351"/>
        <v>29699.589599999999</v>
      </c>
    </row>
    <row r="362" spans="3:7" x14ac:dyDescent="0.3">
      <c r="C362" s="3" t="s">
        <v>2497</v>
      </c>
      <c r="D362" s="5">
        <v>29651.164000000001</v>
      </c>
      <c r="F362" t="str">
        <f t="shared" ref="F362:G362" si="352">C360</f>
        <v>Edwin Nara</v>
      </c>
      <c r="G362" s="18">
        <f t="shared" si="352"/>
        <v>29680.976500000001</v>
      </c>
    </row>
    <row r="363" spans="3:7" x14ac:dyDescent="0.3">
      <c r="C363" s="3" t="s">
        <v>1946</v>
      </c>
      <c r="D363" s="5">
        <v>29614.793600000001</v>
      </c>
      <c r="F363" t="str">
        <f t="shared" ref="F363:G363" si="353">C361</f>
        <v>Lisa Huang</v>
      </c>
      <c r="G363" s="18">
        <f t="shared" si="353"/>
        <v>29674.939400000003</v>
      </c>
    </row>
    <row r="364" spans="3:7" x14ac:dyDescent="0.3">
      <c r="C364" s="3" t="s">
        <v>2498</v>
      </c>
      <c r="D364" s="5">
        <v>29536.744299999998</v>
      </c>
      <c r="F364" t="str">
        <f t="shared" ref="F364:G364" si="354">C362</f>
        <v>Jaclyn Nara</v>
      </c>
      <c r="G364" s="18">
        <f t="shared" si="354"/>
        <v>29651.164000000001</v>
      </c>
    </row>
    <row r="365" spans="3:7" x14ac:dyDescent="0.3">
      <c r="C365" s="3" t="s">
        <v>1439</v>
      </c>
      <c r="D365" s="5">
        <v>29535.9156</v>
      </c>
      <c r="F365" t="str">
        <f t="shared" ref="F365:G365" si="355">C363</f>
        <v>Rafael Raje</v>
      </c>
      <c r="G365" s="18">
        <f t="shared" si="355"/>
        <v>29614.793600000001</v>
      </c>
    </row>
    <row r="366" spans="3:7" x14ac:dyDescent="0.3">
      <c r="C366" s="3" t="s">
        <v>1900</v>
      </c>
      <c r="D366" s="5">
        <v>29533.141499999998</v>
      </c>
      <c r="F366" t="str">
        <f t="shared" ref="F366:G366" si="356">C364</f>
        <v>Theresa Navarro</v>
      </c>
      <c r="G366" s="18">
        <f t="shared" si="356"/>
        <v>29536.744299999998</v>
      </c>
    </row>
    <row r="367" spans="3:7" x14ac:dyDescent="0.3">
      <c r="C367" s="3" t="s">
        <v>668</v>
      </c>
      <c r="D367" s="5">
        <v>29520.554100000001</v>
      </c>
      <c r="F367" t="str">
        <f t="shared" ref="F367:G367" si="357">C365</f>
        <v>Kenneth Lal</v>
      </c>
      <c r="G367" s="18">
        <f t="shared" si="357"/>
        <v>29535.9156</v>
      </c>
    </row>
    <row r="368" spans="3:7" x14ac:dyDescent="0.3">
      <c r="C368" s="3" t="s">
        <v>1009</v>
      </c>
      <c r="D368" s="5">
        <v>29513.898799999999</v>
      </c>
      <c r="F368" t="str">
        <f t="shared" ref="F368:G368" si="358">C366</f>
        <v>Paula Romero</v>
      </c>
      <c r="G368" s="18">
        <f t="shared" si="358"/>
        <v>29533.141499999998</v>
      </c>
    </row>
    <row r="369" spans="3:7" x14ac:dyDescent="0.3">
      <c r="C369" s="3" t="s">
        <v>995</v>
      </c>
      <c r="D369" s="5">
        <v>29472.606800000001</v>
      </c>
      <c r="F369" t="str">
        <f t="shared" ref="F369:G369" si="359">C367</f>
        <v>Colin He</v>
      </c>
      <c r="G369" s="18">
        <f t="shared" si="359"/>
        <v>29520.554100000001</v>
      </c>
    </row>
    <row r="370" spans="3:7" x14ac:dyDescent="0.3">
      <c r="C370" s="3" t="s">
        <v>2073</v>
      </c>
      <c r="D370" s="5">
        <v>29470.084299999999</v>
      </c>
      <c r="F370" t="str">
        <f t="shared" ref="F370:G370" si="360">C368</f>
        <v>Geoffrey Rodriguez</v>
      </c>
      <c r="G370" s="18">
        <f t="shared" si="360"/>
        <v>29513.898799999999</v>
      </c>
    </row>
    <row r="371" spans="3:7" x14ac:dyDescent="0.3">
      <c r="C371" s="3" t="s">
        <v>960</v>
      </c>
      <c r="D371" s="5">
        <v>29406.337</v>
      </c>
      <c r="F371" t="str">
        <f t="shared" ref="F371:G371" si="361">C369</f>
        <v>Gabriella Sanders</v>
      </c>
      <c r="G371" s="18">
        <f t="shared" si="361"/>
        <v>29472.606800000001</v>
      </c>
    </row>
    <row r="372" spans="3:7" x14ac:dyDescent="0.3">
      <c r="C372" s="3" t="s">
        <v>2499</v>
      </c>
      <c r="D372" s="5">
        <v>29397.746500000001</v>
      </c>
      <c r="F372" t="str">
        <f t="shared" ref="F372:G372" si="362">C370</f>
        <v>Roy Moreno</v>
      </c>
      <c r="G372" s="18">
        <f t="shared" si="362"/>
        <v>29470.084299999999</v>
      </c>
    </row>
    <row r="373" spans="3:7" x14ac:dyDescent="0.3">
      <c r="C373" s="3" t="s">
        <v>1258</v>
      </c>
      <c r="D373" s="5">
        <v>29381.334199999998</v>
      </c>
      <c r="F373" t="str">
        <f t="shared" ref="F373:G373" si="363">C371</f>
        <v>Evelyn Mehta</v>
      </c>
      <c r="G373" s="18">
        <f t="shared" si="363"/>
        <v>29406.337</v>
      </c>
    </row>
    <row r="374" spans="3:7" x14ac:dyDescent="0.3">
      <c r="C374" s="3" t="s">
        <v>2246</v>
      </c>
      <c r="D374" s="5">
        <v>29324.003799999999</v>
      </c>
      <c r="F374" t="str">
        <f t="shared" ref="F374:G374" si="364">C372</f>
        <v>Drew Goel</v>
      </c>
      <c r="G374" s="18">
        <f t="shared" si="364"/>
        <v>29397.746500000001</v>
      </c>
    </row>
    <row r="375" spans="3:7" x14ac:dyDescent="0.3">
      <c r="C375" s="3" t="s">
        <v>1863</v>
      </c>
      <c r="D375" s="5">
        <v>29313.624499999998</v>
      </c>
      <c r="F375" t="str">
        <f t="shared" ref="F375:G375" si="365">C373</f>
        <v>Jodi Chavez</v>
      </c>
      <c r="G375" s="18">
        <f t="shared" si="365"/>
        <v>29381.334199999998</v>
      </c>
    </row>
    <row r="376" spans="3:7" x14ac:dyDescent="0.3">
      <c r="C376" s="3" t="s">
        <v>496</v>
      </c>
      <c r="D376" s="5">
        <v>29309.533199999998</v>
      </c>
      <c r="F376" t="str">
        <f t="shared" ref="F376:G376" si="366">C374</f>
        <v>Taylor Barnes</v>
      </c>
      <c r="G376" s="18">
        <f t="shared" si="366"/>
        <v>29324.003799999999</v>
      </c>
    </row>
    <row r="377" spans="3:7" x14ac:dyDescent="0.3">
      <c r="C377" s="3" t="s">
        <v>2500</v>
      </c>
      <c r="D377" s="5">
        <v>29294.642499999998</v>
      </c>
      <c r="F377" t="str">
        <f t="shared" ref="F377:G377" si="367">C375</f>
        <v>Niñia Anand</v>
      </c>
      <c r="G377" s="18">
        <f t="shared" si="367"/>
        <v>29313.624499999998</v>
      </c>
    </row>
    <row r="378" spans="3:7" x14ac:dyDescent="0.3">
      <c r="C378" s="3" t="s">
        <v>1073</v>
      </c>
      <c r="D378" s="5">
        <v>29284.965400000001</v>
      </c>
      <c r="F378" t="str">
        <f t="shared" ref="F378:G378" si="368">C376</f>
        <v>Bryant Perez</v>
      </c>
      <c r="G378" s="18">
        <f t="shared" si="368"/>
        <v>29309.533199999998</v>
      </c>
    </row>
    <row r="379" spans="3:7" x14ac:dyDescent="0.3">
      <c r="C379" s="3" t="s">
        <v>1957</v>
      </c>
      <c r="D379" s="5">
        <v>29280.6901</v>
      </c>
      <c r="F379" t="str">
        <f t="shared" ref="F379:G379" si="369">C377</f>
        <v>Veronica Kapoor</v>
      </c>
      <c r="G379" s="18">
        <f t="shared" si="369"/>
        <v>29294.642499999998</v>
      </c>
    </row>
    <row r="380" spans="3:7" x14ac:dyDescent="0.3">
      <c r="C380" s="3" t="s">
        <v>2120</v>
      </c>
      <c r="D380" s="5">
        <v>29240.676100000001</v>
      </c>
      <c r="F380" t="str">
        <f t="shared" ref="F380:G380" si="370">C378</f>
        <v>Hany Morcos</v>
      </c>
      <c r="G380" s="18">
        <f t="shared" si="370"/>
        <v>29284.965400000001</v>
      </c>
    </row>
    <row r="381" spans="3:7" x14ac:dyDescent="0.3">
      <c r="C381" s="3" t="s">
        <v>2501</v>
      </c>
      <c r="D381" s="5">
        <v>29222.556499999999</v>
      </c>
      <c r="F381" t="str">
        <f t="shared" ref="F381:G381" si="371">C379</f>
        <v>Randall Martin</v>
      </c>
      <c r="G381" s="18">
        <f t="shared" si="371"/>
        <v>29280.6901</v>
      </c>
    </row>
    <row r="382" spans="3:7" x14ac:dyDescent="0.3">
      <c r="C382" s="3" t="s">
        <v>2235</v>
      </c>
      <c r="D382" s="5">
        <v>29206.460200000001</v>
      </c>
      <c r="F382" t="str">
        <f t="shared" ref="F382:G382" si="372">C380</f>
        <v>Shannon Ruiz</v>
      </c>
      <c r="G382" s="18">
        <f t="shared" si="372"/>
        <v>29240.676100000001</v>
      </c>
    </row>
    <row r="383" spans="3:7" x14ac:dyDescent="0.3">
      <c r="C383" s="3" t="s">
        <v>749</v>
      </c>
      <c r="D383" s="5">
        <v>29177.001400000001</v>
      </c>
      <c r="F383" t="str">
        <f t="shared" ref="F383:G383" si="373">C381</f>
        <v>Evan King</v>
      </c>
      <c r="G383" s="18">
        <f t="shared" si="373"/>
        <v>29222.556499999999</v>
      </c>
    </row>
    <row r="384" spans="3:7" x14ac:dyDescent="0.3">
      <c r="C384" s="3" t="s">
        <v>1171</v>
      </c>
      <c r="D384" s="5">
        <v>29173.229899999998</v>
      </c>
      <c r="F384" t="str">
        <f t="shared" ref="F384:G384" si="374">C382</f>
        <v>Tara Lal</v>
      </c>
      <c r="G384" s="18">
        <f t="shared" si="374"/>
        <v>29206.460200000001</v>
      </c>
    </row>
    <row r="385" spans="3:7" x14ac:dyDescent="0.3">
      <c r="C385" s="3" t="s">
        <v>1824</v>
      </c>
      <c r="D385" s="5">
        <v>29121.157200000001</v>
      </c>
      <c r="F385" t="str">
        <f t="shared" ref="F385:G385" si="375">C383</f>
        <v>Daniel Martinez</v>
      </c>
      <c r="G385" s="18">
        <f t="shared" si="375"/>
        <v>29177.001400000001</v>
      </c>
    </row>
    <row r="386" spans="3:7" x14ac:dyDescent="0.3">
      <c r="C386" s="3" t="s">
        <v>2502</v>
      </c>
      <c r="D386" s="5">
        <v>29115.935700000002</v>
      </c>
      <c r="F386" t="str">
        <f t="shared" ref="F386:G386" si="376">C384</f>
        <v>Jay Arthur</v>
      </c>
      <c r="G386" s="18">
        <f t="shared" si="376"/>
        <v>29173.229899999998</v>
      </c>
    </row>
    <row r="387" spans="3:7" x14ac:dyDescent="0.3">
      <c r="C387" s="3" t="s">
        <v>2070</v>
      </c>
      <c r="D387" s="5">
        <v>29018.675199999998</v>
      </c>
      <c r="F387" t="str">
        <f t="shared" ref="F387:G387" si="377">C385</f>
        <v>Nancy Mehta</v>
      </c>
      <c r="G387" s="18">
        <f t="shared" si="377"/>
        <v>29121.157200000001</v>
      </c>
    </row>
    <row r="388" spans="3:7" x14ac:dyDescent="0.3">
      <c r="C388" s="3" t="s">
        <v>1492</v>
      </c>
      <c r="D388" s="5">
        <v>29016.316500000001</v>
      </c>
      <c r="F388" t="str">
        <f t="shared" ref="F388:G388" si="378">C386</f>
        <v>Toni Garcia</v>
      </c>
      <c r="G388" s="18">
        <f t="shared" si="378"/>
        <v>29115.935700000002</v>
      </c>
    </row>
    <row r="389" spans="3:7" x14ac:dyDescent="0.3">
      <c r="C389" s="3" t="s">
        <v>908</v>
      </c>
      <c r="D389" s="5">
        <v>29014.341899999999</v>
      </c>
      <c r="F389" t="str">
        <f t="shared" ref="F389:G389" si="379">C387</f>
        <v>Roy Garcia</v>
      </c>
      <c r="G389" s="18">
        <f t="shared" si="379"/>
        <v>29018.675199999998</v>
      </c>
    </row>
    <row r="390" spans="3:7" x14ac:dyDescent="0.3">
      <c r="C390" s="3" t="s">
        <v>815</v>
      </c>
      <c r="D390" s="5">
        <v>28999.8966</v>
      </c>
      <c r="F390" t="str">
        <f t="shared" ref="F390:G390" si="380">C388</f>
        <v>Krystal Sun</v>
      </c>
      <c r="G390" s="18">
        <f t="shared" si="380"/>
        <v>29016.316500000001</v>
      </c>
    </row>
    <row r="391" spans="3:7" x14ac:dyDescent="0.3">
      <c r="C391" s="3" t="s">
        <v>2503</v>
      </c>
      <c r="D391" s="5">
        <v>28994.512200000001</v>
      </c>
      <c r="F391" t="str">
        <f t="shared" ref="F391:G391" si="381">C389</f>
        <v>Edwin Lin</v>
      </c>
      <c r="G391" s="18">
        <f t="shared" si="381"/>
        <v>29014.341899999999</v>
      </c>
    </row>
    <row r="392" spans="3:7" x14ac:dyDescent="0.3">
      <c r="C392" s="3" t="s">
        <v>2504</v>
      </c>
      <c r="D392" s="5">
        <v>28981.911699999997</v>
      </c>
      <c r="F392" t="str">
        <f t="shared" ref="F392:G392" si="382">C390</f>
        <v>Derek Xie</v>
      </c>
      <c r="G392" s="18">
        <f t="shared" si="382"/>
        <v>28999.8966</v>
      </c>
    </row>
    <row r="393" spans="3:7" x14ac:dyDescent="0.3">
      <c r="C393" s="3" t="s">
        <v>2505</v>
      </c>
      <c r="D393" s="5">
        <v>28964.428599999999</v>
      </c>
      <c r="F393" t="str">
        <f t="shared" ref="F393:G393" si="383">C391</f>
        <v>Maria Watson</v>
      </c>
      <c r="G393" s="18">
        <f t="shared" si="383"/>
        <v>28994.512200000001</v>
      </c>
    </row>
    <row r="394" spans="3:7" x14ac:dyDescent="0.3">
      <c r="C394" s="3" t="s">
        <v>1724</v>
      </c>
      <c r="D394" s="5">
        <v>28912.7166</v>
      </c>
      <c r="F394" t="str">
        <f t="shared" ref="F394:G394" si="384">C392</f>
        <v>Theodore Dominguez</v>
      </c>
      <c r="G394" s="18">
        <f t="shared" si="384"/>
        <v>28981.911699999997</v>
      </c>
    </row>
    <row r="395" spans="3:7" x14ac:dyDescent="0.3">
      <c r="C395" s="3" t="s">
        <v>2506</v>
      </c>
      <c r="D395" s="5">
        <v>28904.418300000001</v>
      </c>
      <c r="F395" t="str">
        <f t="shared" ref="F395:G395" si="385">C393</f>
        <v>Diana Hernandez</v>
      </c>
      <c r="G395" s="18">
        <f t="shared" si="385"/>
        <v>28964.428599999999</v>
      </c>
    </row>
    <row r="396" spans="3:7" x14ac:dyDescent="0.3">
      <c r="C396" s="3" t="s">
        <v>2367</v>
      </c>
      <c r="D396" s="5">
        <v>28892.836299999999</v>
      </c>
      <c r="F396" t="str">
        <f t="shared" ref="F396:G396" si="386">C394</f>
        <v>Meagan Madan</v>
      </c>
      <c r="G396" s="18">
        <f t="shared" si="386"/>
        <v>28912.7166</v>
      </c>
    </row>
    <row r="397" spans="3:7" x14ac:dyDescent="0.3">
      <c r="C397" s="3" t="s">
        <v>2507</v>
      </c>
      <c r="D397" s="5">
        <v>28886.332200000001</v>
      </c>
      <c r="F397" t="str">
        <f t="shared" ref="F397:G397" si="387">C395</f>
        <v>Sheila Navarro</v>
      </c>
      <c r="G397" s="18">
        <f t="shared" si="387"/>
        <v>28904.418300000001</v>
      </c>
    </row>
    <row r="398" spans="3:7" x14ac:dyDescent="0.3">
      <c r="C398" s="3" t="s">
        <v>546</v>
      </c>
      <c r="D398" s="5">
        <v>28884.274599999997</v>
      </c>
      <c r="F398" t="str">
        <f t="shared" ref="F398:G398" si="388">C396</f>
        <v>Warren Zhou</v>
      </c>
      <c r="G398" s="18">
        <f t="shared" si="388"/>
        <v>28892.836299999999</v>
      </c>
    </row>
    <row r="399" spans="3:7" x14ac:dyDescent="0.3">
      <c r="C399" s="3" t="s">
        <v>401</v>
      </c>
      <c r="D399" s="5">
        <v>28880.740099999999</v>
      </c>
      <c r="F399" t="str">
        <f t="shared" ref="F399:G399" si="389">C397</f>
        <v>Ivan Rana</v>
      </c>
      <c r="G399" s="18">
        <f t="shared" si="389"/>
        <v>28886.332200000001</v>
      </c>
    </row>
    <row r="400" spans="3:7" x14ac:dyDescent="0.3">
      <c r="C400" s="3" t="s">
        <v>1801</v>
      </c>
      <c r="D400" s="5">
        <v>28865.318200000002</v>
      </c>
      <c r="F400" t="str">
        <f t="shared" ref="F400:G400" si="390">C398</f>
        <v>Caroline Griffin</v>
      </c>
      <c r="G400" s="18">
        <f t="shared" si="390"/>
        <v>28884.274599999997</v>
      </c>
    </row>
    <row r="401" spans="3:7" x14ac:dyDescent="0.3">
      <c r="C401" s="3" t="s">
        <v>2508</v>
      </c>
      <c r="D401" s="5">
        <v>28844.835100000004</v>
      </c>
      <c r="F401" t="str">
        <f t="shared" ref="F401:G401" si="391">C399</f>
        <v>Autumn Ma</v>
      </c>
      <c r="G401" s="18">
        <f t="shared" si="391"/>
        <v>28880.740099999999</v>
      </c>
    </row>
    <row r="402" spans="3:7" x14ac:dyDescent="0.3">
      <c r="C402" s="3" t="s">
        <v>2127</v>
      </c>
      <c r="D402" s="5">
        <v>28738.4355</v>
      </c>
      <c r="F402" t="str">
        <f t="shared" ref="F402:G402" si="392">C400</f>
        <v>Mitchell Pal</v>
      </c>
      <c r="G402" s="18">
        <f t="shared" si="392"/>
        <v>28865.318200000002</v>
      </c>
    </row>
    <row r="403" spans="3:7" x14ac:dyDescent="0.3">
      <c r="C403" s="3" t="s">
        <v>315</v>
      </c>
      <c r="D403" s="5">
        <v>28730.427499999998</v>
      </c>
      <c r="F403" t="str">
        <f t="shared" ref="F403:G403" si="393">C401</f>
        <v>Allen Suri</v>
      </c>
      <c r="G403" s="18">
        <f t="shared" si="393"/>
        <v>28844.835100000004</v>
      </c>
    </row>
    <row r="404" spans="3:7" x14ac:dyDescent="0.3">
      <c r="C404" s="3" t="s">
        <v>943</v>
      </c>
      <c r="D404" s="5">
        <v>28718.753299999997</v>
      </c>
      <c r="F404" t="str">
        <f t="shared" ref="F404:G404" si="394">C402</f>
        <v>Sharon Nara</v>
      </c>
      <c r="G404" s="18">
        <f t="shared" si="394"/>
        <v>28738.4355</v>
      </c>
    </row>
    <row r="405" spans="3:7" x14ac:dyDescent="0.3">
      <c r="C405" s="3" t="s">
        <v>269</v>
      </c>
      <c r="D405" s="5">
        <v>28691.191200000001</v>
      </c>
      <c r="F405" t="str">
        <f t="shared" ref="F405:G405" si="395">C403</f>
        <v>Amy Zhang</v>
      </c>
      <c r="G405" s="18">
        <f t="shared" si="395"/>
        <v>28730.427499999998</v>
      </c>
    </row>
    <row r="406" spans="3:7" x14ac:dyDescent="0.3">
      <c r="C406" s="3" t="s">
        <v>647</v>
      </c>
      <c r="D406" s="5">
        <v>28663.394099999998</v>
      </c>
      <c r="F406" t="str">
        <f t="shared" ref="F406:G406" si="396">C404</f>
        <v>Erika Suarez</v>
      </c>
      <c r="G406" s="18">
        <f t="shared" si="396"/>
        <v>28718.753299999997</v>
      </c>
    </row>
    <row r="407" spans="3:7" x14ac:dyDescent="0.3">
      <c r="C407" s="3" t="s">
        <v>1798</v>
      </c>
      <c r="D407" s="5">
        <v>28661.370299999999</v>
      </c>
      <c r="F407" t="str">
        <f t="shared" ref="F407:G407" si="397">C405</f>
        <v>Alicia Goel</v>
      </c>
      <c r="G407" s="18">
        <f t="shared" si="397"/>
        <v>28691.191200000001</v>
      </c>
    </row>
    <row r="408" spans="3:7" x14ac:dyDescent="0.3">
      <c r="C408" s="3" t="s">
        <v>1686</v>
      </c>
      <c r="D408" s="5">
        <v>28640.890800000001</v>
      </c>
      <c r="F408" t="str">
        <f t="shared" ref="F408:G408" si="398">C406</f>
        <v>Claudia Zheng</v>
      </c>
      <c r="G408" s="18">
        <f t="shared" si="398"/>
        <v>28663.394099999998</v>
      </c>
    </row>
    <row r="409" spans="3:7" x14ac:dyDescent="0.3">
      <c r="C409" s="3" t="s">
        <v>457</v>
      </c>
      <c r="D409" s="5">
        <v>28600.102800000001</v>
      </c>
      <c r="F409" t="str">
        <f t="shared" ref="F409:G409" si="399">C407</f>
        <v>Misty Raji</v>
      </c>
      <c r="G409" s="18">
        <f t="shared" si="399"/>
        <v>28661.370299999999</v>
      </c>
    </row>
    <row r="410" spans="3:7" x14ac:dyDescent="0.3">
      <c r="C410" s="3" t="s">
        <v>2157</v>
      </c>
      <c r="D410" s="5">
        <v>28583.784899999999</v>
      </c>
      <c r="F410" t="str">
        <f t="shared" ref="F410:G410" si="400">C408</f>
        <v>Marshall Zeng</v>
      </c>
      <c r="G410" s="18">
        <f t="shared" si="400"/>
        <v>28640.890800000001</v>
      </c>
    </row>
    <row r="411" spans="3:7" x14ac:dyDescent="0.3">
      <c r="C411" s="3" t="s">
        <v>2377</v>
      </c>
      <c r="D411" s="5">
        <v>28563.013500000001</v>
      </c>
      <c r="F411" t="str">
        <f t="shared" ref="F411:G411" si="401">C409</f>
        <v>Brenda Arun</v>
      </c>
      <c r="G411" s="18">
        <f t="shared" si="401"/>
        <v>28600.102800000001</v>
      </c>
    </row>
    <row r="412" spans="3:7" x14ac:dyDescent="0.3">
      <c r="C412" s="3" t="s">
        <v>2372</v>
      </c>
      <c r="D412" s="5">
        <v>28535.864699999998</v>
      </c>
      <c r="F412" t="str">
        <f t="shared" ref="F412:G412" si="402">C410</f>
        <v>Stacey Gao</v>
      </c>
      <c r="G412" s="18">
        <f t="shared" si="402"/>
        <v>28583.784899999999</v>
      </c>
    </row>
    <row r="413" spans="3:7" x14ac:dyDescent="0.3">
      <c r="C413" s="3" t="s">
        <v>1535</v>
      </c>
      <c r="D413" s="5">
        <v>28529.793100000003</v>
      </c>
      <c r="F413" t="str">
        <f t="shared" ref="F413:G413" si="403">C411</f>
        <v>Wesley Yang</v>
      </c>
      <c r="G413" s="18">
        <f t="shared" si="403"/>
        <v>28563.013500000001</v>
      </c>
    </row>
    <row r="414" spans="3:7" x14ac:dyDescent="0.3">
      <c r="C414" s="3" t="s">
        <v>2509</v>
      </c>
      <c r="D414" s="5">
        <v>28529.341499999999</v>
      </c>
      <c r="F414" t="str">
        <f t="shared" ref="F414:G414" si="404">C412</f>
        <v>Wendy Carlson</v>
      </c>
      <c r="G414" s="18">
        <f t="shared" si="404"/>
        <v>28535.864699999998</v>
      </c>
    </row>
    <row r="415" spans="3:7" x14ac:dyDescent="0.3">
      <c r="C415" s="3" t="s">
        <v>1594</v>
      </c>
      <c r="D415" s="5">
        <v>28514.306000000004</v>
      </c>
      <c r="F415" t="str">
        <f t="shared" ref="F415:G415" si="405">C413</f>
        <v>Latasha Romero</v>
      </c>
      <c r="G415" s="18">
        <f t="shared" si="405"/>
        <v>28529.793100000003</v>
      </c>
    </row>
    <row r="416" spans="3:7" x14ac:dyDescent="0.3">
      <c r="C416" s="3" t="s">
        <v>2391</v>
      </c>
      <c r="D416" s="5">
        <v>28489.227599999998</v>
      </c>
      <c r="F416" t="str">
        <f t="shared" ref="F416:G416" si="406">C414</f>
        <v>Trisha Wang</v>
      </c>
      <c r="G416" s="18">
        <f t="shared" si="406"/>
        <v>28529.341499999999</v>
      </c>
    </row>
    <row r="417" spans="3:7" x14ac:dyDescent="0.3">
      <c r="C417" s="3" t="s">
        <v>2510</v>
      </c>
      <c r="D417" s="5">
        <v>28478.3397</v>
      </c>
      <c r="F417" t="str">
        <f t="shared" ref="F417:G417" si="407">C415</f>
        <v>Lori Moreno</v>
      </c>
      <c r="G417" s="18">
        <f t="shared" si="407"/>
        <v>28514.306000000004</v>
      </c>
    </row>
    <row r="418" spans="3:7" x14ac:dyDescent="0.3">
      <c r="C418" s="3" t="s">
        <v>2149</v>
      </c>
      <c r="D418" s="5">
        <v>28463.633099999999</v>
      </c>
      <c r="F418" t="str">
        <f t="shared" ref="F418:G418" si="408">C416</f>
        <v>Willie She</v>
      </c>
      <c r="G418" s="18">
        <f t="shared" si="408"/>
        <v>28489.227599999998</v>
      </c>
    </row>
    <row r="419" spans="3:7" x14ac:dyDescent="0.3">
      <c r="C419" s="3" t="s">
        <v>1714</v>
      </c>
      <c r="D419" s="5">
        <v>28425.270700000001</v>
      </c>
      <c r="F419" t="str">
        <f t="shared" ref="F419:G419" si="409">C417</f>
        <v>Levi Sai</v>
      </c>
      <c r="G419" s="18">
        <f t="shared" si="409"/>
        <v>28478.3397</v>
      </c>
    </row>
    <row r="420" spans="3:7" x14ac:dyDescent="0.3">
      <c r="C420" s="3" t="s">
        <v>2304</v>
      </c>
      <c r="D420" s="5">
        <v>28400.1008</v>
      </c>
      <c r="F420" t="str">
        <f t="shared" ref="F420:G420" si="410">C418</f>
        <v>Sheena Raji</v>
      </c>
      <c r="G420" s="18">
        <f t="shared" si="410"/>
        <v>28463.633099999999</v>
      </c>
    </row>
    <row r="421" spans="3:7" x14ac:dyDescent="0.3">
      <c r="C421" s="3" t="s">
        <v>325</v>
      </c>
      <c r="D421" s="5">
        <v>28392.161200000002</v>
      </c>
      <c r="F421" t="str">
        <f t="shared" ref="F421:G421" si="411">C419</f>
        <v>Max Alvarez</v>
      </c>
      <c r="G421" s="18">
        <f t="shared" si="411"/>
        <v>28425.270700000001</v>
      </c>
    </row>
    <row r="422" spans="3:7" x14ac:dyDescent="0.3">
      <c r="C422" s="3" t="s">
        <v>2381</v>
      </c>
      <c r="D422" s="5">
        <v>28385.340300000003</v>
      </c>
      <c r="F422" t="str">
        <f t="shared" ref="F422:G422" si="412">C420</f>
        <v>Tonya She</v>
      </c>
      <c r="G422" s="18">
        <f t="shared" si="412"/>
        <v>28400.1008</v>
      </c>
    </row>
    <row r="423" spans="3:7" x14ac:dyDescent="0.3">
      <c r="C423" s="3" t="s">
        <v>2229</v>
      </c>
      <c r="D423" s="5">
        <v>28363.214499999998</v>
      </c>
      <c r="F423" t="str">
        <f t="shared" ref="F423:G423" si="413">C421</f>
        <v>Angela Jenkins</v>
      </c>
      <c r="G423" s="18">
        <f t="shared" si="413"/>
        <v>28392.161200000002</v>
      </c>
    </row>
    <row r="424" spans="3:7" x14ac:dyDescent="0.3">
      <c r="C424" s="3" t="s">
        <v>998</v>
      </c>
      <c r="D424" s="5">
        <v>28361.595000000001</v>
      </c>
      <c r="F424" t="str">
        <f t="shared" ref="F424:G424" si="414">C422</f>
        <v>Whitney Rana</v>
      </c>
      <c r="G424" s="18">
        <f t="shared" si="414"/>
        <v>28385.340300000003</v>
      </c>
    </row>
    <row r="425" spans="3:7" x14ac:dyDescent="0.3">
      <c r="C425" s="3" t="s">
        <v>969</v>
      </c>
      <c r="D425" s="5">
        <v>28323.544800000003</v>
      </c>
      <c r="F425" t="str">
        <f t="shared" ref="F425:G425" si="415">C423</f>
        <v>Tanya Jimenez</v>
      </c>
      <c r="G425" s="18">
        <f t="shared" si="415"/>
        <v>28363.214499999998</v>
      </c>
    </row>
    <row r="426" spans="3:7" x14ac:dyDescent="0.3">
      <c r="C426" s="3" t="s">
        <v>2511</v>
      </c>
      <c r="D426" s="5">
        <v>28292.3079</v>
      </c>
      <c r="F426" t="str">
        <f t="shared" ref="F426:G426" si="416">C424</f>
        <v>Gary Alonso</v>
      </c>
      <c r="G426" s="18">
        <f t="shared" si="416"/>
        <v>28361.595000000001</v>
      </c>
    </row>
    <row r="427" spans="3:7" x14ac:dyDescent="0.3">
      <c r="C427" s="3" t="s">
        <v>1403</v>
      </c>
      <c r="D427" s="5">
        <v>28291.024799999999</v>
      </c>
      <c r="F427" t="str">
        <f t="shared" ref="F427:G427" si="417">C425</f>
        <v>Felicia Moreno</v>
      </c>
      <c r="G427" s="18">
        <f t="shared" si="417"/>
        <v>28323.544800000003</v>
      </c>
    </row>
    <row r="428" spans="3:7" x14ac:dyDescent="0.3">
      <c r="C428" s="3" t="s">
        <v>2512</v>
      </c>
      <c r="D428" s="5">
        <v>28220.2431</v>
      </c>
      <c r="F428" t="str">
        <f t="shared" ref="F428:G428" si="418">C426</f>
        <v>Mallory Blanco</v>
      </c>
      <c r="G428" s="18">
        <f t="shared" si="418"/>
        <v>28292.3079</v>
      </c>
    </row>
    <row r="429" spans="3:7" x14ac:dyDescent="0.3">
      <c r="C429" s="3" t="s">
        <v>1465</v>
      </c>
      <c r="D429" s="5">
        <v>28190.540300000001</v>
      </c>
      <c r="F429" t="str">
        <f t="shared" ref="F429:G429" si="419">C427</f>
        <v>Kayla Lewis</v>
      </c>
      <c r="G429" s="18">
        <f t="shared" si="419"/>
        <v>28291.024799999999</v>
      </c>
    </row>
    <row r="430" spans="3:7" x14ac:dyDescent="0.3">
      <c r="C430" s="3" t="s">
        <v>260</v>
      </c>
      <c r="D430" s="5">
        <v>28108.256799999999</v>
      </c>
      <c r="F430" t="str">
        <f t="shared" ref="F430:G430" si="420">C428</f>
        <v>Michelle Cox</v>
      </c>
      <c r="G430" s="18">
        <f t="shared" si="420"/>
        <v>28220.2431</v>
      </c>
    </row>
    <row r="431" spans="3:7" x14ac:dyDescent="0.3">
      <c r="C431" s="3" t="s">
        <v>1976</v>
      </c>
      <c r="D431" s="5">
        <v>28040.542099999999</v>
      </c>
      <c r="F431" t="str">
        <f t="shared" ref="F431:G431" si="421">C429</f>
        <v>Kristina Kapoor</v>
      </c>
      <c r="G431" s="18">
        <f t="shared" si="421"/>
        <v>28190.540300000001</v>
      </c>
    </row>
    <row r="432" spans="3:7" x14ac:dyDescent="0.3">
      <c r="C432" s="3" t="s">
        <v>945</v>
      </c>
      <c r="D432" s="5">
        <v>28016.374300000003</v>
      </c>
      <c r="F432" t="str">
        <f t="shared" ref="F432:G432" si="422">C430</f>
        <v>Alexia Henderson</v>
      </c>
      <c r="G432" s="18">
        <f t="shared" si="422"/>
        <v>28108.256799999999</v>
      </c>
    </row>
    <row r="433" spans="3:7" x14ac:dyDescent="0.3">
      <c r="C433" s="3" t="s">
        <v>2513</v>
      </c>
      <c r="D433" s="5">
        <v>27980.7304</v>
      </c>
      <c r="F433" t="str">
        <f t="shared" ref="F433:G433" si="423">C431</f>
        <v>Raymond Arthur</v>
      </c>
      <c r="G433" s="18">
        <f t="shared" si="423"/>
        <v>28040.542099999999</v>
      </c>
    </row>
    <row r="434" spans="3:7" x14ac:dyDescent="0.3">
      <c r="C434" s="3" t="s">
        <v>1228</v>
      </c>
      <c r="D434" s="5">
        <v>27978.231599999996</v>
      </c>
      <c r="F434" t="str">
        <f t="shared" ref="F434:G434" si="424">C432</f>
        <v>Ernest Wu</v>
      </c>
      <c r="G434" s="18">
        <f t="shared" si="424"/>
        <v>28016.374300000003</v>
      </c>
    </row>
    <row r="435" spans="3:7" x14ac:dyDescent="0.3">
      <c r="C435" s="3" t="s">
        <v>610</v>
      </c>
      <c r="D435" s="5">
        <v>27958.426700000004</v>
      </c>
      <c r="F435" t="str">
        <f t="shared" ref="F435:G435" si="425">C433</f>
        <v>Denise Stone</v>
      </c>
      <c r="G435" s="18">
        <f t="shared" si="425"/>
        <v>27980.7304</v>
      </c>
    </row>
    <row r="436" spans="3:7" x14ac:dyDescent="0.3">
      <c r="C436" s="3" t="s">
        <v>1387</v>
      </c>
      <c r="D436" s="5">
        <v>27877.989600000001</v>
      </c>
      <c r="F436" t="str">
        <f t="shared" ref="F436:G436" si="426">C434</f>
        <v>Jessie Ortega</v>
      </c>
      <c r="G436" s="18">
        <f t="shared" si="426"/>
        <v>27978.231599999996</v>
      </c>
    </row>
    <row r="437" spans="3:7" x14ac:dyDescent="0.3">
      <c r="C437" s="3" t="s">
        <v>2514</v>
      </c>
      <c r="D437" s="5">
        <v>27861.275999999998</v>
      </c>
      <c r="F437" t="str">
        <f t="shared" ref="F437:G437" si="427">C435</f>
        <v>Cheryl Sanz</v>
      </c>
      <c r="G437" s="18">
        <f t="shared" si="427"/>
        <v>27958.426700000004</v>
      </c>
    </row>
    <row r="438" spans="3:7" x14ac:dyDescent="0.3">
      <c r="C438" s="3" t="s">
        <v>1407</v>
      </c>
      <c r="D438" s="5">
        <v>27844.186999999998</v>
      </c>
      <c r="F438" t="str">
        <f t="shared" ref="F438:G438" si="428">C436</f>
        <v>Kathleen Navarro</v>
      </c>
      <c r="G438" s="18">
        <f t="shared" si="428"/>
        <v>27877.989600000001</v>
      </c>
    </row>
    <row r="439" spans="3:7" x14ac:dyDescent="0.3">
      <c r="C439" s="3" t="s">
        <v>2515</v>
      </c>
      <c r="D439" s="5">
        <v>27815.734099999998</v>
      </c>
      <c r="F439" t="str">
        <f t="shared" ref="F439:G439" si="429">C437</f>
        <v>Olivia White</v>
      </c>
      <c r="G439" s="18">
        <f t="shared" si="429"/>
        <v>27861.275999999998</v>
      </c>
    </row>
    <row r="440" spans="3:7" x14ac:dyDescent="0.3">
      <c r="C440" s="3" t="s">
        <v>2516</v>
      </c>
      <c r="D440" s="5">
        <v>27812.279399999999</v>
      </c>
      <c r="F440" t="str">
        <f t="shared" ref="F440:G440" si="430">C438</f>
        <v>Kaylee Hill</v>
      </c>
      <c r="G440" s="18">
        <f t="shared" si="430"/>
        <v>27844.186999999998</v>
      </c>
    </row>
    <row r="441" spans="3:7" x14ac:dyDescent="0.3">
      <c r="C441" s="3" t="s">
        <v>2517</v>
      </c>
      <c r="D441" s="5">
        <v>27808.524100000002</v>
      </c>
      <c r="F441" t="str">
        <f t="shared" ref="F441:G441" si="431">C439</f>
        <v>Tasha Kumar</v>
      </c>
      <c r="G441" s="18">
        <f t="shared" si="431"/>
        <v>27815.734099999998</v>
      </c>
    </row>
    <row r="442" spans="3:7" x14ac:dyDescent="0.3">
      <c r="C442" s="3" t="s">
        <v>760</v>
      </c>
      <c r="D442" s="5">
        <v>27756.382900000001</v>
      </c>
      <c r="F442" t="str">
        <f t="shared" ref="F442:G442" si="432">C440</f>
        <v>Jose Baker</v>
      </c>
      <c r="G442" s="18">
        <f t="shared" si="432"/>
        <v>27812.279399999999</v>
      </c>
    </row>
    <row r="443" spans="3:7" x14ac:dyDescent="0.3">
      <c r="C443" s="3" t="s">
        <v>2518</v>
      </c>
      <c r="D443" s="5">
        <v>27741.1567</v>
      </c>
      <c r="F443" t="str">
        <f t="shared" ref="F443:G443" si="433">C441</f>
        <v>Albert Alvarez</v>
      </c>
      <c r="G443" s="18">
        <f t="shared" si="433"/>
        <v>27808.524100000002</v>
      </c>
    </row>
    <row r="444" spans="3:7" x14ac:dyDescent="0.3">
      <c r="C444" s="3" t="s">
        <v>900</v>
      </c>
      <c r="D444" s="5">
        <v>27722.819100000001</v>
      </c>
      <c r="F444" t="str">
        <f t="shared" ref="F444:G444" si="434">C442</f>
        <v>Darren Dominguez</v>
      </c>
      <c r="G444" s="18">
        <f t="shared" si="434"/>
        <v>27756.382900000001</v>
      </c>
    </row>
    <row r="445" spans="3:7" x14ac:dyDescent="0.3">
      <c r="C445" s="3" t="s">
        <v>2519</v>
      </c>
      <c r="D445" s="5">
        <v>27712.716399999998</v>
      </c>
      <c r="F445" t="str">
        <f t="shared" ref="F445:G445" si="435">C443</f>
        <v>Monique Ramos</v>
      </c>
      <c r="G445" s="18">
        <f t="shared" si="435"/>
        <v>27741.1567</v>
      </c>
    </row>
    <row r="446" spans="3:7" x14ac:dyDescent="0.3">
      <c r="C446" s="3" t="s">
        <v>2520</v>
      </c>
      <c r="D446" s="5">
        <v>27704.424699999996</v>
      </c>
      <c r="F446" t="str">
        <f t="shared" ref="F446:G446" si="436">C444</f>
        <v>Edgar Sara</v>
      </c>
      <c r="G446" s="18">
        <f t="shared" si="436"/>
        <v>27722.819100000001</v>
      </c>
    </row>
    <row r="447" spans="3:7" x14ac:dyDescent="0.3">
      <c r="C447" s="3" t="s">
        <v>2521</v>
      </c>
      <c r="D447" s="5">
        <v>27695.8226</v>
      </c>
      <c r="F447" t="str">
        <f t="shared" ref="F447:G447" si="437">C445</f>
        <v>Robin Dominguez</v>
      </c>
      <c r="G447" s="18">
        <f t="shared" si="437"/>
        <v>27712.716399999998</v>
      </c>
    </row>
    <row r="448" spans="3:7" x14ac:dyDescent="0.3">
      <c r="C448" s="3" t="s">
        <v>905</v>
      </c>
      <c r="D448" s="5">
        <v>27668.067599999998</v>
      </c>
      <c r="F448" t="str">
        <f t="shared" ref="F448:G448" si="438">C446</f>
        <v>Logan Gonzales</v>
      </c>
      <c r="G448" s="18">
        <f t="shared" si="438"/>
        <v>27704.424699999996</v>
      </c>
    </row>
    <row r="449" spans="3:7" x14ac:dyDescent="0.3">
      <c r="C449" s="3" t="s">
        <v>2522</v>
      </c>
      <c r="D449" s="5">
        <v>27583.335999999999</v>
      </c>
      <c r="F449" t="str">
        <f t="shared" ref="F449:G449" si="439">C447</f>
        <v>Clarence Wu</v>
      </c>
      <c r="G449" s="18">
        <f t="shared" si="439"/>
        <v>27695.8226</v>
      </c>
    </row>
    <row r="450" spans="3:7" x14ac:dyDescent="0.3">
      <c r="C450" s="3" t="s">
        <v>220</v>
      </c>
      <c r="D450" s="5">
        <v>27562.1211</v>
      </c>
      <c r="F450" t="str">
        <f t="shared" ref="F450:G450" si="440">C448</f>
        <v>Edwin Chander</v>
      </c>
      <c r="G450" s="18">
        <f t="shared" si="440"/>
        <v>27668.067599999998</v>
      </c>
    </row>
    <row r="451" spans="3:7" x14ac:dyDescent="0.3">
      <c r="C451" s="3" t="s">
        <v>2296</v>
      </c>
      <c r="D451" s="5">
        <v>27549.386299999998</v>
      </c>
      <c r="F451" t="str">
        <f t="shared" ref="F451:G451" si="441">C449</f>
        <v>Nina Andersen</v>
      </c>
      <c r="G451" s="18">
        <f t="shared" si="441"/>
        <v>27583.335999999999</v>
      </c>
    </row>
    <row r="452" spans="3:7" x14ac:dyDescent="0.3">
      <c r="C452" s="3" t="s">
        <v>724</v>
      </c>
      <c r="D452" s="5">
        <v>27522.9846</v>
      </c>
      <c r="F452" t="str">
        <f t="shared" ref="F452:G452" si="442">C450</f>
        <v>Adriana Smith</v>
      </c>
      <c r="G452" s="18">
        <f t="shared" si="442"/>
        <v>27562.1211</v>
      </c>
    </row>
    <row r="453" spans="3:7" x14ac:dyDescent="0.3">
      <c r="C453" s="3" t="s">
        <v>343</v>
      </c>
      <c r="D453" s="5">
        <v>27489.1132</v>
      </c>
      <c r="F453" t="str">
        <f t="shared" ref="F453:G453" si="443">C451</f>
        <v>Tony Nara</v>
      </c>
      <c r="G453" s="18">
        <f t="shared" si="443"/>
        <v>27549.386299999998</v>
      </c>
    </row>
    <row r="454" spans="3:7" x14ac:dyDescent="0.3">
      <c r="C454" s="3" t="s">
        <v>1624</v>
      </c>
      <c r="D454" s="5">
        <v>27486.691099999996</v>
      </c>
      <c r="F454" t="str">
        <f t="shared" ref="F454:G454" si="444">C452</f>
        <v>Cynthia Malhotra</v>
      </c>
      <c r="G454" s="18">
        <f t="shared" si="444"/>
        <v>27522.9846</v>
      </c>
    </row>
    <row r="455" spans="3:7" x14ac:dyDescent="0.3">
      <c r="C455" s="3" t="s">
        <v>2523</v>
      </c>
      <c r="D455" s="5">
        <v>27478.7454</v>
      </c>
      <c r="F455" t="str">
        <f t="shared" ref="F455:G455" si="445">C453</f>
        <v>Anne Ortega</v>
      </c>
      <c r="G455" s="18">
        <f t="shared" si="445"/>
        <v>27489.1132</v>
      </c>
    </row>
    <row r="456" spans="3:7" x14ac:dyDescent="0.3">
      <c r="C456" s="3" t="s">
        <v>906</v>
      </c>
      <c r="D456" s="5">
        <v>27445.674900000002</v>
      </c>
      <c r="F456" t="str">
        <f t="shared" ref="F456:G456" si="446">C454</f>
        <v>Madison Foster</v>
      </c>
      <c r="G456" s="18">
        <f t="shared" si="446"/>
        <v>27486.691099999996</v>
      </c>
    </row>
    <row r="457" spans="3:7" x14ac:dyDescent="0.3">
      <c r="C457" s="3" t="s">
        <v>474</v>
      </c>
      <c r="D457" s="5">
        <v>27402.207600000002</v>
      </c>
      <c r="F457" t="str">
        <f t="shared" ref="F457:G457" si="447">C455</f>
        <v>Evan Edwards</v>
      </c>
      <c r="G457" s="18">
        <f t="shared" si="447"/>
        <v>27478.7454</v>
      </c>
    </row>
    <row r="458" spans="3:7" x14ac:dyDescent="0.3">
      <c r="C458" s="3" t="s">
        <v>1764</v>
      </c>
      <c r="D458" s="5">
        <v>27385.978299999999</v>
      </c>
      <c r="F458" t="str">
        <f t="shared" ref="F458:G458" si="448">C456</f>
        <v>Edwin Ferrier</v>
      </c>
      <c r="G458" s="18">
        <f t="shared" si="448"/>
        <v>27445.674900000002</v>
      </c>
    </row>
    <row r="459" spans="3:7" x14ac:dyDescent="0.3">
      <c r="C459" s="3" t="s">
        <v>2524</v>
      </c>
      <c r="D459" s="5">
        <v>27380.134900000001</v>
      </c>
      <c r="F459" t="str">
        <f t="shared" ref="F459:G459" si="449">C457</f>
        <v>Briana Ramos</v>
      </c>
      <c r="G459" s="18">
        <f t="shared" si="449"/>
        <v>27402.207600000002</v>
      </c>
    </row>
    <row r="460" spans="3:7" x14ac:dyDescent="0.3">
      <c r="C460" s="3" t="s">
        <v>617</v>
      </c>
      <c r="D460" s="5">
        <v>27340.346400000002</v>
      </c>
      <c r="F460" t="str">
        <f t="shared" ref="F460:G460" si="450">C458</f>
        <v>Meredith Vance</v>
      </c>
      <c r="G460" s="18">
        <f t="shared" si="450"/>
        <v>27385.978299999999</v>
      </c>
    </row>
    <row r="461" spans="3:7" x14ac:dyDescent="0.3">
      <c r="C461" s="3" t="s">
        <v>2525</v>
      </c>
      <c r="D461" s="5">
        <v>27328.428399999997</v>
      </c>
      <c r="F461" t="str">
        <f t="shared" ref="F461:G461" si="451">C459</f>
        <v>Frank Hernandez</v>
      </c>
      <c r="G461" s="18">
        <f t="shared" si="451"/>
        <v>27380.134900000001</v>
      </c>
    </row>
    <row r="462" spans="3:7" x14ac:dyDescent="0.3">
      <c r="C462" s="3" t="s">
        <v>2526</v>
      </c>
      <c r="D462" s="5">
        <v>27303.155500000001</v>
      </c>
      <c r="F462" t="str">
        <f t="shared" ref="F462:G462" si="452">C460</f>
        <v>Christy Chow</v>
      </c>
      <c r="G462" s="18">
        <f t="shared" si="452"/>
        <v>27340.346400000002</v>
      </c>
    </row>
    <row r="463" spans="3:7" x14ac:dyDescent="0.3">
      <c r="C463" s="3" t="s">
        <v>711</v>
      </c>
      <c r="D463" s="5">
        <v>27302.377699999997</v>
      </c>
      <c r="F463" t="str">
        <f t="shared" ref="F463:G463" si="453">C461</f>
        <v>Jenny Andersen</v>
      </c>
      <c r="G463" s="18">
        <f t="shared" si="453"/>
        <v>27328.428399999997</v>
      </c>
    </row>
    <row r="464" spans="3:7" x14ac:dyDescent="0.3">
      <c r="C464" s="3" t="s">
        <v>2527</v>
      </c>
      <c r="D464" s="5">
        <v>27283.0913</v>
      </c>
      <c r="F464" t="str">
        <f t="shared" ref="F464:G464" si="454">C462</f>
        <v>Wendy Romero</v>
      </c>
      <c r="G464" s="18">
        <f t="shared" si="454"/>
        <v>27303.155500000001</v>
      </c>
    </row>
    <row r="465" spans="3:7" x14ac:dyDescent="0.3">
      <c r="C465" s="3" t="s">
        <v>2528</v>
      </c>
      <c r="D465" s="5">
        <v>27200.547399999996</v>
      </c>
      <c r="F465" t="str">
        <f t="shared" ref="F465:G465" si="455">C463</f>
        <v>Cristina Xie</v>
      </c>
      <c r="G465" s="18">
        <f t="shared" si="455"/>
        <v>27302.377699999997</v>
      </c>
    </row>
    <row r="466" spans="3:7" x14ac:dyDescent="0.3">
      <c r="C466" s="3" t="s">
        <v>575</v>
      </c>
      <c r="D466" s="5">
        <v>27194.641499999998</v>
      </c>
      <c r="F466" t="str">
        <f t="shared" ref="F466:G466" si="456">C464</f>
        <v>Victor Sanz</v>
      </c>
      <c r="G466" s="18">
        <f t="shared" si="456"/>
        <v>27283.0913</v>
      </c>
    </row>
    <row r="467" spans="3:7" x14ac:dyDescent="0.3">
      <c r="C467" s="3" t="s">
        <v>1166</v>
      </c>
      <c r="D467" s="5">
        <v>27192.157200000001</v>
      </c>
      <c r="F467" t="str">
        <f t="shared" ref="F467:G467" si="457">C465</f>
        <v>Preston Chapman</v>
      </c>
      <c r="G467" s="18">
        <f t="shared" si="457"/>
        <v>27200.547399999996</v>
      </c>
    </row>
    <row r="468" spans="3:7" x14ac:dyDescent="0.3">
      <c r="C468" s="3" t="s">
        <v>2529</v>
      </c>
      <c r="D468" s="5">
        <v>27181.004399999998</v>
      </c>
      <c r="F468" t="str">
        <f t="shared" ref="F468:G468" si="458">C466</f>
        <v>Cassandra Van</v>
      </c>
      <c r="G468" s="18">
        <f t="shared" si="458"/>
        <v>27194.641499999998</v>
      </c>
    </row>
    <row r="469" spans="3:7" x14ac:dyDescent="0.3">
      <c r="C469" s="3" t="s">
        <v>1268</v>
      </c>
      <c r="D469" s="5">
        <v>27133.463400000001</v>
      </c>
      <c r="F469" t="str">
        <f t="shared" ref="F469:G469" si="459">C467</f>
        <v>Jason Campbell</v>
      </c>
      <c r="G469" s="18">
        <f t="shared" si="459"/>
        <v>27192.157200000001</v>
      </c>
    </row>
    <row r="470" spans="3:7" x14ac:dyDescent="0.3">
      <c r="C470" s="3" t="s">
        <v>2530</v>
      </c>
      <c r="D470" s="5">
        <v>27111.529799999997</v>
      </c>
      <c r="F470" t="str">
        <f t="shared" ref="F470:G470" si="460">C468</f>
        <v>Cesar Chandra</v>
      </c>
      <c r="G470" s="18">
        <f t="shared" si="460"/>
        <v>27181.004399999998</v>
      </c>
    </row>
    <row r="471" spans="3:7" x14ac:dyDescent="0.3">
      <c r="C471" s="3" t="s">
        <v>2531</v>
      </c>
      <c r="D471" s="5">
        <v>27055.708200000001</v>
      </c>
      <c r="F471" t="str">
        <f t="shared" ref="F471:G471" si="461">C469</f>
        <v>Joe Ramos</v>
      </c>
      <c r="G471" s="18">
        <f t="shared" si="461"/>
        <v>27133.463400000001</v>
      </c>
    </row>
    <row r="472" spans="3:7" x14ac:dyDescent="0.3">
      <c r="C472" s="3" t="s">
        <v>2532</v>
      </c>
      <c r="D472" s="5">
        <v>27045.043900000001</v>
      </c>
      <c r="F472" t="str">
        <f t="shared" ref="F472:G472" si="462">C470</f>
        <v>Lindsay Raje</v>
      </c>
      <c r="G472" s="18">
        <f t="shared" si="462"/>
        <v>27111.529799999997</v>
      </c>
    </row>
    <row r="473" spans="3:7" x14ac:dyDescent="0.3">
      <c r="C473" s="3" t="s">
        <v>874</v>
      </c>
      <c r="D473" s="5">
        <v>26976.503499999999</v>
      </c>
      <c r="F473" t="str">
        <f t="shared" ref="F473:G473" si="463">C471</f>
        <v>Corey She</v>
      </c>
      <c r="G473" s="18">
        <f t="shared" si="463"/>
        <v>27055.708200000001</v>
      </c>
    </row>
    <row r="474" spans="3:7" x14ac:dyDescent="0.3">
      <c r="C474" s="3" t="s">
        <v>2533</v>
      </c>
      <c r="D474" s="5">
        <v>26970.9964</v>
      </c>
      <c r="F474" t="str">
        <f t="shared" ref="F474:G474" si="464">C472</f>
        <v>Joe Schmidt</v>
      </c>
      <c r="G474" s="18">
        <f t="shared" si="464"/>
        <v>27045.043900000001</v>
      </c>
    </row>
    <row r="475" spans="3:7" x14ac:dyDescent="0.3">
      <c r="C475" s="3" t="s">
        <v>1618</v>
      </c>
      <c r="D475" s="5">
        <v>26929.756199999996</v>
      </c>
      <c r="F475" t="str">
        <f t="shared" ref="F475:G475" si="465">C473</f>
        <v>Dustin Sharma</v>
      </c>
      <c r="G475" s="18">
        <f t="shared" si="465"/>
        <v>26976.503499999999</v>
      </c>
    </row>
    <row r="476" spans="3:7" x14ac:dyDescent="0.3">
      <c r="C476" s="3" t="s">
        <v>772</v>
      </c>
      <c r="D476" s="5">
        <v>26885.554999999997</v>
      </c>
      <c r="F476" t="str">
        <f t="shared" ref="F476:G476" si="466">C474</f>
        <v>Omar Chander</v>
      </c>
      <c r="G476" s="18">
        <f t="shared" si="466"/>
        <v>26970.9964</v>
      </c>
    </row>
    <row r="477" spans="3:7" x14ac:dyDescent="0.3">
      <c r="C477" s="3" t="s">
        <v>393</v>
      </c>
      <c r="D477" s="5">
        <v>26881.3037</v>
      </c>
      <c r="F477" t="str">
        <f t="shared" ref="F477:G477" si="467">C475</f>
        <v>Lydia Fernandez</v>
      </c>
      <c r="G477" s="18">
        <f t="shared" si="467"/>
        <v>26929.756199999996</v>
      </c>
    </row>
    <row r="478" spans="3:7" x14ac:dyDescent="0.3">
      <c r="C478" s="3" t="s">
        <v>2245</v>
      </c>
      <c r="D478" s="5">
        <v>26852.091200000003</v>
      </c>
      <c r="F478" t="str">
        <f t="shared" ref="F478:G478" si="468">C476</f>
        <v>Darryl Zheng</v>
      </c>
      <c r="G478" s="18">
        <f t="shared" si="468"/>
        <v>26885.554999999997</v>
      </c>
    </row>
    <row r="479" spans="3:7" x14ac:dyDescent="0.3">
      <c r="C479" s="3" t="s">
        <v>2534</v>
      </c>
      <c r="D479" s="5">
        <v>26848.315200000001</v>
      </c>
      <c r="F479" t="str">
        <f t="shared" ref="F479:G479" si="469">C477</f>
        <v>Audrey Ramos</v>
      </c>
      <c r="G479" s="18">
        <f t="shared" si="469"/>
        <v>26881.3037</v>
      </c>
    </row>
    <row r="480" spans="3:7" x14ac:dyDescent="0.3">
      <c r="C480" s="3" t="s">
        <v>656</v>
      </c>
      <c r="D480" s="5">
        <v>26839.695599999999</v>
      </c>
      <c r="F480" t="str">
        <f t="shared" ref="F480:G480" si="470">C478</f>
        <v>Tasha Shan</v>
      </c>
      <c r="G480" s="18">
        <f t="shared" si="470"/>
        <v>26852.091200000003</v>
      </c>
    </row>
    <row r="481" spans="3:7" x14ac:dyDescent="0.3">
      <c r="C481" s="3" t="s">
        <v>1920</v>
      </c>
      <c r="D481" s="5">
        <v>26819.727899999998</v>
      </c>
      <c r="F481" t="str">
        <f t="shared" ref="F481:G481" si="471">C479</f>
        <v>Dennis Zeng</v>
      </c>
      <c r="G481" s="18">
        <f t="shared" si="471"/>
        <v>26848.315200000001</v>
      </c>
    </row>
    <row r="482" spans="3:7" x14ac:dyDescent="0.3">
      <c r="C482" s="3" t="s">
        <v>1154</v>
      </c>
      <c r="D482" s="5">
        <v>26729.2245</v>
      </c>
      <c r="F482" t="str">
        <f t="shared" ref="F482:G482" si="472">C480</f>
        <v>Clayton Xu</v>
      </c>
      <c r="G482" s="18">
        <f t="shared" si="472"/>
        <v>26839.695599999999</v>
      </c>
    </row>
    <row r="483" spans="3:7" x14ac:dyDescent="0.3">
      <c r="C483" s="3" t="s">
        <v>2535</v>
      </c>
      <c r="D483" s="5">
        <v>26715.685599999997</v>
      </c>
      <c r="F483" t="str">
        <f t="shared" ref="F483:G483" si="473">C481</f>
        <v>Preston Mehta</v>
      </c>
      <c r="G483" s="18">
        <f t="shared" si="473"/>
        <v>26819.727899999998</v>
      </c>
    </row>
    <row r="484" spans="3:7" x14ac:dyDescent="0.3">
      <c r="C484" s="3" t="s">
        <v>1567</v>
      </c>
      <c r="D484" s="5">
        <v>26683.991900000001</v>
      </c>
      <c r="F484" t="str">
        <f t="shared" ref="F484:G484" si="474">C482</f>
        <v>Janet Browning</v>
      </c>
      <c r="G484" s="18">
        <f t="shared" si="474"/>
        <v>26729.2245</v>
      </c>
    </row>
    <row r="485" spans="3:7" x14ac:dyDescent="0.3">
      <c r="C485" s="3" t="s">
        <v>437</v>
      </c>
      <c r="D485" s="5">
        <v>26679.974900000001</v>
      </c>
      <c r="F485" t="str">
        <f t="shared" ref="F485:G485" si="475">C483</f>
        <v>Cara Hu</v>
      </c>
      <c r="G485" s="18">
        <f t="shared" si="475"/>
        <v>26715.685599999997</v>
      </c>
    </row>
    <row r="486" spans="3:7" x14ac:dyDescent="0.3">
      <c r="C486" s="3" t="s">
        <v>2536</v>
      </c>
      <c r="D486" s="5">
        <v>26677.248200000002</v>
      </c>
      <c r="F486" t="str">
        <f t="shared" ref="F486:G486" si="476">C484</f>
        <v>Leslie Navarro</v>
      </c>
      <c r="G486" s="18">
        <f t="shared" si="476"/>
        <v>26683.991900000001</v>
      </c>
    </row>
    <row r="487" spans="3:7" x14ac:dyDescent="0.3">
      <c r="C487" s="3" t="s">
        <v>2260</v>
      </c>
      <c r="D487" s="5">
        <v>26653.481100000001</v>
      </c>
      <c r="F487" t="str">
        <f t="shared" ref="F487:G487" si="477">C485</f>
        <v>Bobby Rodriguez</v>
      </c>
      <c r="G487" s="18">
        <f t="shared" si="477"/>
        <v>26679.974900000001</v>
      </c>
    </row>
    <row r="488" spans="3:7" x14ac:dyDescent="0.3">
      <c r="C488" s="3" t="s">
        <v>1878</v>
      </c>
      <c r="D488" s="5">
        <v>26650.892500000005</v>
      </c>
      <c r="F488" t="str">
        <f t="shared" ref="F488:G488" si="478">C486</f>
        <v>Julio Sanz</v>
      </c>
      <c r="G488" s="18">
        <f t="shared" si="478"/>
        <v>26677.248200000002</v>
      </c>
    </row>
    <row r="489" spans="3:7" x14ac:dyDescent="0.3">
      <c r="C489" s="3" t="s">
        <v>2355</v>
      </c>
      <c r="D489" s="5">
        <v>26644.716700000001</v>
      </c>
      <c r="F489" t="str">
        <f t="shared" ref="F489:G489" si="479">C487</f>
        <v>Terry Raji</v>
      </c>
      <c r="G489" s="18">
        <f t="shared" si="479"/>
        <v>26653.481100000001</v>
      </c>
    </row>
    <row r="490" spans="3:7" x14ac:dyDescent="0.3">
      <c r="C490" s="3" t="s">
        <v>2537</v>
      </c>
      <c r="D490" s="5">
        <v>26632.0661</v>
      </c>
      <c r="F490" t="str">
        <f t="shared" ref="F490:G490" si="480">C488</f>
        <v>Orlando Ashe</v>
      </c>
      <c r="G490" s="18">
        <f t="shared" si="480"/>
        <v>26650.892500000005</v>
      </c>
    </row>
    <row r="491" spans="3:7" x14ac:dyDescent="0.3">
      <c r="C491" s="3" t="s">
        <v>2538</v>
      </c>
      <c r="D491" s="5">
        <v>26597.7382</v>
      </c>
      <c r="F491" t="str">
        <f t="shared" ref="F491:G491" si="481">C489</f>
        <v>Warren Andersen</v>
      </c>
      <c r="G491" s="18">
        <f t="shared" si="481"/>
        <v>26644.716700000001</v>
      </c>
    </row>
    <row r="492" spans="3:7" x14ac:dyDescent="0.3">
      <c r="C492" s="3" t="s">
        <v>2539</v>
      </c>
      <c r="D492" s="5">
        <v>26519.355</v>
      </c>
      <c r="F492" t="str">
        <f t="shared" ref="F492:G492" si="482">C490</f>
        <v>Terrence Sharma</v>
      </c>
      <c r="G492" s="18">
        <f t="shared" si="482"/>
        <v>26632.0661</v>
      </c>
    </row>
    <row r="493" spans="3:7" x14ac:dyDescent="0.3">
      <c r="C493" s="3" t="s">
        <v>2540</v>
      </c>
      <c r="D493" s="5">
        <v>26451.769</v>
      </c>
      <c r="F493" t="str">
        <f t="shared" ref="F493:G493" si="483">C491</f>
        <v>Brittney She</v>
      </c>
      <c r="G493" s="18">
        <f t="shared" si="483"/>
        <v>26597.7382</v>
      </c>
    </row>
    <row r="494" spans="3:7" x14ac:dyDescent="0.3">
      <c r="C494" s="3" t="s">
        <v>2541</v>
      </c>
      <c r="D494" s="5">
        <v>26380.474399999999</v>
      </c>
      <c r="F494" t="str">
        <f t="shared" ref="F494:G494" si="484">C492</f>
        <v>Paul Shakespear</v>
      </c>
      <c r="G494" s="18">
        <f t="shared" si="484"/>
        <v>26519.355</v>
      </c>
    </row>
    <row r="495" spans="3:7" x14ac:dyDescent="0.3">
      <c r="C495" s="3" t="s">
        <v>1184</v>
      </c>
      <c r="D495" s="5">
        <v>26364.346600000001</v>
      </c>
      <c r="F495" t="str">
        <f t="shared" ref="F495:G495" si="485">C493</f>
        <v>Marshall Zhao</v>
      </c>
      <c r="G495" s="18">
        <f t="shared" si="485"/>
        <v>26451.769</v>
      </c>
    </row>
    <row r="496" spans="3:7" x14ac:dyDescent="0.3">
      <c r="C496" s="3" t="s">
        <v>2172</v>
      </c>
      <c r="D496" s="5">
        <v>26358.971600000004</v>
      </c>
      <c r="F496" t="str">
        <f t="shared" ref="F496:G496" si="486">C494</f>
        <v>Cedric Nara</v>
      </c>
      <c r="G496" s="18">
        <f t="shared" si="486"/>
        <v>26380.474399999999</v>
      </c>
    </row>
    <row r="497" spans="3:7" x14ac:dyDescent="0.3">
      <c r="C497" s="3" t="s">
        <v>2542</v>
      </c>
      <c r="D497" s="5">
        <v>26358.642099999997</v>
      </c>
      <c r="F497" t="str">
        <f t="shared" ref="F497:G497" si="487">C495</f>
        <v>Jay Rubio</v>
      </c>
      <c r="G497" s="18">
        <f t="shared" si="487"/>
        <v>26364.346600000001</v>
      </c>
    </row>
    <row r="498" spans="3:7" x14ac:dyDescent="0.3">
      <c r="C498" s="3" t="s">
        <v>2238</v>
      </c>
      <c r="D498" s="5">
        <v>26345.0154</v>
      </c>
      <c r="F498" t="str">
        <f t="shared" ref="F498:G498" si="488">C496</f>
        <v>Stanley Malhotra</v>
      </c>
      <c r="G498" s="18">
        <f t="shared" si="488"/>
        <v>26358.971600000004</v>
      </c>
    </row>
    <row r="499" spans="3:7" x14ac:dyDescent="0.3">
      <c r="C499" s="3" t="s">
        <v>1193</v>
      </c>
      <c r="D499" s="5">
        <v>26286.3043</v>
      </c>
      <c r="F499" t="str">
        <f t="shared" ref="F499:G499" si="489">C497</f>
        <v>Misty Goel</v>
      </c>
      <c r="G499" s="18">
        <f t="shared" si="489"/>
        <v>26358.642099999997</v>
      </c>
    </row>
    <row r="500" spans="3:7" x14ac:dyDescent="0.3">
      <c r="C500" s="3" t="s">
        <v>2543</v>
      </c>
      <c r="D500" s="5">
        <v>26266.735399999998</v>
      </c>
      <c r="F500" t="str">
        <f t="shared" ref="F500:G500" si="490">C498</f>
        <v>Tara Xu</v>
      </c>
      <c r="G500" s="18">
        <f t="shared" si="490"/>
        <v>26345.0154</v>
      </c>
    </row>
    <row r="501" spans="3:7" x14ac:dyDescent="0.3">
      <c r="C501" s="3" t="s">
        <v>1153</v>
      </c>
      <c r="D501" s="5">
        <v>26250.7448</v>
      </c>
      <c r="F501" t="str">
        <f t="shared" ref="F501:G501" si="491">C499</f>
        <v>Jennifer Taylor</v>
      </c>
      <c r="G501" s="18">
        <f t="shared" si="491"/>
        <v>26286.3043</v>
      </c>
    </row>
    <row r="502" spans="3:7" x14ac:dyDescent="0.3">
      <c r="C502" s="3" t="s">
        <v>1384</v>
      </c>
      <c r="D502" s="5">
        <v>26191.727700000003</v>
      </c>
      <c r="F502" t="str">
        <f t="shared" ref="F502:G502" si="492">C500</f>
        <v>Alisha Zheng</v>
      </c>
      <c r="G502" s="18">
        <f t="shared" si="492"/>
        <v>26266.735399999998</v>
      </c>
    </row>
    <row r="503" spans="3:7" x14ac:dyDescent="0.3">
      <c r="C503" s="3" t="s">
        <v>2544</v>
      </c>
      <c r="D503" s="5">
        <v>26165.220399999998</v>
      </c>
      <c r="F503" t="str">
        <f t="shared" ref="F503:G503" si="493">C501</f>
        <v>Janet Alvarez</v>
      </c>
      <c r="G503" s="18">
        <f t="shared" si="493"/>
        <v>26250.7448</v>
      </c>
    </row>
    <row r="504" spans="3:7" x14ac:dyDescent="0.3">
      <c r="C504" s="3" t="s">
        <v>2315</v>
      </c>
      <c r="D504" s="5">
        <v>26164.0478</v>
      </c>
      <c r="F504" t="str">
        <f t="shared" ref="F504:G504" si="494">C502</f>
        <v>Kathleen Gomez</v>
      </c>
      <c r="G504" s="18">
        <f t="shared" si="494"/>
        <v>26191.727700000003</v>
      </c>
    </row>
    <row r="505" spans="3:7" x14ac:dyDescent="0.3">
      <c r="C505" s="3" t="s">
        <v>1406</v>
      </c>
      <c r="D505" s="5">
        <v>26158.9355</v>
      </c>
      <c r="F505" t="str">
        <f t="shared" ref="F505:G505" si="495">C503</f>
        <v>Bryant Sanchez</v>
      </c>
      <c r="G505" s="18">
        <f t="shared" si="495"/>
        <v>26165.220399999998</v>
      </c>
    </row>
    <row r="506" spans="3:7" x14ac:dyDescent="0.3">
      <c r="C506" s="3" t="s">
        <v>242</v>
      </c>
      <c r="D506" s="5">
        <v>26090.933900000004</v>
      </c>
      <c r="F506" t="str">
        <f t="shared" ref="F506:G506" si="496">C504</f>
        <v>Trisha Liu</v>
      </c>
      <c r="G506" s="18">
        <f t="shared" si="496"/>
        <v>26164.0478</v>
      </c>
    </row>
    <row r="507" spans="3:7" x14ac:dyDescent="0.3">
      <c r="C507" s="3" t="s">
        <v>2545</v>
      </c>
      <c r="D507" s="5">
        <v>26000.599399999999</v>
      </c>
      <c r="F507" t="str">
        <f t="shared" ref="F507:G507" si="497">C505</f>
        <v>Kaylee Cook</v>
      </c>
      <c r="G507" s="18">
        <f t="shared" si="497"/>
        <v>26158.9355</v>
      </c>
    </row>
    <row r="508" spans="3:7" x14ac:dyDescent="0.3">
      <c r="C508" s="3" t="s">
        <v>1126</v>
      </c>
      <c r="D508" s="5">
        <v>25992.232899999999</v>
      </c>
      <c r="F508" t="str">
        <f t="shared" ref="F508:G508" si="498">C506</f>
        <v>Alberto Jiménez</v>
      </c>
      <c r="G508" s="18">
        <f t="shared" si="498"/>
        <v>26090.933900000004</v>
      </c>
    </row>
    <row r="509" spans="3:7" x14ac:dyDescent="0.3">
      <c r="C509" s="3" t="s">
        <v>247</v>
      </c>
      <c r="D509" s="5">
        <v>25950.078800000003</v>
      </c>
      <c r="F509" t="str">
        <f t="shared" ref="F509:G509" si="499">C507</f>
        <v>Fernando Green</v>
      </c>
      <c r="G509" s="18">
        <f t="shared" si="499"/>
        <v>26000.599399999999</v>
      </c>
    </row>
    <row r="510" spans="3:7" x14ac:dyDescent="0.3">
      <c r="C510" s="3" t="s">
        <v>2280</v>
      </c>
      <c r="D510" s="5">
        <v>25926.268599999999</v>
      </c>
      <c r="F510" t="str">
        <f t="shared" ref="F510:G510" si="500">C508</f>
        <v>Jacquelyn Jimenez</v>
      </c>
      <c r="G510" s="18">
        <f t="shared" si="500"/>
        <v>25992.232899999999</v>
      </c>
    </row>
    <row r="511" spans="3:7" x14ac:dyDescent="0.3">
      <c r="C511" s="3" t="s">
        <v>1251</v>
      </c>
      <c r="D511" s="5">
        <v>25911.513700000003</v>
      </c>
      <c r="F511" t="str">
        <f t="shared" ref="F511:G511" si="501">C509</f>
        <v>Alejandro Goel</v>
      </c>
      <c r="G511" s="18">
        <f t="shared" si="501"/>
        <v>25950.078800000003</v>
      </c>
    </row>
    <row r="512" spans="3:7" x14ac:dyDescent="0.3">
      <c r="C512" s="3" t="s">
        <v>1985</v>
      </c>
      <c r="D512" s="5">
        <v>25910.104900000002</v>
      </c>
      <c r="F512" t="str">
        <f t="shared" ref="F512:G512" si="502">C510</f>
        <v>Tina Gonzalez</v>
      </c>
      <c r="G512" s="18">
        <f t="shared" si="502"/>
        <v>25926.268599999999</v>
      </c>
    </row>
    <row r="513" spans="3:7" x14ac:dyDescent="0.3">
      <c r="C513" s="3" t="s">
        <v>418</v>
      </c>
      <c r="D513" s="5">
        <v>25900.568800000001</v>
      </c>
      <c r="F513" t="str">
        <f t="shared" ref="F513:G513" si="503">C511</f>
        <v>Jimmy Vazquez</v>
      </c>
      <c r="G513" s="18">
        <f t="shared" si="503"/>
        <v>25911.513700000003</v>
      </c>
    </row>
    <row r="514" spans="3:7" x14ac:dyDescent="0.3">
      <c r="C514" s="3" t="s">
        <v>1105</v>
      </c>
      <c r="D514" s="5">
        <v>25891.140200000002</v>
      </c>
      <c r="F514" t="str">
        <f t="shared" ref="F514:G514" si="504">C512</f>
        <v>Rebekah Suarez</v>
      </c>
      <c r="G514" s="18">
        <f t="shared" si="504"/>
        <v>25910.104900000002</v>
      </c>
    </row>
    <row r="515" spans="3:7" x14ac:dyDescent="0.3">
      <c r="C515" s="3" t="s">
        <v>2546</v>
      </c>
      <c r="D515" s="5">
        <v>25839.359799999998</v>
      </c>
      <c r="F515" t="str">
        <f t="shared" ref="F515:G515" si="505">C513</f>
        <v>Beth Jiménez</v>
      </c>
      <c r="G515" s="18">
        <f t="shared" si="505"/>
        <v>25900.568800000001</v>
      </c>
    </row>
    <row r="516" spans="3:7" x14ac:dyDescent="0.3">
      <c r="C516" s="3" t="s">
        <v>2547</v>
      </c>
      <c r="D516" s="5">
        <v>25784.767400000001</v>
      </c>
      <c r="F516" t="str">
        <f t="shared" ref="F516:G516" si="506">C514</f>
        <v>Isaac Cook</v>
      </c>
      <c r="G516" s="18">
        <f t="shared" si="506"/>
        <v>25891.140200000002</v>
      </c>
    </row>
    <row r="517" spans="3:7" x14ac:dyDescent="0.3">
      <c r="C517" s="3" t="s">
        <v>2007</v>
      </c>
      <c r="D517" s="5">
        <v>25782.686099999999</v>
      </c>
      <c r="F517" t="str">
        <f t="shared" ref="F517:G517" si="507">C515</f>
        <v>Dwayne Torres</v>
      </c>
      <c r="G517" s="18">
        <f t="shared" si="507"/>
        <v>25839.359799999998</v>
      </c>
    </row>
    <row r="518" spans="3:7" x14ac:dyDescent="0.3">
      <c r="C518" s="3" t="s">
        <v>2161</v>
      </c>
      <c r="D518" s="5">
        <v>25764.574699999997</v>
      </c>
      <c r="F518" t="str">
        <f t="shared" ref="F518:G518" si="508">C516</f>
        <v>Jimmy Dominguez</v>
      </c>
      <c r="G518" s="18">
        <f t="shared" si="508"/>
        <v>25784.767400000001</v>
      </c>
    </row>
    <row r="519" spans="3:7" x14ac:dyDescent="0.3">
      <c r="C519" s="3" t="s">
        <v>591</v>
      </c>
      <c r="D519" s="5">
        <v>25751.941599999998</v>
      </c>
      <c r="F519" t="str">
        <f t="shared" ref="F519:G519" si="509">C517</f>
        <v>Ricky Alonso</v>
      </c>
      <c r="G519" s="18">
        <f t="shared" si="509"/>
        <v>25782.686099999999</v>
      </c>
    </row>
    <row r="520" spans="3:7" x14ac:dyDescent="0.3">
      <c r="C520" s="3" t="s">
        <v>2548</v>
      </c>
      <c r="D520" s="5">
        <v>25745.320200000002</v>
      </c>
      <c r="F520" t="str">
        <f t="shared" ref="F520:G520" si="510">C518</f>
        <v>Stacey Yang</v>
      </c>
      <c r="G520" s="18">
        <f t="shared" si="510"/>
        <v>25764.574699999997</v>
      </c>
    </row>
    <row r="521" spans="3:7" x14ac:dyDescent="0.3">
      <c r="C521" s="3" t="s">
        <v>2297</v>
      </c>
      <c r="D521" s="5">
        <v>25740.534200000002</v>
      </c>
      <c r="F521" t="str">
        <f t="shared" ref="F521:G521" si="511">C519</f>
        <v>Cedric Xu</v>
      </c>
      <c r="G521" s="18">
        <f t="shared" si="511"/>
        <v>25751.941599999998</v>
      </c>
    </row>
    <row r="522" spans="3:7" x14ac:dyDescent="0.3">
      <c r="C522" s="3" t="s">
        <v>2549</v>
      </c>
      <c r="D522" s="5">
        <v>25703.063099999999</v>
      </c>
      <c r="F522" t="str">
        <f t="shared" ref="F522:G522" si="512">C520</f>
        <v>Daisy Jiménez</v>
      </c>
      <c r="G522" s="18">
        <f t="shared" si="512"/>
        <v>25745.320200000002</v>
      </c>
    </row>
    <row r="523" spans="3:7" x14ac:dyDescent="0.3">
      <c r="C523" s="3" t="s">
        <v>2550</v>
      </c>
      <c r="D523" s="5">
        <v>25669.2762</v>
      </c>
      <c r="F523" t="str">
        <f t="shared" ref="F523:G523" si="513">C521</f>
        <v>Tony Sharma</v>
      </c>
      <c r="G523" s="18">
        <f t="shared" si="513"/>
        <v>25740.534200000002</v>
      </c>
    </row>
    <row r="524" spans="3:7" x14ac:dyDescent="0.3">
      <c r="C524" s="3" t="s">
        <v>720</v>
      </c>
      <c r="D524" s="5">
        <v>25653.610100000002</v>
      </c>
      <c r="F524" t="str">
        <f t="shared" ref="F524:G524" si="514">C522</f>
        <v>Eddie Ortega</v>
      </c>
      <c r="G524" s="18">
        <f t="shared" si="514"/>
        <v>25703.063099999999</v>
      </c>
    </row>
    <row r="525" spans="3:7" x14ac:dyDescent="0.3">
      <c r="C525" s="3" t="s">
        <v>1052</v>
      </c>
      <c r="D525" s="5">
        <v>25645.989300000001</v>
      </c>
      <c r="F525" t="str">
        <f t="shared" ref="F525:G525" si="515">C523</f>
        <v>Ebony Mehta</v>
      </c>
      <c r="G525" s="18">
        <f t="shared" si="515"/>
        <v>25669.2762</v>
      </c>
    </row>
    <row r="526" spans="3:7" x14ac:dyDescent="0.3">
      <c r="C526" s="3" t="s">
        <v>2551</v>
      </c>
      <c r="D526" s="5">
        <v>25570.974699999999</v>
      </c>
      <c r="F526" t="str">
        <f t="shared" ref="F526:G526" si="516">C524</f>
        <v>Curtis Yang</v>
      </c>
      <c r="G526" s="18">
        <f t="shared" si="516"/>
        <v>25653.610100000002</v>
      </c>
    </row>
    <row r="527" spans="3:7" x14ac:dyDescent="0.3">
      <c r="C527" s="3" t="s">
        <v>816</v>
      </c>
      <c r="D527" s="5">
        <v>25539.606299999999</v>
      </c>
      <c r="F527" t="str">
        <f t="shared" ref="F527:G527" si="517">C525</f>
        <v>Gloria Munoz</v>
      </c>
      <c r="G527" s="18">
        <f t="shared" si="517"/>
        <v>25645.989300000001</v>
      </c>
    </row>
    <row r="528" spans="3:7" x14ac:dyDescent="0.3">
      <c r="C528" s="3" t="s">
        <v>2552</v>
      </c>
      <c r="D528" s="5">
        <v>25516.324799999999</v>
      </c>
      <c r="F528" t="str">
        <f t="shared" ref="F528:G528" si="518">C526</f>
        <v>Warren Jai</v>
      </c>
      <c r="G528" s="18">
        <f t="shared" si="518"/>
        <v>25570.974699999999</v>
      </c>
    </row>
    <row r="529" spans="3:7" x14ac:dyDescent="0.3">
      <c r="C529" s="3" t="s">
        <v>473</v>
      </c>
      <c r="D529" s="5">
        <v>25510.2844</v>
      </c>
      <c r="F529" t="str">
        <f t="shared" ref="F529:G529" si="519">C527</f>
        <v>Derrick Gomez</v>
      </c>
      <c r="G529" s="18">
        <f t="shared" si="519"/>
        <v>25539.606299999999</v>
      </c>
    </row>
    <row r="530" spans="3:7" x14ac:dyDescent="0.3">
      <c r="C530" s="3" t="s">
        <v>1318</v>
      </c>
      <c r="D530" s="5">
        <v>25502.287499999999</v>
      </c>
      <c r="F530" t="str">
        <f t="shared" ref="F530:G530" si="520">C528</f>
        <v>Louis Yuan</v>
      </c>
      <c r="G530" s="18">
        <f t="shared" si="520"/>
        <v>25516.324799999999</v>
      </c>
    </row>
    <row r="531" spans="3:7" x14ac:dyDescent="0.3">
      <c r="C531" s="3" t="s">
        <v>536</v>
      </c>
      <c r="D531" s="5">
        <v>25480.817500000001</v>
      </c>
      <c r="F531" t="str">
        <f t="shared" ref="F531:G531" si="521">C529</f>
        <v>Briana Martin</v>
      </c>
      <c r="G531" s="18">
        <f t="shared" si="521"/>
        <v>25510.2844</v>
      </c>
    </row>
    <row r="532" spans="3:7" x14ac:dyDescent="0.3">
      <c r="C532" s="3" t="s">
        <v>1079</v>
      </c>
      <c r="D532" s="5">
        <v>25470.239999999998</v>
      </c>
      <c r="F532" t="str">
        <f t="shared" ref="F532:G532" si="522">C530</f>
        <v>Juan Peterson</v>
      </c>
      <c r="G532" s="18">
        <f t="shared" si="522"/>
        <v>25502.287499999999</v>
      </c>
    </row>
    <row r="533" spans="3:7" x14ac:dyDescent="0.3">
      <c r="C533" s="3" t="s">
        <v>2553</v>
      </c>
      <c r="D533" s="5">
        <v>25450.263200000001</v>
      </c>
      <c r="F533" t="str">
        <f t="shared" ref="F533:G533" si="523">C531</f>
        <v>Carlos Evans</v>
      </c>
      <c r="G533" s="18">
        <f t="shared" si="523"/>
        <v>25480.817500000001</v>
      </c>
    </row>
    <row r="534" spans="3:7" x14ac:dyDescent="0.3">
      <c r="C534" s="3" t="s">
        <v>2554</v>
      </c>
      <c r="D534" s="5">
        <v>25400.885399999999</v>
      </c>
      <c r="F534" t="str">
        <f t="shared" ref="F534:G534" si="524">C532</f>
        <v>Heather Yang</v>
      </c>
      <c r="G534" s="18">
        <f t="shared" si="524"/>
        <v>25470.239999999998</v>
      </c>
    </row>
    <row r="535" spans="3:7" x14ac:dyDescent="0.3">
      <c r="C535" s="3" t="s">
        <v>2555</v>
      </c>
      <c r="D535" s="5">
        <v>25378.333299999998</v>
      </c>
      <c r="F535" t="str">
        <f t="shared" ref="F535:G535" si="525">C533</f>
        <v>Bruce Sai</v>
      </c>
      <c r="G535" s="18">
        <f t="shared" si="525"/>
        <v>25450.263200000001</v>
      </c>
    </row>
    <row r="536" spans="3:7" x14ac:dyDescent="0.3">
      <c r="C536" s="3" t="s">
        <v>1102</v>
      </c>
      <c r="D536" s="5">
        <v>25372.413800000002</v>
      </c>
      <c r="F536" t="str">
        <f t="shared" ref="F536:G536" si="526">C534</f>
        <v>Candace Sanchez</v>
      </c>
      <c r="G536" s="18">
        <f t="shared" si="526"/>
        <v>25400.885399999999</v>
      </c>
    </row>
    <row r="537" spans="3:7" x14ac:dyDescent="0.3">
      <c r="C537" s="3" t="s">
        <v>2556</v>
      </c>
      <c r="D537" s="5">
        <v>25340.539799999999</v>
      </c>
      <c r="F537" t="str">
        <f t="shared" ref="F537:G537" si="527">C535</f>
        <v>Kevin King</v>
      </c>
      <c r="G537" s="18">
        <f t="shared" si="527"/>
        <v>25378.333299999998</v>
      </c>
    </row>
    <row r="538" spans="3:7" x14ac:dyDescent="0.3">
      <c r="C538" s="3" t="s">
        <v>884</v>
      </c>
      <c r="D538" s="5">
        <v>25329.326200000003</v>
      </c>
      <c r="F538" t="str">
        <f t="shared" ref="F538:G538" si="528">C536</f>
        <v>Ioannis Xylaras</v>
      </c>
      <c r="G538" s="18">
        <f t="shared" si="528"/>
        <v>25372.413800000002</v>
      </c>
    </row>
    <row r="539" spans="3:7" x14ac:dyDescent="0.3">
      <c r="C539" s="3" t="s">
        <v>1036</v>
      </c>
      <c r="D539" s="5">
        <v>25328.2814</v>
      </c>
      <c r="F539" t="str">
        <f t="shared" ref="F539:G539" si="529">C537</f>
        <v>Mayra Kovar</v>
      </c>
      <c r="G539" s="18">
        <f t="shared" si="529"/>
        <v>25340.539799999999</v>
      </c>
    </row>
    <row r="540" spans="3:7" x14ac:dyDescent="0.3">
      <c r="C540" s="3" t="s">
        <v>1100</v>
      </c>
      <c r="D540" s="5">
        <v>25319.163800000002</v>
      </c>
      <c r="F540" t="str">
        <f t="shared" ref="F540:G540" si="530">C538</f>
        <v>Ebony Martin</v>
      </c>
      <c r="G540" s="18">
        <f t="shared" si="530"/>
        <v>25329.326200000003</v>
      </c>
    </row>
    <row r="541" spans="3:7" x14ac:dyDescent="0.3">
      <c r="C541" s="3" t="s">
        <v>1075</v>
      </c>
      <c r="D541" s="5">
        <v>25239.582399999999</v>
      </c>
      <c r="F541" t="str">
        <f t="shared" ref="F541:G541" si="531">C539</f>
        <v>Gilbert Zhao</v>
      </c>
      <c r="G541" s="18">
        <f t="shared" si="531"/>
        <v>25328.2814</v>
      </c>
    </row>
    <row r="542" spans="3:7" x14ac:dyDescent="0.3">
      <c r="C542" s="3" t="s">
        <v>967</v>
      </c>
      <c r="D542" s="5">
        <v>25223.768100000001</v>
      </c>
      <c r="F542" t="str">
        <f t="shared" ref="F542:G542" si="532">C540</f>
        <v>Ian Harris</v>
      </c>
      <c r="G542" s="18">
        <f t="shared" si="532"/>
        <v>25319.163800000002</v>
      </c>
    </row>
    <row r="543" spans="3:7" x14ac:dyDescent="0.3">
      <c r="C543" s="3" t="s">
        <v>1192</v>
      </c>
      <c r="D543" s="5">
        <v>25223.608800000002</v>
      </c>
      <c r="F543" t="str">
        <f t="shared" ref="F543:G543" si="533">C541</f>
        <v>Harold Malhotra</v>
      </c>
      <c r="G543" s="18">
        <f t="shared" si="533"/>
        <v>25239.582399999999</v>
      </c>
    </row>
    <row r="544" spans="3:7" x14ac:dyDescent="0.3">
      <c r="C544" s="3" t="s">
        <v>1802</v>
      </c>
      <c r="D544" s="5">
        <v>25214.416599999997</v>
      </c>
      <c r="F544" t="str">
        <f t="shared" ref="F544:G544" si="534">C542</f>
        <v>Felicia Jimenez</v>
      </c>
      <c r="G544" s="18">
        <f t="shared" si="534"/>
        <v>25223.768100000001</v>
      </c>
    </row>
    <row r="545" spans="3:7" x14ac:dyDescent="0.3">
      <c r="C545" s="3" t="s">
        <v>2557</v>
      </c>
      <c r="D545" s="5">
        <v>25197.0147</v>
      </c>
      <c r="F545" t="str">
        <f t="shared" ref="F545:G545" si="535">C543</f>
        <v>Jennifer Roberts</v>
      </c>
      <c r="G545" s="18">
        <f t="shared" si="535"/>
        <v>25223.608800000002</v>
      </c>
    </row>
    <row r="546" spans="3:7" x14ac:dyDescent="0.3">
      <c r="C546" s="3" t="s">
        <v>2321</v>
      </c>
      <c r="D546" s="5">
        <v>25165.595399999998</v>
      </c>
      <c r="F546" t="str">
        <f t="shared" ref="F546:G546" si="536">C544</f>
        <v>Mitchell Xie</v>
      </c>
      <c r="G546" s="18">
        <f t="shared" si="536"/>
        <v>25214.416599999997</v>
      </c>
    </row>
    <row r="547" spans="3:7" x14ac:dyDescent="0.3">
      <c r="C547" s="3" t="s">
        <v>2558</v>
      </c>
      <c r="D547" s="5">
        <v>25154.6819</v>
      </c>
      <c r="F547" t="str">
        <f t="shared" ref="F547:G547" si="537">C545</f>
        <v>Bruce Hernandez</v>
      </c>
      <c r="G547" s="18">
        <f t="shared" si="537"/>
        <v>25197.0147</v>
      </c>
    </row>
    <row r="548" spans="3:7" x14ac:dyDescent="0.3">
      <c r="C548" s="3" t="s">
        <v>1395</v>
      </c>
      <c r="D548" s="5">
        <v>25105.116399999999</v>
      </c>
      <c r="F548" t="str">
        <f t="shared" ref="F548:G548" si="538">C546</f>
        <v>Troy Sai</v>
      </c>
      <c r="G548" s="18">
        <f t="shared" si="538"/>
        <v>25165.595399999998</v>
      </c>
    </row>
    <row r="549" spans="3:7" x14ac:dyDescent="0.3">
      <c r="C549" s="3" t="s">
        <v>781</v>
      </c>
      <c r="D549" s="5">
        <v>25077.975399999999</v>
      </c>
      <c r="F549" t="str">
        <f t="shared" ref="F549:G549" si="539">C547</f>
        <v>Dustin Luo</v>
      </c>
      <c r="G549" s="18">
        <f t="shared" si="539"/>
        <v>25154.6819</v>
      </c>
    </row>
    <row r="550" spans="3:7" x14ac:dyDescent="0.3">
      <c r="C550" s="3" t="s">
        <v>2559</v>
      </c>
      <c r="D550" s="5">
        <v>25044.3518</v>
      </c>
      <c r="F550" t="str">
        <f t="shared" ref="F550:G550" si="540">C548</f>
        <v>Katie Lal</v>
      </c>
      <c r="G550" s="18">
        <f t="shared" si="540"/>
        <v>25105.116399999999</v>
      </c>
    </row>
    <row r="551" spans="3:7" x14ac:dyDescent="0.3">
      <c r="C551" s="3" t="s">
        <v>808</v>
      </c>
      <c r="D551" s="5">
        <v>25038.392699999997</v>
      </c>
      <c r="F551" t="str">
        <f t="shared" ref="F551:G551" si="541">C549</f>
        <v>Deanna Gonzalez</v>
      </c>
      <c r="G551" s="18">
        <f t="shared" si="541"/>
        <v>25077.975399999999</v>
      </c>
    </row>
    <row r="552" spans="3:7" x14ac:dyDescent="0.3">
      <c r="C552" s="3" t="s">
        <v>1103</v>
      </c>
      <c r="D552" s="5">
        <v>25032.118499999997</v>
      </c>
      <c r="F552" t="str">
        <f t="shared" ref="F552:G552" si="542">C550</f>
        <v>David Lee</v>
      </c>
      <c r="G552" s="18">
        <f t="shared" si="542"/>
        <v>25044.3518</v>
      </c>
    </row>
    <row r="553" spans="3:7" x14ac:dyDescent="0.3">
      <c r="C553" s="3" t="s">
        <v>2560</v>
      </c>
      <c r="D553" s="5">
        <v>25012.790099999998</v>
      </c>
      <c r="F553" t="str">
        <f t="shared" ref="F553:G553" si="543">C551</f>
        <v>Derek Goel</v>
      </c>
      <c r="G553" s="18">
        <f t="shared" si="543"/>
        <v>25038.392699999997</v>
      </c>
    </row>
    <row r="554" spans="3:7" x14ac:dyDescent="0.3">
      <c r="C554" s="3" t="s">
        <v>2561</v>
      </c>
      <c r="D554" s="5">
        <v>24993.304799999998</v>
      </c>
      <c r="F554" t="str">
        <f t="shared" ref="F554:G554" si="544">C552</f>
        <v>Irma Sherwood</v>
      </c>
      <c r="G554" s="18">
        <f t="shared" si="544"/>
        <v>25032.118499999997</v>
      </c>
    </row>
    <row r="555" spans="3:7" x14ac:dyDescent="0.3">
      <c r="C555" s="3" t="s">
        <v>1542</v>
      </c>
      <c r="D555" s="5">
        <v>24962.180499999999</v>
      </c>
      <c r="F555" t="str">
        <f t="shared" ref="F555:G555" si="545">C553</f>
        <v>Tiffany Cai</v>
      </c>
      <c r="G555" s="18">
        <f t="shared" si="545"/>
        <v>25012.790099999998</v>
      </c>
    </row>
    <row r="556" spans="3:7" x14ac:dyDescent="0.3">
      <c r="C556" s="3" t="s">
        <v>950</v>
      </c>
      <c r="D556" s="5">
        <v>24930.161899999999</v>
      </c>
      <c r="F556" t="str">
        <f t="shared" ref="F556:G556" si="546">C554</f>
        <v>Alvin She</v>
      </c>
      <c r="G556" s="18">
        <f t="shared" si="546"/>
        <v>24993.304799999998</v>
      </c>
    </row>
    <row r="557" spans="3:7" x14ac:dyDescent="0.3">
      <c r="C557" s="3" t="s">
        <v>2562</v>
      </c>
      <c r="D557" s="5">
        <v>24921.046600000001</v>
      </c>
      <c r="F557" t="str">
        <f t="shared" ref="F557:G557" si="547">C555</f>
        <v>Laura Ma</v>
      </c>
      <c r="G557" s="18">
        <f t="shared" si="547"/>
        <v>24962.180499999999</v>
      </c>
    </row>
    <row r="558" spans="3:7" x14ac:dyDescent="0.3">
      <c r="C558" s="3" t="s">
        <v>1874</v>
      </c>
      <c r="D558" s="5">
        <v>24905.5386</v>
      </c>
      <c r="F558" t="str">
        <f t="shared" ref="F558:G558" si="548">C556</f>
        <v>Ethan Coleman</v>
      </c>
      <c r="G558" s="18">
        <f t="shared" si="548"/>
        <v>24930.161899999999</v>
      </c>
    </row>
    <row r="559" spans="3:7" x14ac:dyDescent="0.3">
      <c r="C559" s="3" t="s">
        <v>1656</v>
      </c>
      <c r="D559" s="5">
        <v>24892.7739</v>
      </c>
      <c r="F559" t="str">
        <f t="shared" ref="F559:G559" si="549">C557</f>
        <v>Jill Diaz</v>
      </c>
      <c r="G559" s="18">
        <f t="shared" si="549"/>
        <v>24921.046600000001</v>
      </c>
    </row>
    <row r="560" spans="3:7" x14ac:dyDescent="0.3">
      <c r="C560" s="3" t="s">
        <v>730</v>
      </c>
      <c r="D560" s="5">
        <v>24835.104599999999</v>
      </c>
      <c r="F560" t="str">
        <f t="shared" ref="F560:G560" si="550">C558</f>
        <v>Omar Nath</v>
      </c>
      <c r="G560" s="18">
        <f t="shared" si="550"/>
        <v>24905.5386</v>
      </c>
    </row>
    <row r="561" spans="3:7" x14ac:dyDescent="0.3">
      <c r="C561" s="3" t="s">
        <v>2258</v>
      </c>
      <c r="D561" s="5">
        <v>24831.881799999999</v>
      </c>
      <c r="F561" t="str">
        <f t="shared" ref="F561:G561" si="551">C559</f>
        <v>Margaret Li</v>
      </c>
      <c r="G561" s="18">
        <f t="shared" si="551"/>
        <v>24892.7739</v>
      </c>
    </row>
    <row r="562" spans="3:7" x14ac:dyDescent="0.3">
      <c r="C562" s="3" t="s">
        <v>784</v>
      </c>
      <c r="D562" s="5">
        <v>24781.895499999999</v>
      </c>
      <c r="F562" t="str">
        <f t="shared" ref="F562:G562" si="552">C560</f>
        <v>Dale Goel</v>
      </c>
      <c r="G562" s="18">
        <f t="shared" si="552"/>
        <v>24835.104599999999</v>
      </c>
    </row>
    <row r="563" spans="3:7" x14ac:dyDescent="0.3">
      <c r="C563" s="3" t="s">
        <v>1568</v>
      </c>
      <c r="D563" s="5">
        <v>24768.776699999999</v>
      </c>
      <c r="F563" t="str">
        <f t="shared" ref="F563:G563" si="553">C561</f>
        <v>Terrence Raje</v>
      </c>
      <c r="G563" s="18">
        <f t="shared" si="553"/>
        <v>24831.881799999999</v>
      </c>
    </row>
    <row r="564" spans="3:7" x14ac:dyDescent="0.3">
      <c r="C564" s="3" t="s">
        <v>825</v>
      </c>
      <c r="D564" s="5">
        <v>24753.058499999999</v>
      </c>
      <c r="F564" t="str">
        <f t="shared" ref="F564:G564" si="554">C562</f>
        <v>Deanna Martin</v>
      </c>
      <c r="G564" s="18">
        <f t="shared" si="554"/>
        <v>24781.895499999999</v>
      </c>
    </row>
    <row r="565" spans="3:7" x14ac:dyDescent="0.3">
      <c r="C565" s="3" t="s">
        <v>2563</v>
      </c>
      <c r="D565" s="5">
        <v>24696.8629</v>
      </c>
      <c r="F565" t="str">
        <f t="shared" ref="F565:G565" si="555">C563</f>
        <v>Leslie Ramos</v>
      </c>
      <c r="G565" s="18">
        <f t="shared" si="555"/>
        <v>24768.776699999999</v>
      </c>
    </row>
    <row r="566" spans="3:7" x14ac:dyDescent="0.3">
      <c r="C566" s="3" t="s">
        <v>913</v>
      </c>
      <c r="D566" s="5">
        <v>24693.829899999997</v>
      </c>
      <c r="F566" t="str">
        <f t="shared" ref="F566:G566" si="556">C564</f>
        <v>Devin Gonzalez</v>
      </c>
      <c r="G566" s="18">
        <f t="shared" si="556"/>
        <v>24753.058499999999</v>
      </c>
    </row>
    <row r="567" spans="3:7" x14ac:dyDescent="0.3">
      <c r="C567" s="3" t="s">
        <v>1061</v>
      </c>
      <c r="D567" s="5">
        <v>24644.865100000003</v>
      </c>
      <c r="F567" t="str">
        <f t="shared" ref="F567:G567" si="557">C565</f>
        <v>Julia Barnes</v>
      </c>
      <c r="G567" s="18">
        <f t="shared" si="557"/>
        <v>24696.8629</v>
      </c>
    </row>
    <row r="568" spans="3:7" x14ac:dyDescent="0.3">
      <c r="C568" s="3" t="s">
        <v>2564</v>
      </c>
      <c r="D568" s="5">
        <v>24602.178500000002</v>
      </c>
      <c r="F568" t="str">
        <f t="shared" ref="F568:G568" si="558">C566</f>
        <v>Elijah Li</v>
      </c>
      <c r="G568" s="18">
        <f t="shared" si="558"/>
        <v>24693.829899999997</v>
      </c>
    </row>
    <row r="569" spans="3:7" x14ac:dyDescent="0.3">
      <c r="C569" s="3" t="s">
        <v>958</v>
      </c>
      <c r="D569" s="5">
        <v>24599.1571</v>
      </c>
      <c r="F569" t="str">
        <f t="shared" ref="F569:G569" si="559">C567</f>
        <v>Grant Nara</v>
      </c>
      <c r="G569" s="18">
        <f t="shared" si="559"/>
        <v>24644.865100000003</v>
      </c>
    </row>
    <row r="570" spans="3:7" x14ac:dyDescent="0.3">
      <c r="C570" s="3" t="s">
        <v>1087</v>
      </c>
      <c r="D570" s="5">
        <v>24598.720999999998</v>
      </c>
      <c r="F570" t="str">
        <f t="shared" ref="F570:G570" si="560">C568</f>
        <v>Albert Navarro</v>
      </c>
      <c r="G570" s="18">
        <f t="shared" si="560"/>
        <v>24602.178500000002</v>
      </c>
    </row>
    <row r="571" spans="3:7" x14ac:dyDescent="0.3">
      <c r="C571" s="3" t="s">
        <v>2565</v>
      </c>
      <c r="D571" s="5">
        <v>24590.093700000001</v>
      </c>
      <c r="F571" t="str">
        <f t="shared" ref="F571:G571" si="561">C569</f>
        <v>Evan Parker</v>
      </c>
      <c r="G571" s="18">
        <f t="shared" si="561"/>
        <v>24599.1571</v>
      </c>
    </row>
    <row r="572" spans="3:7" x14ac:dyDescent="0.3">
      <c r="C572" s="3" t="s">
        <v>1181</v>
      </c>
      <c r="D572" s="5">
        <v>24585.906600000002</v>
      </c>
      <c r="F572" t="str">
        <f t="shared" ref="F572:G572" si="562">C570</f>
        <v>Hector Vazquez</v>
      </c>
      <c r="G572" s="18">
        <f t="shared" si="562"/>
        <v>24598.720999999998</v>
      </c>
    </row>
    <row r="573" spans="3:7" x14ac:dyDescent="0.3">
      <c r="C573" s="3" t="s">
        <v>1266</v>
      </c>
      <c r="D573" s="5">
        <v>24579.5753</v>
      </c>
      <c r="F573" t="str">
        <f t="shared" ref="F573:G573" si="563">C571</f>
        <v>Michele Deng</v>
      </c>
      <c r="G573" s="18">
        <f t="shared" si="563"/>
        <v>24590.093700000001</v>
      </c>
    </row>
    <row r="574" spans="3:7" x14ac:dyDescent="0.3">
      <c r="C574" s="3" t="s">
        <v>1505</v>
      </c>
      <c r="D574" s="5">
        <v>24551.707000000002</v>
      </c>
      <c r="F574" t="str">
        <f t="shared" ref="F574:G574" si="564">C572</f>
        <v>Jay Mehta</v>
      </c>
      <c r="G574" s="18">
        <f t="shared" si="564"/>
        <v>24585.906600000002</v>
      </c>
    </row>
    <row r="575" spans="3:7" x14ac:dyDescent="0.3">
      <c r="C575" s="3" t="s">
        <v>2566</v>
      </c>
      <c r="D575" s="5">
        <v>24550.8508</v>
      </c>
      <c r="F575" t="str">
        <f t="shared" ref="F575:G575" si="565">C573</f>
        <v>Joe Martin</v>
      </c>
      <c r="G575" s="18">
        <f t="shared" si="565"/>
        <v>24579.5753</v>
      </c>
    </row>
    <row r="576" spans="3:7" x14ac:dyDescent="0.3">
      <c r="C576" s="3" t="s">
        <v>2194</v>
      </c>
      <c r="D576" s="5">
        <v>24543.762300000002</v>
      </c>
      <c r="F576" t="str">
        <f t="shared" ref="F576:G576" si="566">C574</f>
        <v>Lacey Guo</v>
      </c>
      <c r="G576" s="18">
        <f t="shared" si="566"/>
        <v>24551.707000000002</v>
      </c>
    </row>
    <row r="577" spans="3:7" x14ac:dyDescent="0.3">
      <c r="C577" s="3" t="s">
        <v>2188</v>
      </c>
      <c r="D577" s="5">
        <v>24538.524400000002</v>
      </c>
      <c r="F577" t="str">
        <f t="shared" ref="F577:G577" si="567">C575</f>
        <v>Clarence Zhu</v>
      </c>
      <c r="G577" s="18">
        <f t="shared" si="567"/>
        <v>24550.8508</v>
      </c>
    </row>
    <row r="578" spans="3:7" x14ac:dyDescent="0.3">
      <c r="C578" s="3" t="s">
        <v>2567</v>
      </c>
      <c r="D578" s="5">
        <v>24538.069</v>
      </c>
      <c r="F578" t="str">
        <f t="shared" ref="F578:G578" si="568">C576</f>
        <v>Susan Liu</v>
      </c>
      <c r="G578" s="18">
        <f t="shared" si="568"/>
        <v>24543.762300000002</v>
      </c>
    </row>
    <row r="579" spans="3:7" x14ac:dyDescent="0.3">
      <c r="C579" s="3" t="s">
        <v>209</v>
      </c>
      <c r="D579" s="5">
        <v>24511.039100000002</v>
      </c>
      <c r="F579" t="str">
        <f t="shared" ref="F579:G579" si="569">C577</f>
        <v>Summer Madan</v>
      </c>
      <c r="G579" s="18">
        <f t="shared" si="569"/>
        <v>24538.524400000002</v>
      </c>
    </row>
    <row r="580" spans="3:7" x14ac:dyDescent="0.3">
      <c r="C580" s="3" t="s">
        <v>2568</v>
      </c>
      <c r="D580" s="5">
        <v>24499.500800000002</v>
      </c>
      <c r="F580" t="str">
        <f t="shared" ref="F580:G580" si="570">C578</f>
        <v>Dale Nara</v>
      </c>
      <c r="G580" s="18">
        <f t="shared" si="570"/>
        <v>24538.069</v>
      </c>
    </row>
    <row r="581" spans="3:7" x14ac:dyDescent="0.3">
      <c r="C581" s="3" t="s">
        <v>2075</v>
      </c>
      <c r="D581" s="5">
        <v>24499.457600000002</v>
      </c>
      <c r="F581" t="str">
        <f t="shared" ref="F581:G581" si="571">C579</f>
        <v>Abby Raman</v>
      </c>
      <c r="G581" s="18">
        <f t="shared" si="571"/>
        <v>24511.039100000002</v>
      </c>
    </row>
    <row r="582" spans="3:7" x14ac:dyDescent="0.3">
      <c r="C582" s="3" t="s">
        <v>2345</v>
      </c>
      <c r="D582" s="5">
        <v>24490.691700000003</v>
      </c>
      <c r="F582" t="str">
        <f t="shared" ref="F582:G582" si="572">C580</f>
        <v>Regina Sai</v>
      </c>
      <c r="G582" s="18">
        <f t="shared" si="572"/>
        <v>24499.500800000002</v>
      </c>
    </row>
    <row r="583" spans="3:7" x14ac:dyDescent="0.3">
      <c r="C583" s="3" t="s">
        <v>2104</v>
      </c>
      <c r="D583" s="5">
        <v>24481.138200000001</v>
      </c>
      <c r="F583" t="str">
        <f t="shared" ref="F583:G583" si="573">C581</f>
        <v>Roy Sanz</v>
      </c>
      <c r="G583" s="18">
        <f t="shared" si="573"/>
        <v>24499.457600000002</v>
      </c>
    </row>
    <row r="584" spans="3:7" x14ac:dyDescent="0.3">
      <c r="C584" s="3" t="s">
        <v>2569</v>
      </c>
      <c r="D584" s="5">
        <v>24477.304799999998</v>
      </c>
      <c r="F584" t="str">
        <f t="shared" ref="F584:G584" si="574">C582</f>
        <v>Vincent Zheng</v>
      </c>
      <c r="G584" s="18">
        <f t="shared" si="574"/>
        <v>24490.691700000003</v>
      </c>
    </row>
    <row r="585" spans="3:7" x14ac:dyDescent="0.3">
      <c r="C585" s="3" t="s">
        <v>1575</v>
      </c>
      <c r="D585" s="5">
        <v>24413.602000000003</v>
      </c>
      <c r="F585" t="str">
        <f t="shared" ref="F585:G585" si="575">C583</f>
        <v>Sandra Zhu</v>
      </c>
      <c r="G585" s="18">
        <f t="shared" si="575"/>
        <v>24481.138200000001</v>
      </c>
    </row>
    <row r="586" spans="3:7" x14ac:dyDescent="0.3">
      <c r="C586" s="3" t="s">
        <v>1431</v>
      </c>
      <c r="D586" s="5">
        <v>24406.093799999999</v>
      </c>
      <c r="F586" t="str">
        <f t="shared" ref="F586:G586" si="576">C584</f>
        <v>Andrea Collins</v>
      </c>
      <c r="G586" s="18">
        <f t="shared" si="576"/>
        <v>24477.304799999998</v>
      </c>
    </row>
    <row r="587" spans="3:7" x14ac:dyDescent="0.3">
      <c r="C587" s="3" t="s">
        <v>628</v>
      </c>
      <c r="D587" s="5">
        <v>24397.630799999999</v>
      </c>
      <c r="F587" t="str">
        <f t="shared" ref="F587:G587" si="577">C585</f>
        <v>Linda Alvarez</v>
      </c>
      <c r="G587" s="18">
        <f t="shared" si="577"/>
        <v>24413.602000000003</v>
      </c>
    </row>
    <row r="588" spans="3:7" x14ac:dyDescent="0.3">
      <c r="C588" s="3" t="s">
        <v>2264</v>
      </c>
      <c r="D588" s="5">
        <v>24383.688099999999</v>
      </c>
      <c r="F588" t="str">
        <f t="shared" ref="F588:G588" si="578">C586</f>
        <v>Kelvin Wang</v>
      </c>
      <c r="G588" s="18">
        <f t="shared" si="578"/>
        <v>24406.093799999999</v>
      </c>
    </row>
    <row r="589" spans="3:7" x14ac:dyDescent="0.3">
      <c r="C589" s="3" t="s">
        <v>2570</v>
      </c>
      <c r="D589" s="5">
        <v>24376.336299999999</v>
      </c>
      <c r="F589" t="str">
        <f t="shared" ref="F589:G589" si="579">C587</f>
        <v>Cindy Raman</v>
      </c>
      <c r="G589" s="18">
        <f t="shared" si="579"/>
        <v>24397.630799999999</v>
      </c>
    </row>
    <row r="590" spans="3:7" x14ac:dyDescent="0.3">
      <c r="C590" s="3" t="s">
        <v>2144</v>
      </c>
      <c r="D590" s="5">
        <v>24278.277300000002</v>
      </c>
      <c r="F590" t="str">
        <f t="shared" ref="F590:G590" si="580">C588</f>
        <v>Theresa Dominguez</v>
      </c>
      <c r="G590" s="18">
        <f t="shared" si="580"/>
        <v>24383.688099999999</v>
      </c>
    </row>
    <row r="591" spans="3:7" x14ac:dyDescent="0.3">
      <c r="C591" s="3" t="s">
        <v>2338</v>
      </c>
      <c r="D591" s="5">
        <v>24271.0684</v>
      </c>
      <c r="F591" t="str">
        <f t="shared" ref="F591:G591" si="581">C589</f>
        <v>Connor Yang</v>
      </c>
      <c r="G591" s="18">
        <f t="shared" si="581"/>
        <v>24376.336299999999</v>
      </c>
    </row>
    <row r="592" spans="3:7" x14ac:dyDescent="0.3">
      <c r="C592" s="3" t="s">
        <v>2571</v>
      </c>
      <c r="D592" s="5">
        <v>24267.551199999998</v>
      </c>
      <c r="F592" t="str">
        <f t="shared" ref="F592:G592" si="582">C590</f>
        <v>Shawna Andersen</v>
      </c>
      <c r="G592" s="18">
        <f t="shared" si="582"/>
        <v>24278.277300000002</v>
      </c>
    </row>
    <row r="593" spans="3:7" x14ac:dyDescent="0.3">
      <c r="C593" s="3" t="s">
        <v>2572</v>
      </c>
      <c r="D593" s="5">
        <v>24210.680400000001</v>
      </c>
      <c r="F593" t="str">
        <f t="shared" ref="F593:G593" si="583">C591</f>
        <v>Victoria Anderson</v>
      </c>
      <c r="G593" s="18">
        <f t="shared" si="583"/>
        <v>24271.0684</v>
      </c>
    </row>
    <row r="594" spans="3:7" x14ac:dyDescent="0.3">
      <c r="C594" s="3" t="s">
        <v>567</v>
      </c>
      <c r="D594" s="5">
        <v>24179.1734</v>
      </c>
      <c r="F594" t="str">
        <f t="shared" ref="F594:G594" si="584">C592</f>
        <v>Adriana Suri</v>
      </c>
      <c r="G594" s="18">
        <f t="shared" si="584"/>
        <v>24267.551199999998</v>
      </c>
    </row>
    <row r="595" spans="3:7" x14ac:dyDescent="0.3">
      <c r="C595" s="3" t="s">
        <v>1169</v>
      </c>
      <c r="D595" s="5">
        <v>24134.724300000002</v>
      </c>
      <c r="F595" t="str">
        <f t="shared" ref="F595:G595" si="585">C593</f>
        <v>Marc Martin</v>
      </c>
      <c r="G595" s="18">
        <f t="shared" si="585"/>
        <v>24210.680400000001</v>
      </c>
    </row>
    <row r="596" spans="3:7" x14ac:dyDescent="0.3">
      <c r="C596" s="3" t="s">
        <v>2573</v>
      </c>
      <c r="D596" s="5">
        <v>24130.359899999999</v>
      </c>
      <c r="F596" t="str">
        <f t="shared" ref="F596:G596" si="586">C594</f>
        <v>Casey Pal</v>
      </c>
      <c r="G596" s="18">
        <f t="shared" si="586"/>
        <v>24179.1734</v>
      </c>
    </row>
    <row r="597" spans="3:7" x14ac:dyDescent="0.3">
      <c r="C597" s="3" t="s">
        <v>1411</v>
      </c>
      <c r="D597" s="5">
        <v>24120.8511</v>
      </c>
      <c r="F597" t="str">
        <f t="shared" ref="F597:G597" si="587">C595</f>
        <v>Javier Hernandez</v>
      </c>
      <c r="G597" s="18">
        <f t="shared" si="587"/>
        <v>24134.724300000002</v>
      </c>
    </row>
    <row r="598" spans="3:7" x14ac:dyDescent="0.3">
      <c r="C598" s="3" t="s">
        <v>1508</v>
      </c>
      <c r="D598" s="5">
        <v>24062.786899999999</v>
      </c>
      <c r="F598" t="str">
        <f t="shared" ref="F598:G598" si="588">C596</f>
        <v>Curtis Cai</v>
      </c>
      <c r="G598" s="18">
        <f t="shared" si="588"/>
        <v>24130.359899999999</v>
      </c>
    </row>
    <row r="599" spans="3:7" x14ac:dyDescent="0.3">
      <c r="C599" s="3" t="s">
        <v>2574</v>
      </c>
      <c r="D599" s="5">
        <v>24051.758000000002</v>
      </c>
      <c r="F599" t="str">
        <f t="shared" ref="F599:G599" si="589">C597</f>
        <v>Keith Shan</v>
      </c>
      <c r="G599" s="18">
        <f t="shared" si="589"/>
        <v>24120.8511</v>
      </c>
    </row>
    <row r="600" spans="3:7" x14ac:dyDescent="0.3">
      <c r="C600" s="3" t="s">
        <v>1612</v>
      </c>
      <c r="D600" s="5">
        <v>24021.5105</v>
      </c>
      <c r="F600" t="str">
        <f t="shared" ref="F600:G600" si="590">C598</f>
        <v>Lacey Li</v>
      </c>
      <c r="G600" s="18">
        <f t="shared" si="590"/>
        <v>24062.786899999999</v>
      </c>
    </row>
    <row r="601" spans="3:7" x14ac:dyDescent="0.3">
      <c r="C601" s="3" t="s">
        <v>716</v>
      </c>
      <c r="D601" s="5">
        <v>24003.338499999998</v>
      </c>
      <c r="F601" t="str">
        <f t="shared" ref="F601:G601" si="591">C599</f>
        <v>Valerie Lu</v>
      </c>
      <c r="G601" s="18">
        <f t="shared" si="591"/>
        <v>24051.758000000002</v>
      </c>
    </row>
    <row r="602" spans="3:7" x14ac:dyDescent="0.3">
      <c r="C602" s="3" t="s">
        <v>2575</v>
      </c>
      <c r="D602" s="5">
        <v>23981.446800000002</v>
      </c>
      <c r="F602" t="str">
        <f t="shared" ref="F602:G602" si="592">C600</f>
        <v>Luis Coleman</v>
      </c>
      <c r="G602" s="18">
        <f t="shared" si="592"/>
        <v>24021.5105</v>
      </c>
    </row>
    <row r="603" spans="3:7" x14ac:dyDescent="0.3">
      <c r="C603" s="3" t="s">
        <v>2576</v>
      </c>
      <c r="D603" s="5">
        <v>23981.428599999999</v>
      </c>
      <c r="F603" t="str">
        <f t="shared" ref="F603:G603" si="593">C601</f>
        <v>Crystal Xu</v>
      </c>
      <c r="G603" s="18">
        <f t="shared" si="593"/>
        <v>24003.338499999998</v>
      </c>
    </row>
    <row r="604" spans="3:7" x14ac:dyDescent="0.3">
      <c r="C604" s="3" t="s">
        <v>2577</v>
      </c>
      <c r="D604" s="5">
        <v>23951.787199999999</v>
      </c>
      <c r="F604" t="str">
        <f t="shared" ref="F604:G604" si="594">C602</f>
        <v>Ebony Munoz</v>
      </c>
      <c r="G604" s="18">
        <f t="shared" si="594"/>
        <v>23981.446800000002</v>
      </c>
    </row>
    <row r="605" spans="3:7" x14ac:dyDescent="0.3">
      <c r="C605" s="3" t="s">
        <v>324</v>
      </c>
      <c r="D605" s="5">
        <v>23918.8406</v>
      </c>
      <c r="F605" t="str">
        <f t="shared" ref="F605:G605" si="595">C603</f>
        <v>Joanna Ortega</v>
      </c>
      <c r="G605" s="18">
        <f t="shared" si="595"/>
        <v>23981.428599999999</v>
      </c>
    </row>
    <row r="606" spans="3:7" x14ac:dyDescent="0.3">
      <c r="C606" s="3" t="s">
        <v>2578</v>
      </c>
      <c r="D606" s="5">
        <v>23906.746900000002</v>
      </c>
      <c r="F606" t="str">
        <f t="shared" ref="F606:G606" si="596">C604</f>
        <v>Jaime Deng</v>
      </c>
      <c r="G606" s="18">
        <f t="shared" si="596"/>
        <v>23951.787199999999</v>
      </c>
    </row>
    <row r="607" spans="3:7" x14ac:dyDescent="0.3">
      <c r="C607" s="3" t="s">
        <v>2579</v>
      </c>
      <c r="D607" s="5">
        <v>23901.999899999999</v>
      </c>
      <c r="F607" t="str">
        <f t="shared" ref="F607:G607" si="597">C605</f>
        <v>Angela Henderson</v>
      </c>
      <c r="G607" s="18">
        <f t="shared" si="597"/>
        <v>23918.8406</v>
      </c>
    </row>
    <row r="608" spans="3:7" x14ac:dyDescent="0.3">
      <c r="C608" s="3" t="s">
        <v>2374</v>
      </c>
      <c r="D608" s="5">
        <v>23867.0399</v>
      </c>
      <c r="F608" t="str">
        <f t="shared" ref="F608:G608" si="598">C606</f>
        <v>Mary Allen</v>
      </c>
      <c r="G608" s="18">
        <f t="shared" si="598"/>
        <v>23906.746900000002</v>
      </c>
    </row>
    <row r="609" spans="3:7" x14ac:dyDescent="0.3">
      <c r="C609" s="3" t="s">
        <v>1488</v>
      </c>
      <c r="D609" s="5">
        <v>23814.125800000002</v>
      </c>
      <c r="F609" t="str">
        <f t="shared" ref="F609:G609" si="599">C607</f>
        <v>Kristopher Lopez</v>
      </c>
      <c r="G609" s="18">
        <f t="shared" si="599"/>
        <v>23901.999899999999</v>
      </c>
    </row>
    <row r="610" spans="3:7" x14ac:dyDescent="0.3">
      <c r="C610" s="3" t="s">
        <v>606</v>
      </c>
      <c r="D610" s="5">
        <v>23808.693200000002</v>
      </c>
      <c r="F610" t="str">
        <f t="shared" ref="F610:G610" si="600">C608</f>
        <v>Wesley Gao</v>
      </c>
      <c r="G610" s="18">
        <f t="shared" si="600"/>
        <v>23867.0399</v>
      </c>
    </row>
    <row r="611" spans="3:7" x14ac:dyDescent="0.3">
      <c r="C611" s="3" t="s">
        <v>1965</v>
      </c>
      <c r="D611" s="5">
        <v>23790.087200000002</v>
      </c>
      <c r="F611" t="str">
        <f t="shared" ref="F611:G611" si="601">C609</f>
        <v>Krystal Hu</v>
      </c>
      <c r="G611" s="18">
        <f t="shared" si="601"/>
        <v>23814.125800000002</v>
      </c>
    </row>
    <row r="612" spans="3:7" x14ac:dyDescent="0.3">
      <c r="C612" s="3" t="s">
        <v>1501</v>
      </c>
      <c r="D612" s="5">
        <v>23752.392</v>
      </c>
      <c r="F612" t="str">
        <f t="shared" ref="F612:G612" si="602">C610</f>
        <v>Cheryl Blanco</v>
      </c>
      <c r="G612" s="18">
        <f t="shared" si="602"/>
        <v>23808.693200000002</v>
      </c>
    </row>
    <row r="613" spans="3:7" x14ac:dyDescent="0.3">
      <c r="C613" s="3" t="s">
        <v>2200</v>
      </c>
      <c r="D613" s="5">
        <v>23736.8004</v>
      </c>
      <c r="F613" t="str">
        <f t="shared" ref="F613:G613" si="603">C611</f>
        <v>Randy Xu</v>
      </c>
      <c r="G613" s="18">
        <f t="shared" si="603"/>
        <v>23790.087200000002</v>
      </c>
    </row>
    <row r="614" spans="3:7" x14ac:dyDescent="0.3">
      <c r="C614" s="3" t="s">
        <v>2001</v>
      </c>
      <c r="D614" s="5">
        <v>23705.488700000002</v>
      </c>
      <c r="F614" t="str">
        <f t="shared" ref="F614:G614" si="604">C612</f>
        <v>Kyle Perez</v>
      </c>
      <c r="G614" s="18">
        <f t="shared" si="604"/>
        <v>23752.392</v>
      </c>
    </row>
    <row r="615" spans="3:7" x14ac:dyDescent="0.3">
      <c r="C615" s="3" t="s">
        <v>1533</v>
      </c>
      <c r="D615" s="5">
        <v>23690.0118</v>
      </c>
      <c r="F615" t="str">
        <f t="shared" ref="F615:G615" si="605">C613</f>
        <v>Suzanne Lu</v>
      </c>
      <c r="G615" s="18">
        <f t="shared" si="605"/>
        <v>23736.8004</v>
      </c>
    </row>
    <row r="616" spans="3:7" x14ac:dyDescent="0.3">
      <c r="C616" s="3" t="s">
        <v>983</v>
      </c>
      <c r="D616" s="5">
        <v>23675.148499999999</v>
      </c>
      <c r="F616" t="str">
        <f t="shared" ref="F616:G616" si="606">C614</f>
        <v>Ricardo Xie</v>
      </c>
      <c r="G616" s="18">
        <f t="shared" si="606"/>
        <v>23705.488700000002</v>
      </c>
    </row>
    <row r="617" spans="3:7" x14ac:dyDescent="0.3">
      <c r="C617" s="3" t="s">
        <v>312</v>
      </c>
      <c r="D617" s="5">
        <v>23667.1626</v>
      </c>
      <c r="F617" t="str">
        <f t="shared" ref="F617:G617" si="607">C615</f>
        <v>Latasha Navarro</v>
      </c>
      <c r="G617" s="18">
        <f t="shared" si="607"/>
        <v>23690.0118</v>
      </c>
    </row>
    <row r="618" spans="3:7" x14ac:dyDescent="0.3">
      <c r="C618" s="3" t="s">
        <v>211</v>
      </c>
      <c r="D618" s="5">
        <v>23621.097999999998</v>
      </c>
      <c r="F618" t="str">
        <f t="shared" ref="F618:G618" si="608">C616</f>
        <v>Franklin Lal</v>
      </c>
      <c r="G618" s="18">
        <f t="shared" si="608"/>
        <v>23675.148499999999</v>
      </c>
    </row>
    <row r="619" spans="3:7" x14ac:dyDescent="0.3">
      <c r="C619" s="3" t="s">
        <v>1241</v>
      </c>
      <c r="D619" s="5">
        <v>23607.8069</v>
      </c>
      <c r="F619" t="str">
        <f t="shared" ref="F619:G619" si="609">C617</f>
        <v>Amy Wu</v>
      </c>
      <c r="G619" s="18">
        <f t="shared" si="609"/>
        <v>23667.1626</v>
      </c>
    </row>
    <row r="620" spans="3:7" x14ac:dyDescent="0.3">
      <c r="C620" s="3" t="s">
        <v>2580</v>
      </c>
      <c r="D620" s="5">
        <v>23604.7156</v>
      </c>
      <c r="F620" t="str">
        <f t="shared" ref="F620:G620" si="610">C618</f>
        <v>Abby Sanchez</v>
      </c>
      <c r="G620" s="18">
        <f t="shared" si="610"/>
        <v>23621.097999999998</v>
      </c>
    </row>
    <row r="621" spans="3:7" x14ac:dyDescent="0.3">
      <c r="C621" s="3" t="s">
        <v>2027</v>
      </c>
      <c r="D621" s="5">
        <v>23582.247599999999</v>
      </c>
      <c r="F621" t="str">
        <f t="shared" ref="F621:G621" si="611">C619</f>
        <v>Jill Ortega</v>
      </c>
      <c r="G621" s="18">
        <f t="shared" si="611"/>
        <v>23607.8069</v>
      </c>
    </row>
    <row r="622" spans="3:7" x14ac:dyDescent="0.3">
      <c r="C622" s="3" t="s">
        <v>1294</v>
      </c>
      <c r="D622" s="5">
        <v>23569.243399999999</v>
      </c>
      <c r="F622" t="str">
        <f t="shared" ref="F622:G622" si="612">C620</f>
        <v>Kate Lal</v>
      </c>
      <c r="G622" s="18">
        <f t="shared" si="612"/>
        <v>23604.7156</v>
      </c>
    </row>
    <row r="623" spans="3:7" x14ac:dyDescent="0.3">
      <c r="C623" s="3" t="s">
        <v>2009</v>
      </c>
      <c r="D623" s="5">
        <v>23566.5942</v>
      </c>
      <c r="F623" t="str">
        <f t="shared" ref="F623:G623" si="613">C621</f>
        <v>Rodney Blanco</v>
      </c>
      <c r="G623" s="18">
        <f t="shared" si="613"/>
        <v>23582.247599999999</v>
      </c>
    </row>
    <row r="624" spans="3:7" x14ac:dyDescent="0.3">
      <c r="C624" s="3" t="s">
        <v>2581</v>
      </c>
      <c r="D624" s="5">
        <v>23553.504000000001</v>
      </c>
      <c r="F624" t="str">
        <f t="shared" ref="F624:G624" si="614">C622</f>
        <v>Jonathan Evans</v>
      </c>
      <c r="G624" s="18">
        <f t="shared" si="614"/>
        <v>23569.243399999999</v>
      </c>
    </row>
    <row r="625" spans="3:7" x14ac:dyDescent="0.3">
      <c r="C625" s="3" t="s">
        <v>690</v>
      </c>
      <c r="D625" s="5">
        <v>23513.625200000002</v>
      </c>
      <c r="F625" t="str">
        <f t="shared" ref="F625:G625" si="615">C623</f>
        <v>Ricky Gutierrez</v>
      </c>
      <c r="G625" s="18">
        <f t="shared" si="615"/>
        <v>23566.5942</v>
      </c>
    </row>
    <row r="626" spans="3:7" x14ac:dyDescent="0.3">
      <c r="C626" s="3" t="s">
        <v>2109</v>
      </c>
      <c r="D626" s="5">
        <v>23470.243499999997</v>
      </c>
      <c r="F626" t="str">
        <f t="shared" ref="F626:G626" si="616">C624</f>
        <v>Carl Goel</v>
      </c>
      <c r="G626" s="18">
        <f t="shared" si="616"/>
        <v>23553.504000000001</v>
      </c>
    </row>
    <row r="627" spans="3:7" x14ac:dyDescent="0.3">
      <c r="C627" s="3" t="s">
        <v>2023</v>
      </c>
      <c r="D627" s="5">
        <v>23459.236000000001</v>
      </c>
      <c r="F627" t="str">
        <f t="shared" ref="F627:G627" si="617">C625</f>
        <v>Connor Flores</v>
      </c>
      <c r="G627" s="18">
        <f t="shared" si="617"/>
        <v>23513.625200000002</v>
      </c>
    </row>
    <row r="628" spans="3:7" x14ac:dyDescent="0.3">
      <c r="C628" s="3" t="s">
        <v>1370</v>
      </c>
      <c r="D628" s="5">
        <v>23451.7376</v>
      </c>
      <c r="F628" t="str">
        <f t="shared" ref="F628:G628" si="618">C626</f>
        <v>Savannah Scott</v>
      </c>
      <c r="G628" s="18">
        <f t="shared" si="618"/>
        <v>23470.243499999997</v>
      </c>
    </row>
    <row r="629" spans="3:7" x14ac:dyDescent="0.3">
      <c r="C629" s="3" t="s">
        <v>2582</v>
      </c>
      <c r="D629" s="5">
        <v>23436.3887</v>
      </c>
      <c r="F629" t="str">
        <f t="shared" ref="F629:G629" si="619">C627</f>
        <v>Robyn Munoz</v>
      </c>
      <c r="G629" s="18">
        <f t="shared" si="619"/>
        <v>23459.236000000001</v>
      </c>
    </row>
    <row r="630" spans="3:7" x14ac:dyDescent="0.3">
      <c r="C630" s="3" t="s">
        <v>1040</v>
      </c>
      <c r="D630" s="5">
        <v>23428.453599999997</v>
      </c>
      <c r="F630" t="str">
        <f t="shared" ref="F630:G630" si="620">C628</f>
        <v>Karla Chander</v>
      </c>
      <c r="G630" s="18">
        <f t="shared" si="620"/>
        <v>23451.7376</v>
      </c>
    </row>
    <row r="631" spans="3:7" x14ac:dyDescent="0.3">
      <c r="C631" s="3" t="s">
        <v>2090</v>
      </c>
      <c r="D631" s="5">
        <v>23428.403900000001</v>
      </c>
      <c r="F631" t="str">
        <f t="shared" ref="F631:G631" si="621">C629</f>
        <v>Darryl Yang</v>
      </c>
      <c r="G631" s="18">
        <f t="shared" si="621"/>
        <v>23436.3887</v>
      </c>
    </row>
    <row r="632" spans="3:7" x14ac:dyDescent="0.3">
      <c r="C632" s="3" t="s">
        <v>2583</v>
      </c>
      <c r="D632" s="5">
        <v>23400.014899999998</v>
      </c>
      <c r="F632" t="str">
        <f t="shared" ref="F632:G632" si="622">C630</f>
        <v>Gina Hernandez</v>
      </c>
      <c r="G632" s="18">
        <f t="shared" si="622"/>
        <v>23428.453599999997</v>
      </c>
    </row>
    <row r="633" spans="3:7" x14ac:dyDescent="0.3">
      <c r="C633" s="3" t="s">
        <v>233</v>
      </c>
      <c r="D633" s="5">
        <v>23382.846400000002</v>
      </c>
      <c r="F633" t="str">
        <f t="shared" ref="F633:G633" si="623">C631</f>
        <v>Ruben Vazquez</v>
      </c>
      <c r="G633" s="18">
        <f t="shared" si="623"/>
        <v>23428.403900000001</v>
      </c>
    </row>
    <row r="634" spans="3:7" x14ac:dyDescent="0.3">
      <c r="C634" s="3" t="s">
        <v>2584</v>
      </c>
      <c r="D634" s="5">
        <v>23355.801200000002</v>
      </c>
      <c r="F634" t="str">
        <f t="shared" ref="F634:G634" si="624">C632</f>
        <v>Jessie Zhou</v>
      </c>
      <c r="G634" s="18">
        <f t="shared" si="624"/>
        <v>23400.014899999998</v>
      </c>
    </row>
    <row r="635" spans="3:7" x14ac:dyDescent="0.3">
      <c r="C635" s="3" t="s">
        <v>254</v>
      </c>
      <c r="D635" s="5">
        <v>23257.9895</v>
      </c>
      <c r="F635" t="str">
        <f t="shared" ref="F635:G635" si="625">C633</f>
        <v>Alan Huang</v>
      </c>
      <c r="G635" s="18">
        <f t="shared" si="625"/>
        <v>23382.846400000002</v>
      </c>
    </row>
    <row r="636" spans="3:7" x14ac:dyDescent="0.3">
      <c r="C636" s="3" t="s">
        <v>311</v>
      </c>
      <c r="D636" s="5">
        <v>23256.897300000001</v>
      </c>
      <c r="F636" t="str">
        <f t="shared" ref="F636:G636" si="626">C634</f>
        <v>Jacquelyn Hernandez</v>
      </c>
      <c r="G636" s="18">
        <f t="shared" si="626"/>
        <v>23355.801200000002</v>
      </c>
    </row>
    <row r="637" spans="3:7" x14ac:dyDescent="0.3">
      <c r="C637" s="3" t="s">
        <v>739</v>
      </c>
      <c r="D637" s="5">
        <v>23182.580999999998</v>
      </c>
      <c r="F637" t="str">
        <f t="shared" ref="F637:G637" si="627">C635</f>
        <v>Alejandro Ye</v>
      </c>
      <c r="G637" s="18">
        <f t="shared" si="627"/>
        <v>23257.9895</v>
      </c>
    </row>
    <row r="638" spans="3:7" x14ac:dyDescent="0.3">
      <c r="C638" s="3" t="s">
        <v>223</v>
      </c>
      <c r="D638" s="5">
        <v>23151.428599999999</v>
      </c>
      <c r="F638" t="str">
        <f t="shared" ref="F638:G638" si="628">C636</f>
        <v>Amy Ma</v>
      </c>
      <c r="G638" s="18">
        <f t="shared" si="628"/>
        <v>23256.897300000001</v>
      </c>
    </row>
    <row r="639" spans="3:7" x14ac:dyDescent="0.3">
      <c r="C639" s="3" t="s">
        <v>1866</v>
      </c>
      <c r="D639" s="5">
        <v>23121.894100000001</v>
      </c>
      <c r="F639" t="str">
        <f t="shared" ref="F639:G639" si="629">C637</f>
        <v>Damien Lin</v>
      </c>
      <c r="G639" s="18">
        <f t="shared" si="629"/>
        <v>23182.580999999998</v>
      </c>
    </row>
    <row r="640" spans="3:7" x14ac:dyDescent="0.3">
      <c r="C640" s="3" t="s">
        <v>1550</v>
      </c>
      <c r="D640" s="5">
        <v>23109.078900000004</v>
      </c>
      <c r="F640" t="str">
        <f t="shared" ref="F640:G640" si="630">C638</f>
        <v>Adrienne Gutierrez</v>
      </c>
      <c r="G640" s="18">
        <f t="shared" si="630"/>
        <v>23151.428599999999</v>
      </c>
    </row>
    <row r="641" spans="3:7" x14ac:dyDescent="0.3">
      <c r="C641" s="3" t="s">
        <v>2098</v>
      </c>
      <c r="D641" s="5">
        <v>23100.633999999998</v>
      </c>
      <c r="F641" t="str">
        <f t="shared" ref="F641:G641" si="631">C639</f>
        <v>Olivia Alexander</v>
      </c>
      <c r="G641" s="18">
        <f t="shared" si="631"/>
        <v>23121.894100000001</v>
      </c>
    </row>
    <row r="642" spans="3:7" x14ac:dyDescent="0.3">
      <c r="C642" s="3" t="s">
        <v>1247</v>
      </c>
      <c r="D642" s="5">
        <v>23072.341300000004</v>
      </c>
      <c r="F642" t="str">
        <f t="shared" ref="F642:G642" si="632">C640</f>
        <v>Lawrence Sanz</v>
      </c>
      <c r="G642" s="18">
        <f t="shared" si="632"/>
        <v>23109.078900000004</v>
      </c>
    </row>
    <row r="643" spans="3:7" x14ac:dyDescent="0.3">
      <c r="C643" s="3" t="s">
        <v>328</v>
      </c>
      <c r="D643" s="5">
        <v>23041.393799999998</v>
      </c>
      <c r="F643" t="str">
        <f t="shared" ref="F643:G643" si="633">C641</f>
        <v>Sabrina Torres</v>
      </c>
      <c r="G643" s="18">
        <f t="shared" si="633"/>
        <v>23100.633999999998</v>
      </c>
    </row>
    <row r="644" spans="3:7" x14ac:dyDescent="0.3">
      <c r="C644" s="3" t="s">
        <v>650</v>
      </c>
      <c r="D644" s="5">
        <v>23040.181799999998</v>
      </c>
      <c r="F644" t="str">
        <f t="shared" ref="F644:G644" si="634">C642</f>
        <v>Jimmy Moreno</v>
      </c>
      <c r="G644" s="18">
        <f t="shared" si="634"/>
        <v>23072.341300000004</v>
      </c>
    </row>
    <row r="645" spans="3:7" x14ac:dyDescent="0.3">
      <c r="C645" s="3" t="s">
        <v>1475</v>
      </c>
      <c r="D645" s="5">
        <v>23037.033799999997</v>
      </c>
      <c r="F645" t="str">
        <f t="shared" ref="F645:G645" si="635">C643</f>
        <v>Ann Chandra</v>
      </c>
      <c r="G645" s="18">
        <f t="shared" si="635"/>
        <v>23041.393799999998</v>
      </c>
    </row>
    <row r="646" spans="3:7" x14ac:dyDescent="0.3">
      <c r="C646" s="3" t="s">
        <v>952</v>
      </c>
      <c r="D646" s="5">
        <v>23028.697500000002</v>
      </c>
      <c r="F646" t="str">
        <f t="shared" ref="F646:G646" si="636">C644</f>
        <v>Clayton Jai</v>
      </c>
      <c r="G646" s="18">
        <f t="shared" si="636"/>
        <v>23040.181799999998</v>
      </c>
    </row>
    <row r="647" spans="3:7" x14ac:dyDescent="0.3">
      <c r="C647" s="3" t="s">
        <v>2585</v>
      </c>
      <c r="D647" s="5">
        <v>23011.313900000001</v>
      </c>
      <c r="F647" t="str">
        <f t="shared" ref="F647:G647" si="637">C645</f>
        <v>Kristopher Fernandez</v>
      </c>
      <c r="G647" s="18">
        <f t="shared" si="637"/>
        <v>23037.033799999997</v>
      </c>
    </row>
    <row r="648" spans="3:7" x14ac:dyDescent="0.3">
      <c r="C648" s="3" t="s">
        <v>2586</v>
      </c>
      <c r="D648" s="5">
        <v>22994.8626</v>
      </c>
      <c r="F648" t="str">
        <f t="shared" ref="F648:G648" si="638">C646</f>
        <v>Ethan Jones</v>
      </c>
      <c r="G648" s="18">
        <f t="shared" si="638"/>
        <v>23028.697500000002</v>
      </c>
    </row>
    <row r="649" spans="3:7" x14ac:dyDescent="0.3">
      <c r="C649" s="3" t="s">
        <v>320</v>
      </c>
      <c r="D649" s="5">
        <v>22988.434800000003</v>
      </c>
      <c r="F649" t="str">
        <f t="shared" ref="F649:G649" si="639">C647</f>
        <v>Cedric Kumar</v>
      </c>
      <c r="G649" s="18">
        <f t="shared" si="639"/>
        <v>23011.313900000001</v>
      </c>
    </row>
    <row r="650" spans="3:7" x14ac:dyDescent="0.3">
      <c r="C650" s="3" t="s">
        <v>278</v>
      </c>
      <c r="D650" s="5">
        <v>22977.112099999998</v>
      </c>
      <c r="F650" t="str">
        <f t="shared" ref="F650:G650" si="640">C648</f>
        <v>Edwin Ye</v>
      </c>
      <c r="G650" s="18">
        <f t="shared" si="640"/>
        <v>22994.8626</v>
      </c>
    </row>
    <row r="651" spans="3:7" x14ac:dyDescent="0.3">
      <c r="C651" s="3" t="s">
        <v>2036</v>
      </c>
      <c r="D651" s="5">
        <v>22968.798299999999</v>
      </c>
      <c r="F651" t="str">
        <f t="shared" ref="F651:G651" si="641">C649</f>
        <v>Andres Raji</v>
      </c>
      <c r="G651" s="18">
        <f t="shared" si="641"/>
        <v>22988.434800000003</v>
      </c>
    </row>
    <row r="652" spans="3:7" x14ac:dyDescent="0.3">
      <c r="C652" s="3" t="s">
        <v>691</v>
      </c>
      <c r="D652" s="5">
        <v>22958.176599999999</v>
      </c>
      <c r="F652" t="str">
        <f t="shared" ref="F652:G652" si="642">C650</f>
        <v>Alisha Zhu</v>
      </c>
      <c r="G652" s="18">
        <f t="shared" si="642"/>
        <v>22977.112099999998</v>
      </c>
    </row>
    <row r="653" spans="3:7" x14ac:dyDescent="0.3">
      <c r="C653" s="3" t="s">
        <v>2587</v>
      </c>
      <c r="D653" s="5">
        <v>22944.881999999998</v>
      </c>
      <c r="F653" t="str">
        <f t="shared" ref="F653:G653" si="643">C651</f>
        <v>Roger Ma</v>
      </c>
      <c r="G653" s="18">
        <f t="shared" si="643"/>
        <v>22968.798299999999</v>
      </c>
    </row>
    <row r="654" spans="3:7" x14ac:dyDescent="0.3">
      <c r="C654" s="3" t="s">
        <v>954</v>
      </c>
      <c r="D654" s="5">
        <v>22936.245900000002</v>
      </c>
      <c r="F654" t="str">
        <f t="shared" ref="F654:G654" si="644">C652</f>
        <v>Connor Ross</v>
      </c>
      <c r="G654" s="18">
        <f t="shared" si="644"/>
        <v>22958.176599999999</v>
      </c>
    </row>
    <row r="655" spans="3:7" x14ac:dyDescent="0.3">
      <c r="C655" s="3" t="s">
        <v>2588</v>
      </c>
      <c r="D655" s="5">
        <v>22935.335200000001</v>
      </c>
      <c r="F655" t="str">
        <f t="shared" ref="F655:G655" si="645">C653</f>
        <v>Micah Wu</v>
      </c>
      <c r="G655" s="18">
        <f t="shared" si="645"/>
        <v>22944.881999999998</v>
      </c>
    </row>
    <row r="656" spans="3:7" x14ac:dyDescent="0.3">
      <c r="C656" s="3" t="s">
        <v>2589</v>
      </c>
      <c r="D656" s="5">
        <v>22930.244000000002</v>
      </c>
      <c r="F656" t="str">
        <f t="shared" ref="F656:G656" si="646">C654</f>
        <v>Eugene He</v>
      </c>
      <c r="G656" s="18">
        <f t="shared" si="646"/>
        <v>22936.245900000002</v>
      </c>
    </row>
    <row r="657" spans="3:7" x14ac:dyDescent="0.3">
      <c r="C657" s="3" t="s">
        <v>584</v>
      </c>
      <c r="D657" s="5">
        <v>22905.1381</v>
      </c>
      <c r="F657" t="str">
        <f t="shared" ref="F657:G657" si="647">C655</f>
        <v>Alison Kumar</v>
      </c>
      <c r="G657" s="18">
        <f t="shared" si="647"/>
        <v>22935.335200000001</v>
      </c>
    </row>
    <row r="658" spans="3:7" x14ac:dyDescent="0.3">
      <c r="C658" s="3" t="s">
        <v>478</v>
      </c>
      <c r="D658" s="5">
        <v>22896.360099999998</v>
      </c>
      <c r="F658" t="str">
        <f t="shared" ref="F658:G658" si="648">C656</f>
        <v>Brandi Hernandez</v>
      </c>
      <c r="G658" s="18">
        <f t="shared" si="648"/>
        <v>22930.244000000002</v>
      </c>
    </row>
    <row r="659" spans="3:7" x14ac:dyDescent="0.3">
      <c r="C659" s="3" t="s">
        <v>1199</v>
      </c>
      <c r="D659" s="5">
        <v>22892.600200000001</v>
      </c>
      <c r="F659" t="str">
        <f t="shared" ref="F659:G659" si="649">C657</f>
        <v>Cedric Chen</v>
      </c>
      <c r="G659" s="18">
        <f t="shared" si="649"/>
        <v>22905.1381</v>
      </c>
    </row>
    <row r="660" spans="3:7" x14ac:dyDescent="0.3">
      <c r="C660" s="3" t="s">
        <v>1283</v>
      </c>
      <c r="D660" s="5">
        <v>22888.537400000001</v>
      </c>
      <c r="F660" t="str">
        <f t="shared" ref="F660:G660" si="650">C658</f>
        <v>Bridget She</v>
      </c>
      <c r="G660" s="18">
        <f t="shared" si="650"/>
        <v>22896.360099999998</v>
      </c>
    </row>
    <row r="661" spans="3:7" x14ac:dyDescent="0.3">
      <c r="C661" s="3" t="s">
        <v>2309</v>
      </c>
      <c r="D661" s="5">
        <v>22874.216499999999</v>
      </c>
      <c r="F661" t="str">
        <f t="shared" ref="F661:G661" si="651">C659</f>
        <v>Jenny Tang</v>
      </c>
      <c r="G661" s="18">
        <f t="shared" si="651"/>
        <v>22892.600200000001</v>
      </c>
    </row>
    <row r="662" spans="3:7" x14ac:dyDescent="0.3">
      <c r="C662" s="3" t="s">
        <v>961</v>
      </c>
      <c r="D662" s="5">
        <v>22866.462500000001</v>
      </c>
      <c r="F662" t="str">
        <f t="shared" ref="F662:G662" si="652">C660</f>
        <v>Johnny Nara</v>
      </c>
      <c r="G662" s="18">
        <f t="shared" si="652"/>
        <v>22888.537400000001</v>
      </c>
    </row>
    <row r="663" spans="3:7" x14ac:dyDescent="0.3">
      <c r="C663" s="3" t="s">
        <v>2398</v>
      </c>
      <c r="D663" s="5">
        <v>22865.851500000001</v>
      </c>
      <c r="F663" t="str">
        <f t="shared" ref="F663:G663" si="653">C661</f>
        <v>Tracy Rai</v>
      </c>
      <c r="G663" s="18">
        <f t="shared" si="653"/>
        <v>22874.216499999999</v>
      </c>
    </row>
    <row r="664" spans="3:7" x14ac:dyDescent="0.3">
      <c r="C664" s="3" t="s">
        <v>1290</v>
      </c>
      <c r="D664" s="5">
        <v>22855.5533</v>
      </c>
      <c r="F664" t="str">
        <f t="shared" ref="F664:G664" si="654">C662</f>
        <v>Evelyn Perez</v>
      </c>
      <c r="G664" s="18">
        <f t="shared" si="654"/>
        <v>22866.462500000001</v>
      </c>
    </row>
    <row r="665" spans="3:7" x14ac:dyDescent="0.3">
      <c r="C665" s="3" t="s">
        <v>974</v>
      </c>
      <c r="D665" s="5">
        <v>22843.318699999996</v>
      </c>
      <c r="F665" t="str">
        <f t="shared" ref="F665:G665" si="655">C663</f>
        <v>Wyatt Mitchell</v>
      </c>
      <c r="G665" s="18">
        <f t="shared" si="655"/>
        <v>22865.851500000001</v>
      </c>
    </row>
    <row r="666" spans="3:7" x14ac:dyDescent="0.3">
      <c r="C666" s="3" t="s">
        <v>1284</v>
      </c>
      <c r="D666" s="5">
        <v>22829.392800000001</v>
      </c>
      <c r="F666" t="str">
        <f t="shared" ref="F666:G666" si="656">C664</f>
        <v>Jon Yang</v>
      </c>
      <c r="G666" s="18">
        <f t="shared" si="656"/>
        <v>22855.5533</v>
      </c>
    </row>
    <row r="667" spans="3:7" x14ac:dyDescent="0.3">
      <c r="C667" s="3" t="s">
        <v>2059</v>
      </c>
      <c r="D667" s="5">
        <v>22811.903700000003</v>
      </c>
      <c r="F667" t="str">
        <f t="shared" ref="F667:G667" si="657">C665</f>
        <v>Francisco Gonzalez</v>
      </c>
      <c r="G667" s="18">
        <f t="shared" si="657"/>
        <v>22843.318699999996</v>
      </c>
    </row>
    <row r="668" spans="3:7" x14ac:dyDescent="0.3">
      <c r="C668" s="3" t="s">
        <v>1416</v>
      </c>
      <c r="D668" s="5">
        <v>22805.983400000001</v>
      </c>
      <c r="F668" t="str">
        <f t="shared" ref="F668:G668" si="658">C666</f>
        <v>Johnny Raje</v>
      </c>
      <c r="G668" s="18">
        <f t="shared" si="658"/>
        <v>22829.392800000001</v>
      </c>
    </row>
    <row r="669" spans="3:7" x14ac:dyDescent="0.3">
      <c r="C669" s="3" t="s">
        <v>1528</v>
      </c>
      <c r="D669" s="5">
        <v>22795.4692</v>
      </c>
      <c r="F669" t="str">
        <f t="shared" ref="F669:G669" si="659">C667</f>
        <v>Ross Arun</v>
      </c>
      <c r="G669" s="18">
        <f t="shared" si="659"/>
        <v>22811.903700000003</v>
      </c>
    </row>
    <row r="670" spans="3:7" x14ac:dyDescent="0.3">
      <c r="C670" s="3" t="s">
        <v>2590</v>
      </c>
      <c r="D670" s="5">
        <v>22718.316599999998</v>
      </c>
      <c r="F670" t="str">
        <f t="shared" ref="F670:G670" si="660">C668</f>
        <v>Kelli Liu</v>
      </c>
      <c r="G670" s="18">
        <f t="shared" si="660"/>
        <v>22805.983400000001</v>
      </c>
    </row>
    <row r="671" spans="3:7" x14ac:dyDescent="0.3">
      <c r="C671" s="3" t="s">
        <v>2591</v>
      </c>
      <c r="D671" s="5">
        <v>22697.081600000001</v>
      </c>
      <c r="F671" t="str">
        <f t="shared" ref="F671:G671" si="661">C669</f>
        <v>Larry Townsend</v>
      </c>
      <c r="G671" s="18">
        <f t="shared" si="661"/>
        <v>22795.4692</v>
      </c>
    </row>
    <row r="672" spans="3:7" x14ac:dyDescent="0.3">
      <c r="C672" s="3" t="s">
        <v>2592</v>
      </c>
      <c r="D672" s="5">
        <v>22696.828000000001</v>
      </c>
      <c r="F672" t="str">
        <f t="shared" ref="F672:G672" si="662">C670</f>
        <v>Joel Perez</v>
      </c>
      <c r="G672" s="18">
        <f t="shared" si="662"/>
        <v>22718.316599999998</v>
      </c>
    </row>
    <row r="673" spans="3:7" x14ac:dyDescent="0.3">
      <c r="C673" s="3" t="s">
        <v>1797</v>
      </c>
      <c r="D673" s="5">
        <v>22691.6469</v>
      </c>
      <c r="F673" t="str">
        <f t="shared" ref="F673:G673" si="663">C671</f>
        <v>Julie Yuan</v>
      </c>
      <c r="G673" s="18">
        <f t="shared" si="663"/>
        <v>22697.081600000001</v>
      </c>
    </row>
    <row r="674" spans="3:7" x14ac:dyDescent="0.3">
      <c r="C674" s="3" t="s">
        <v>2593</v>
      </c>
      <c r="D674" s="5">
        <v>22643.9905</v>
      </c>
      <c r="F674" t="str">
        <f t="shared" ref="F674:G674" si="664">C672</f>
        <v>Shane Raman</v>
      </c>
      <c r="G674" s="18">
        <f t="shared" si="664"/>
        <v>22696.828000000001</v>
      </c>
    </row>
    <row r="675" spans="3:7" x14ac:dyDescent="0.3">
      <c r="C675" s="3" t="s">
        <v>1583</v>
      </c>
      <c r="D675" s="5">
        <v>22595.157899999998</v>
      </c>
      <c r="F675" t="str">
        <f t="shared" ref="F675:G675" si="665">C673</f>
        <v>Misty Raje</v>
      </c>
      <c r="G675" s="18">
        <f t="shared" si="665"/>
        <v>22691.6469</v>
      </c>
    </row>
    <row r="676" spans="3:7" x14ac:dyDescent="0.3">
      <c r="C676" s="3" t="s">
        <v>2179</v>
      </c>
      <c r="D676" s="5">
        <v>22567.814599999998</v>
      </c>
      <c r="F676" t="str">
        <f t="shared" ref="F676:G676" si="666">C674</f>
        <v>Julio Romero</v>
      </c>
      <c r="G676" s="18">
        <f t="shared" si="666"/>
        <v>22643.9905</v>
      </c>
    </row>
    <row r="677" spans="3:7" x14ac:dyDescent="0.3">
      <c r="C677" s="3" t="s">
        <v>493</v>
      </c>
      <c r="D677" s="5">
        <v>22549.532599999999</v>
      </c>
      <c r="F677" t="str">
        <f t="shared" ref="F677:G677" si="667">C675</f>
        <v>Lindsey Raji</v>
      </c>
      <c r="G677" s="18">
        <f t="shared" si="667"/>
        <v>22595.157899999998</v>
      </c>
    </row>
    <row r="678" spans="3:7" x14ac:dyDescent="0.3">
      <c r="C678" s="3" t="s">
        <v>2183</v>
      </c>
      <c r="D678" s="5">
        <v>22533.559399999998</v>
      </c>
      <c r="F678" t="str">
        <f t="shared" ref="F678:G678" si="668">C676</f>
        <v>Stephanie Gray</v>
      </c>
      <c r="G678" s="18">
        <f t="shared" si="668"/>
        <v>22567.814599999998</v>
      </c>
    </row>
    <row r="679" spans="3:7" x14ac:dyDescent="0.3">
      <c r="C679" s="3" t="s">
        <v>1984</v>
      </c>
      <c r="D679" s="5">
        <v>22486.573</v>
      </c>
      <c r="F679" t="str">
        <f t="shared" ref="F679:G679" si="669">C677</f>
        <v>Bryan Stewart</v>
      </c>
      <c r="G679" s="18">
        <f t="shared" si="669"/>
        <v>22549.532599999999</v>
      </c>
    </row>
    <row r="680" spans="3:7" x14ac:dyDescent="0.3">
      <c r="C680" s="3" t="s">
        <v>2013</v>
      </c>
      <c r="D680" s="5">
        <v>22479.019799999998</v>
      </c>
      <c r="F680" t="str">
        <f t="shared" ref="F680:G680" si="670">C678</f>
        <v>Steve Liu</v>
      </c>
      <c r="G680" s="18">
        <f t="shared" si="670"/>
        <v>22533.559399999998</v>
      </c>
    </row>
    <row r="681" spans="3:7" x14ac:dyDescent="0.3">
      <c r="C681" s="3" t="s">
        <v>733</v>
      </c>
      <c r="D681" s="5">
        <v>22460.457199999997</v>
      </c>
      <c r="F681" t="str">
        <f t="shared" ref="F681:G681" si="671">C679</f>
        <v>Rebekah Serrano</v>
      </c>
      <c r="G681" s="18">
        <f t="shared" si="671"/>
        <v>22486.573</v>
      </c>
    </row>
    <row r="682" spans="3:7" x14ac:dyDescent="0.3">
      <c r="C682" s="3" t="s">
        <v>1089</v>
      </c>
      <c r="D682" s="5">
        <v>22432.626</v>
      </c>
      <c r="F682" t="str">
        <f t="shared" ref="F682:G682" si="672">C680</f>
        <v>Riley Reed</v>
      </c>
      <c r="G682" s="18">
        <f t="shared" si="672"/>
        <v>22479.019799999998</v>
      </c>
    </row>
    <row r="683" spans="3:7" x14ac:dyDescent="0.3">
      <c r="C683" s="3" t="s">
        <v>1280</v>
      </c>
      <c r="D683" s="5">
        <v>22431.410400000001</v>
      </c>
      <c r="F683" t="str">
        <f t="shared" ref="F683:G683" si="673">C681</f>
        <v>Dalton Garcia</v>
      </c>
      <c r="G683" s="18">
        <f t="shared" si="673"/>
        <v>22460.457199999997</v>
      </c>
    </row>
    <row r="684" spans="3:7" x14ac:dyDescent="0.3">
      <c r="C684" s="3" t="s">
        <v>386</v>
      </c>
      <c r="D684" s="5">
        <v>22424.536499999998</v>
      </c>
      <c r="F684" t="str">
        <f t="shared" ref="F684:G684" si="674">C682</f>
        <v>Heidi Mehta</v>
      </c>
      <c r="G684" s="18">
        <f t="shared" si="674"/>
        <v>22432.626</v>
      </c>
    </row>
    <row r="685" spans="3:7" x14ac:dyDescent="0.3">
      <c r="C685" s="3" t="s">
        <v>1860</v>
      </c>
      <c r="D685" s="5">
        <v>22385.083699999999</v>
      </c>
      <c r="F685" t="str">
        <f t="shared" ref="F685:G685" si="675">C683</f>
        <v>Johnny Anand</v>
      </c>
      <c r="G685" s="18">
        <f t="shared" si="675"/>
        <v>22431.410400000001</v>
      </c>
    </row>
    <row r="686" spans="3:7" x14ac:dyDescent="0.3">
      <c r="C686" s="3" t="s">
        <v>1002</v>
      </c>
      <c r="D686" s="5">
        <v>22360.9872</v>
      </c>
      <c r="F686" t="str">
        <f t="shared" ref="F686:G686" si="676">C684</f>
        <v>Ashlee Luo</v>
      </c>
      <c r="G686" s="18">
        <f t="shared" si="676"/>
        <v>22424.536499999998</v>
      </c>
    </row>
    <row r="687" spans="3:7" x14ac:dyDescent="0.3">
      <c r="C687" s="3" t="s">
        <v>604</v>
      </c>
      <c r="D687" s="5">
        <v>22359.698499999999</v>
      </c>
      <c r="F687" t="str">
        <f t="shared" ref="F687:G687" si="677">C685</f>
        <v>Nina Lal</v>
      </c>
      <c r="G687" s="18">
        <f t="shared" si="677"/>
        <v>22385.083699999999</v>
      </c>
    </row>
    <row r="688" spans="3:7" x14ac:dyDescent="0.3">
      <c r="C688" s="3" t="s">
        <v>422</v>
      </c>
      <c r="D688" s="5">
        <v>22348.6122</v>
      </c>
      <c r="F688" t="str">
        <f t="shared" ref="F688:G688" si="678">C686</f>
        <v>Gary Gutierrez</v>
      </c>
      <c r="G688" s="18">
        <f t="shared" si="678"/>
        <v>22360.9872</v>
      </c>
    </row>
    <row r="689" spans="3:7" x14ac:dyDescent="0.3">
      <c r="C689" s="3" t="s">
        <v>2594</v>
      </c>
      <c r="D689" s="5">
        <v>22327.0933</v>
      </c>
      <c r="F689" t="str">
        <f t="shared" ref="F689:G689" si="679">C687</f>
        <v>Chelsea Mehta</v>
      </c>
      <c r="G689" s="18">
        <f t="shared" si="679"/>
        <v>22359.698499999999</v>
      </c>
    </row>
    <row r="690" spans="3:7" x14ac:dyDescent="0.3">
      <c r="C690" s="3" t="s">
        <v>963</v>
      </c>
      <c r="D690" s="5">
        <v>22325.957200000001</v>
      </c>
      <c r="F690" t="str">
        <f t="shared" ref="F690:G690" si="680">C688</f>
        <v>Bethany Shan</v>
      </c>
      <c r="G690" s="18">
        <f t="shared" si="680"/>
        <v>22348.6122</v>
      </c>
    </row>
    <row r="691" spans="3:7" x14ac:dyDescent="0.3">
      <c r="C691" s="3" t="s">
        <v>2289</v>
      </c>
      <c r="D691" s="5">
        <v>22271.9732</v>
      </c>
      <c r="F691" t="str">
        <f t="shared" ref="F691:G691" si="681">C689</f>
        <v>Gregory Shan</v>
      </c>
      <c r="G691" s="18">
        <f t="shared" si="681"/>
        <v>22327.0933</v>
      </c>
    </row>
    <row r="692" spans="3:7" x14ac:dyDescent="0.3">
      <c r="C692" s="3" t="s">
        <v>2595</v>
      </c>
      <c r="D692" s="5">
        <v>22257.165999999997</v>
      </c>
      <c r="F692" t="str">
        <f t="shared" ref="F692:G692" si="682">C690</f>
        <v>Faith Barnes</v>
      </c>
      <c r="G692" s="18">
        <f t="shared" si="682"/>
        <v>22325.957200000001</v>
      </c>
    </row>
    <row r="693" spans="3:7" x14ac:dyDescent="0.3">
      <c r="C693" s="3" t="s">
        <v>2208</v>
      </c>
      <c r="D693" s="5">
        <v>22213.224600000001</v>
      </c>
      <c r="F693" t="str">
        <f t="shared" ref="F693:G693" si="683">C691</f>
        <v>Tommy Jai</v>
      </c>
      <c r="G693" s="18">
        <f t="shared" si="683"/>
        <v>22271.9732</v>
      </c>
    </row>
    <row r="694" spans="3:7" x14ac:dyDescent="0.3">
      <c r="C694" s="3" t="s">
        <v>2596</v>
      </c>
      <c r="D694" s="5">
        <v>22189.293000000001</v>
      </c>
      <c r="F694" t="str">
        <f t="shared" ref="F694:G694" si="684">C692</f>
        <v>Adam Flores</v>
      </c>
      <c r="G694" s="18">
        <f t="shared" si="684"/>
        <v>22257.165999999997</v>
      </c>
    </row>
    <row r="695" spans="3:7" x14ac:dyDescent="0.3">
      <c r="C695" s="3" t="s">
        <v>2597</v>
      </c>
      <c r="D695" s="5">
        <v>22165.414000000001</v>
      </c>
      <c r="F695" t="str">
        <f t="shared" ref="F695:G695" si="685">C693</f>
        <v>Sydney Wood</v>
      </c>
      <c r="G695" s="18">
        <f t="shared" si="685"/>
        <v>22213.224600000001</v>
      </c>
    </row>
    <row r="696" spans="3:7" x14ac:dyDescent="0.3">
      <c r="C696" s="3" t="s">
        <v>450</v>
      </c>
      <c r="D696" s="5">
        <v>22144.245199999998</v>
      </c>
      <c r="F696" t="str">
        <f t="shared" ref="F696:G696" si="686">C694</f>
        <v>Brandi Suarez</v>
      </c>
      <c r="G696" s="18">
        <f t="shared" si="686"/>
        <v>22189.293000000001</v>
      </c>
    </row>
    <row r="697" spans="3:7" x14ac:dyDescent="0.3">
      <c r="C697" s="3" t="s">
        <v>648</v>
      </c>
      <c r="D697" s="5">
        <v>22128.206099999999</v>
      </c>
      <c r="F697" t="str">
        <f t="shared" ref="F697:G697" si="687">C695</f>
        <v>Roberto Moreno</v>
      </c>
      <c r="G697" s="18">
        <f t="shared" si="687"/>
        <v>22165.414000000001</v>
      </c>
    </row>
    <row r="698" spans="3:7" x14ac:dyDescent="0.3">
      <c r="C698" s="3" t="s">
        <v>2369</v>
      </c>
      <c r="D698" s="5">
        <v>22123.678999999996</v>
      </c>
      <c r="F698" t="str">
        <f t="shared" ref="F698:G698" si="688">C696</f>
        <v>Brandon Ross</v>
      </c>
      <c r="G698" s="18">
        <f t="shared" si="688"/>
        <v>22144.245199999998</v>
      </c>
    </row>
    <row r="699" spans="3:7" x14ac:dyDescent="0.3">
      <c r="C699" s="3" t="s">
        <v>1725</v>
      </c>
      <c r="D699" s="5">
        <v>22114.815499999997</v>
      </c>
      <c r="F699" t="str">
        <f t="shared" ref="F699:G699" si="689">C697</f>
        <v>Clayton Chen</v>
      </c>
      <c r="G699" s="18">
        <f t="shared" si="689"/>
        <v>22128.206099999999</v>
      </c>
    </row>
    <row r="700" spans="3:7" x14ac:dyDescent="0.3">
      <c r="C700" s="3" t="s">
        <v>2598</v>
      </c>
      <c r="D700" s="5">
        <v>22110.591500000002</v>
      </c>
      <c r="F700" t="str">
        <f t="shared" ref="F700:G700" si="690">C698</f>
        <v>Wayne Tang</v>
      </c>
      <c r="G700" s="18">
        <f t="shared" si="690"/>
        <v>22123.678999999996</v>
      </c>
    </row>
    <row r="701" spans="3:7" x14ac:dyDescent="0.3">
      <c r="C701" s="3" t="s">
        <v>2599</v>
      </c>
      <c r="D701" s="5">
        <v>22078.601600000002</v>
      </c>
      <c r="F701" t="str">
        <f t="shared" ref="F701:G701" si="691">C699</f>
        <v>Meagan Prasad</v>
      </c>
      <c r="G701" s="18">
        <f t="shared" si="691"/>
        <v>22114.815499999997</v>
      </c>
    </row>
    <row r="702" spans="3:7" x14ac:dyDescent="0.3">
      <c r="C702" s="3" t="s">
        <v>1250</v>
      </c>
      <c r="D702" s="5">
        <v>22068.1109</v>
      </c>
      <c r="F702" t="str">
        <f t="shared" ref="F702:G702" si="692">C700</f>
        <v>Joan Hernandez</v>
      </c>
      <c r="G702" s="18">
        <f t="shared" si="692"/>
        <v>22110.591500000002</v>
      </c>
    </row>
    <row r="703" spans="3:7" x14ac:dyDescent="0.3">
      <c r="C703" s="3" t="s">
        <v>2316</v>
      </c>
      <c r="D703" s="5">
        <v>22066.610500000003</v>
      </c>
      <c r="F703" t="str">
        <f t="shared" ref="F703:G703" si="693">C701</f>
        <v>Sheena Pal</v>
      </c>
      <c r="G703" s="18">
        <f t="shared" si="693"/>
        <v>22078.601600000002</v>
      </c>
    </row>
    <row r="704" spans="3:7" x14ac:dyDescent="0.3">
      <c r="C704" s="3" t="s">
        <v>1369</v>
      </c>
      <c r="D704" s="5">
        <v>22041.714800000002</v>
      </c>
      <c r="F704" t="str">
        <f t="shared" ref="F704:G704" si="694">C702</f>
        <v>Jimmy Travers</v>
      </c>
      <c r="G704" s="18">
        <f t="shared" si="694"/>
        <v>22068.1109</v>
      </c>
    </row>
    <row r="705" spans="3:7" x14ac:dyDescent="0.3">
      <c r="C705" s="3" t="s">
        <v>1620</v>
      </c>
      <c r="D705" s="5">
        <v>21931.892599999999</v>
      </c>
      <c r="F705" t="str">
        <f t="shared" ref="F705:G705" si="695">C703</f>
        <v>Trisha Zhou</v>
      </c>
      <c r="G705" s="18">
        <f t="shared" si="695"/>
        <v>22066.610500000003</v>
      </c>
    </row>
    <row r="706" spans="3:7" x14ac:dyDescent="0.3">
      <c r="C706" s="3" t="s">
        <v>680</v>
      </c>
      <c r="D706" s="5">
        <v>21928.7094</v>
      </c>
      <c r="F706" t="str">
        <f t="shared" ref="F706:G706" si="696">C704</f>
        <v>Karl Xu</v>
      </c>
      <c r="G706" s="18">
        <f t="shared" si="696"/>
        <v>22041.714800000002</v>
      </c>
    </row>
    <row r="707" spans="3:7" x14ac:dyDescent="0.3">
      <c r="C707" s="3" t="s">
        <v>2600</v>
      </c>
      <c r="D707" s="5">
        <v>21921.9221</v>
      </c>
      <c r="F707" t="str">
        <f t="shared" ref="F707:G707" si="697">C705</f>
        <v>Lydia Sai</v>
      </c>
      <c r="G707" s="18">
        <f t="shared" si="697"/>
        <v>21931.892599999999</v>
      </c>
    </row>
    <row r="708" spans="3:7" x14ac:dyDescent="0.3">
      <c r="C708" s="3" t="s">
        <v>258</v>
      </c>
      <c r="D708" s="5">
        <v>21914.878199999999</v>
      </c>
      <c r="F708" t="str">
        <f t="shared" ref="F708:G708" si="698">C706</f>
        <v>Colleen Harrison</v>
      </c>
      <c r="G708" s="18">
        <f t="shared" si="698"/>
        <v>21928.7094</v>
      </c>
    </row>
    <row r="709" spans="3:7" x14ac:dyDescent="0.3">
      <c r="C709" s="3" t="s">
        <v>2057</v>
      </c>
      <c r="D709" s="5">
        <v>21914.697899999999</v>
      </c>
      <c r="F709" t="str">
        <f t="shared" ref="F709:G709" si="699">C707</f>
        <v>Kaylee Edwards</v>
      </c>
      <c r="G709" s="18">
        <f t="shared" si="699"/>
        <v>21921.9221</v>
      </c>
    </row>
    <row r="710" spans="3:7" x14ac:dyDescent="0.3">
      <c r="C710" s="3" t="s">
        <v>813</v>
      </c>
      <c r="D710" s="5">
        <v>21914.553100000001</v>
      </c>
      <c r="F710" t="str">
        <f t="shared" ref="F710:G710" si="700">C708</f>
        <v>Alex Scott</v>
      </c>
      <c r="G710" s="18">
        <f t="shared" si="700"/>
        <v>21914.878199999999</v>
      </c>
    </row>
    <row r="711" spans="3:7" x14ac:dyDescent="0.3">
      <c r="C711" s="3" t="s">
        <v>1038</v>
      </c>
      <c r="D711" s="5">
        <v>21908.990900000001</v>
      </c>
      <c r="F711" t="str">
        <f t="shared" ref="F711:G711" si="701">C709</f>
        <v>Rosa Lu</v>
      </c>
      <c r="G711" s="18">
        <f t="shared" si="701"/>
        <v>21914.697899999999</v>
      </c>
    </row>
    <row r="712" spans="3:7" x14ac:dyDescent="0.3">
      <c r="C712" s="3" t="s">
        <v>2601</v>
      </c>
      <c r="D712" s="5">
        <v>21900.234400000001</v>
      </c>
      <c r="F712" t="str">
        <f t="shared" ref="F712:G712" si="702">C710</f>
        <v>Derek Shan</v>
      </c>
      <c r="G712" s="18">
        <f t="shared" si="702"/>
        <v>21914.553100000001</v>
      </c>
    </row>
    <row r="713" spans="3:7" x14ac:dyDescent="0.3">
      <c r="C713" s="3" t="s">
        <v>2602</v>
      </c>
      <c r="D713" s="5">
        <v>21847.513500000001</v>
      </c>
      <c r="F713" t="str">
        <f t="shared" ref="F713:G713" si="703">C711</f>
        <v>Gina Dominguez</v>
      </c>
      <c r="G713" s="18">
        <f t="shared" si="703"/>
        <v>21908.990900000001</v>
      </c>
    </row>
    <row r="714" spans="3:7" x14ac:dyDescent="0.3">
      <c r="C714" s="3" t="s">
        <v>1716</v>
      </c>
      <c r="D714" s="5">
        <v>21837.477500000001</v>
      </c>
      <c r="F714" t="str">
        <f t="shared" ref="F714:G714" si="704">C712</f>
        <v>Pearlie Rusek</v>
      </c>
      <c r="G714" s="18">
        <f t="shared" si="704"/>
        <v>21900.234400000001</v>
      </c>
    </row>
    <row r="715" spans="3:7" x14ac:dyDescent="0.3">
      <c r="C715" s="3" t="s">
        <v>1092</v>
      </c>
      <c r="D715" s="5">
        <v>21822.955300000001</v>
      </c>
      <c r="F715" t="str">
        <f t="shared" ref="F715:G715" si="705">C713</f>
        <v>Alfredo Ramos</v>
      </c>
      <c r="G715" s="18">
        <f t="shared" si="705"/>
        <v>21847.513500000001</v>
      </c>
    </row>
    <row r="716" spans="3:7" x14ac:dyDescent="0.3">
      <c r="C716" s="3" t="s">
        <v>2603</v>
      </c>
      <c r="D716" s="5">
        <v>21796.0327</v>
      </c>
      <c r="F716" t="str">
        <f t="shared" ref="F716:G716" si="706">C714</f>
        <v>Max Ortega</v>
      </c>
      <c r="G716" s="18">
        <f t="shared" si="706"/>
        <v>21837.477500000001</v>
      </c>
    </row>
    <row r="717" spans="3:7" x14ac:dyDescent="0.3">
      <c r="C717" s="3" t="s">
        <v>2217</v>
      </c>
      <c r="D717" s="5">
        <v>21774.210800000001</v>
      </c>
      <c r="F717" t="str">
        <f t="shared" ref="F717:G717" si="707">C715</f>
        <v>Henry Prasad</v>
      </c>
      <c r="G717" s="18">
        <f t="shared" si="707"/>
        <v>21822.955300000001</v>
      </c>
    </row>
    <row r="718" spans="3:7" x14ac:dyDescent="0.3">
      <c r="C718" s="3" t="s">
        <v>1778</v>
      </c>
      <c r="D718" s="5">
        <v>21756.294900000001</v>
      </c>
      <c r="F718" t="str">
        <f t="shared" ref="F718:G718" si="708">C716</f>
        <v>Laura Wu</v>
      </c>
      <c r="G718" s="18">
        <f t="shared" si="708"/>
        <v>21796.0327</v>
      </c>
    </row>
    <row r="719" spans="3:7" x14ac:dyDescent="0.3">
      <c r="C719" s="3" t="s">
        <v>1027</v>
      </c>
      <c r="D719" s="5">
        <v>21752.081100000003</v>
      </c>
      <c r="F719" t="str">
        <f t="shared" ref="F719:G719" si="709">C717</f>
        <v>Tabitha Subram</v>
      </c>
      <c r="G719" s="18">
        <f t="shared" si="709"/>
        <v>21774.210800000001</v>
      </c>
    </row>
    <row r="720" spans="3:7" x14ac:dyDescent="0.3">
      <c r="C720" s="3" t="s">
        <v>2604</v>
      </c>
      <c r="D720" s="5">
        <v>21747.596599999997</v>
      </c>
      <c r="F720" t="str">
        <f t="shared" ref="F720:G720" si="710">C718</f>
        <v>Michele Goel</v>
      </c>
      <c r="G720" s="18">
        <f t="shared" si="710"/>
        <v>21756.294900000001</v>
      </c>
    </row>
    <row r="721" spans="3:7" x14ac:dyDescent="0.3">
      <c r="C721" s="3" t="s">
        <v>2605</v>
      </c>
      <c r="D721" s="5">
        <v>21720.38</v>
      </c>
      <c r="F721" t="str">
        <f t="shared" ref="F721:G721" si="711">C719</f>
        <v>Gilbert Deng</v>
      </c>
      <c r="G721" s="18">
        <f t="shared" si="711"/>
        <v>21752.081100000003</v>
      </c>
    </row>
    <row r="722" spans="3:7" x14ac:dyDescent="0.3">
      <c r="C722" s="3" t="s">
        <v>833</v>
      </c>
      <c r="D722" s="5">
        <v>21712.168600000001</v>
      </c>
      <c r="F722" t="str">
        <f t="shared" ref="F722:G722" si="712">C720</f>
        <v>Kristi Serrano</v>
      </c>
      <c r="G722" s="18">
        <f t="shared" si="712"/>
        <v>21747.596599999997</v>
      </c>
    </row>
    <row r="723" spans="3:7" x14ac:dyDescent="0.3">
      <c r="C723" s="3" t="s">
        <v>697</v>
      </c>
      <c r="D723" s="5">
        <v>21687.2284</v>
      </c>
      <c r="F723" t="str">
        <f t="shared" ref="F723:G723" si="713">C721</f>
        <v>Jenny Sun</v>
      </c>
      <c r="G723" s="18">
        <f t="shared" si="713"/>
        <v>21720.38</v>
      </c>
    </row>
    <row r="724" spans="3:7" x14ac:dyDescent="0.3">
      <c r="C724" s="3" t="s">
        <v>544</v>
      </c>
      <c r="D724" s="5">
        <v>21664.1132</v>
      </c>
      <c r="F724" t="str">
        <f t="shared" ref="F724:G724" si="714">C722</f>
        <v>Diana Alonso</v>
      </c>
      <c r="G724" s="18">
        <f t="shared" si="714"/>
        <v>21712.168600000001</v>
      </c>
    </row>
    <row r="725" spans="3:7" x14ac:dyDescent="0.3">
      <c r="C725" s="3" t="s">
        <v>1692</v>
      </c>
      <c r="D725" s="5">
        <v>21602.610399999998</v>
      </c>
      <c r="F725" t="str">
        <f t="shared" ref="F725:G725" si="715">C723</f>
        <v>Cory Arun</v>
      </c>
      <c r="G725" s="18">
        <f t="shared" si="715"/>
        <v>21687.2284</v>
      </c>
    </row>
    <row r="726" spans="3:7" x14ac:dyDescent="0.3">
      <c r="C726" s="3" t="s">
        <v>2606</v>
      </c>
      <c r="D726" s="5">
        <v>21598.956199999997</v>
      </c>
      <c r="F726" t="str">
        <f t="shared" ref="F726:G726" si="716">C724</f>
        <v>Carol Nelson</v>
      </c>
      <c r="G726" s="18">
        <f t="shared" si="716"/>
        <v>21664.1132</v>
      </c>
    </row>
    <row r="727" spans="3:7" x14ac:dyDescent="0.3">
      <c r="C727" s="3" t="s">
        <v>2020</v>
      </c>
      <c r="D727" s="5">
        <v>21556.933199999999</v>
      </c>
      <c r="F727" t="str">
        <f t="shared" ref="F727:G727" si="717">C725</f>
        <v>Martin Garcia</v>
      </c>
      <c r="G727" s="18">
        <f t="shared" si="717"/>
        <v>21602.610399999998</v>
      </c>
    </row>
    <row r="728" spans="3:7" x14ac:dyDescent="0.3">
      <c r="C728" s="3" t="s">
        <v>1777</v>
      </c>
      <c r="D728" s="5">
        <v>21543.784799999998</v>
      </c>
      <c r="F728" t="str">
        <f t="shared" ref="F728:G728" si="718">C726</f>
        <v>Jeffery Wang</v>
      </c>
      <c r="G728" s="18">
        <f t="shared" si="718"/>
        <v>21598.956199999997</v>
      </c>
    </row>
    <row r="729" spans="3:7" x14ac:dyDescent="0.3">
      <c r="C729" s="3" t="s">
        <v>410</v>
      </c>
      <c r="D729" s="5">
        <v>21534.728200000001</v>
      </c>
      <c r="F729" t="str">
        <f t="shared" ref="F729:G729" si="719">C727</f>
        <v>Robin Moreno</v>
      </c>
      <c r="G729" s="18">
        <f t="shared" si="719"/>
        <v>21556.933199999999</v>
      </c>
    </row>
    <row r="730" spans="3:7" x14ac:dyDescent="0.3">
      <c r="C730" s="3" t="s">
        <v>1993</v>
      </c>
      <c r="D730" s="5">
        <v>21450.7402</v>
      </c>
      <c r="F730" t="str">
        <f t="shared" ref="F730:G730" si="720">C728</f>
        <v>Michele Chande</v>
      </c>
      <c r="G730" s="18">
        <f t="shared" si="720"/>
        <v>21543.784799999998</v>
      </c>
    </row>
    <row r="731" spans="3:7" x14ac:dyDescent="0.3">
      <c r="C731" s="3" t="s">
        <v>737</v>
      </c>
      <c r="D731" s="5">
        <v>21399.513599999998</v>
      </c>
      <c r="F731" t="str">
        <f t="shared" ref="F731:G731" si="721">C729</f>
        <v>Barbara Liang</v>
      </c>
      <c r="G731" s="18">
        <f t="shared" si="721"/>
        <v>21534.728200000001</v>
      </c>
    </row>
    <row r="732" spans="3:7" x14ac:dyDescent="0.3">
      <c r="C732" s="3" t="s">
        <v>1399</v>
      </c>
      <c r="D732" s="5">
        <v>21398.0579</v>
      </c>
      <c r="F732" t="str">
        <f t="shared" ref="F732:G732" si="722">C730</f>
        <v>Renee Alonso</v>
      </c>
      <c r="G732" s="18">
        <f t="shared" si="722"/>
        <v>21450.7402</v>
      </c>
    </row>
    <row r="733" spans="3:7" x14ac:dyDescent="0.3">
      <c r="C733" s="3" t="s">
        <v>322</v>
      </c>
      <c r="D733" s="5">
        <v>21375.004999999997</v>
      </c>
      <c r="F733" t="str">
        <f t="shared" ref="F733:G733" si="723">C731</f>
        <v>Damien Huang</v>
      </c>
      <c r="G733" s="18">
        <f t="shared" si="723"/>
        <v>21399.513599999998</v>
      </c>
    </row>
    <row r="734" spans="3:7" x14ac:dyDescent="0.3">
      <c r="C734" s="3" t="s">
        <v>367</v>
      </c>
      <c r="D734" s="5">
        <v>21360.980899999999</v>
      </c>
      <c r="F734" t="str">
        <f t="shared" ref="F734:G734" si="724">C732</f>
        <v>Katrina Chande</v>
      </c>
      <c r="G734" s="18">
        <f t="shared" si="724"/>
        <v>21398.0579</v>
      </c>
    </row>
    <row r="735" spans="3:7" x14ac:dyDescent="0.3">
      <c r="C735" s="3" t="s">
        <v>346</v>
      </c>
      <c r="D735" s="5">
        <v>21349.482100000001</v>
      </c>
      <c r="F735" t="str">
        <f t="shared" ref="F735:G735" si="725">C733</f>
        <v>Andy Gomez</v>
      </c>
      <c r="G735" s="18">
        <f t="shared" si="725"/>
        <v>21375.004999999997</v>
      </c>
    </row>
    <row r="736" spans="3:7" x14ac:dyDescent="0.3">
      <c r="C736" s="3" t="s">
        <v>2607</v>
      </c>
      <c r="D736" s="5">
        <v>21327.302</v>
      </c>
      <c r="F736" t="str">
        <f t="shared" ref="F736:G736" si="726">C734</f>
        <v>Arthur Rodriguez</v>
      </c>
      <c r="G736" s="18">
        <f t="shared" si="726"/>
        <v>21360.980899999999</v>
      </c>
    </row>
    <row r="737" spans="3:7" x14ac:dyDescent="0.3">
      <c r="C737" s="3" t="s">
        <v>498</v>
      </c>
      <c r="D737" s="5">
        <v>21311.601699999999</v>
      </c>
      <c r="F737" t="str">
        <f t="shared" ref="F737:G737" si="727">C735</f>
        <v>Antonio Flores</v>
      </c>
      <c r="G737" s="18">
        <f t="shared" si="727"/>
        <v>21349.482100000001</v>
      </c>
    </row>
    <row r="738" spans="3:7" x14ac:dyDescent="0.3">
      <c r="C738" s="3" t="s">
        <v>2608</v>
      </c>
      <c r="D738" s="5">
        <v>21290.528399999999</v>
      </c>
      <c r="F738" t="str">
        <f t="shared" ref="F738:G738" si="728">C736</f>
        <v>Leah Sun</v>
      </c>
      <c r="G738" s="18">
        <f t="shared" si="728"/>
        <v>21327.302</v>
      </c>
    </row>
    <row r="739" spans="3:7" x14ac:dyDescent="0.3">
      <c r="C739" s="3" t="s">
        <v>1784</v>
      </c>
      <c r="D739" s="5">
        <v>21269.672399999999</v>
      </c>
      <c r="F739" t="str">
        <f t="shared" ref="F739:G739" si="729">C737</f>
        <v>Byron Carlson</v>
      </c>
      <c r="G739" s="18">
        <f t="shared" si="729"/>
        <v>21311.601699999999</v>
      </c>
    </row>
    <row r="740" spans="3:7" x14ac:dyDescent="0.3">
      <c r="C740" s="3" t="s">
        <v>483</v>
      </c>
      <c r="D740" s="5">
        <v>21223.316699999999</v>
      </c>
      <c r="F740" t="str">
        <f t="shared" ref="F740:G740" si="730">C738</f>
        <v>Virginia Subram</v>
      </c>
      <c r="G740" s="18">
        <f t="shared" si="730"/>
        <v>21290.528399999999</v>
      </c>
    </row>
    <row r="741" spans="3:7" x14ac:dyDescent="0.3">
      <c r="C741" s="3" t="s">
        <v>2609</v>
      </c>
      <c r="D741" s="5">
        <v>21199.595000000001</v>
      </c>
      <c r="F741" t="str">
        <f t="shared" ref="F741:G741" si="731">C739</f>
        <v>Michele Raji</v>
      </c>
      <c r="G741" s="18">
        <f t="shared" si="731"/>
        <v>21269.672399999999</v>
      </c>
    </row>
    <row r="742" spans="3:7" x14ac:dyDescent="0.3">
      <c r="C742" s="3" t="s">
        <v>549</v>
      </c>
      <c r="D742" s="5">
        <v>21193.7415</v>
      </c>
      <c r="F742" t="str">
        <f t="shared" ref="F742:G742" si="732">C740</f>
        <v>Brittney Zhang</v>
      </c>
      <c r="G742" s="18">
        <f t="shared" si="732"/>
        <v>21223.316699999999</v>
      </c>
    </row>
    <row r="743" spans="3:7" x14ac:dyDescent="0.3">
      <c r="C743" s="3" t="s">
        <v>1749</v>
      </c>
      <c r="D743" s="5">
        <v>21186.956999999999</v>
      </c>
      <c r="F743" t="str">
        <f t="shared" ref="F743:G743" si="733">C741</f>
        <v>Whitney Suri</v>
      </c>
      <c r="G743" s="18">
        <f t="shared" si="733"/>
        <v>21199.595000000001</v>
      </c>
    </row>
    <row r="744" spans="3:7" x14ac:dyDescent="0.3">
      <c r="C744" s="3" t="s">
        <v>918</v>
      </c>
      <c r="D744" s="5">
        <v>21185.856399999997</v>
      </c>
      <c r="F744" t="str">
        <f t="shared" ref="F744:G744" si="734">C742</f>
        <v>Carolyn Garcia</v>
      </c>
      <c r="G744" s="18">
        <f t="shared" si="734"/>
        <v>21193.7415</v>
      </c>
    </row>
    <row r="745" spans="3:7" x14ac:dyDescent="0.3">
      <c r="C745" s="3" t="s">
        <v>2610</v>
      </c>
      <c r="D745" s="5">
        <v>21144.695500000002</v>
      </c>
      <c r="F745" t="str">
        <f t="shared" ref="F745:G745" si="735">C743</f>
        <v>Melvin Chande</v>
      </c>
      <c r="G745" s="18">
        <f t="shared" si="735"/>
        <v>21186.956999999999</v>
      </c>
    </row>
    <row r="746" spans="3:7" x14ac:dyDescent="0.3">
      <c r="C746" s="3" t="s">
        <v>2611</v>
      </c>
      <c r="D746" s="5">
        <v>21111.4166</v>
      </c>
      <c r="F746" t="str">
        <f t="shared" ref="F746:G746" si="736">C744</f>
        <v>Emma Bradley</v>
      </c>
      <c r="G746" s="18">
        <f t="shared" si="736"/>
        <v>21185.856399999997</v>
      </c>
    </row>
    <row r="747" spans="3:7" x14ac:dyDescent="0.3">
      <c r="C747" s="3" t="s">
        <v>1207</v>
      </c>
      <c r="D747" s="5">
        <v>21100.567299999999</v>
      </c>
      <c r="F747" t="str">
        <f t="shared" ref="F747:G747" si="737">C745</f>
        <v>Casey Xie</v>
      </c>
      <c r="G747" s="18">
        <f t="shared" si="737"/>
        <v>21144.695500000002</v>
      </c>
    </row>
    <row r="748" spans="3:7" x14ac:dyDescent="0.3">
      <c r="C748" s="3" t="s">
        <v>2612</v>
      </c>
      <c r="D748" s="5">
        <v>21019.836499999998</v>
      </c>
      <c r="F748" t="str">
        <f t="shared" ref="F748:G748" si="738">C746</f>
        <v>Francis Romero</v>
      </c>
      <c r="G748" s="18">
        <f t="shared" si="738"/>
        <v>21111.4166</v>
      </c>
    </row>
    <row r="749" spans="3:7" x14ac:dyDescent="0.3">
      <c r="C749" s="3" t="s">
        <v>2613</v>
      </c>
      <c r="D749" s="5">
        <v>21015.487000000001</v>
      </c>
      <c r="F749" t="str">
        <f t="shared" ref="F749:G749" si="739">C747</f>
        <v>Jeremy Phillips</v>
      </c>
      <c r="G749" s="18">
        <f t="shared" si="739"/>
        <v>21100.567299999999</v>
      </c>
    </row>
    <row r="750" spans="3:7" x14ac:dyDescent="0.3">
      <c r="C750" s="3" t="s">
        <v>2614</v>
      </c>
      <c r="D750" s="5">
        <v>20995.731400000001</v>
      </c>
      <c r="F750" t="str">
        <f t="shared" ref="F750:G750" si="740">C748</f>
        <v>Brenda Fernandez</v>
      </c>
      <c r="G750" s="18">
        <f t="shared" si="740"/>
        <v>21019.836499999998</v>
      </c>
    </row>
    <row r="751" spans="3:7" x14ac:dyDescent="0.3">
      <c r="C751" s="3" t="s">
        <v>2311</v>
      </c>
      <c r="D751" s="5">
        <v>20983.436700000002</v>
      </c>
      <c r="F751" t="str">
        <f t="shared" ref="F751:G751" si="741">C749</f>
        <v>Kristina Lopez</v>
      </c>
      <c r="G751" s="18">
        <f t="shared" si="741"/>
        <v>21015.487000000001</v>
      </c>
    </row>
    <row r="752" spans="3:7" x14ac:dyDescent="0.3">
      <c r="C752" s="3" t="s">
        <v>2021</v>
      </c>
      <c r="D752" s="5">
        <v>20976.928399999997</v>
      </c>
      <c r="F752" t="str">
        <f t="shared" ref="F752:G752" si="742">C750</f>
        <v>Karen Li</v>
      </c>
      <c r="G752" s="18">
        <f t="shared" si="742"/>
        <v>20995.731400000001</v>
      </c>
    </row>
    <row r="753" spans="3:7" x14ac:dyDescent="0.3">
      <c r="C753" s="3" t="s">
        <v>2139</v>
      </c>
      <c r="D753" s="5">
        <v>20976.716100000001</v>
      </c>
      <c r="F753" t="str">
        <f t="shared" ref="F753:G753" si="743">C751</f>
        <v>Trevor Price</v>
      </c>
      <c r="G753" s="18">
        <f t="shared" si="743"/>
        <v>20983.436700000002</v>
      </c>
    </row>
    <row r="754" spans="3:7" x14ac:dyDescent="0.3">
      <c r="C754" s="3" t="s">
        <v>2181</v>
      </c>
      <c r="D754" s="5">
        <v>20940.531299999999</v>
      </c>
      <c r="F754" t="str">
        <f t="shared" ref="F754:G754" si="744">C752</f>
        <v>Robyn Blanco</v>
      </c>
      <c r="G754" s="18">
        <f t="shared" si="744"/>
        <v>20976.928399999997</v>
      </c>
    </row>
    <row r="755" spans="3:7" x14ac:dyDescent="0.3">
      <c r="C755" s="3" t="s">
        <v>1115</v>
      </c>
      <c r="D755" s="5">
        <v>20927.638500000001</v>
      </c>
      <c r="F755" t="str">
        <f t="shared" ref="F755:G755" si="745">C753</f>
        <v>Shaun Shen</v>
      </c>
      <c r="G755" s="18">
        <f t="shared" si="745"/>
        <v>20976.716100000001</v>
      </c>
    </row>
    <row r="756" spans="3:7" x14ac:dyDescent="0.3">
      <c r="C756" s="3" t="s">
        <v>2232</v>
      </c>
      <c r="D756" s="5">
        <v>20923.551199999998</v>
      </c>
      <c r="F756" t="str">
        <f t="shared" ref="F756:G756" si="746">C754</f>
        <v>Steve Chen</v>
      </c>
      <c r="G756" s="18">
        <f t="shared" si="746"/>
        <v>20940.531299999999</v>
      </c>
    </row>
    <row r="757" spans="3:7" x14ac:dyDescent="0.3">
      <c r="C757" s="3" t="s">
        <v>1104</v>
      </c>
      <c r="D757" s="5">
        <v>20918.5916</v>
      </c>
      <c r="F757" t="str">
        <f t="shared" ref="F757:G757" si="747">C755</f>
        <v>Jack Li</v>
      </c>
      <c r="G757" s="18">
        <f t="shared" si="747"/>
        <v>20927.638500000001</v>
      </c>
    </row>
    <row r="758" spans="3:7" x14ac:dyDescent="0.3">
      <c r="C758" s="3" t="s">
        <v>2615</v>
      </c>
      <c r="D758" s="5">
        <v>20880.921600000001</v>
      </c>
      <c r="F758" t="str">
        <f t="shared" ref="F758:G758" si="748">C756</f>
        <v>Tara Andersen</v>
      </c>
      <c r="G758" s="18">
        <f t="shared" si="748"/>
        <v>20923.551199999998</v>
      </c>
    </row>
    <row r="759" spans="3:7" x14ac:dyDescent="0.3">
      <c r="C759" s="3" t="s">
        <v>2047</v>
      </c>
      <c r="D759" s="5">
        <v>20868.164199999999</v>
      </c>
      <c r="F759" t="str">
        <f t="shared" ref="F759:G759" si="749">C757</f>
        <v>Irving Schmidt</v>
      </c>
      <c r="G759" s="18">
        <f t="shared" si="749"/>
        <v>20918.5916</v>
      </c>
    </row>
    <row r="760" spans="3:7" x14ac:dyDescent="0.3">
      <c r="C760" s="3" t="s">
        <v>1807</v>
      </c>
      <c r="D760" s="5">
        <v>20859.193800000001</v>
      </c>
      <c r="F760" t="str">
        <f t="shared" ref="F760:G760" si="750">C758</f>
        <v>Jordyn Simmons</v>
      </c>
      <c r="G760" s="18">
        <f t="shared" si="750"/>
        <v>20880.921600000001</v>
      </c>
    </row>
    <row r="761" spans="3:7" x14ac:dyDescent="0.3">
      <c r="C761" s="3" t="s">
        <v>1934</v>
      </c>
      <c r="D761" s="5">
        <v>20843.8105</v>
      </c>
      <c r="F761" t="str">
        <f t="shared" ref="F761:G761" si="751">C759</f>
        <v>Ronald Suri</v>
      </c>
      <c r="G761" s="18">
        <f t="shared" si="751"/>
        <v>20868.164199999999</v>
      </c>
    </row>
    <row r="762" spans="3:7" x14ac:dyDescent="0.3">
      <c r="C762" s="3" t="s">
        <v>2399</v>
      </c>
      <c r="D762" s="5">
        <v>20836.597099999999</v>
      </c>
      <c r="F762" t="str">
        <f t="shared" ref="F762:G762" si="752">C760</f>
        <v>Monica Martinez</v>
      </c>
      <c r="G762" s="18">
        <f t="shared" si="752"/>
        <v>20859.193800000001</v>
      </c>
    </row>
    <row r="763" spans="3:7" x14ac:dyDescent="0.3">
      <c r="C763" s="3" t="s">
        <v>2616</v>
      </c>
      <c r="D763" s="5">
        <v>20823.5893</v>
      </c>
      <c r="F763" t="str">
        <f t="shared" ref="F763:G763" si="753">C761</f>
        <v>Rachael Rodriguez</v>
      </c>
      <c r="G763" s="18">
        <f t="shared" si="753"/>
        <v>20843.8105</v>
      </c>
    </row>
    <row r="764" spans="3:7" x14ac:dyDescent="0.3">
      <c r="C764" s="3" t="s">
        <v>338</v>
      </c>
      <c r="D764" s="5">
        <v>20807.146399999998</v>
      </c>
      <c r="F764" t="str">
        <f t="shared" ref="F764:G764" si="754">C762</f>
        <v>Wyatt Williams</v>
      </c>
      <c r="G764" s="18">
        <f t="shared" si="754"/>
        <v>20836.597099999999</v>
      </c>
    </row>
    <row r="765" spans="3:7" x14ac:dyDescent="0.3">
      <c r="C765" s="3" t="s">
        <v>417</v>
      </c>
      <c r="D765" s="5">
        <v>20780.297700000003</v>
      </c>
      <c r="F765" t="str">
        <f t="shared" ref="F765:G765" si="755">C763</f>
        <v>Diane Romero</v>
      </c>
      <c r="G765" s="18">
        <f t="shared" si="755"/>
        <v>20823.5893</v>
      </c>
    </row>
    <row r="766" spans="3:7" x14ac:dyDescent="0.3">
      <c r="C766" s="3" t="s">
        <v>2617</v>
      </c>
      <c r="D766" s="5">
        <v>20744.9447</v>
      </c>
      <c r="F766" t="str">
        <f t="shared" ref="F766:G766" si="756">C764</f>
        <v>Anna Watson</v>
      </c>
      <c r="G766" s="18">
        <f t="shared" si="756"/>
        <v>20807.146399999998</v>
      </c>
    </row>
    <row r="767" spans="3:7" x14ac:dyDescent="0.3">
      <c r="C767" s="3" t="s">
        <v>502</v>
      </c>
      <c r="D767" s="5">
        <v>20690.655899999998</v>
      </c>
      <c r="F767" t="str">
        <f t="shared" ref="F767:G767" si="757">C765</f>
        <v>Barry Sara</v>
      </c>
      <c r="G767" s="18">
        <f t="shared" si="757"/>
        <v>20780.297700000003</v>
      </c>
    </row>
    <row r="768" spans="3:7" x14ac:dyDescent="0.3">
      <c r="C768" s="3" t="s">
        <v>1988</v>
      </c>
      <c r="D768" s="5">
        <v>20665.207699999999</v>
      </c>
      <c r="F768" t="str">
        <f t="shared" ref="F768:G768" si="758">C766</f>
        <v>Randall Ramos</v>
      </c>
      <c r="G768" s="18">
        <f t="shared" si="758"/>
        <v>20744.9447</v>
      </c>
    </row>
    <row r="769" spans="3:7" x14ac:dyDescent="0.3">
      <c r="C769" s="3" t="s">
        <v>2140</v>
      </c>
      <c r="D769" s="5">
        <v>20652.108099999998</v>
      </c>
      <c r="F769" t="str">
        <f t="shared" ref="F769:G769" si="759">C767</f>
        <v>Byron Ramos</v>
      </c>
      <c r="G769" s="18">
        <f t="shared" si="759"/>
        <v>20690.655899999998</v>
      </c>
    </row>
    <row r="770" spans="3:7" x14ac:dyDescent="0.3">
      <c r="C770" s="3" t="s">
        <v>2618</v>
      </c>
      <c r="D770" s="5">
        <v>20626.982400000001</v>
      </c>
      <c r="F770" t="str">
        <f t="shared" ref="F770:G770" si="760">C768</f>
        <v>Regina Arthur</v>
      </c>
      <c r="G770" s="18">
        <f t="shared" si="760"/>
        <v>20665.207699999999</v>
      </c>
    </row>
    <row r="771" spans="3:7" x14ac:dyDescent="0.3">
      <c r="C771" s="3" t="s">
        <v>1267</v>
      </c>
      <c r="D771" s="5">
        <v>20624.017099999997</v>
      </c>
      <c r="F771" t="str">
        <f t="shared" ref="F771:G771" si="761">C769</f>
        <v>Shawn Chander</v>
      </c>
      <c r="G771" s="18">
        <f t="shared" si="761"/>
        <v>20652.108099999998</v>
      </c>
    </row>
    <row r="772" spans="3:7" x14ac:dyDescent="0.3">
      <c r="C772" s="3" t="s">
        <v>2619</v>
      </c>
      <c r="D772" s="5">
        <v>20597.0576</v>
      </c>
      <c r="F772" t="str">
        <f t="shared" ref="F772:G772" si="762">C770</f>
        <v>Alberto Gill</v>
      </c>
      <c r="G772" s="18">
        <f t="shared" si="762"/>
        <v>20626.982400000001</v>
      </c>
    </row>
    <row r="773" spans="3:7" x14ac:dyDescent="0.3">
      <c r="C773" s="3" t="s">
        <v>1896</v>
      </c>
      <c r="D773" s="5">
        <v>20586.063299999998</v>
      </c>
      <c r="F773" t="str">
        <f t="shared" ref="F773:G773" si="763">C771</f>
        <v>Joe Perez</v>
      </c>
      <c r="G773" s="18">
        <f t="shared" si="763"/>
        <v>20624.017099999997</v>
      </c>
    </row>
    <row r="774" spans="3:7" x14ac:dyDescent="0.3">
      <c r="C774" s="3" t="s">
        <v>574</v>
      </c>
      <c r="D774" s="5">
        <v>20568.9054</v>
      </c>
      <c r="F774" t="str">
        <f t="shared" ref="F774:G774" si="764">C772</f>
        <v>Shane Schmidt</v>
      </c>
      <c r="G774" s="18">
        <f t="shared" si="764"/>
        <v>20597.0576</v>
      </c>
    </row>
    <row r="775" spans="3:7" x14ac:dyDescent="0.3">
      <c r="C775" s="3" t="s">
        <v>1846</v>
      </c>
      <c r="D775" s="5">
        <v>20556.208500000001</v>
      </c>
      <c r="F775" t="str">
        <f t="shared" ref="F775:G775" si="765">C773</f>
        <v>Patricia Raman</v>
      </c>
      <c r="G775" s="18">
        <f t="shared" si="765"/>
        <v>20586.063299999998</v>
      </c>
    </row>
    <row r="776" spans="3:7" x14ac:dyDescent="0.3">
      <c r="C776" s="3" t="s">
        <v>2620</v>
      </c>
      <c r="D776" s="5">
        <v>20527.762999999999</v>
      </c>
      <c r="F776" t="str">
        <f t="shared" ref="F776:G776" si="766">C774</f>
        <v>Cassandra Sara</v>
      </c>
      <c r="G776" s="18">
        <f t="shared" si="766"/>
        <v>20568.9054</v>
      </c>
    </row>
    <row r="777" spans="3:7" x14ac:dyDescent="0.3">
      <c r="C777" s="3" t="s">
        <v>2621</v>
      </c>
      <c r="D777" s="5">
        <v>20443.964800000002</v>
      </c>
      <c r="F777" t="str">
        <f t="shared" ref="F777:G777" si="767">C775</f>
        <v>Nathaniel Rivera</v>
      </c>
      <c r="G777" s="18">
        <f t="shared" si="767"/>
        <v>20556.208500000001</v>
      </c>
    </row>
    <row r="778" spans="3:7" x14ac:dyDescent="0.3">
      <c r="C778" s="3" t="s">
        <v>484</v>
      </c>
      <c r="D778" s="5">
        <v>20434.325100000002</v>
      </c>
      <c r="F778" t="str">
        <f t="shared" ref="F778:G778" si="768">C776</f>
        <v>Fernando Thompson</v>
      </c>
      <c r="G778" s="18">
        <f t="shared" si="768"/>
        <v>20527.762999999999</v>
      </c>
    </row>
    <row r="779" spans="3:7" x14ac:dyDescent="0.3">
      <c r="C779" s="3" t="s">
        <v>1231</v>
      </c>
      <c r="D779" s="5">
        <v>20426.567800000001</v>
      </c>
      <c r="F779" t="str">
        <f t="shared" ref="F779:G779" si="769">C777</f>
        <v>Lindsey Luo</v>
      </c>
      <c r="G779" s="18">
        <f t="shared" si="769"/>
        <v>20443.964800000002</v>
      </c>
    </row>
    <row r="780" spans="3:7" x14ac:dyDescent="0.3">
      <c r="C780" s="3" t="s">
        <v>485</v>
      </c>
      <c r="D780" s="5">
        <v>20400.072200000002</v>
      </c>
      <c r="F780" t="str">
        <f t="shared" ref="F780:G780" si="770">C778</f>
        <v>Brooke Ward</v>
      </c>
      <c r="G780" s="18">
        <f t="shared" si="770"/>
        <v>20434.325100000002</v>
      </c>
    </row>
    <row r="781" spans="3:7" x14ac:dyDescent="0.3">
      <c r="C781" s="3" t="s">
        <v>1750</v>
      </c>
      <c r="D781" s="5">
        <v>20393.127700000001</v>
      </c>
      <c r="F781" t="str">
        <f t="shared" ref="F781:G781" si="771">C779</f>
        <v>Jessie She</v>
      </c>
      <c r="G781" s="18">
        <f t="shared" si="771"/>
        <v>20426.567800000001</v>
      </c>
    </row>
    <row r="782" spans="3:7" x14ac:dyDescent="0.3">
      <c r="C782" s="3" t="s">
        <v>2622</v>
      </c>
      <c r="D782" s="5">
        <v>20382.3197</v>
      </c>
      <c r="F782" t="str">
        <f t="shared" ref="F782:G782" si="772">C780</f>
        <v>Bruce Jiménez</v>
      </c>
      <c r="G782" s="18">
        <f t="shared" si="772"/>
        <v>20400.072200000002</v>
      </c>
    </row>
    <row r="783" spans="3:7" x14ac:dyDescent="0.3">
      <c r="C783" s="3" t="s">
        <v>1028</v>
      </c>
      <c r="D783" s="5">
        <v>20375.026999999998</v>
      </c>
      <c r="F783" t="str">
        <f t="shared" ref="F783:G783" si="773">C781</f>
        <v>Melvin Chander</v>
      </c>
      <c r="G783" s="18">
        <f t="shared" si="773"/>
        <v>20393.127700000001</v>
      </c>
    </row>
    <row r="784" spans="3:7" x14ac:dyDescent="0.3">
      <c r="C784" s="3" t="s">
        <v>2623</v>
      </c>
      <c r="D784" s="5">
        <v>20372.696199999998</v>
      </c>
      <c r="F784" t="str">
        <f t="shared" ref="F784:G784" si="774">C782</f>
        <v>Desiree Rubio</v>
      </c>
      <c r="G784" s="18">
        <f t="shared" si="774"/>
        <v>20382.3197</v>
      </c>
    </row>
    <row r="785" spans="3:7" x14ac:dyDescent="0.3">
      <c r="C785" s="3" t="s">
        <v>2624</v>
      </c>
      <c r="D785" s="5">
        <v>20348.171399999999</v>
      </c>
      <c r="F785" t="str">
        <f t="shared" ref="F785:G785" si="775">C783</f>
        <v>Gilbert Gao</v>
      </c>
      <c r="G785" s="18">
        <f t="shared" si="775"/>
        <v>20375.026999999998</v>
      </c>
    </row>
    <row r="786" spans="3:7" x14ac:dyDescent="0.3">
      <c r="C786" s="3" t="s">
        <v>2625</v>
      </c>
      <c r="D786" s="5">
        <v>20315.473999999998</v>
      </c>
      <c r="F786" t="str">
        <f t="shared" ref="F786:G786" si="776">C784</f>
        <v>Luis Lopez</v>
      </c>
      <c r="G786" s="18">
        <f t="shared" si="776"/>
        <v>20372.696199999998</v>
      </c>
    </row>
    <row r="787" spans="3:7" x14ac:dyDescent="0.3">
      <c r="C787" s="3" t="s">
        <v>2626</v>
      </c>
      <c r="D787" s="5">
        <v>20314.592799999999</v>
      </c>
      <c r="F787" t="str">
        <f t="shared" ref="F787:G787" si="777">C785</f>
        <v>Wendy Dominguez</v>
      </c>
      <c r="G787" s="18">
        <f t="shared" si="777"/>
        <v>20348.171399999999</v>
      </c>
    </row>
    <row r="788" spans="3:7" x14ac:dyDescent="0.3">
      <c r="C788" s="3" t="s">
        <v>2627</v>
      </c>
      <c r="D788" s="5">
        <v>20312.333200000001</v>
      </c>
      <c r="F788" t="str">
        <f t="shared" ref="F788:G788" si="778">C786</f>
        <v>Kristi Suarez</v>
      </c>
      <c r="G788" s="18">
        <f t="shared" si="778"/>
        <v>20315.473999999998</v>
      </c>
    </row>
    <row r="789" spans="3:7" x14ac:dyDescent="0.3">
      <c r="C789" s="3" t="s">
        <v>2628</v>
      </c>
      <c r="D789" s="5">
        <v>20288.572700000001</v>
      </c>
      <c r="F789" t="str">
        <f t="shared" ref="F789:G789" si="779">C787</f>
        <v>Suzanne Zeng</v>
      </c>
      <c r="G789" s="18">
        <f t="shared" si="779"/>
        <v>20314.592799999999</v>
      </c>
    </row>
    <row r="790" spans="3:7" x14ac:dyDescent="0.3">
      <c r="C790" s="3" t="s">
        <v>2034</v>
      </c>
      <c r="D790" s="5">
        <v>20281.055999999997</v>
      </c>
      <c r="F790" t="str">
        <f t="shared" ref="F790:G790" si="780">C788</f>
        <v>Gregory She</v>
      </c>
      <c r="G790" s="18">
        <f t="shared" si="780"/>
        <v>20312.333200000001</v>
      </c>
    </row>
    <row r="791" spans="3:7" x14ac:dyDescent="0.3">
      <c r="C791" s="3" t="s">
        <v>1112</v>
      </c>
      <c r="D791" s="5">
        <v>20278.2497</v>
      </c>
      <c r="F791" t="str">
        <f t="shared" ref="F791:G791" si="781">C789</f>
        <v>Edwin Tang</v>
      </c>
      <c r="G791" s="18">
        <f t="shared" si="781"/>
        <v>20288.572700000001</v>
      </c>
    </row>
    <row r="792" spans="3:7" x14ac:dyDescent="0.3">
      <c r="C792" s="3" t="s">
        <v>2629</v>
      </c>
      <c r="D792" s="5">
        <v>20266.5579</v>
      </c>
      <c r="F792" t="str">
        <f t="shared" ref="F792:G792" si="782">C790</f>
        <v>Roger Goel</v>
      </c>
      <c r="G792" s="18">
        <f t="shared" si="782"/>
        <v>20281.055999999997</v>
      </c>
    </row>
    <row r="793" spans="3:7" x14ac:dyDescent="0.3">
      <c r="C793" s="3" t="s">
        <v>329</v>
      </c>
      <c r="D793" s="5">
        <v>20262.669099999999</v>
      </c>
      <c r="F793" t="str">
        <f t="shared" ref="F793:G793" si="783">C791</f>
        <v>Ivan Perez</v>
      </c>
      <c r="G793" s="18">
        <f t="shared" si="783"/>
        <v>20278.2497</v>
      </c>
    </row>
    <row r="794" spans="3:7" x14ac:dyDescent="0.3">
      <c r="C794" s="3" t="s">
        <v>2630</v>
      </c>
      <c r="D794" s="5">
        <v>20260.8577</v>
      </c>
      <c r="F794" t="str">
        <f t="shared" ref="F794:G794" si="784">C792</f>
        <v>Bruce Navarro</v>
      </c>
      <c r="G794" s="18">
        <f t="shared" si="784"/>
        <v>20266.5579</v>
      </c>
    </row>
    <row r="795" spans="3:7" x14ac:dyDescent="0.3">
      <c r="C795" s="3" t="s">
        <v>839</v>
      </c>
      <c r="D795" s="5">
        <v>20253.733500000002</v>
      </c>
      <c r="F795" t="str">
        <f t="shared" ref="F795:G795" si="785">C793</f>
        <v>Ann Gonzalez</v>
      </c>
      <c r="G795" s="18">
        <f t="shared" si="785"/>
        <v>20262.669099999999</v>
      </c>
    </row>
    <row r="796" spans="3:7" x14ac:dyDescent="0.3">
      <c r="C796" s="3" t="s">
        <v>2631</v>
      </c>
      <c r="D796" s="5">
        <v>20239.9339</v>
      </c>
      <c r="F796" t="str">
        <f t="shared" ref="F796:G796" si="786">C794</f>
        <v>Mariah Rivera</v>
      </c>
      <c r="G796" s="18">
        <f t="shared" si="786"/>
        <v>20260.8577</v>
      </c>
    </row>
    <row r="797" spans="3:7" x14ac:dyDescent="0.3">
      <c r="C797" s="3" t="s">
        <v>2632</v>
      </c>
      <c r="D797" s="5">
        <v>20237.041999999998</v>
      </c>
      <c r="F797" t="str">
        <f t="shared" ref="F797:G797" si="787">C795</f>
        <v>Diane Martin</v>
      </c>
      <c r="G797" s="18">
        <f t="shared" si="787"/>
        <v>20253.733500000002</v>
      </c>
    </row>
    <row r="798" spans="3:7" x14ac:dyDescent="0.3">
      <c r="C798" s="3" t="s">
        <v>1688</v>
      </c>
      <c r="D798" s="5">
        <v>20229.915099999998</v>
      </c>
      <c r="F798" t="str">
        <f t="shared" ref="F798:G798" si="788">C796</f>
        <v>Kendra Diaz</v>
      </c>
      <c r="G798" s="18">
        <f t="shared" si="788"/>
        <v>20239.9339</v>
      </c>
    </row>
    <row r="799" spans="3:7" x14ac:dyDescent="0.3">
      <c r="C799" s="3" t="s">
        <v>2171</v>
      </c>
      <c r="D799" s="5">
        <v>20215.8076</v>
      </c>
      <c r="F799" t="str">
        <f t="shared" ref="F799:G799" si="789">C797</f>
        <v>Jennifer Collins</v>
      </c>
      <c r="G799" s="18">
        <f t="shared" si="789"/>
        <v>20237.041999999998</v>
      </c>
    </row>
    <row r="800" spans="3:7" x14ac:dyDescent="0.3">
      <c r="C800" s="3" t="s">
        <v>2370</v>
      </c>
      <c r="D800" s="5">
        <v>20189.594400000002</v>
      </c>
      <c r="F800" t="str">
        <f t="shared" ref="F800:G800" si="790">C798</f>
        <v>Martha Liang</v>
      </c>
      <c r="G800" s="18">
        <f t="shared" si="790"/>
        <v>20229.915099999998</v>
      </c>
    </row>
    <row r="801" spans="3:7" x14ac:dyDescent="0.3">
      <c r="C801" s="3" t="s">
        <v>2136</v>
      </c>
      <c r="D801" s="5">
        <v>20183.5766</v>
      </c>
      <c r="F801" t="str">
        <f t="shared" ref="F801:G801" si="791">C799</f>
        <v>Stanley Madan</v>
      </c>
      <c r="G801" s="18">
        <f t="shared" si="791"/>
        <v>20215.8076</v>
      </c>
    </row>
    <row r="802" spans="3:7" x14ac:dyDescent="0.3">
      <c r="C802" s="3" t="s">
        <v>761</v>
      </c>
      <c r="D802" s="5">
        <v>20182.5147</v>
      </c>
      <c r="F802" t="str">
        <f t="shared" ref="F802:G802" si="792">C800</f>
        <v>Wayne Xie</v>
      </c>
      <c r="G802" s="18">
        <f t="shared" si="792"/>
        <v>20189.594400000002</v>
      </c>
    </row>
    <row r="803" spans="3:7" x14ac:dyDescent="0.3">
      <c r="C803" s="3" t="s">
        <v>1728</v>
      </c>
      <c r="D803" s="5">
        <v>20167.364099999999</v>
      </c>
      <c r="F803" t="str">
        <f t="shared" ref="F803:G803" si="793">C801</f>
        <v>Shaun Lal</v>
      </c>
      <c r="G803" s="18">
        <f t="shared" si="793"/>
        <v>20183.5766</v>
      </c>
    </row>
    <row r="804" spans="3:7" x14ac:dyDescent="0.3">
      <c r="C804" s="3" t="s">
        <v>2633</v>
      </c>
      <c r="D804" s="5">
        <v>20094.911899999999</v>
      </c>
      <c r="F804" t="str">
        <f t="shared" ref="F804:G804" si="794">C802</f>
        <v>Darren Hernandez</v>
      </c>
      <c r="G804" s="18">
        <f t="shared" si="794"/>
        <v>20182.5147</v>
      </c>
    </row>
    <row r="805" spans="3:7" x14ac:dyDescent="0.3">
      <c r="C805" s="3" t="s">
        <v>319</v>
      </c>
      <c r="D805" s="5">
        <v>20086.7179</v>
      </c>
      <c r="F805" t="str">
        <f t="shared" ref="F805:G805" si="795">C803</f>
        <v>Megan Diaz</v>
      </c>
      <c r="G805" s="18">
        <f t="shared" si="795"/>
        <v>20167.364099999999</v>
      </c>
    </row>
    <row r="806" spans="3:7" x14ac:dyDescent="0.3">
      <c r="C806" s="3" t="s">
        <v>1048</v>
      </c>
      <c r="D806" s="5">
        <v>20057.419999999998</v>
      </c>
      <c r="F806" t="str">
        <f t="shared" ref="F806:G806" si="796">C804</f>
        <v>Devon Luo</v>
      </c>
      <c r="G806" s="18">
        <f t="shared" si="796"/>
        <v>20094.911899999999</v>
      </c>
    </row>
    <row r="807" spans="3:7" x14ac:dyDescent="0.3">
      <c r="C807" s="3" t="s">
        <v>2634</v>
      </c>
      <c r="D807" s="5">
        <v>20054.873500000002</v>
      </c>
      <c r="F807" t="str">
        <f t="shared" ref="F807:G807" si="797">C805</f>
        <v>Andrés Anand</v>
      </c>
      <c r="G807" s="18">
        <f t="shared" si="797"/>
        <v>20086.7179</v>
      </c>
    </row>
    <row r="808" spans="3:7" x14ac:dyDescent="0.3">
      <c r="C808" s="3" t="s">
        <v>1676</v>
      </c>
      <c r="D808" s="5">
        <v>20053.254000000001</v>
      </c>
      <c r="F808" t="str">
        <f t="shared" ref="F808:G808" si="798">C806</f>
        <v>Glenn Zhang</v>
      </c>
      <c r="G808" s="18">
        <f t="shared" si="798"/>
        <v>20057.419999999998</v>
      </c>
    </row>
    <row r="809" spans="3:7" x14ac:dyDescent="0.3">
      <c r="C809" s="3" t="s">
        <v>2401</v>
      </c>
      <c r="D809" s="5">
        <v>20047.949000000001</v>
      </c>
      <c r="F809" t="str">
        <f t="shared" ref="F809:G809" si="799">C807</f>
        <v>Rosa Wang</v>
      </c>
      <c r="G809" s="18">
        <f t="shared" si="799"/>
        <v>20054.873500000002</v>
      </c>
    </row>
    <row r="810" spans="3:7" x14ac:dyDescent="0.3">
      <c r="C810" s="3" t="s">
        <v>742</v>
      </c>
      <c r="D810" s="5">
        <v>20040.0095</v>
      </c>
      <c r="F810" t="str">
        <f t="shared" ref="F810:G810" si="800">C808</f>
        <v>Mario Moyer</v>
      </c>
      <c r="G810" s="18">
        <f t="shared" si="800"/>
        <v>20053.254000000001</v>
      </c>
    </row>
    <row r="811" spans="3:7" x14ac:dyDescent="0.3">
      <c r="C811" s="3" t="s">
        <v>2635</v>
      </c>
      <c r="D811" s="5">
        <v>20037.5838</v>
      </c>
      <c r="F811" t="str">
        <f t="shared" ref="F811:G811" si="801">C809</f>
        <v>Yolanda Bhat</v>
      </c>
      <c r="G811" s="18">
        <f t="shared" si="801"/>
        <v>20047.949000000001</v>
      </c>
    </row>
    <row r="812" spans="3:7" x14ac:dyDescent="0.3">
      <c r="C812" s="3" t="s">
        <v>1343</v>
      </c>
      <c r="D812" s="5">
        <v>20001.176199999998</v>
      </c>
      <c r="F812" t="str">
        <f t="shared" ref="F812:G812" si="802">C810</f>
        <v>Damien Ye</v>
      </c>
      <c r="G812" s="18">
        <f t="shared" si="802"/>
        <v>20040.0095</v>
      </c>
    </row>
    <row r="813" spans="3:7" x14ac:dyDescent="0.3">
      <c r="C813" s="3" t="s">
        <v>1875</v>
      </c>
      <c r="D813" s="5">
        <v>19972.765800000001</v>
      </c>
      <c r="F813" t="str">
        <f t="shared" ref="F813:G813" si="803">C811</f>
        <v>Lydia Suri</v>
      </c>
      <c r="G813" s="18">
        <f t="shared" si="803"/>
        <v>20037.5838</v>
      </c>
    </row>
    <row r="814" spans="3:7" x14ac:dyDescent="0.3">
      <c r="C814" s="3" t="s">
        <v>2636</v>
      </c>
      <c r="D814" s="5">
        <v>19950.263699999996</v>
      </c>
      <c r="F814" t="str">
        <f t="shared" ref="F814:G814" si="804">C812</f>
        <v>Kaitlyn Powell</v>
      </c>
      <c r="G814" s="18">
        <f t="shared" si="804"/>
        <v>20001.176199999998</v>
      </c>
    </row>
    <row r="815" spans="3:7" x14ac:dyDescent="0.3">
      <c r="C815" s="3" t="s">
        <v>1239</v>
      </c>
      <c r="D815" s="5">
        <v>19875.342000000001</v>
      </c>
      <c r="F815" t="str">
        <f t="shared" ref="F815:G815" si="805">C813</f>
        <v>Omar Raji</v>
      </c>
      <c r="G815" s="18">
        <f t="shared" si="805"/>
        <v>19972.765800000001</v>
      </c>
    </row>
    <row r="816" spans="3:7" x14ac:dyDescent="0.3">
      <c r="C816" s="3" t="s">
        <v>1771</v>
      </c>
      <c r="D816" s="5">
        <v>19871.1891</v>
      </c>
      <c r="F816" t="str">
        <f t="shared" ref="F816:G816" si="806">C814</f>
        <v>Brendan Rai</v>
      </c>
      <c r="G816" s="18">
        <f t="shared" si="806"/>
        <v>19950.263699999996</v>
      </c>
    </row>
    <row r="817" spans="3:7" x14ac:dyDescent="0.3">
      <c r="C817" s="3" t="s">
        <v>517</v>
      </c>
      <c r="D817" s="5">
        <v>19858.535099999994</v>
      </c>
      <c r="F817" t="str">
        <f t="shared" ref="F817:G817" si="807">C815</f>
        <v>Jill Jimenez</v>
      </c>
      <c r="G817" s="18">
        <f t="shared" si="807"/>
        <v>19875.342000000001</v>
      </c>
    </row>
    <row r="818" spans="3:7" x14ac:dyDescent="0.3">
      <c r="C818" s="3" t="s">
        <v>2396</v>
      </c>
      <c r="D818" s="5">
        <v>19850.177199999998</v>
      </c>
      <c r="F818" t="str">
        <f t="shared" ref="F818:G818" si="808">C816</f>
        <v>Micah Wang</v>
      </c>
      <c r="G818" s="18">
        <f t="shared" si="808"/>
        <v>19871.1891</v>
      </c>
    </row>
    <row r="819" spans="3:7" x14ac:dyDescent="0.3">
      <c r="C819" s="3" t="s">
        <v>748</v>
      </c>
      <c r="D819" s="5">
        <v>19837.264800000001</v>
      </c>
      <c r="F819" t="str">
        <f t="shared" ref="F819:G819" si="809">C817</f>
        <v>Candice Sun</v>
      </c>
      <c r="G819" s="18">
        <f t="shared" si="809"/>
        <v>19858.535099999994</v>
      </c>
    </row>
    <row r="820" spans="3:7" x14ac:dyDescent="0.3">
      <c r="C820" s="3" t="s">
        <v>1456</v>
      </c>
      <c r="D820" s="5">
        <v>19817.898300000001</v>
      </c>
      <c r="F820" t="str">
        <f t="shared" ref="F820:G820" si="810">C818</f>
        <v>Wilson Pais</v>
      </c>
      <c r="G820" s="18">
        <f t="shared" si="810"/>
        <v>19850.177199999998</v>
      </c>
    </row>
    <row r="821" spans="3:7" x14ac:dyDescent="0.3">
      <c r="C821" s="3" t="s">
        <v>2637</v>
      </c>
      <c r="D821" s="5">
        <v>19814.692900000002</v>
      </c>
      <c r="F821" t="str">
        <f t="shared" ref="F821:G821" si="811">C819</f>
        <v>Dana Suarez</v>
      </c>
      <c r="G821" s="18">
        <f t="shared" si="811"/>
        <v>19837.264800000001</v>
      </c>
    </row>
    <row r="822" spans="3:7" x14ac:dyDescent="0.3">
      <c r="C822" s="3" t="s">
        <v>1637</v>
      </c>
      <c r="D822" s="5">
        <v>19799.993399999999</v>
      </c>
      <c r="F822" t="str">
        <f t="shared" ref="F822:G822" si="812">C820</f>
        <v>Kristi Dominguez</v>
      </c>
      <c r="G822" s="18">
        <f t="shared" si="812"/>
        <v>19817.898300000001</v>
      </c>
    </row>
    <row r="823" spans="3:7" x14ac:dyDescent="0.3">
      <c r="C823" s="3" t="s">
        <v>2638</v>
      </c>
      <c r="D823" s="5">
        <v>19790.140899999999</v>
      </c>
      <c r="F823" t="str">
        <f t="shared" ref="F823:G823" si="813">C821</f>
        <v>Orlando Hernandez</v>
      </c>
      <c r="G823" s="18">
        <f t="shared" si="813"/>
        <v>19814.692900000002</v>
      </c>
    </row>
    <row r="824" spans="3:7" x14ac:dyDescent="0.3">
      <c r="C824" s="3" t="s">
        <v>2402</v>
      </c>
      <c r="D824" s="5">
        <v>19787.4388</v>
      </c>
      <c r="F824" t="str">
        <f t="shared" ref="F824:G824" si="814">C822</f>
        <v>Manuel Lopez</v>
      </c>
      <c r="G824" s="18">
        <f t="shared" si="814"/>
        <v>19799.993399999999</v>
      </c>
    </row>
    <row r="825" spans="3:7" x14ac:dyDescent="0.3">
      <c r="C825" s="3" t="s">
        <v>542</v>
      </c>
      <c r="D825" s="5">
        <v>19777.838899999999</v>
      </c>
      <c r="F825" t="str">
        <f t="shared" ref="F825:G825" si="815">C823</f>
        <v>Kelvin Xu</v>
      </c>
      <c r="G825" s="18">
        <f t="shared" si="815"/>
        <v>19790.140899999999</v>
      </c>
    </row>
    <row r="826" spans="3:7" x14ac:dyDescent="0.3">
      <c r="C826" s="3" t="s">
        <v>675</v>
      </c>
      <c r="D826" s="5">
        <v>19771.071499999998</v>
      </c>
      <c r="F826" t="str">
        <f t="shared" ref="F826:G826" si="816">C824</f>
        <v>Yolanda Chander</v>
      </c>
      <c r="G826" s="18">
        <f t="shared" si="816"/>
        <v>19787.4388</v>
      </c>
    </row>
    <row r="827" spans="3:7" x14ac:dyDescent="0.3">
      <c r="C827" s="3" t="s">
        <v>1826</v>
      </c>
      <c r="D827" s="5">
        <v>19766.108800000002</v>
      </c>
      <c r="F827" t="str">
        <f t="shared" ref="F827:G827" si="817">C825</f>
        <v>Carmen Prasad</v>
      </c>
      <c r="G827" s="18">
        <f t="shared" si="817"/>
        <v>19777.838899999999</v>
      </c>
    </row>
    <row r="828" spans="3:7" x14ac:dyDescent="0.3">
      <c r="C828" s="3" t="s">
        <v>1393</v>
      </c>
      <c r="D828" s="5">
        <v>19732.110399999998</v>
      </c>
      <c r="F828" t="str">
        <f t="shared" ref="F828:G828" si="818">C826</f>
        <v>Colin Tang</v>
      </c>
      <c r="G828" s="18">
        <f t="shared" si="818"/>
        <v>19771.071499999998</v>
      </c>
    </row>
    <row r="829" spans="3:7" x14ac:dyDescent="0.3">
      <c r="C829" s="3" t="s">
        <v>499</v>
      </c>
      <c r="D829" s="5">
        <v>19730.772199999999</v>
      </c>
      <c r="F829" t="str">
        <f t="shared" ref="F829:G829" si="819">C827</f>
        <v>Naomi Gomez</v>
      </c>
      <c r="G829" s="18">
        <f t="shared" si="819"/>
        <v>19766.108800000002</v>
      </c>
    </row>
    <row r="830" spans="3:7" x14ac:dyDescent="0.3">
      <c r="C830" s="3" t="s">
        <v>2639</v>
      </c>
      <c r="D830" s="5">
        <v>19688.7585</v>
      </c>
      <c r="F830" t="str">
        <f t="shared" ref="F830:G830" si="820">C828</f>
        <v>Kathryn Yuan</v>
      </c>
      <c r="G830" s="18">
        <f t="shared" si="820"/>
        <v>19732.110399999998</v>
      </c>
    </row>
    <row r="831" spans="3:7" x14ac:dyDescent="0.3">
      <c r="C831" s="3" t="s">
        <v>1368</v>
      </c>
      <c r="D831" s="5">
        <v>19663.527999999998</v>
      </c>
      <c r="F831" t="str">
        <f t="shared" ref="F831:G831" si="821">C829</f>
        <v>Byron Gill</v>
      </c>
      <c r="G831" s="18">
        <f t="shared" si="821"/>
        <v>19730.772199999999</v>
      </c>
    </row>
    <row r="832" spans="3:7" x14ac:dyDescent="0.3">
      <c r="C832" s="3" t="s">
        <v>2640</v>
      </c>
      <c r="D832" s="5">
        <v>19645.0046</v>
      </c>
      <c r="F832" t="str">
        <f t="shared" ref="F832:G832" si="822">C830</f>
        <v>Cristina Raje</v>
      </c>
      <c r="G832" s="18">
        <f t="shared" si="822"/>
        <v>19688.7585</v>
      </c>
    </row>
    <row r="833" spans="3:7" x14ac:dyDescent="0.3">
      <c r="C833" s="3" t="s">
        <v>1780</v>
      </c>
      <c r="D833" s="5">
        <v>19604.068200000002</v>
      </c>
      <c r="F833" t="str">
        <f t="shared" ref="F833:G833" si="823">C831</f>
        <v>Karl Shen</v>
      </c>
      <c r="G833" s="18">
        <f t="shared" si="823"/>
        <v>19663.527999999998</v>
      </c>
    </row>
    <row r="834" spans="3:7" x14ac:dyDescent="0.3">
      <c r="C834" s="3" t="s">
        <v>522</v>
      </c>
      <c r="D834" s="5">
        <v>19603.759399999999</v>
      </c>
      <c r="F834" t="str">
        <f t="shared" ref="F834:G834" si="824">C832</f>
        <v>Kara Becker</v>
      </c>
      <c r="G834" s="18">
        <f t="shared" si="824"/>
        <v>19645.0046</v>
      </c>
    </row>
    <row r="835" spans="3:7" x14ac:dyDescent="0.3">
      <c r="C835" s="3" t="s">
        <v>2641</v>
      </c>
      <c r="D835" s="5">
        <v>19573.928400000001</v>
      </c>
      <c r="F835" t="str">
        <f t="shared" ref="F835:G835" si="825">C833</f>
        <v>Michele Kumar</v>
      </c>
      <c r="G835" s="18">
        <f t="shared" si="825"/>
        <v>19604.068200000002</v>
      </c>
    </row>
    <row r="836" spans="3:7" x14ac:dyDescent="0.3">
      <c r="C836" s="3" t="s">
        <v>2358</v>
      </c>
      <c r="D836" s="5">
        <v>19556.8158</v>
      </c>
      <c r="F836" t="str">
        <f t="shared" ref="F836:G836" si="826">C834</f>
        <v>Cara Xu</v>
      </c>
      <c r="G836" s="18">
        <f t="shared" si="826"/>
        <v>19603.759399999999</v>
      </c>
    </row>
    <row r="837" spans="3:7" x14ac:dyDescent="0.3">
      <c r="C837" s="3" t="s">
        <v>2642</v>
      </c>
      <c r="D837" s="5">
        <v>19543.756399999998</v>
      </c>
      <c r="F837" t="str">
        <f t="shared" ref="F837:G837" si="827">C835</f>
        <v>Troy Sara</v>
      </c>
      <c r="G837" s="18">
        <f t="shared" si="827"/>
        <v>19573.928400000001</v>
      </c>
    </row>
    <row r="838" spans="3:7" x14ac:dyDescent="0.3">
      <c r="C838" s="3" t="s">
        <v>1768</v>
      </c>
      <c r="D838" s="5">
        <v>19541.1126</v>
      </c>
      <c r="F838" t="str">
        <f t="shared" ref="F838:G838" si="828">C836</f>
        <v>Warren Chow</v>
      </c>
      <c r="G838" s="18">
        <f t="shared" si="828"/>
        <v>19556.8158</v>
      </c>
    </row>
    <row r="839" spans="3:7" x14ac:dyDescent="0.3">
      <c r="C839" s="3" t="s">
        <v>1898</v>
      </c>
      <c r="D839" s="5">
        <v>19534.691800000001</v>
      </c>
      <c r="F839" t="str">
        <f t="shared" ref="F839:G839" si="829">C837</f>
        <v>Jaclyn Zhou</v>
      </c>
      <c r="G839" s="18">
        <f t="shared" si="829"/>
        <v>19543.756399999998</v>
      </c>
    </row>
    <row r="840" spans="3:7" x14ac:dyDescent="0.3">
      <c r="C840" s="3" t="s">
        <v>2643</v>
      </c>
      <c r="D840" s="5">
        <v>19532.661899999999</v>
      </c>
      <c r="F840" t="str">
        <f t="shared" ref="F840:G840" si="830">C838</f>
        <v>Micah Liu</v>
      </c>
      <c r="G840" s="18">
        <f t="shared" si="830"/>
        <v>19541.1126</v>
      </c>
    </row>
    <row r="841" spans="3:7" x14ac:dyDescent="0.3">
      <c r="C841" s="3" t="s">
        <v>2644</v>
      </c>
      <c r="D841" s="5">
        <v>19527.411999999997</v>
      </c>
      <c r="F841" t="str">
        <f t="shared" ref="F841:G841" si="831">C839</f>
        <v>Patricia Suri</v>
      </c>
      <c r="G841" s="18">
        <f t="shared" si="831"/>
        <v>19534.691800000001</v>
      </c>
    </row>
    <row r="842" spans="3:7" x14ac:dyDescent="0.3">
      <c r="C842" s="3" t="s">
        <v>529</v>
      </c>
      <c r="D842" s="5">
        <v>19516.661599999999</v>
      </c>
      <c r="F842" t="str">
        <f t="shared" ref="F842:G842" si="832">C840</f>
        <v>Victoria Cook</v>
      </c>
      <c r="G842" s="18">
        <f t="shared" si="832"/>
        <v>19532.661899999999</v>
      </c>
    </row>
    <row r="843" spans="3:7" x14ac:dyDescent="0.3">
      <c r="C843" s="3" t="s">
        <v>2132</v>
      </c>
      <c r="D843" s="5">
        <v>19499.028300000002</v>
      </c>
      <c r="F843" t="str">
        <f t="shared" ref="F843:G843" si="833">C841</f>
        <v>Ross Sai</v>
      </c>
      <c r="G843" s="18">
        <f t="shared" si="833"/>
        <v>19527.411999999997</v>
      </c>
    </row>
    <row r="844" spans="3:7" x14ac:dyDescent="0.3">
      <c r="C844" s="3" t="s">
        <v>1051</v>
      </c>
      <c r="D844" s="5">
        <v>19476.457600000002</v>
      </c>
      <c r="F844" t="str">
        <f t="shared" ref="F844:G844" si="834">C842</f>
        <v>Carl Raji</v>
      </c>
      <c r="G844" s="18">
        <f t="shared" si="834"/>
        <v>19516.661599999999</v>
      </c>
    </row>
    <row r="845" spans="3:7" x14ac:dyDescent="0.3">
      <c r="C845" s="3" t="s">
        <v>620</v>
      </c>
      <c r="D845" s="5">
        <v>19459.058300000001</v>
      </c>
      <c r="F845" t="str">
        <f t="shared" ref="F845:G845" si="835">C843</f>
        <v>Sharon Xu</v>
      </c>
      <c r="G845" s="18">
        <f t="shared" si="835"/>
        <v>19499.028300000002</v>
      </c>
    </row>
    <row r="846" spans="3:7" x14ac:dyDescent="0.3">
      <c r="C846" s="3" t="s">
        <v>1830</v>
      </c>
      <c r="D846" s="5">
        <v>19453.712399999997</v>
      </c>
      <c r="F846" t="str">
        <f t="shared" ref="F846:G846" si="836">C844</f>
        <v>Gloria Alvarez</v>
      </c>
      <c r="G846" s="18">
        <f t="shared" si="836"/>
        <v>19476.457600000002</v>
      </c>
    </row>
    <row r="847" spans="3:7" x14ac:dyDescent="0.3">
      <c r="C847" s="3" t="s">
        <v>707</v>
      </c>
      <c r="D847" s="5">
        <v>19440.2595</v>
      </c>
      <c r="F847" t="str">
        <f t="shared" ref="F847:G847" si="837">C845</f>
        <v>Christy Pal</v>
      </c>
      <c r="G847" s="18">
        <f t="shared" si="837"/>
        <v>19459.058300000001</v>
      </c>
    </row>
    <row r="848" spans="3:7" x14ac:dyDescent="0.3">
      <c r="C848" s="3" t="s">
        <v>2645</v>
      </c>
      <c r="D848" s="5">
        <v>19433.180800000002</v>
      </c>
      <c r="F848" t="str">
        <f t="shared" ref="F848:G848" si="838">C846</f>
        <v>Naomi Ramos</v>
      </c>
      <c r="G848" s="18">
        <f t="shared" si="838"/>
        <v>19453.712399999997</v>
      </c>
    </row>
    <row r="849" spans="3:7" x14ac:dyDescent="0.3">
      <c r="C849" s="3" t="s">
        <v>2386</v>
      </c>
      <c r="D849" s="5">
        <v>19390.960800000001</v>
      </c>
      <c r="F849" t="str">
        <f t="shared" ref="F849:G849" si="839">C847</f>
        <v>Cristina Lal</v>
      </c>
      <c r="G849" s="18">
        <f t="shared" si="839"/>
        <v>19440.2595</v>
      </c>
    </row>
    <row r="850" spans="3:7" x14ac:dyDescent="0.3">
      <c r="C850" s="3" t="s">
        <v>2339</v>
      </c>
      <c r="D850" s="5">
        <v>19388.451500000003</v>
      </c>
      <c r="F850" t="str">
        <f t="shared" ref="F850:G850" si="840">C848</f>
        <v>Fernando Bryant</v>
      </c>
      <c r="G850" s="18">
        <f t="shared" si="840"/>
        <v>19433.180800000002</v>
      </c>
    </row>
    <row r="851" spans="3:7" x14ac:dyDescent="0.3">
      <c r="C851" s="3" t="s">
        <v>472</v>
      </c>
      <c r="D851" s="5">
        <v>19385.194</v>
      </c>
      <c r="F851" t="str">
        <f t="shared" ref="F851:G851" si="841">C849</f>
        <v>Willie Johnsen</v>
      </c>
      <c r="G851" s="18">
        <f t="shared" si="841"/>
        <v>19390.960800000001</v>
      </c>
    </row>
    <row r="852" spans="3:7" x14ac:dyDescent="0.3">
      <c r="C852" s="3" t="s">
        <v>2265</v>
      </c>
      <c r="D852" s="5">
        <v>19372.957699999999</v>
      </c>
      <c r="F852" t="str">
        <f t="shared" ref="F852:G852" si="842">C850</f>
        <v>Victoria Cooper</v>
      </c>
      <c r="G852" s="18">
        <f t="shared" si="842"/>
        <v>19388.451500000003</v>
      </c>
    </row>
    <row r="853" spans="3:7" x14ac:dyDescent="0.3">
      <c r="C853" s="3" t="s">
        <v>792</v>
      </c>
      <c r="D853" s="5">
        <v>19343.035900000003</v>
      </c>
      <c r="F853" t="str">
        <f t="shared" ref="F853:G853" si="843">C851</f>
        <v>Briana Ashe</v>
      </c>
      <c r="G853" s="18">
        <f t="shared" si="843"/>
        <v>19385.194</v>
      </c>
    </row>
    <row r="854" spans="3:7" x14ac:dyDescent="0.3">
      <c r="C854" s="3" t="s">
        <v>1674</v>
      </c>
      <c r="D854" s="5">
        <v>19339.627099999998</v>
      </c>
      <c r="F854" t="str">
        <f t="shared" ref="F854:G854" si="844">C852</f>
        <v>Theresa Munoz</v>
      </c>
      <c r="G854" s="18">
        <f t="shared" si="844"/>
        <v>19372.957699999999</v>
      </c>
    </row>
    <row r="855" spans="3:7" x14ac:dyDescent="0.3">
      <c r="C855" s="3" t="s">
        <v>1447</v>
      </c>
      <c r="D855" s="5">
        <v>19323.7631</v>
      </c>
      <c r="F855" t="str">
        <f t="shared" ref="F855:G855" si="845">C853</f>
        <v>Deanna Weber</v>
      </c>
      <c r="G855" s="18">
        <f t="shared" si="845"/>
        <v>19343.035900000003</v>
      </c>
    </row>
    <row r="856" spans="3:7" x14ac:dyDescent="0.3">
      <c r="C856" s="3" t="s">
        <v>1549</v>
      </c>
      <c r="D856" s="5">
        <v>19270.451300000001</v>
      </c>
      <c r="F856" t="str">
        <f t="shared" ref="F856:G856" si="846">C854</f>
        <v>Marie Suri</v>
      </c>
      <c r="G856" s="18">
        <f t="shared" si="846"/>
        <v>19339.627099999998</v>
      </c>
    </row>
    <row r="857" spans="3:7" x14ac:dyDescent="0.3">
      <c r="C857" s="3" t="s">
        <v>708</v>
      </c>
      <c r="D857" s="5">
        <v>19266.702299999997</v>
      </c>
      <c r="F857" t="str">
        <f t="shared" ref="F857:G857" si="847">C855</f>
        <v>Krista Moreno</v>
      </c>
      <c r="G857" s="18">
        <f t="shared" si="847"/>
        <v>19323.7631</v>
      </c>
    </row>
    <row r="858" spans="3:7" x14ac:dyDescent="0.3">
      <c r="C858" s="3" t="s">
        <v>1869</v>
      </c>
      <c r="D858" s="5">
        <v>19260.257600000001</v>
      </c>
      <c r="F858" t="str">
        <f t="shared" ref="F858:G858" si="848">C856</f>
        <v>Lawrence Romero</v>
      </c>
      <c r="G858" s="18">
        <f t="shared" si="848"/>
        <v>19270.451300000001</v>
      </c>
    </row>
    <row r="859" spans="3:7" x14ac:dyDescent="0.3">
      <c r="C859" s="3" t="s">
        <v>2108</v>
      </c>
      <c r="D859" s="5">
        <v>19257.830599999998</v>
      </c>
      <c r="F859" t="str">
        <f t="shared" ref="F859:G859" si="849">C857</f>
        <v>Cristina Nara</v>
      </c>
      <c r="G859" s="18">
        <f t="shared" si="849"/>
        <v>19266.702299999997</v>
      </c>
    </row>
    <row r="860" spans="3:7" x14ac:dyDescent="0.3">
      <c r="C860" s="3" t="s">
        <v>1762</v>
      </c>
      <c r="D860" s="5">
        <v>19226.9944</v>
      </c>
      <c r="F860" t="str">
        <f t="shared" ref="F860:G860" si="850">C858</f>
        <v>Olivia Ramirez</v>
      </c>
      <c r="G860" s="18">
        <f t="shared" si="850"/>
        <v>19260.257600000001</v>
      </c>
    </row>
    <row r="861" spans="3:7" x14ac:dyDescent="0.3">
      <c r="C861" s="3" t="s">
        <v>2646</v>
      </c>
      <c r="D861" s="5">
        <v>19209.171600000001</v>
      </c>
      <c r="F861" t="str">
        <f t="shared" ref="F861:G861" si="851">C859</f>
        <v>Savannah Gonzalez</v>
      </c>
      <c r="G861" s="18">
        <f t="shared" si="851"/>
        <v>19257.830599999998</v>
      </c>
    </row>
    <row r="862" spans="3:7" x14ac:dyDescent="0.3">
      <c r="C862" s="3" t="s">
        <v>2647</v>
      </c>
      <c r="D862" s="5">
        <v>19206.167300000001</v>
      </c>
      <c r="F862" t="str">
        <f t="shared" ref="F862:G862" si="852">C860</f>
        <v>Meredith Suarez</v>
      </c>
      <c r="G862" s="18">
        <f t="shared" si="852"/>
        <v>19226.9944</v>
      </c>
    </row>
    <row r="863" spans="3:7" x14ac:dyDescent="0.3">
      <c r="C863" s="3" t="s">
        <v>1899</v>
      </c>
      <c r="D863" s="5">
        <v>19203.349600000001</v>
      </c>
      <c r="F863" t="str">
        <f t="shared" ref="F863:G863" si="853">C861</f>
        <v>Ronnie Zhang</v>
      </c>
      <c r="G863" s="18">
        <f t="shared" si="853"/>
        <v>19209.171600000001</v>
      </c>
    </row>
    <row r="864" spans="3:7" x14ac:dyDescent="0.3">
      <c r="C864" s="3" t="s">
        <v>1160</v>
      </c>
      <c r="D864" s="5">
        <v>19194.0877</v>
      </c>
      <c r="F864" t="str">
        <f t="shared" ref="F864:G864" si="854">C862</f>
        <v>Levi Mehta</v>
      </c>
      <c r="G864" s="18">
        <f t="shared" si="854"/>
        <v>19206.167300000001</v>
      </c>
    </row>
    <row r="865" spans="3:7" x14ac:dyDescent="0.3">
      <c r="C865" s="3" t="s">
        <v>2122</v>
      </c>
      <c r="D865" s="5">
        <v>19187.154999999999</v>
      </c>
      <c r="F865" t="str">
        <f t="shared" ref="F865:G865" si="855">C863</f>
        <v>Patrick Sands</v>
      </c>
      <c r="G865" s="18">
        <f t="shared" si="855"/>
        <v>19203.349600000001</v>
      </c>
    </row>
    <row r="866" spans="3:7" x14ac:dyDescent="0.3">
      <c r="C866" s="3" t="s">
        <v>2038</v>
      </c>
      <c r="D866" s="5">
        <v>19186.032800000001</v>
      </c>
      <c r="F866" t="str">
        <f t="shared" ref="F866:G866" si="856">C864</f>
        <v>Jarrod Chandra</v>
      </c>
      <c r="G866" s="18">
        <f t="shared" si="856"/>
        <v>19194.0877</v>
      </c>
    </row>
    <row r="867" spans="3:7" x14ac:dyDescent="0.3">
      <c r="C867" s="3" t="s">
        <v>1883</v>
      </c>
      <c r="D867" s="5">
        <v>19175.017800000001</v>
      </c>
      <c r="F867" t="str">
        <f t="shared" ref="F867:G867" si="857">C865</f>
        <v>Shannon Sun</v>
      </c>
      <c r="G867" s="18">
        <f t="shared" si="857"/>
        <v>19187.154999999999</v>
      </c>
    </row>
    <row r="868" spans="3:7" x14ac:dyDescent="0.3">
      <c r="C868" s="3" t="s">
        <v>2068</v>
      </c>
      <c r="D868" s="5">
        <v>19141.8842</v>
      </c>
      <c r="F868" t="str">
        <f t="shared" ref="F868:G868" si="858">C866</f>
        <v>Roger Shen</v>
      </c>
      <c r="G868" s="18">
        <f t="shared" si="858"/>
        <v>19186.032800000001</v>
      </c>
    </row>
    <row r="869" spans="3:7" x14ac:dyDescent="0.3">
      <c r="C869" s="3" t="s">
        <v>1058</v>
      </c>
      <c r="D869" s="5">
        <v>19141.315999999999</v>
      </c>
      <c r="F869" t="str">
        <f t="shared" ref="F869:G869" si="859">C867</f>
        <v>Orlando Serrano</v>
      </c>
      <c r="G869" s="18">
        <f t="shared" si="859"/>
        <v>19175.017800000001</v>
      </c>
    </row>
    <row r="870" spans="3:7" x14ac:dyDescent="0.3">
      <c r="C870" s="3" t="s">
        <v>2648</v>
      </c>
      <c r="D870" s="5">
        <v>19141.264600000002</v>
      </c>
      <c r="F870" t="str">
        <f t="shared" ref="F870:G870" si="860">C868</f>
        <v>Ross Sara</v>
      </c>
      <c r="G870" s="18">
        <f t="shared" si="860"/>
        <v>19141.8842</v>
      </c>
    </row>
    <row r="871" spans="3:7" x14ac:dyDescent="0.3">
      <c r="C871" s="3" t="s">
        <v>2649</v>
      </c>
      <c r="D871" s="5">
        <v>19131.511500000001</v>
      </c>
      <c r="F871" t="str">
        <f t="shared" ref="F871:G871" si="861">C869</f>
        <v>Grace Murphy</v>
      </c>
      <c r="G871" s="18">
        <f t="shared" si="861"/>
        <v>19141.315999999999</v>
      </c>
    </row>
    <row r="872" spans="3:7" x14ac:dyDescent="0.3">
      <c r="C872" s="3" t="s">
        <v>1217</v>
      </c>
      <c r="D872" s="5">
        <v>19129.160300000003</v>
      </c>
      <c r="F872" t="str">
        <f t="shared" ref="F872:G872" si="862">C870</f>
        <v>Amy Gao</v>
      </c>
      <c r="G872" s="18">
        <f t="shared" si="862"/>
        <v>19141.264600000002</v>
      </c>
    </row>
    <row r="873" spans="3:7" x14ac:dyDescent="0.3">
      <c r="C873" s="3" t="s">
        <v>2387</v>
      </c>
      <c r="D873" s="5">
        <v>19116.450100000002</v>
      </c>
      <c r="F873" t="str">
        <f t="shared" ref="F873:G873" si="863">C871</f>
        <v>Bridget Tang</v>
      </c>
      <c r="G873" s="18">
        <f t="shared" si="863"/>
        <v>19131.511500000001</v>
      </c>
    </row>
    <row r="874" spans="3:7" x14ac:dyDescent="0.3">
      <c r="C874" s="3" t="s">
        <v>2406</v>
      </c>
      <c r="D874" s="5">
        <v>19097.8262</v>
      </c>
      <c r="F874" t="str">
        <f t="shared" ref="F874:G874" si="864">C872</f>
        <v>Jerry Sharma</v>
      </c>
      <c r="G874" s="18">
        <f t="shared" si="864"/>
        <v>19129.160300000003</v>
      </c>
    </row>
    <row r="875" spans="3:7" x14ac:dyDescent="0.3">
      <c r="C875" s="3" t="s">
        <v>570</v>
      </c>
      <c r="D875" s="5">
        <v>19080.2932</v>
      </c>
      <c r="F875" t="str">
        <f t="shared" ref="F875:G875" si="865">C873</f>
        <v>Willie Nara</v>
      </c>
      <c r="G875" s="18">
        <f t="shared" si="865"/>
        <v>19116.450100000002</v>
      </c>
    </row>
    <row r="876" spans="3:7" x14ac:dyDescent="0.3">
      <c r="C876" s="3" t="s">
        <v>2650</v>
      </c>
      <c r="D876" s="5">
        <v>19077.099199999997</v>
      </c>
      <c r="F876" t="str">
        <f t="shared" ref="F876:G876" si="866">C874</f>
        <v>Zachary Miller</v>
      </c>
      <c r="G876" s="18">
        <f t="shared" si="866"/>
        <v>19097.8262</v>
      </c>
    </row>
    <row r="877" spans="3:7" x14ac:dyDescent="0.3">
      <c r="C877" s="3" t="s">
        <v>2375</v>
      </c>
      <c r="D877" s="5">
        <v>19069.0841</v>
      </c>
      <c r="F877" t="str">
        <f t="shared" ref="F877:G877" si="867">C875</f>
        <v>Cassandra Arthur</v>
      </c>
      <c r="G877" s="18">
        <f t="shared" si="867"/>
        <v>19080.2932</v>
      </c>
    </row>
    <row r="878" spans="3:7" x14ac:dyDescent="0.3">
      <c r="C878" s="3" t="s">
        <v>802</v>
      </c>
      <c r="D878" s="5">
        <v>19066.5245</v>
      </c>
      <c r="F878" t="str">
        <f t="shared" ref="F878:G878" si="868">C876</f>
        <v>Mindy Xu</v>
      </c>
      <c r="G878" s="18">
        <f t="shared" si="868"/>
        <v>19077.099199999997</v>
      </c>
    </row>
    <row r="879" spans="3:7" x14ac:dyDescent="0.3">
      <c r="C879" s="3" t="s">
        <v>250</v>
      </c>
      <c r="D879" s="5">
        <v>19052.4529</v>
      </c>
      <c r="F879" t="str">
        <f t="shared" ref="F879:G879" si="869">C877</f>
        <v>Wesley Li</v>
      </c>
      <c r="G879" s="18">
        <f t="shared" si="869"/>
        <v>19069.0841</v>
      </c>
    </row>
    <row r="880" spans="3:7" x14ac:dyDescent="0.3">
      <c r="C880" s="3" t="s">
        <v>817</v>
      </c>
      <c r="D880" s="5">
        <v>19024.333500000001</v>
      </c>
      <c r="F880" t="str">
        <f t="shared" ref="F880:G880" si="870">C878</f>
        <v>Denise Sanchez</v>
      </c>
      <c r="G880" s="18">
        <f t="shared" si="870"/>
        <v>19066.5245</v>
      </c>
    </row>
    <row r="881" spans="3:7" x14ac:dyDescent="0.3">
      <c r="C881" s="3" t="s">
        <v>767</v>
      </c>
      <c r="D881" s="5">
        <v>19017.597999999998</v>
      </c>
      <c r="F881" t="str">
        <f t="shared" ref="F881:G881" si="871">C879</f>
        <v>Alejandro Kumar</v>
      </c>
      <c r="G881" s="18">
        <f t="shared" si="871"/>
        <v>19052.4529</v>
      </c>
    </row>
    <row r="882" spans="3:7" x14ac:dyDescent="0.3">
      <c r="C882" s="3" t="s">
        <v>1539</v>
      </c>
      <c r="D882" s="5">
        <v>19007.859899999999</v>
      </c>
      <c r="F882" t="str">
        <f t="shared" ref="F882:G882" si="872">C880</f>
        <v>Derrick Rubio</v>
      </c>
      <c r="G882" s="18">
        <f t="shared" si="872"/>
        <v>19024.333500000001</v>
      </c>
    </row>
    <row r="883" spans="3:7" x14ac:dyDescent="0.3">
      <c r="C883" s="3" t="s">
        <v>2058</v>
      </c>
      <c r="D883" s="5">
        <v>19001.901099999999</v>
      </c>
      <c r="F883" t="str">
        <f t="shared" ref="F883:G883" si="873">C881</f>
        <v>Darren Townsend</v>
      </c>
      <c r="G883" s="18">
        <f t="shared" si="873"/>
        <v>19017.597999999998</v>
      </c>
    </row>
    <row r="884" spans="3:7" x14ac:dyDescent="0.3">
      <c r="C884" s="3" t="s">
        <v>2651</v>
      </c>
      <c r="D884" s="5">
        <v>18996.499799999998</v>
      </c>
      <c r="F884" t="str">
        <f t="shared" ref="F884:G884" si="874">C882</f>
        <v>Latoya Nara</v>
      </c>
      <c r="G884" s="18">
        <f t="shared" si="874"/>
        <v>19007.859899999999</v>
      </c>
    </row>
    <row r="885" spans="3:7" x14ac:dyDescent="0.3">
      <c r="C885" s="3" t="s">
        <v>349</v>
      </c>
      <c r="D885" s="5">
        <v>18989.320299999999</v>
      </c>
      <c r="F885" t="str">
        <f t="shared" ref="F885:G885" si="875">C883</f>
        <v>Rosa She</v>
      </c>
      <c r="G885" s="18">
        <f t="shared" si="875"/>
        <v>19001.901099999999</v>
      </c>
    </row>
    <row r="886" spans="3:7" x14ac:dyDescent="0.3">
      <c r="C886" s="3" t="s">
        <v>1008</v>
      </c>
      <c r="D886" s="5">
        <v>18989.226300000002</v>
      </c>
      <c r="F886" t="str">
        <f t="shared" ref="F886:G886" si="876">C884</f>
        <v>Roberto Diaz</v>
      </c>
      <c r="G886" s="18">
        <f t="shared" si="876"/>
        <v>18996.499799999998</v>
      </c>
    </row>
    <row r="887" spans="3:7" x14ac:dyDescent="0.3">
      <c r="C887" s="3" t="s">
        <v>1897</v>
      </c>
      <c r="D887" s="5">
        <v>18958.5942</v>
      </c>
      <c r="F887" t="str">
        <f t="shared" ref="F887:G887" si="877">C885</f>
        <v>April Deng</v>
      </c>
      <c r="G887" s="18">
        <f t="shared" si="877"/>
        <v>18989.320299999999</v>
      </c>
    </row>
    <row r="888" spans="3:7" x14ac:dyDescent="0.3">
      <c r="C888" s="3" t="s">
        <v>2389</v>
      </c>
      <c r="D888" s="5">
        <v>18954.591100000001</v>
      </c>
      <c r="F888" t="str">
        <f t="shared" ref="F888:G888" si="878">C886</f>
        <v>Geoffrey Raman</v>
      </c>
      <c r="G888" s="18">
        <f t="shared" si="878"/>
        <v>18989.226300000002</v>
      </c>
    </row>
    <row r="889" spans="3:7" x14ac:dyDescent="0.3">
      <c r="C889" s="3" t="s">
        <v>654</v>
      </c>
      <c r="D889" s="5">
        <v>18933.9126</v>
      </c>
      <c r="F889" t="str">
        <f t="shared" ref="F889:G889" si="879">C887</f>
        <v>Patricia Saunders</v>
      </c>
      <c r="G889" s="18">
        <f t="shared" si="879"/>
        <v>18958.5942</v>
      </c>
    </row>
    <row r="890" spans="3:7" x14ac:dyDescent="0.3">
      <c r="C890" s="3" t="s">
        <v>2652</v>
      </c>
      <c r="D890" s="5">
        <v>18925.353299999999</v>
      </c>
      <c r="F890" t="str">
        <f t="shared" ref="F890:G890" si="880">C888</f>
        <v>Willie Rai</v>
      </c>
      <c r="G890" s="18">
        <f t="shared" si="880"/>
        <v>18954.591100000001</v>
      </c>
    </row>
    <row r="891" spans="3:7" x14ac:dyDescent="0.3">
      <c r="C891" s="3" t="s">
        <v>2653</v>
      </c>
      <c r="D891" s="5">
        <v>18912.781799999997</v>
      </c>
      <c r="F891" t="str">
        <f t="shared" ref="F891:G891" si="881">C889</f>
        <v>Clayton Sharma</v>
      </c>
      <c r="G891" s="18">
        <f t="shared" si="881"/>
        <v>18933.9126</v>
      </c>
    </row>
    <row r="892" spans="3:7" x14ac:dyDescent="0.3">
      <c r="C892" s="3" t="s">
        <v>1016</v>
      </c>
      <c r="D892" s="5">
        <v>18909.120500000001</v>
      </c>
      <c r="F892" t="str">
        <f t="shared" ref="F892:G892" si="882">C890</f>
        <v>Kellie Hernandez</v>
      </c>
      <c r="G892" s="18">
        <f t="shared" si="882"/>
        <v>18925.353299999999</v>
      </c>
    </row>
    <row r="893" spans="3:7" x14ac:dyDescent="0.3">
      <c r="C893" s="3" t="s">
        <v>299</v>
      </c>
      <c r="D893" s="5">
        <v>18904.760899999997</v>
      </c>
      <c r="F893" t="str">
        <f t="shared" ref="F893:G893" si="883">C891</f>
        <v>Armando Hernandez</v>
      </c>
      <c r="G893" s="18">
        <f t="shared" si="883"/>
        <v>18912.781799999997</v>
      </c>
    </row>
    <row r="894" spans="3:7" x14ac:dyDescent="0.3">
      <c r="C894" s="3" t="s">
        <v>2272</v>
      </c>
      <c r="D894" s="5">
        <v>18900.937299999998</v>
      </c>
      <c r="F894" t="str">
        <f t="shared" ref="F894:G894" si="884">C892</f>
        <v>George Sara</v>
      </c>
      <c r="G894" s="18">
        <f t="shared" si="884"/>
        <v>18909.120500000001</v>
      </c>
    </row>
    <row r="895" spans="3:7" x14ac:dyDescent="0.3">
      <c r="C895" s="3" t="s">
        <v>2654</v>
      </c>
      <c r="D895" s="5">
        <v>18896.9516</v>
      </c>
      <c r="F895" t="str">
        <f t="shared" ref="F895:G895" si="885">C893</f>
        <v>Alvin Ye</v>
      </c>
      <c r="G895" s="18">
        <f t="shared" si="885"/>
        <v>18904.760899999997</v>
      </c>
    </row>
    <row r="896" spans="3:7" x14ac:dyDescent="0.3">
      <c r="C896" s="3" t="s">
        <v>2231</v>
      </c>
      <c r="D896" s="5">
        <v>18883.6237</v>
      </c>
      <c r="F896" t="str">
        <f t="shared" ref="F896:G896" si="886">C894</f>
        <v>Tiffany Chen</v>
      </c>
      <c r="G896" s="18">
        <f t="shared" si="886"/>
        <v>18900.937299999998</v>
      </c>
    </row>
    <row r="897" spans="3:7" x14ac:dyDescent="0.3">
      <c r="C897" s="3" t="s">
        <v>2655</v>
      </c>
      <c r="D897" s="5">
        <v>18872.341700000001</v>
      </c>
      <c r="F897" t="str">
        <f t="shared" ref="F897:G897" si="887">C895</f>
        <v>Jon Guo</v>
      </c>
      <c r="G897" s="18">
        <f t="shared" si="887"/>
        <v>18896.9516</v>
      </c>
    </row>
    <row r="898" spans="3:7" x14ac:dyDescent="0.3">
      <c r="C898" s="3" t="s">
        <v>2097</v>
      </c>
      <c r="D898" s="5">
        <v>18858.328000000001</v>
      </c>
      <c r="F898" t="str">
        <f t="shared" ref="F898:G898" si="888">C896</f>
        <v>Tanya Ramos</v>
      </c>
      <c r="G898" s="18">
        <f t="shared" si="888"/>
        <v>18883.6237</v>
      </c>
    </row>
    <row r="899" spans="3:7" x14ac:dyDescent="0.3">
      <c r="C899" s="3" t="s">
        <v>1039</v>
      </c>
      <c r="D899" s="5">
        <v>18833.6034</v>
      </c>
      <c r="F899" t="str">
        <f t="shared" ref="F899:G899" si="889">C897</f>
        <v>Barbara Lal</v>
      </c>
      <c r="G899" s="18">
        <f t="shared" si="889"/>
        <v>18872.341700000001</v>
      </c>
    </row>
    <row r="900" spans="3:7" x14ac:dyDescent="0.3">
      <c r="C900" s="3" t="s">
        <v>571</v>
      </c>
      <c r="D900" s="5">
        <v>18821.848099999999</v>
      </c>
      <c r="F900" t="str">
        <f t="shared" ref="F900:G900" si="890">C898</f>
        <v>Sabrina Rubio</v>
      </c>
      <c r="G900" s="18">
        <f t="shared" si="890"/>
        <v>18858.328000000001</v>
      </c>
    </row>
    <row r="901" spans="3:7" x14ac:dyDescent="0.3">
      <c r="C901" s="3" t="s">
        <v>2390</v>
      </c>
      <c r="D901" s="5">
        <v>18814.217999999997</v>
      </c>
      <c r="F901" t="str">
        <f t="shared" ref="F901:G901" si="891">C899</f>
        <v>Gina Gill</v>
      </c>
      <c r="G901" s="18">
        <f t="shared" si="891"/>
        <v>18833.6034</v>
      </c>
    </row>
    <row r="902" spans="3:7" x14ac:dyDescent="0.3">
      <c r="C902" s="3" t="s">
        <v>1422</v>
      </c>
      <c r="D902" s="5">
        <v>18810.634999999998</v>
      </c>
      <c r="F902" t="str">
        <f t="shared" ref="F902:G902" si="892">C900</f>
        <v>Cassandra Fernandez</v>
      </c>
      <c r="G902" s="18">
        <f t="shared" si="892"/>
        <v>18821.848099999999</v>
      </c>
    </row>
    <row r="903" spans="3:7" x14ac:dyDescent="0.3">
      <c r="C903" s="3" t="s">
        <v>1664</v>
      </c>
      <c r="D903" s="5">
        <v>18732.851600000002</v>
      </c>
      <c r="F903" t="str">
        <f t="shared" ref="F903:G903" si="893">C901</f>
        <v>Willie Raji</v>
      </c>
      <c r="G903" s="18">
        <f t="shared" si="893"/>
        <v>18814.217999999997</v>
      </c>
    </row>
    <row r="904" spans="3:7" x14ac:dyDescent="0.3">
      <c r="C904" s="3" t="s">
        <v>2383</v>
      </c>
      <c r="D904" s="5">
        <v>18722.580900000001</v>
      </c>
      <c r="F904" t="str">
        <f t="shared" ref="F904:G904" si="894">C902</f>
        <v>Kellie Sanz</v>
      </c>
      <c r="G904" s="18">
        <f t="shared" si="894"/>
        <v>18810.634999999998</v>
      </c>
    </row>
    <row r="905" spans="3:7" x14ac:dyDescent="0.3">
      <c r="C905" s="3" t="s">
        <v>2656</v>
      </c>
      <c r="D905" s="5">
        <v>18703.876700000001</v>
      </c>
      <c r="F905" t="str">
        <f t="shared" ref="F905:G905" si="895">C903</f>
        <v>Mariah Barnes</v>
      </c>
      <c r="G905" s="18">
        <f t="shared" si="895"/>
        <v>18732.851600000002</v>
      </c>
    </row>
    <row r="906" spans="3:7" x14ac:dyDescent="0.3">
      <c r="C906" s="3" t="s">
        <v>2213</v>
      </c>
      <c r="D906" s="5">
        <v>18692.7634</v>
      </c>
      <c r="F906" t="str">
        <f t="shared" ref="F906:G906" si="896">C904</f>
        <v>Willie Chande</v>
      </c>
      <c r="G906" s="18">
        <f t="shared" si="896"/>
        <v>18722.580900000001</v>
      </c>
    </row>
    <row r="907" spans="3:7" x14ac:dyDescent="0.3">
      <c r="C907" s="3" t="s">
        <v>1311</v>
      </c>
      <c r="D907" s="5">
        <v>18690.591700000001</v>
      </c>
      <c r="F907" t="str">
        <f t="shared" ref="F907:G907" si="897">C905</f>
        <v>Larry Blanco</v>
      </c>
      <c r="G907" s="18">
        <f t="shared" si="897"/>
        <v>18703.876700000001</v>
      </c>
    </row>
    <row r="908" spans="3:7" x14ac:dyDescent="0.3">
      <c r="C908" s="3" t="s">
        <v>1690</v>
      </c>
      <c r="D908" s="5">
        <v>18682.096600000001</v>
      </c>
      <c r="F908" t="str">
        <f t="shared" ref="F908:G908" si="898">C906</f>
        <v>Tabitha Kovar</v>
      </c>
      <c r="G908" s="18">
        <f t="shared" si="898"/>
        <v>18692.7634</v>
      </c>
    </row>
    <row r="909" spans="3:7" x14ac:dyDescent="0.3">
      <c r="C909" s="3" t="s">
        <v>1178</v>
      </c>
      <c r="D909" s="5">
        <v>18658.5383</v>
      </c>
      <c r="F909" t="str">
        <f t="shared" ref="F909:G909" si="899">C907</f>
        <v>Josue Diaz</v>
      </c>
      <c r="G909" s="18">
        <f t="shared" si="899"/>
        <v>18690.591700000001</v>
      </c>
    </row>
    <row r="910" spans="3:7" x14ac:dyDescent="0.3">
      <c r="C910" s="3" t="s">
        <v>1786</v>
      </c>
      <c r="D910" s="5">
        <v>18632.777000000002</v>
      </c>
      <c r="F910" t="str">
        <f t="shared" ref="F910:G910" si="900">C908</f>
        <v>Martha Wang</v>
      </c>
      <c r="G910" s="18">
        <f t="shared" si="900"/>
        <v>18682.096600000001</v>
      </c>
    </row>
    <row r="911" spans="3:7" x14ac:dyDescent="0.3">
      <c r="C911" s="3" t="s">
        <v>2657</v>
      </c>
      <c r="D911" s="5">
        <v>18629.509099999999</v>
      </c>
      <c r="F911" t="str">
        <f t="shared" ref="F911:G911" si="901">C909</f>
        <v>Jay Madan</v>
      </c>
      <c r="G911" s="18">
        <f t="shared" si="901"/>
        <v>18658.5383</v>
      </c>
    </row>
    <row r="912" spans="3:7" x14ac:dyDescent="0.3">
      <c r="C912" s="3" t="s">
        <v>1206</v>
      </c>
      <c r="D912" s="5">
        <v>18627.47</v>
      </c>
      <c r="F912" t="str">
        <f t="shared" ref="F912:G912" si="902">C910</f>
        <v>Michele Torres</v>
      </c>
      <c r="G912" s="18">
        <f t="shared" si="902"/>
        <v>18632.777000000002</v>
      </c>
    </row>
    <row r="913" spans="3:7" x14ac:dyDescent="0.3">
      <c r="C913" s="3" t="s">
        <v>477</v>
      </c>
      <c r="D913" s="5">
        <v>18582.645100000002</v>
      </c>
      <c r="F913" t="str">
        <f t="shared" ref="F913:G913" si="903">C911</f>
        <v>Lee Blanco</v>
      </c>
      <c r="G913" s="18">
        <f t="shared" si="903"/>
        <v>18629.509099999999</v>
      </c>
    </row>
    <row r="914" spans="3:7" x14ac:dyDescent="0.3">
      <c r="C914" s="3" t="s">
        <v>2658</v>
      </c>
      <c r="D914" s="5">
        <v>18581.398699999998</v>
      </c>
      <c r="F914" t="str">
        <f t="shared" ref="F914:G914" si="904">C912</f>
        <v>Jeremiah Hall</v>
      </c>
      <c r="G914" s="18">
        <f t="shared" si="904"/>
        <v>18627.47</v>
      </c>
    </row>
    <row r="915" spans="3:7" x14ac:dyDescent="0.3">
      <c r="C915" s="3" t="s">
        <v>2659</v>
      </c>
      <c r="D915" s="5">
        <v>18576.799000000003</v>
      </c>
      <c r="F915" t="str">
        <f t="shared" ref="F915:G915" si="905">C913</f>
        <v>Bridget Kumar</v>
      </c>
      <c r="G915" s="18">
        <f t="shared" si="905"/>
        <v>18582.645100000002</v>
      </c>
    </row>
    <row r="916" spans="3:7" x14ac:dyDescent="0.3">
      <c r="C916" s="3" t="s">
        <v>2660</v>
      </c>
      <c r="D916" s="5">
        <v>18561.370200000001</v>
      </c>
      <c r="F916" t="str">
        <f t="shared" ref="F916:G916" si="906">C914</f>
        <v>Jenny Ferrier</v>
      </c>
      <c r="G916" s="18">
        <f t="shared" si="906"/>
        <v>18581.398699999998</v>
      </c>
    </row>
    <row r="917" spans="3:7" x14ac:dyDescent="0.3">
      <c r="C917" s="3" t="s">
        <v>638</v>
      </c>
      <c r="D917" s="5">
        <v>18546.929700000001</v>
      </c>
      <c r="F917" t="str">
        <f t="shared" ref="F917:G917" si="907">C915</f>
        <v>Francis Sanz</v>
      </c>
      <c r="G917" s="18">
        <f t="shared" si="907"/>
        <v>18576.799000000003</v>
      </c>
    </row>
    <row r="918" spans="3:7" x14ac:dyDescent="0.3">
      <c r="C918" s="3" t="s">
        <v>1831</v>
      </c>
      <c r="D918" s="5">
        <v>18533.164100000002</v>
      </c>
      <c r="F918" t="str">
        <f t="shared" ref="F918:G918" si="908">C916</f>
        <v>Casey Munoz</v>
      </c>
      <c r="G918" s="18">
        <f t="shared" si="908"/>
        <v>18561.370200000001</v>
      </c>
    </row>
    <row r="919" spans="3:7" x14ac:dyDescent="0.3">
      <c r="C919" s="3" t="s">
        <v>2661</v>
      </c>
      <c r="D919" s="5">
        <v>18530.734399999998</v>
      </c>
      <c r="F919" t="str">
        <f t="shared" ref="F919:G919" si="909">C917</f>
        <v>Clarence Shan</v>
      </c>
      <c r="G919" s="18">
        <f t="shared" si="909"/>
        <v>18546.929700000001</v>
      </c>
    </row>
    <row r="920" spans="3:7" x14ac:dyDescent="0.3">
      <c r="C920" s="3" t="s">
        <v>1775</v>
      </c>
      <c r="D920" s="5">
        <v>18523.245599999998</v>
      </c>
      <c r="F920" t="str">
        <f t="shared" ref="F920:G920" si="910">C918</f>
        <v>Naomi Ruiz</v>
      </c>
      <c r="G920" s="18">
        <f t="shared" si="910"/>
        <v>18533.164100000002</v>
      </c>
    </row>
    <row r="921" spans="3:7" x14ac:dyDescent="0.3">
      <c r="C921" s="3" t="s">
        <v>2662</v>
      </c>
      <c r="D921" s="5">
        <v>18507.974699999999</v>
      </c>
      <c r="F921" t="str">
        <f t="shared" ref="F921:G921" si="911">C919</f>
        <v>Cara Zeng</v>
      </c>
      <c r="G921" s="18">
        <f t="shared" si="911"/>
        <v>18530.734399999998</v>
      </c>
    </row>
    <row r="922" spans="3:7" x14ac:dyDescent="0.3">
      <c r="C922" s="3" t="s">
        <v>1945</v>
      </c>
      <c r="D922" s="5">
        <v>18505.269400000001</v>
      </c>
      <c r="F922" t="str">
        <f t="shared" ref="F922:G922" si="912">C920</f>
        <v>Micheal Saunders</v>
      </c>
      <c r="G922" s="18">
        <f t="shared" si="912"/>
        <v>18523.245599999998</v>
      </c>
    </row>
    <row r="923" spans="3:7" x14ac:dyDescent="0.3">
      <c r="C923" s="3" t="s">
        <v>2663</v>
      </c>
      <c r="D923" s="5">
        <v>18503.290799999999</v>
      </c>
      <c r="F923" t="str">
        <f t="shared" ref="F923:G923" si="913">C921</f>
        <v>Ashlee Raje</v>
      </c>
      <c r="G923" s="18">
        <f t="shared" si="913"/>
        <v>18507.974699999999</v>
      </c>
    </row>
    <row r="924" spans="3:7" x14ac:dyDescent="0.3">
      <c r="C924" s="3" t="s">
        <v>649</v>
      </c>
      <c r="D924" s="5">
        <v>18484.4928</v>
      </c>
      <c r="F924" t="str">
        <f t="shared" ref="F924:G924" si="914">C922</f>
        <v>Rafael Nath</v>
      </c>
      <c r="G924" s="18">
        <f t="shared" si="914"/>
        <v>18505.269400000001</v>
      </c>
    </row>
    <row r="925" spans="3:7" x14ac:dyDescent="0.3">
      <c r="C925" s="3" t="s">
        <v>821</v>
      </c>
      <c r="D925" s="5">
        <v>18481.5128</v>
      </c>
      <c r="F925" t="str">
        <f t="shared" ref="F925:G925" si="915">C923</f>
        <v>Drew Jai</v>
      </c>
      <c r="G925" s="18">
        <f t="shared" si="915"/>
        <v>18503.290799999999</v>
      </c>
    </row>
    <row r="926" spans="3:7" x14ac:dyDescent="0.3">
      <c r="C926" s="3" t="s">
        <v>1670</v>
      </c>
      <c r="D926" s="5">
        <v>18474.9679</v>
      </c>
      <c r="F926" t="str">
        <f t="shared" ref="F926:G926" si="916">C924</f>
        <v>Clayton Deng</v>
      </c>
      <c r="G926" s="18">
        <f t="shared" si="916"/>
        <v>18484.4928</v>
      </c>
    </row>
    <row r="927" spans="3:7" x14ac:dyDescent="0.3">
      <c r="C927" s="3" t="s">
        <v>2664</v>
      </c>
      <c r="D927" s="5">
        <v>18460.677100000001</v>
      </c>
      <c r="F927" t="str">
        <f t="shared" ref="F927:G927" si="917">C925</f>
        <v>Destiny Jones</v>
      </c>
      <c r="G927" s="18">
        <f t="shared" si="917"/>
        <v>18481.5128</v>
      </c>
    </row>
    <row r="928" spans="3:7" x14ac:dyDescent="0.3">
      <c r="C928" s="3" t="s">
        <v>682</v>
      </c>
      <c r="D928" s="5">
        <v>18368.636500000001</v>
      </c>
      <c r="F928" t="str">
        <f t="shared" ref="F928:G928" si="918">C926</f>
        <v>Marie Romero</v>
      </c>
      <c r="G928" s="18">
        <f t="shared" si="918"/>
        <v>18474.9679</v>
      </c>
    </row>
    <row r="929" spans="3:7" x14ac:dyDescent="0.3">
      <c r="C929" s="3" t="s">
        <v>1735</v>
      </c>
      <c r="D929" s="5">
        <v>18362.8724</v>
      </c>
      <c r="F929" t="str">
        <f t="shared" ref="F929:G929" si="919">C927</f>
        <v>Alexa Murphy</v>
      </c>
      <c r="G929" s="18">
        <f t="shared" si="919"/>
        <v>18460.677100000001</v>
      </c>
    </row>
    <row r="930" spans="3:7" x14ac:dyDescent="0.3">
      <c r="C930" s="3" t="s">
        <v>560</v>
      </c>
      <c r="D930" s="5">
        <v>18315.969000000001</v>
      </c>
      <c r="F930" t="str">
        <f t="shared" ref="F930:G930" si="920">C928</f>
        <v>Colleen Luo</v>
      </c>
      <c r="G930" s="18">
        <f t="shared" si="920"/>
        <v>18368.636500000001</v>
      </c>
    </row>
    <row r="931" spans="3:7" x14ac:dyDescent="0.3">
      <c r="C931" s="3" t="s">
        <v>1301</v>
      </c>
      <c r="D931" s="5">
        <v>18247.9342</v>
      </c>
      <c r="F931" t="str">
        <f t="shared" ref="F931:G931" si="921">C929</f>
        <v>Meghan Moreno</v>
      </c>
      <c r="G931" s="18">
        <f t="shared" si="921"/>
        <v>18362.8724</v>
      </c>
    </row>
    <row r="932" spans="3:7" x14ac:dyDescent="0.3">
      <c r="C932" s="3" t="s">
        <v>2124</v>
      </c>
      <c r="D932" s="5">
        <v>18245.854200000002</v>
      </c>
      <c r="F932" t="str">
        <f t="shared" ref="F932:G932" si="922">C930</f>
        <v>Carrie Alvarez</v>
      </c>
      <c r="G932" s="18">
        <f t="shared" si="922"/>
        <v>18315.969000000001</v>
      </c>
    </row>
    <row r="933" spans="3:7" x14ac:dyDescent="0.3">
      <c r="C933" s="3" t="s">
        <v>1312</v>
      </c>
      <c r="D933" s="5">
        <v>18245.244900000002</v>
      </c>
      <c r="F933" t="str">
        <f t="shared" ref="F933:G933" si="923">C931</f>
        <v>Jordan Roberts</v>
      </c>
      <c r="G933" s="18">
        <f t="shared" si="923"/>
        <v>18247.9342</v>
      </c>
    </row>
    <row r="934" spans="3:7" x14ac:dyDescent="0.3">
      <c r="C934" s="3" t="s">
        <v>2156</v>
      </c>
      <c r="D934" s="5">
        <v>18235.738499999999</v>
      </c>
      <c r="F934" t="str">
        <f t="shared" ref="F934:G934" si="924">C932</f>
        <v>Shannon Wu</v>
      </c>
      <c r="G934" s="18">
        <f t="shared" si="924"/>
        <v>18245.854200000002</v>
      </c>
    </row>
    <row r="935" spans="3:7" x14ac:dyDescent="0.3">
      <c r="C935" s="3" t="s">
        <v>2037</v>
      </c>
      <c r="D935" s="5">
        <v>18235.2343</v>
      </c>
      <c r="F935" t="str">
        <f t="shared" ref="F935:G935" si="925">C933</f>
        <v>Josue Dominguez</v>
      </c>
      <c r="G935" s="18">
        <f t="shared" si="925"/>
        <v>18245.244900000002</v>
      </c>
    </row>
    <row r="936" spans="3:7" x14ac:dyDescent="0.3">
      <c r="C936" s="3" t="s">
        <v>597</v>
      </c>
      <c r="D936" s="5">
        <v>18227.719999999998</v>
      </c>
      <c r="F936" t="str">
        <f t="shared" ref="F936:G936" si="926">C934</f>
        <v>Sophia Nelson</v>
      </c>
      <c r="G936" s="18">
        <f t="shared" si="926"/>
        <v>18235.738499999999</v>
      </c>
    </row>
    <row r="937" spans="3:7" x14ac:dyDescent="0.3">
      <c r="C937" s="3" t="s">
        <v>1167</v>
      </c>
      <c r="D937" s="5">
        <v>18210.439599999998</v>
      </c>
      <c r="F937" t="str">
        <f t="shared" ref="F937:G937" si="927">C935</f>
        <v>Roger She</v>
      </c>
      <c r="G937" s="18">
        <f t="shared" si="927"/>
        <v>18235.2343</v>
      </c>
    </row>
    <row r="938" spans="3:7" x14ac:dyDescent="0.3">
      <c r="C938" s="3" t="s">
        <v>2071</v>
      </c>
      <c r="D938" s="5">
        <v>18210.026400000002</v>
      </c>
      <c r="F938" t="str">
        <f t="shared" ref="F938:G938" si="928">C936</f>
        <v>Cesar Sai</v>
      </c>
      <c r="G938" s="18">
        <f t="shared" si="928"/>
        <v>18227.719999999998</v>
      </c>
    </row>
    <row r="939" spans="3:7" x14ac:dyDescent="0.3">
      <c r="C939" s="3" t="s">
        <v>1930</v>
      </c>
      <c r="D939" s="5">
        <v>18173.140200000002</v>
      </c>
      <c r="F939" t="str">
        <f t="shared" ref="F939:G939" si="929">C937</f>
        <v>Javier Browning</v>
      </c>
      <c r="G939" s="18">
        <f t="shared" si="929"/>
        <v>18210.439599999998</v>
      </c>
    </row>
    <row r="940" spans="3:7" x14ac:dyDescent="0.3">
      <c r="C940" s="3" t="s">
        <v>2665</v>
      </c>
      <c r="D940" s="5">
        <v>18171.6872</v>
      </c>
      <c r="F940" t="str">
        <f t="shared" ref="F940:G940" si="930">C938</f>
        <v>Roy Madan</v>
      </c>
      <c r="G940" s="18">
        <f t="shared" si="930"/>
        <v>18210.026400000002</v>
      </c>
    </row>
    <row r="941" spans="3:7" x14ac:dyDescent="0.3">
      <c r="C941" s="3" t="s">
        <v>1947</v>
      </c>
      <c r="D941" s="5">
        <v>18151.804599999999</v>
      </c>
      <c r="F941" t="str">
        <f t="shared" ref="F941:G941" si="931">C939</f>
        <v>Rachael Lopez</v>
      </c>
      <c r="G941" s="18">
        <f t="shared" si="931"/>
        <v>18173.140200000002</v>
      </c>
    </row>
    <row r="942" spans="3:7" x14ac:dyDescent="0.3">
      <c r="C942" s="3" t="s">
        <v>2666</v>
      </c>
      <c r="D942" s="5">
        <v>18129.138300000002</v>
      </c>
      <c r="F942" t="str">
        <f t="shared" ref="F942:G942" si="932">C940</f>
        <v>Clayton Chavez</v>
      </c>
      <c r="G942" s="18">
        <f t="shared" si="932"/>
        <v>18171.6872</v>
      </c>
    </row>
    <row r="943" spans="3:7" x14ac:dyDescent="0.3">
      <c r="C943" s="3" t="s">
        <v>2667</v>
      </c>
      <c r="D943" s="5">
        <v>18120.759699999999</v>
      </c>
      <c r="F943" t="str">
        <f t="shared" ref="F943:G943" si="933">C941</f>
        <v>Rafael She</v>
      </c>
      <c r="G943" s="18">
        <f t="shared" si="933"/>
        <v>18151.804599999999</v>
      </c>
    </row>
    <row r="944" spans="3:7" x14ac:dyDescent="0.3">
      <c r="C944" s="3" t="s">
        <v>2668</v>
      </c>
      <c r="D944" s="5">
        <v>18118.298299999999</v>
      </c>
      <c r="F944" t="str">
        <f t="shared" ref="F944:G944" si="934">C942</f>
        <v>Carmen Perez</v>
      </c>
      <c r="G944" s="18">
        <f t="shared" si="934"/>
        <v>18129.138300000002</v>
      </c>
    </row>
    <row r="945" spans="3:7" x14ac:dyDescent="0.3">
      <c r="C945" s="3" t="s">
        <v>1288</v>
      </c>
      <c r="D945" s="5">
        <v>18108.330499999996</v>
      </c>
      <c r="F945" t="str">
        <f t="shared" ref="F945:G945" si="935">C943</f>
        <v>Sergio Raman</v>
      </c>
      <c r="G945" s="18">
        <f t="shared" si="935"/>
        <v>18120.759699999999</v>
      </c>
    </row>
    <row r="946" spans="3:7" x14ac:dyDescent="0.3">
      <c r="C946" s="3" t="s">
        <v>1779</v>
      </c>
      <c r="D946" s="5">
        <v>18107.293900000001</v>
      </c>
      <c r="F946" t="str">
        <f t="shared" ref="F946:G946" si="936">C944</f>
        <v>Darren Malhotra</v>
      </c>
      <c r="G946" s="18">
        <f t="shared" si="936"/>
        <v>18118.298299999999</v>
      </c>
    </row>
    <row r="947" spans="3:7" x14ac:dyDescent="0.3">
      <c r="C947" s="3" t="s">
        <v>2669</v>
      </c>
      <c r="D947" s="5">
        <v>18076.284899999999</v>
      </c>
      <c r="F947" t="str">
        <f t="shared" ref="F947:G947" si="937">C945</f>
        <v>Jon He</v>
      </c>
      <c r="G947" s="18">
        <f t="shared" si="937"/>
        <v>18108.330499999996</v>
      </c>
    </row>
    <row r="948" spans="3:7" x14ac:dyDescent="0.3">
      <c r="C948" s="3" t="s">
        <v>835</v>
      </c>
      <c r="D948" s="5">
        <v>18063.319</v>
      </c>
      <c r="F948" t="str">
        <f t="shared" ref="F948:G948" si="938">C946</f>
        <v>Michele Gonzalez</v>
      </c>
      <c r="G948" s="18">
        <f t="shared" si="938"/>
        <v>18107.293900000001</v>
      </c>
    </row>
    <row r="949" spans="3:7" x14ac:dyDescent="0.3">
      <c r="C949" s="3" t="s">
        <v>1871</v>
      </c>
      <c r="D949" s="5">
        <v>18061.2513</v>
      </c>
      <c r="F949" t="str">
        <f t="shared" ref="F949:G949" si="939">C947</f>
        <v>Rebekah Arthur</v>
      </c>
      <c r="G949" s="18">
        <f t="shared" si="939"/>
        <v>18076.284899999999</v>
      </c>
    </row>
    <row r="950" spans="3:7" x14ac:dyDescent="0.3">
      <c r="C950" s="3" t="s">
        <v>2670</v>
      </c>
      <c r="D950" s="5">
        <v>18058.456399999999</v>
      </c>
      <c r="F950" t="str">
        <f t="shared" ref="F950:G950" si="940">C948</f>
        <v>Diana Dominguez</v>
      </c>
      <c r="G950" s="18">
        <f t="shared" si="940"/>
        <v>18063.319</v>
      </c>
    </row>
    <row r="951" spans="3:7" x14ac:dyDescent="0.3">
      <c r="C951" s="3" t="s">
        <v>1928</v>
      </c>
      <c r="D951" s="5">
        <v>18055.901099999999</v>
      </c>
      <c r="F951" t="str">
        <f t="shared" ref="F951:G951" si="941">C949</f>
        <v>Omar Hu</v>
      </c>
      <c r="G951" s="18">
        <f t="shared" si="941"/>
        <v>18061.2513</v>
      </c>
    </row>
    <row r="952" spans="3:7" x14ac:dyDescent="0.3">
      <c r="C952" s="3" t="s">
        <v>2671</v>
      </c>
      <c r="D952" s="5">
        <v>18047.6103</v>
      </c>
      <c r="F952" t="str">
        <f t="shared" ref="F952:G952" si="942">C950</f>
        <v>Jamie Yang</v>
      </c>
      <c r="G952" s="18">
        <f t="shared" si="942"/>
        <v>18058.456399999999</v>
      </c>
    </row>
    <row r="953" spans="3:7" x14ac:dyDescent="0.3">
      <c r="C953" s="3" t="s">
        <v>897</v>
      </c>
      <c r="D953" s="5">
        <v>18042.642</v>
      </c>
      <c r="F953" t="str">
        <f t="shared" ref="F953:G953" si="943">C951</f>
        <v>Rachael Fernandez</v>
      </c>
      <c r="G953" s="18">
        <f t="shared" si="943"/>
        <v>18055.901099999999</v>
      </c>
    </row>
    <row r="954" spans="3:7" x14ac:dyDescent="0.3">
      <c r="C954" s="3" t="s">
        <v>257</v>
      </c>
      <c r="D954" s="5">
        <v>18031.518400000001</v>
      </c>
      <c r="F954" t="str">
        <f t="shared" ref="F954:G954" si="944">C952</f>
        <v>Mario Raje</v>
      </c>
      <c r="G954" s="18">
        <f t="shared" si="944"/>
        <v>18047.6103</v>
      </c>
    </row>
    <row r="955" spans="3:7" x14ac:dyDescent="0.3">
      <c r="C955" s="3" t="s">
        <v>1013</v>
      </c>
      <c r="D955" s="5">
        <v>18020.479200000002</v>
      </c>
      <c r="F955" t="str">
        <f t="shared" ref="F955:G955" si="945">C953</f>
        <v>Edgar Perez</v>
      </c>
      <c r="G955" s="18">
        <f t="shared" si="945"/>
        <v>18042.642</v>
      </c>
    </row>
    <row r="956" spans="3:7" x14ac:dyDescent="0.3">
      <c r="C956" s="3" t="s">
        <v>2672</v>
      </c>
      <c r="D956" s="5">
        <v>18017.1217</v>
      </c>
      <c r="F956" t="str">
        <f t="shared" ref="F956:G956" si="946">C954</f>
        <v>Alex Hill</v>
      </c>
      <c r="G956" s="18">
        <f t="shared" si="946"/>
        <v>18031.518400000001</v>
      </c>
    </row>
    <row r="957" spans="3:7" x14ac:dyDescent="0.3">
      <c r="C957" s="3" t="s">
        <v>235</v>
      </c>
      <c r="D957" s="5">
        <v>18000.081699999999</v>
      </c>
      <c r="F957" t="str">
        <f t="shared" ref="F957:G957" si="947">C955</f>
        <v>George Lopez</v>
      </c>
      <c r="G957" s="18">
        <f t="shared" si="947"/>
        <v>18020.479200000002</v>
      </c>
    </row>
    <row r="958" spans="3:7" x14ac:dyDescent="0.3">
      <c r="C958" s="3" t="s">
        <v>838</v>
      </c>
      <c r="D958" s="5">
        <v>17912.4522</v>
      </c>
      <c r="F958" t="str">
        <f t="shared" ref="F958:G958" si="948">C956</f>
        <v>Philip Romero</v>
      </c>
      <c r="G958" s="18">
        <f t="shared" si="948"/>
        <v>18017.1217</v>
      </c>
    </row>
    <row r="959" spans="3:7" x14ac:dyDescent="0.3">
      <c r="C959" s="3" t="s">
        <v>2673</v>
      </c>
      <c r="D959" s="5">
        <v>17910.5602</v>
      </c>
      <c r="F959" t="str">
        <f t="shared" ref="F959:G959" si="949">C957</f>
        <v>Alan Shen</v>
      </c>
      <c r="G959" s="18">
        <f t="shared" si="949"/>
        <v>18000.081699999999</v>
      </c>
    </row>
    <row r="960" spans="3:7" x14ac:dyDescent="0.3">
      <c r="C960" s="3" t="s">
        <v>1763</v>
      </c>
      <c r="D960" s="5">
        <v>17906.692800000001</v>
      </c>
      <c r="F960" t="str">
        <f t="shared" ref="F960:G960" si="950">C958</f>
        <v>Diane Gill</v>
      </c>
      <c r="G960" s="18">
        <f t="shared" si="950"/>
        <v>17912.4522</v>
      </c>
    </row>
    <row r="961" spans="3:7" x14ac:dyDescent="0.3">
      <c r="C961" s="3" t="s">
        <v>595</v>
      </c>
      <c r="D961" s="5">
        <v>17902.179100000001</v>
      </c>
      <c r="F961" t="str">
        <f t="shared" ref="F961:G961" si="951">C959</f>
        <v>Keith Yuan</v>
      </c>
      <c r="G961" s="18">
        <f t="shared" si="951"/>
        <v>17910.5602</v>
      </c>
    </row>
    <row r="962" spans="3:7" x14ac:dyDescent="0.3">
      <c r="C962" s="3" t="s">
        <v>1277</v>
      </c>
      <c r="D962" s="5">
        <v>17897.767099999997</v>
      </c>
      <c r="F962" t="str">
        <f t="shared" ref="F962:G962" si="952">C960</f>
        <v>Meredith Subram</v>
      </c>
      <c r="G962" s="18">
        <f t="shared" si="952"/>
        <v>17906.692800000001</v>
      </c>
    </row>
    <row r="963" spans="3:7" x14ac:dyDescent="0.3">
      <c r="C963" s="3" t="s">
        <v>2674</v>
      </c>
      <c r="D963" s="5">
        <v>17892.144700000001</v>
      </c>
      <c r="F963" t="str">
        <f t="shared" ref="F963:G963" si="953">C961</f>
        <v>Cesar Prasad</v>
      </c>
      <c r="G963" s="18">
        <f t="shared" si="953"/>
        <v>17902.179100000001</v>
      </c>
    </row>
    <row r="964" spans="3:7" x14ac:dyDescent="0.3">
      <c r="C964" s="3" t="s">
        <v>986</v>
      </c>
      <c r="D964" s="5">
        <v>17889.070599999999</v>
      </c>
      <c r="F964" t="str">
        <f t="shared" ref="F964:G964" si="954">C962</f>
        <v>Johnathan Perez</v>
      </c>
      <c r="G964" s="18">
        <f t="shared" si="954"/>
        <v>17897.767099999997</v>
      </c>
    </row>
    <row r="965" spans="3:7" x14ac:dyDescent="0.3">
      <c r="C965" s="3" t="s">
        <v>2320</v>
      </c>
      <c r="D965" s="5">
        <v>17887.153399999999</v>
      </c>
      <c r="F965" t="str">
        <f t="shared" ref="F965:G965" si="955">C963</f>
        <v>Michele Jai</v>
      </c>
      <c r="G965" s="18">
        <f t="shared" si="955"/>
        <v>17892.144700000001</v>
      </c>
    </row>
    <row r="966" spans="3:7" x14ac:dyDescent="0.3">
      <c r="C966" s="3" t="s">
        <v>1458</v>
      </c>
      <c r="D966" s="5">
        <v>17864.100200000001</v>
      </c>
      <c r="F966" t="str">
        <f t="shared" ref="F966:G966" si="956">C964</f>
        <v>Franklin Sun</v>
      </c>
      <c r="G966" s="18">
        <f t="shared" si="956"/>
        <v>17889.070599999999</v>
      </c>
    </row>
    <row r="967" spans="3:7" x14ac:dyDescent="0.3">
      <c r="C967" s="3" t="s">
        <v>509</v>
      </c>
      <c r="D967" s="5">
        <v>17810.690299999998</v>
      </c>
      <c r="F967" t="str">
        <f t="shared" ref="F967:G967" si="957">C965</f>
        <v>Troy Martinez</v>
      </c>
      <c r="G967" s="18">
        <f t="shared" si="957"/>
        <v>17887.153399999999</v>
      </c>
    </row>
    <row r="968" spans="3:7" x14ac:dyDescent="0.3">
      <c r="C968" s="3" t="s">
        <v>1363</v>
      </c>
      <c r="D968" s="5">
        <v>17782.530600000002</v>
      </c>
      <c r="F968" t="str">
        <f t="shared" ref="F968:G968" si="958">C966</f>
        <v>Kristi Moreno</v>
      </c>
      <c r="G968" s="18">
        <f t="shared" si="958"/>
        <v>17864.100200000001</v>
      </c>
    </row>
    <row r="969" spans="3:7" x14ac:dyDescent="0.3">
      <c r="C969" s="3" t="s">
        <v>1847</v>
      </c>
      <c r="D969" s="5">
        <v>17777.2709</v>
      </c>
      <c r="F969" t="str">
        <f t="shared" ref="F969:G969" si="959">C967</f>
        <v>Candace Madan</v>
      </c>
      <c r="G969" s="18">
        <f t="shared" si="959"/>
        <v>17810.690299999998</v>
      </c>
    </row>
    <row r="970" spans="3:7" x14ac:dyDescent="0.3">
      <c r="C970" s="3" t="s">
        <v>1476</v>
      </c>
      <c r="D970" s="5">
        <v>17762.7412</v>
      </c>
      <c r="F970" t="str">
        <f t="shared" ref="F970:G970" si="960">C968</f>
        <v>Karl Andersen</v>
      </c>
      <c r="G970" s="18">
        <f t="shared" si="960"/>
        <v>17782.530600000002</v>
      </c>
    </row>
    <row r="971" spans="3:7" x14ac:dyDescent="0.3">
      <c r="C971" s="3" t="s">
        <v>2675</v>
      </c>
      <c r="D971" s="5">
        <v>17750.445500000002</v>
      </c>
      <c r="F971" t="str">
        <f t="shared" ref="F971:G971" si="961">C969</f>
        <v>Neil Dominguez</v>
      </c>
      <c r="G971" s="18">
        <f t="shared" si="961"/>
        <v>17777.2709</v>
      </c>
    </row>
    <row r="972" spans="3:7" x14ac:dyDescent="0.3">
      <c r="C972" s="3" t="s">
        <v>1388</v>
      </c>
      <c r="D972" s="5">
        <v>17743.195400000001</v>
      </c>
      <c r="F972" t="str">
        <f t="shared" ref="F972:G972" si="962">C970</f>
        <v>Kristopher Gonzalez</v>
      </c>
      <c r="G972" s="18">
        <f t="shared" si="962"/>
        <v>17762.7412</v>
      </c>
    </row>
    <row r="973" spans="3:7" x14ac:dyDescent="0.3">
      <c r="C973" s="3" t="s">
        <v>2195</v>
      </c>
      <c r="D973" s="5">
        <v>17714.716100000001</v>
      </c>
      <c r="F973" t="str">
        <f t="shared" ref="F973:G973" si="963">C971</f>
        <v>Jarrod Madan</v>
      </c>
      <c r="G973" s="18">
        <f t="shared" si="963"/>
        <v>17750.445500000002</v>
      </c>
    </row>
    <row r="974" spans="3:7" x14ac:dyDescent="0.3">
      <c r="C974" s="3" t="s">
        <v>2676</v>
      </c>
      <c r="D974" s="5">
        <v>17708.354200000002</v>
      </c>
      <c r="F974" t="str">
        <f t="shared" ref="F974:G974" si="964">C972</f>
        <v>Kathleen Rubio</v>
      </c>
      <c r="G974" s="18">
        <f t="shared" si="964"/>
        <v>17743.195400000001</v>
      </c>
    </row>
    <row r="975" spans="3:7" x14ac:dyDescent="0.3">
      <c r="C975" s="3" t="s">
        <v>1816</v>
      </c>
      <c r="D975" s="5">
        <v>17707.070299999999</v>
      </c>
      <c r="F975" t="str">
        <f t="shared" ref="F975:G975" si="965">C973</f>
        <v>Susan She</v>
      </c>
      <c r="G975" s="18">
        <f t="shared" si="965"/>
        <v>17714.716100000001</v>
      </c>
    </row>
    <row r="976" spans="3:7" x14ac:dyDescent="0.3">
      <c r="C976" s="3" t="s">
        <v>1345</v>
      </c>
      <c r="D976" s="5">
        <v>17649.541099999999</v>
      </c>
      <c r="F976" t="str">
        <f t="shared" ref="F976:G976" si="966">C974</f>
        <v>Tommy Goel</v>
      </c>
      <c r="G976" s="18">
        <f t="shared" si="966"/>
        <v>17708.354200000002</v>
      </c>
    </row>
    <row r="977" spans="3:7" x14ac:dyDescent="0.3">
      <c r="C977" s="3" t="s">
        <v>2677</v>
      </c>
      <c r="D977" s="5">
        <v>17647.0173</v>
      </c>
      <c r="F977" t="str">
        <f t="shared" ref="F977:G977" si="967">C975</f>
        <v>Monique Munoz</v>
      </c>
      <c r="G977" s="18">
        <f t="shared" si="967"/>
        <v>17707.070299999999</v>
      </c>
    </row>
    <row r="978" spans="3:7" x14ac:dyDescent="0.3">
      <c r="C978" s="3" t="s">
        <v>336</v>
      </c>
      <c r="D978" s="5">
        <v>17636.478200000001</v>
      </c>
      <c r="F978" t="str">
        <f t="shared" ref="F978:G978" si="968">C976</f>
        <v>Kara Lal</v>
      </c>
      <c r="G978" s="18">
        <f t="shared" si="968"/>
        <v>17649.541099999999</v>
      </c>
    </row>
    <row r="979" spans="3:7" x14ac:dyDescent="0.3">
      <c r="C979" s="3" t="s">
        <v>727</v>
      </c>
      <c r="D979" s="5">
        <v>17620.226600000002</v>
      </c>
      <c r="F979" t="str">
        <f t="shared" ref="F979:G979" si="969">C977</f>
        <v>Philip Hernandez</v>
      </c>
      <c r="G979" s="18">
        <f t="shared" si="969"/>
        <v>17647.0173</v>
      </c>
    </row>
    <row r="980" spans="3:7" x14ac:dyDescent="0.3">
      <c r="C980" s="3" t="s">
        <v>2039</v>
      </c>
      <c r="D980" s="5">
        <v>17605.634000000002</v>
      </c>
      <c r="F980" t="str">
        <f t="shared" ref="F980:G980" si="970">C978</f>
        <v>Anna Martin</v>
      </c>
      <c r="G980" s="18">
        <f t="shared" si="970"/>
        <v>17636.478200000001</v>
      </c>
    </row>
    <row r="981" spans="3:7" x14ac:dyDescent="0.3">
      <c r="C981" s="3" t="s">
        <v>2678</v>
      </c>
      <c r="D981" s="5">
        <v>17602.901600000001</v>
      </c>
      <c r="F981" t="str">
        <f t="shared" ref="F981:G981" si="971">C979</f>
        <v>Cynthia Sanchez</v>
      </c>
      <c r="G981" s="18">
        <f t="shared" si="971"/>
        <v>17620.226600000002</v>
      </c>
    </row>
    <row r="982" spans="3:7" x14ac:dyDescent="0.3">
      <c r="C982" s="3" t="s">
        <v>2679</v>
      </c>
      <c r="D982" s="5">
        <v>17598.807700000001</v>
      </c>
      <c r="F982" t="str">
        <f t="shared" ref="F982:G982" si="972">C980</f>
        <v>Roger Wang</v>
      </c>
      <c r="G982" s="18">
        <f t="shared" si="972"/>
        <v>17605.634000000002</v>
      </c>
    </row>
    <row r="983" spans="3:7" x14ac:dyDescent="0.3">
      <c r="C983" s="3" t="s">
        <v>800</v>
      </c>
      <c r="D983" s="5">
        <v>17574.045600000001</v>
      </c>
      <c r="F983" t="str">
        <f t="shared" ref="F983:G983" si="973">C981</f>
        <v>Clifford Chapman</v>
      </c>
      <c r="G983" s="18">
        <f t="shared" si="973"/>
        <v>17602.901600000001</v>
      </c>
    </row>
    <row r="984" spans="3:7" x14ac:dyDescent="0.3">
      <c r="C984" s="3" t="s">
        <v>1923</v>
      </c>
      <c r="D984" s="5">
        <v>17572.417300000001</v>
      </c>
      <c r="F984" t="str">
        <f t="shared" ref="F984:G984" si="974">C982</f>
        <v>Louis He</v>
      </c>
      <c r="G984" s="18">
        <f t="shared" si="974"/>
        <v>17598.807700000001</v>
      </c>
    </row>
    <row r="985" spans="3:7" x14ac:dyDescent="0.3">
      <c r="C985" s="3" t="s">
        <v>587</v>
      </c>
      <c r="D985" s="5">
        <v>17561.0468</v>
      </c>
      <c r="F985" t="str">
        <f t="shared" ref="F985:G985" si="975">C983</f>
        <v>Denise Mehta</v>
      </c>
      <c r="G985" s="18">
        <f t="shared" si="975"/>
        <v>17574.045600000001</v>
      </c>
    </row>
    <row r="986" spans="3:7" x14ac:dyDescent="0.3">
      <c r="C986" s="3" t="s">
        <v>375</v>
      </c>
      <c r="D986" s="5">
        <v>17556.680200000003</v>
      </c>
      <c r="F986" t="str">
        <f t="shared" ref="F986:G986" si="976">C984</f>
        <v>Preston Sai</v>
      </c>
      <c r="G986" s="18">
        <f t="shared" si="976"/>
        <v>17572.417300000001</v>
      </c>
    </row>
    <row r="987" spans="3:7" x14ac:dyDescent="0.3">
      <c r="C987" s="3" t="s">
        <v>1095</v>
      </c>
      <c r="D987" s="5">
        <v>17551.157299999999</v>
      </c>
      <c r="F987" t="str">
        <f t="shared" ref="F987:G987" si="977">C985</f>
        <v>Cedric Liu</v>
      </c>
      <c r="G987" s="18">
        <f t="shared" si="977"/>
        <v>17561.0468</v>
      </c>
    </row>
    <row r="988" spans="3:7" x14ac:dyDescent="0.3">
      <c r="C988" s="3" t="s">
        <v>2394</v>
      </c>
      <c r="D988" s="5">
        <v>17549.647799999999</v>
      </c>
      <c r="F988" t="str">
        <f t="shared" ref="F988:G988" si="978">C986</f>
        <v>Arturo Pal</v>
      </c>
      <c r="G988" s="18">
        <f t="shared" si="978"/>
        <v>17556.680200000003</v>
      </c>
    </row>
    <row r="989" spans="3:7" x14ac:dyDescent="0.3">
      <c r="C989" s="3" t="s">
        <v>2241</v>
      </c>
      <c r="D989" s="5">
        <v>17546.958899999998</v>
      </c>
      <c r="F989" t="str">
        <f t="shared" ref="F989:G989" si="979">C987</f>
        <v>Holly Fernandez</v>
      </c>
      <c r="G989" s="18">
        <f t="shared" si="979"/>
        <v>17551.157299999999</v>
      </c>
    </row>
    <row r="990" spans="3:7" x14ac:dyDescent="0.3">
      <c r="C990" s="3" t="s">
        <v>1332</v>
      </c>
      <c r="D990" s="5">
        <v>17534.306700000001</v>
      </c>
      <c r="F990" t="str">
        <f t="shared" ref="F990:G990" si="980">C988</f>
        <v>Willie Yuan</v>
      </c>
      <c r="G990" s="18">
        <f t="shared" si="980"/>
        <v>17549.647799999999</v>
      </c>
    </row>
    <row r="991" spans="3:7" x14ac:dyDescent="0.3">
      <c r="C991" s="3" t="s">
        <v>583</v>
      </c>
      <c r="D991" s="5">
        <v>17472.575000000001</v>
      </c>
      <c r="F991" t="str">
        <f t="shared" ref="F991:G991" si="981">C989</f>
        <v>Tasha Nath</v>
      </c>
      <c r="G991" s="18">
        <f t="shared" si="981"/>
        <v>17546.958899999998</v>
      </c>
    </row>
    <row r="992" spans="3:7" x14ac:dyDescent="0.3">
      <c r="C992" s="3" t="s">
        <v>538</v>
      </c>
      <c r="D992" s="5">
        <v>17431.986400000002</v>
      </c>
      <c r="F992" t="str">
        <f t="shared" ref="F992:G992" si="982">C990</f>
        <v>Julio Serrano</v>
      </c>
      <c r="G992" s="18">
        <f t="shared" si="982"/>
        <v>17534.306700000001</v>
      </c>
    </row>
    <row r="993" spans="3:7" x14ac:dyDescent="0.3">
      <c r="C993" s="3" t="s">
        <v>2680</v>
      </c>
      <c r="D993" s="5">
        <v>17425.197900000003</v>
      </c>
      <c r="F993" t="str">
        <f t="shared" ref="F993:G993" si="983">C991</f>
        <v>Cedric Cai</v>
      </c>
      <c r="G993" s="18">
        <f t="shared" si="983"/>
        <v>17472.575000000001</v>
      </c>
    </row>
    <row r="994" spans="3:7" x14ac:dyDescent="0.3">
      <c r="C994" s="3" t="s">
        <v>868</v>
      </c>
      <c r="D994" s="5">
        <v>17392.046999999999</v>
      </c>
      <c r="F994" t="str">
        <f t="shared" ref="F994:G994" si="984">C992</f>
        <v>Carly Raje</v>
      </c>
      <c r="G994" s="18">
        <f t="shared" si="984"/>
        <v>17431.986400000002</v>
      </c>
    </row>
    <row r="995" spans="3:7" x14ac:dyDescent="0.3">
      <c r="C995" s="3" t="s">
        <v>2054</v>
      </c>
      <c r="D995" s="5">
        <v>17376.223099999999</v>
      </c>
      <c r="F995" t="str">
        <f t="shared" ref="F995:G995" si="985">C993</f>
        <v>Tamara Shen</v>
      </c>
      <c r="G995" s="18">
        <f t="shared" si="985"/>
        <v>17425.197900000003</v>
      </c>
    </row>
    <row r="996" spans="3:7" x14ac:dyDescent="0.3">
      <c r="C996" s="3" t="s">
        <v>2681</v>
      </c>
      <c r="D996" s="5">
        <v>17374.308099999998</v>
      </c>
      <c r="F996" t="str">
        <f t="shared" ref="F996:G996" si="986">C994</f>
        <v>Drew Shan</v>
      </c>
      <c r="G996" s="18">
        <f t="shared" si="986"/>
        <v>17392.046999999999</v>
      </c>
    </row>
    <row r="997" spans="3:7" x14ac:dyDescent="0.3">
      <c r="C997" s="3" t="s">
        <v>2682</v>
      </c>
      <c r="D997" s="5">
        <v>17345.526599999997</v>
      </c>
      <c r="F997" t="str">
        <f t="shared" ref="F997:G997" si="987">C995</f>
        <v>Rosa Guo</v>
      </c>
      <c r="G997" s="18">
        <f t="shared" si="987"/>
        <v>17376.223099999999</v>
      </c>
    </row>
    <row r="998" spans="3:7" x14ac:dyDescent="0.3">
      <c r="C998" s="3" t="s">
        <v>1514</v>
      </c>
      <c r="D998" s="5">
        <v>17321.580299999998</v>
      </c>
      <c r="F998" t="str">
        <f t="shared" ref="F998:G998" si="988">C996</f>
        <v>Tracy Xu</v>
      </c>
      <c r="G998" s="18">
        <f t="shared" si="988"/>
        <v>17374.308099999998</v>
      </c>
    </row>
    <row r="999" spans="3:7" x14ac:dyDescent="0.3">
      <c r="C999" s="3" t="s">
        <v>745</v>
      </c>
      <c r="D999" s="5">
        <v>17300.1836</v>
      </c>
      <c r="F999" t="str">
        <f t="shared" ref="F999:G999" si="989">C997</f>
        <v>Larry Dominguez</v>
      </c>
      <c r="G999" s="18">
        <f t="shared" si="989"/>
        <v>17345.526599999997</v>
      </c>
    </row>
    <row r="1000" spans="3:7" x14ac:dyDescent="0.3">
      <c r="C1000" s="3" t="s">
        <v>2683</v>
      </c>
      <c r="D1000" s="5">
        <v>17288.9048</v>
      </c>
      <c r="F1000" t="str">
        <f t="shared" ref="F1000:G1000" si="990">C998</f>
        <v>Lacey Wang</v>
      </c>
      <c r="G1000" s="18">
        <f t="shared" si="990"/>
        <v>17321.580299999998</v>
      </c>
    </row>
    <row r="1001" spans="3:7" x14ac:dyDescent="0.3">
      <c r="C1001" s="3" t="s">
        <v>984</v>
      </c>
      <c r="D1001" s="5">
        <v>17274.469799999999</v>
      </c>
      <c r="F1001" t="str">
        <f t="shared" ref="F1001:G1001" si="991">C999</f>
        <v>Dana Moreno</v>
      </c>
      <c r="G1001" s="18">
        <f t="shared" si="991"/>
        <v>17300.1836</v>
      </c>
    </row>
    <row r="1002" spans="3:7" x14ac:dyDescent="0.3">
      <c r="C1002" s="3" t="s">
        <v>1367</v>
      </c>
      <c r="D1002" s="5">
        <v>17250.028399999999</v>
      </c>
      <c r="F1002" t="str">
        <f t="shared" ref="F1002:G1002" si="992">C1000</f>
        <v>Chad Yuan</v>
      </c>
      <c r="G1002" s="18">
        <f t="shared" si="992"/>
        <v>17288.9048</v>
      </c>
    </row>
    <row r="1003" spans="3:7" x14ac:dyDescent="0.3">
      <c r="C1003" s="3" t="s">
        <v>2207</v>
      </c>
      <c r="D1003" s="5">
        <v>17243.391</v>
      </c>
      <c r="F1003" t="str">
        <f t="shared" ref="F1003:G1003" si="993">C1001</f>
        <v>Franklin Ma</v>
      </c>
      <c r="G1003" s="18">
        <f t="shared" si="993"/>
        <v>17274.469799999999</v>
      </c>
    </row>
    <row r="1004" spans="3:7" x14ac:dyDescent="0.3">
      <c r="C1004" s="3" t="s">
        <v>785</v>
      </c>
      <c r="D1004" s="5">
        <v>17211.935700000002</v>
      </c>
      <c r="F1004" t="str">
        <f t="shared" ref="F1004:G1004" si="994">C1002</f>
        <v>Karl Raji</v>
      </c>
      <c r="G1004" s="18">
        <f t="shared" si="994"/>
        <v>17250.028399999999</v>
      </c>
    </row>
    <row r="1005" spans="3:7" x14ac:dyDescent="0.3">
      <c r="C1005" s="3" t="s">
        <v>592</v>
      </c>
      <c r="D1005" s="5">
        <v>17210.586600000002</v>
      </c>
      <c r="F1005" t="str">
        <f t="shared" ref="F1005:G1005" si="995">C1003</f>
        <v>Sydney Thomas</v>
      </c>
      <c r="G1005" s="18">
        <f t="shared" si="995"/>
        <v>17243.391</v>
      </c>
    </row>
    <row r="1006" spans="3:7" x14ac:dyDescent="0.3">
      <c r="C1006" s="3" t="s">
        <v>1474</v>
      </c>
      <c r="D1006" s="5">
        <v>17177.728500000001</v>
      </c>
      <c r="F1006" t="str">
        <f t="shared" ref="F1006:G1006" si="996">C1004</f>
        <v>Deanna Mehta</v>
      </c>
      <c r="G1006" s="18">
        <f t="shared" si="996"/>
        <v>17211.935700000002</v>
      </c>
    </row>
    <row r="1007" spans="3:7" x14ac:dyDescent="0.3">
      <c r="C1007" s="3" t="s">
        <v>2295</v>
      </c>
      <c r="D1007" s="5">
        <v>17177.130499999999</v>
      </c>
      <c r="F1007" t="str">
        <f t="shared" ref="F1007:G1007" si="997">C1005</f>
        <v>Cedric Yang</v>
      </c>
      <c r="G1007" s="18">
        <f t="shared" si="997"/>
        <v>17210.586600000002</v>
      </c>
    </row>
    <row r="1008" spans="3:7" x14ac:dyDescent="0.3">
      <c r="C1008" s="3" t="s">
        <v>1677</v>
      </c>
      <c r="D1008" s="5">
        <v>17170.699399999998</v>
      </c>
      <c r="F1008" t="str">
        <f t="shared" ref="F1008:G1008" si="998">C1006</f>
        <v>Kristine Serrano</v>
      </c>
      <c r="G1008" s="18">
        <f t="shared" si="998"/>
        <v>17177.728500000001</v>
      </c>
    </row>
    <row r="1009" spans="3:7" x14ac:dyDescent="0.3">
      <c r="C1009" s="3" t="s">
        <v>966</v>
      </c>
      <c r="D1009" s="5">
        <v>17154.14</v>
      </c>
      <c r="F1009" t="str">
        <f t="shared" ref="F1009:G1009" si="999">C1007</f>
        <v>Tony Kumar</v>
      </c>
      <c r="G1009" s="18">
        <f t="shared" si="999"/>
        <v>17177.130499999999</v>
      </c>
    </row>
    <row r="1010" spans="3:7" x14ac:dyDescent="0.3">
      <c r="C1010" s="3" t="s">
        <v>1572</v>
      </c>
      <c r="D1010" s="5">
        <v>17140.509900000001</v>
      </c>
      <c r="F1010" t="str">
        <f t="shared" ref="F1010:G1010" si="1000">C1008</f>
        <v>Marshall Andersen</v>
      </c>
      <c r="G1010" s="18">
        <f t="shared" si="1000"/>
        <v>17170.699399999998</v>
      </c>
    </row>
    <row r="1011" spans="3:7" x14ac:dyDescent="0.3">
      <c r="C1011" s="3" t="s">
        <v>1548</v>
      </c>
      <c r="D1011" s="5">
        <v>17133.403999999999</v>
      </c>
      <c r="F1011" t="str">
        <f t="shared" ref="F1011:G1011" si="1001">C1009</f>
        <v>Felicia Gomez</v>
      </c>
      <c r="G1011" s="18">
        <f t="shared" si="1001"/>
        <v>17154.14</v>
      </c>
    </row>
    <row r="1012" spans="3:7" x14ac:dyDescent="0.3">
      <c r="C1012" s="3" t="s">
        <v>2684</v>
      </c>
      <c r="D1012" s="5">
        <v>17133.168799999999</v>
      </c>
      <c r="F1012" t="str">
        <f t="shared" ref="F1012:G1012" si="1002">C1010</f>
        <v>Levi Raman</v>
      </c>
      <c r="G1012" s="18">
        <f t="shared" si="1002"/>
        <v>17140.509900000001</v>
      </c>
    </row>
    <row r="1013" spans="3:7" x14ac:dyDescent="0.3">
      <c r="C1013" s="3" t="s">
        <v>2685</v>
      </c>
      <c r="D1013" s="5">
        <v>17127.4931</v>
      </c>
      <c r="F1013" t="str">
        <f t="shared" ref="F1013:G1013" si="1003">C1011</f>
        <v>Lawrence Gutierrez</v>
      </c>
      <c r="G1013" s="18">
        <f t="shared" si="1003"/>
        <v>17133.403999999999</v>
      </c>
    </row>
    <row r="1014" spans="3:7" x14ac:dyDescent="0.3">
      <c r="C1014" s="3" t="s">
        <v>2686</v>
      </c>
      <c r="D1014" s="5">
        <v>17122.165799999999</v>
      </c>
      <c r="F1014" t="str">
        <f t="shared" ref="F1014:G1014" si="1004">C1012</f>
        <v>Meghan Torres</v>
      </c>
      <c r="G1014" s="18">
        <f t="shared" si="1004"/>
        <v>17133.168799999999</v>
      </c>
    </row>
    <row r="1015" spans="3:7" x14ac:dyDescent="0.3">
      <c r="C1015" s="3" t="s">
        <v>2687</v>
      </c>
      <c r="D1015" s="5">
        <v>17120.397299999997</v>
      </c>
      <c r="F1015" t="str">
        <f t="shared" ref="F1015:G1015" si="1005">C1013</f>
        <v>Cassidy Henderson</v>
      </c>
      <c r="G1015" s="18">
        <f t="shared" si="1005"/>
        <v>17127.4931</v>
      </c>
    </row>
    <row r="1016" spans="3:7" x14ac:dyDescent="0.3">
      <c r="C1016" s="3" t="s">
        <v>2201</v>
      </c>
      <c r="D1016" s="5">
        <v>17108.857900000003</v>
      </c>
      <c r="F1016" t="str">
        <f t="shared" ref="F1016:G1016" si="1006">C1014</f>
        <v>Isabella Price</v>
      </c>
      <c r="G1016" s="18">
        <f t="shared" si="1006"/>
        <v>17122.165799999999</v>
      </c>
    </row>
    <row r="1017" spans="3:7" x14ac:dyDescent="0.3">
      <c r="C1017" s="3" t="s">
        <v>646</v>
      </c>
      <c r="D1017" s="5">
        <v>17053.019</v>
      </c>
      <c r="F1017" t="str">
        <f t="shared" ref="F1017:G1017" si="1007">C1015</f>
        <v>Brendan Goldstein</v>
      </c>
      <c r="G1017" s="18">
        <f t="shared" si="1007"/>
        <v>17120.397299999997</v>
      </c>
    </row>
    <row r="1018" spans="3:7" x14ac:dyDescent="0.3">
      <c r="C1018" s="3" t="s">
        <v>1012</v>
      </c>
      <c r="D1018" s="5">
        <v>17050.900900000001</v>
      </c>
      <c r="F1018" t="str">
        <f t="shared" ref="F1018:G1018" si="1008">C1016</f>
        <v>Suzanne Sun</v>
      </c>
      <c r="G1018" s="18">
        <f t="shared" si="1008"/>
        <v>17108.857900000003</v>
      </c>
    </row>
    <row r="1019" spans="3:7" x14ac:dyDescent="0.3">
      <c r="C1019" s="3" t="s">
        <v>541</v>
      </c>
      <c r="D1019" s="5">
        <v>17038.841500000002</v>
      </c>
      <c r="F1019" t="str">
        <f t="shared" ref="F1019:G1019" si="1009">C1017</f>
        <v>Claudia Zeng</v>
      </c>
      <c r="G1019" s="18">
        <f t="shared" si="1009"/>
        <v>17053.019</v>
      </c>
    </row>
    <row r="1020" spans="3:7" x14ac:dyDescent="0.3">
      <c r="C1020" s="3" t="s">
        <v>856</v>
      </c>
      <c r="D1020" s="5">
        <v>17032.426200000002</v>
      </c>
      <c r="F1020" t="str">
        <f t="shared" ref="F1020:G1020" si="1010">C1018</f>
        <v>George Gonzalez</v>
      </c>
      <c r="G1020" s="18">
        <f t="shared" si="1010"/>
        <v>17050.900900000001</v>
      </c>
    </row>
    <row r="1021" spans="3:7" x14ac:dyDescent="0.3">
      <c r="C1021" s="3" t="s">
        <v>1222</v>
      </c>
      <c r="D1021" s="5">
        <v>17026.244500000001</v>
      </c>
      <c r="F1021" t="str">
        <f t="shared" ref="F1021:G1021" si="1011">C1019</f>
        <v>Carmen Lopez</v>
      </c>
      <c r="G1021" s="18">
        <f t="shared" si="1011"/>
        <v>17038.841500000002</v>
      </c>
    </row>
    <row r="1022" spans="3:7" x14ac:dyDescent="0.3">
      <c r="C1022" s="3" t="s">
        <v>2688</v>
      </c>
      <c r="D1022" s="5">
        <v>16963.247800000001</v>
      </c>
      <c r="F1022" t="str">
        <f t="shared" ref="F1022:G1022" si="1012">C1020</f>
        <v>Donna Pal</v>
      </c>
      <c r="G1022" s="18">
        <f t="shared" si="1012"/>
        <v>17032.426200000002</v>
      </c>
    </row>
    <row r="1023" spans="3:7" x14ac:dyDescent="0.3">
      <c r="C1023" s="3" t="s">
        <v>1746</v>
      </c>
      <c r="D1023" s="5">
        <v>16962.7922</v>
      </c>
      <c r="F1023" t="str">
        <f t="shared" ref="F1023:G1023" si="1013">C1021</f>
        <v>Jessica Ward</v>
      </c>
      <c r="G1023" s="18">
        <f t="shared" si="1013"/>
        <v>17026.244500000001</v>
      </c>
    </row>
    <row r="1024" spans="3:7" x14ac:dyDescent="0.3">
      <c r="C1024" s="3" t="s">
        <v>2689</v>
      </c>
      <c r="D1024" s="5">
        <v>16962.274300000001</v>
      </c>
      <c r="F1024" t="str">
        <f t="shared" ref="F1024:G1024" si="1014">C1022</f>
        <v>Kelsey Shen</v>
      </c>
      <c r="G1024" s="18">
        <f t="shared" si="1014"/>
        <v>16963.247800000001</v>
      </c>
    </row>
    <row r="1025" spans="3:7" x14ac:dyDescent="0.3">
      <c r="C1025" s="3" t="s">
        <v>2690</v>
      </c>
      <c r="D1025" s="5">
        <v>16891.4257</v>
      </c>
      <c r="F1025" t="str">
        <f t="shared" ref="F1025:G1025" si="1015">C1023</f>
        <v>Melody Jimenez</v>
      </c>
      <c r="G1025" s="18">
        <f t="shared" si="1015"/>
        <v>16962.7922</v>
      </c>
    </row>
    <row r="1026" spans="3:7" x14ac:dyDescent="0.3">
      <c r="C1026" s="3" t="s">
        <v>497</v>
      </c>
      <c r="D1026" s="5">
        <v>16880.346600000001</v>
      </c>
      <c r="F1026" t="str">
        <f t="shared" ref="F1026:G1026" si="1016">C1024</f>
        <v>Grant Rai</v>
      </c>
      <c r="G1026" s="18">
        <f t="shared" si="1016"/>
        <v>16962.274300000001</v>
      </c>
    </row>
    <row r="1027" spans="3:7" x14ac:dyDescent="0.3">
      <c r="C1027" s="3" t="s">
        <v>2691</v>
      </c>
      <c r="D1027" s="5">
        <v>16858.2166</v>
      </c>
      <c r="F1027" t="str">
        <f t="shared" ref="F1027:G1027" si="1017">C1025</f>
        <v>Kristi Chapman</v>
      </c>
      <c r="G1027" s="18">
        <f t="shared" si="1017"/>
        <v>16891.4257</v>
      </c>
    </row>
    <row r="1028" spans="3:7" x14ac:dyDescent="0.3">
      <c r="C1028" s="3" t="s">
        <v>861</v>
      </c>
      <c r="D1028" s="5">
        <v>16844.0301</v>
      </c>
      <c r="F1028" t="str">
        <f t="shared" ref="F1028:G1028" si="1018">C1026</f>
        <v>Bryant Sai</v>
      </c>
      <c r="G1028" s="18">
        <f t="shared" si="1018"/>
        <v>16880.346600000001</v>
      </c>
    </row>
    <row r="1029" spans="3:7" x14ac:dyDescent="0.3">
      <c r="C1029" s="3" t="s">
        <v>1722</v>
      </c>
      <c r="D1029" s="5">
        <v>16783.763599999998</v>
      </c>
      <c r="F1029" t="str">
        <f t="shared" ref="F1029:G1029" si="1019">C1027</f>
        <v>Alberto Blanco</v>
      </c>
      <c r="G1029" s="18">
        <f t="shared" si="1019"/>
        <v>16858.2166</v>
      </c>
    </row>
    <row r="1030" spans="3:7" x14ac:dyDescent="0.3">
      <c r="C1030" s="3" t="s">
        <v>2366</v>
      </c>
      <c r="D1030" s="5">
        <v>16756.991000000002</v>
      </c>
      <c r="F1030" t="str">
        <f t="shared" ref="F1030:G1030" si="1020">C1028</f>
        <v>Douglas Rodriguez</v>
      </c>
      <c r="G1030" s="18">
        <f t="shared" si="1020"/>
        <v>16844.0301</v>
      </c>
    </row>
    <row r="1031" spans="3:7" x14ac:dyDescent="0.3">
      <c r="C1031" s="3" t="s">
        <v>2692</v>
      </c>
      <c r="D1031" s="5">
        <v>16751.801899999999</v>
      </c>
      <c r="F1031" t="str">
        <f t="shared" ref="F1031:G1031" si="1021">C1029</f>
        <v>Mayra Raman</v>
      </c>
      <c r="G1031" s="18">
        <f t="shared" si="1021"/>
        <v>16783.763599999998</v>
      </c>
    </row>
    <row r="1032" spans="3:7" x14ac:dyDescent="0.3">
      <c r="C1032" s="3" t="s">
        <v>1298</v>
      </c>
      <c r="D1032" s="5">
        <v>16739.071199999998</v>
      </c>
      <c r="F1032" t="str">
        <f t="shared" ref="F1032:G1032" si="1022">C1030</f>
        <v>Warren Zeng</v>
      </c>
      <c r="G1032" s="18">
        <f t="shared" si="1022"/>
        <v>16756.991000000002</v>
      </c>
    </row>
    <row r="1033" spans="3:7" x14ac:dyDescent="0.3">
      <c r="C1033" s="3" t="s">
        <v>2693</v>
      </c>
      <c r="D1033" s="5">
        <v>16702.2431</v>
      </c>
      <c r="F1033" t="str">
        <f t="shared" ref="F1033:G1033" si="1023">C1031</f>
        <v>Jeremy Powell</v>
      </c>
      <c r="G1033" s="18">
        <f t="shared" si="1023"/>
        <v>16751.801899999999</v>
      </c>
    </row>
    <row r="1034" spans="3:7" x14ac:dyDescent="0.3">
      <c r="C1034" s="3" t="s">
        <v>2694</v>
      </c>
      <c r="D1034" s="5">
        <v>16697.7088</v>
      </c>
      <c r="F1034" t="str">
        <f t="shared" ref="F1034:G1034" si="1024">C1032</f>
        <v>Jonathon Gutierrez</v>
      </c>
      <c r="G1034" s="18">
        <f t="shared" si="1024"/>
        <v>16739.071199999998</v>
      </c>
    </row>
    <row r="1035" spans="3:7" x14ac:dyDescent="0.3">
      <c r="C1035" s="3" t="s">
        <v>729</v>
      </c>
      <c r="D1035" s="5">
        <v>16661.6921</v>
      </c>
      <c r="F1035" t="str">
        <f t="shared" ref="F1035:G1035" si="1025">C1033</f>
        <v>Dale Chande</v>
      </c>
      <c r="G1035" s="18">
        <f t="shared" si="1025"/>
        <v>16702.2431</v>
      </c>
    </row>
    <row r="1036" spans="3:7" x14ac:dyDescent="0.3">
      <c r="C1036" s="3" t="s">
        <v>1662</v>
      </c>
      <c r="D1036" s="5">
        <v>16654.5481</v>
      </c>
      <c r="F1036" t="str">
        <f t="shared" ref="F1036:G1036" si="1026">C1034</f>
        <v>Louis Kumar</v>
      </c>
      <c r="G1036" s="18">
        <f t="shared" si="1026"/>
        <v>16697.7088</v>
      </c>
    </row>
    <row r="1037" spans="3:7" x14ac:dyDescent="0.3">
      <c r="C1037" s="3" t="s">
        <v>2214</v>
      </c>
      <c r="D1037" s="5">
        <v>16651.930099999998</v>
      </c>
      <c r="F1037" t="str">
        <f t="shared" ref="F1037:G1037" si="1027">C1035</f>
        <v>Daisy Suarez</v>
      </c>
      <c r="G1037" s="18">
        <f t="shared" si="1027"/>
        <v>16661.6921</v>
      </c>
    </row>
    <row r="1038" spans="3:7" x14ac:dyDescent="0.3">
      <c r="C1038" s="3" t="s">
        <v>1320</v>
      </c>
      <c r="D1038" s="5">
        <v>16525.166000000001</v>
      </c>
      <c r="F1038" t="str">
        <f t="shared" ref="F1038:G1038" si="1028">C1036</f>
        <v>Maria King</v>
      </c>
      <c r="G1038" s="18">
        <f t="shared" si="1028"/>
        <v>16654.5481</v>
      </c>
    </row>
    <row r="1039" spans="3:7" x14ac:dyDescent="0.3">
      <c r="C1039" s="3" t="s">
        <v>1879</v>
      </c>
      <c r="D1039" s="5">
        <v>16503.735700000001</v>
      </c>
      <c r="F1039" t="str">
        <f t="shared" ref="F1039:G1039" si="1029">C1037</f>
        <v>Tabitha Moreno</v>
      </c>
      <c r="G1039" s="18">
        <f t="shared" si="1029"/>
        <v>16651.930099999998</v>
      </c>
    </row>
    <row r="1040" spans="3:7" x14ac:dyDescent="0.3">
      <c r="C1040" s="3" t="s">
        <v>2695</v>
      </c>
      <c r="D1040" s="5">
        <v>16498.644799999998</v>
      </c>
      <c r="F1040" t="str">
        <f t="shared" ref="F1040:G1040" si="1030">C1038</f>
        <v>Juan Vazquez</v>
      </c>
      <c r="G1040" s="18">
        <f t="shared" si="1030"/>
        <v>16525.166000000001</v>
      </c>
    </row>
    <row r="1041" spans="3:7" x14ac:dyDescent="0.3">
      <c r="C1041" s="3" t="s">
        <v>1905</v>
      </c>
      <c r="D1041" s="5">
        <v>16443.305</v>
      </c>
      <c r="F1041" t="str">
        <f t="shared" ref="F1041:G1041" si="1031">C1039</f>
        <v>Orlando Blanco</v>
      </c>
      <c r="G1041" s="18">
        <f t="shared" si="1031"/>
        <v>16503.735700000001</v>
      </c>
    </row>
    <row r="1042" spans="3:7" x14ac:dyDescent="0.3">
      <c r="C1042" s="3" t="s">
        <v>1529</v>
      </c>
      <c r="D1042" s="5">
        <v>16438.2608</v>
      </c>
      <c r="F1042" t="str">
        <f t="shared" ref="F1042:G1042" si="1032">C1040</f>
        <v>Ian Martinez</v>
      </c>
      <c r="G1042" s="18">
        <f t="shared" si="1032"/>
        <v>16498.644799999998</v>
      </c>
    </row>
    <row r="1043" spans="3:7" x14ac:dyDescent="0.3">
      <c r="C1043" s="3" t="s">
        <v>1870</v>
      </c>
      <c r="D1043" s="5">
        <v>16432.293000000001</v>
      </c>
      <c r="F1043" t="str">
        <f t="shared" ref="F1043:G1043" si="1033">C1041</f>
        <v>Pedro Rana</v>
      </c>
      <c r="G1043" s="18">
        <f t="shared" si="1033"/>
        <v>16443.305</v>
      </c>
    </row>
    <row r="1044" spans="3:7" x14ac:dyDescent="0.3">
      <c r="C1044" s="3" t="s">
        <v>616</v>
      </c>
      <c r="D1044" s="5">
        <v>16431.724300000002</v>
      </c>
      <c r="F1044" t="str">
        <f t="shared" ref="F1044:G1044" si="1034">C1042</f>
        <v>Latasha Gutierrez</v>
      </c>
      <c r="G1044" s="18">
        <f t="shared" si="1034"/>
        <v>16438.2608</v>
      </c>
    </row>
    <row r="1045" spans="3:7" x14ac:dyDescent="0.3">
      <c r="C1045" s="3" t="s">
        <v>1123</v>
      </c>
      <c r="D1045" s="5">
        <v>16418.771200000003</v>
      </c>
      <c r="F1045" t="str">
        <f t="shared" ref="F1045:G1045" si="1035">C1043</f>
        <v>Omar He</v>
      </c>
      <c r="G1045" s="18">
        <f t="shared" si="1035"/>
        <v>16432.293000000001</v>
      </c>
    </row>
    <row r="1046" spans="3:7" x14ac:dyDescent="0.3">
      <c r="C1046" s="3" t="s">
        <v>1305</v>
      </c>
      <c r="D1046" s="5">
        <v>16415.173900000002</v>
      </c>
      <c r="F1046" t="str">
        <f t="shared" ref="F1046:G1046" si="1036">C1044</f>
        <v>Christopher Thomas</v>
      </c>
      <c r="G1046" s="18">
        <f t="shared" si="1036"/>
        <v>16431.724300000002</v>
      </c>
    </row>
    <row r="1047" spans="3:7" x14ac:dyDescent="0.3">
      <c r="C1047" s="3" t="s">
        <v>468</v>
      </c>
      <c r="D1047" s="5">
        <v>16409.370999999999</v>
      </c>
      <c r="F1047" t="str">
        <f t="shared" ref="F1047:G1047" si="1037">C1045</f>
        <v>Jaclyn Zheng</v>
      </c>
      <c r="G1047" s="18">
        <f t="shared" si="1037"/>
        <v>16418.771200000003</v>
      </c>
    </row>
    <row r="1048" spans="3:7" x14ac:dyDescent="0.3">
      <c r="C1048" s="3" t="s">
        <v>2051</v>
      </c>
      <c r="D1048" s="5">
        <v>16402.165699999998</v>
      </c>
      <c r="F1048" t="str">
        <f t="shared" ref="F1048:G1048" si="1038">C1046</f>
        <v>Jorge Sun</v>
      </c>
      <c r="G1048" s="18">
        <f t="shared" si="1038"/>
        <v>16415.173900000002</v>
      </c>
    </row>
    <row r="1049" spans="3:7" x14ac:dyDescent="0.3">
      <c r="C1049" s="3" t="s">
        <v>519</v>
      </c>
      <c r="D1049" s="5">
        <v>16390.6044</v>
      </c>
      <c r="F1049" t="str">
        <f t="shared" ref="F1049:G1049" si="1039">C1047</f>
        <v>Brett Malhotra</v>
      </c>
      <c r="G1049" s="18">
        <f t="shared" si="1039"/>
        <v>16409.370999999999</v>
      </c>
    </row>
    <row r="1050" spans="3:7" x14ac:dyDescent="0.3">
      <c r="C1050" s="3" t="s">
        <v>2696</v>
      </c>
      <c r="D1050" s="5">
        <v>16371.234399999999</v>
      </c>
      <c r="F1050" t="str">
        <f t="shared" ref="F1050:G1050" si="1040">C1048</f>
        <v>Ronnie Lu</v>
      </c>
      <c r="G1050" s="18">
        <f t="shared" si="1040"/>
        <v>16402.165699999998</v>
      </c>
    </row>
    <row r="1051" spans="3:7" x14ac:dyDescent="0.3">
      <c r="C1051" s="3" t="s">
        <v>892</v>
      </c>
      <c r="D1051" s="5">
        <v>16359.986999999999</v>
      </c>
      <c r="F1051" t="str">
        <f t="shared" ref="F1051:G1051" si="1041">C1049</f>
        <v>Cara Gao</v>
      </c>
      <c r="G1051" s="18">
        <f t="shared" si="1041"/>
        <v>16390.6044</v>
      </c>
    </row>
    <row r="1052" spans="3:7" x14ac:dyDescent="0.3">
      <c r="C1052" s="3" t="s">
        <v>2697</v>
      </c>
      <c r="D1052" s="5">
        <v>16354.072000000002</v>
      </c>
      <c r="F1052" t="str">
        <f t="shared" ref="F1052:G1052" si="1042">C1050</f>
        <v>Ricky Diaz</v>
      </c>
      <c r="G1052" s="18">
        <f t="shared" si="1042"/>
        <v>16371.234399999999</v>
      </c>
    </row>
    <row r="1053" spans="3:7" x14ac:dyDescent="0.3">
      <c r="C1053" s="3" t="s">
        <v>1351</v>
      </c>
      <c r="D1053" s="5">
        <v>16309.6284</v>
      </c>
      <c r="F1053" t="str">
        <f t="shared" ref="F1053:G1053" si="1043">C1051</f>
        <v>Eddie Vazquez</v>
      </c>
      <c r="G1053" s="18">
        <f t="shared" si="1043"/>
        <v>16359.986999999999</v>
      </c>
    </row>
    <row r="1054" spans="3:7" x14ac:dyDescent="0.3">
      <c r="C1054" s="3" t="s">
        <v>1910</v>
      </c>
      <c r="D1054" s="5">
        <v>16282.1852</v>
      </c>
      <c r="F1054" t="str">
        <f t="shared" ref="F1054:G1054" si="1044">C1052</f>
        <v>Theresa Ramos</v>
      </c>
      <c r="G1054" s="18">
        <f t="shared" si="1044"/>
        <v>16354.072000000002</v>
      </c>
    </row>
    <row r="1055" spans="3:7" x14ac:dyDescent="0.3">
      <c r="C1055" s="3" t="s">
        <v>624</v>
      </c>
      <c r="D1055" s="5">
        <v>16271.487700000001</v>
      </c>
      <c r="F1055" t="str">
        <f t="shared" ref="F1055:G1055" si="1045">C1053</f>
        <v>Karen Sun</v>
      </c>
      <c r="G1055" s="18">
        <f t="shared" si="1045"/>
        <v>16309.6284</v>
      </c>
    </row>
    <row r="1056" spans="3:7" x14ac:dyDescent="0.3">
      <c r="C1056" s="3" t="s">
        <v>2028</v>
      </c>
      <c r="D1056" s="5">
        <v>16260.281500000001</v>
      </c>
      <c r="F1056" t="str">
        <f t="shared" ref="F1056:G1056" si="1046">C1054</f>
        <v>Peter Xu</v>
      </c>
      <c r="G1056" s="18">
        <f t="shared" si="1046"/>
        <v>16282.1852</v>
      </c>
    </row>
    <row r="1057" spans="3:7" x14ac:dyDescent="0.3">
      <c r="C1057" s="3" t="s">
        <v>1168</v>
      </c>
      <c r="D1057" s="5">
        <v>16258.065699999999</v>
      </c>
      <c r="F1057" t="str">
        <f t="shared" ref="F1057:G1057" si="1047">C1055</f>
        <v>Christy Tang</v>
      </c>
      <c r="G1057" s="18">
        <f t="shared" si="1047"/>
        <v>16271.487700000001</v>
      </c>
    </row>
    <row r="1058" spans="3:7" x14ac:dyDescent="0.3">
      <c r="C1058" s="3" t="s">
        <v>2698</v>
      </c>
      <c r="D1058" s="5">
        <v>16232.326799999999</v>
      </c>
      <c r="F1058" t="str">
        <f t="shared" ref="F1058:G1058" si="1048">C1056</f>
        <v>Rodney Navarro</v>
      </c>
      <c r="G1058" s="18">
        <f t="shared" si="1048"/>
        <v>16260.281500000001</v>
      </c>
    </row>
    <row r="1059" spans="3:7" x14ac:dyDescent="0.3">
      <c r="C1059" s="3" t="s">
        <v>2699</v>
      </c>
      <c r="D1059" s="5">
        <v>16231.9195</v>
      </c>
      <c r="F1059" t="str">
        <f t="shared" ref="F1059:G1059" si="1049">C1057</f>
        <v>Javier Gill</v>
      </c>
      <c r="G1059" s="18">
        <f t="shared" si="1049"/>
        <v>16258.065699999999</v>
      </c>
    </row>
    <row r="1060" spans="3:7" x14ac:dyDescent="0.3">
      <c r="C1060" s="3" t="s">
        <v>2700</v>
      </c>
      <c r="D1060" s="5">
        <v>16230.1929</v>
      </c>
      <c r="F1060" t="str">
        <f t="shared" ref="F1060:G1060" si="1050">C1058</f>
        <v>Carly Nath</v>
      </c>
      <c r="G1060" s="18">
        <f t="shared" si="1050"/>
        <v>16232.326799999999</v>
      </c>
    </row>
    <row r="1061" spans="3:7" x14ac:dyDescent="0.3">
      <c r="C1061" s="3" t="s">
        <v>2033</v>
      </c>
      <c r="D1061" s="5">
        <v>16223.543799999999</v>
      </c>
      <c r="F1061" t="str">
        <f t="shared" ref="F1061:G1061" si="1051">C1059</f>
        <v>Alfredo Gomez</v>
      </c>
      <c r="G1061" s="18">
        <f t="shared" si="1051"/>
        <v>16231.9195</v>
      </c>
    </row>
    <row r="1062" spans="3:7" x14ac:dyDescent="0.3">
      <c r="C1062" s="3" t="s">
        <v>1506</v>
      </c>
      <c r="D1062" s="5">
        <v>16216.390599999999</v>
      </c>
      <c r="F1062" t="str">
        <f t="shared" ref="F1062:G1062" si="1052">C1060</f>
        <v>Hector Blanco</v>
      </c>
      <c r="G1062" s="18">
        <f t="shared" si="1052"/>
        <v>16230.1929</v>
      </c>
    </row>
    <row r="1063" spans="3:7" x14ac:dyDescent="0.3">
      <c r="C1063" s="3" t="s">
        <v>297</v>
      </c>
      <c r="D1063" s="5">
        <v>16216.390599999999</v>
      </c>
      <c r="F1063" t="str">
        <f t="shared" ref="F1063:G1063" si="1053">C1061</f>
        <v>Roger Chander</v>
      </c>
      <c r="G1063" s="18">
        <f t="shared" si="1053"/>
        <v>16223.543799999999</v>
      </c>
    </row>
    <row r="1064" spans="3:7" x14ac:dyDescent="0.3">
      <c r="C1064" s="3" t="s">
        <v>2005</v>
      </c>
      <c r="D1064" s="5">
        <v>16212.7448</v>
      </c>
      <c r="F1064" t="str">
        <f t="shared" ref="F1064:G1064" si="1054">C1062</f>
        <v>Lacey Hu</v>
      </c>
      <c r="G1064" s="18">
        <f t="shared" si="1054"/>
        <v>16216.390599999999</v>
      </c>
    </row>
    <row r="1065" spans="3:7" x14ac:dyDescent="0.3">
      <c r="C1065" s="3" t="s">
        <v>1971</v>
      </c>
      <c r="D1065" s="5">
        <v>16199.660400000001</v>
      </c>
      <c r="F1065" t="str">
        <f t="shared" ref="F1065:G1065" si="1055">C1063</f>
        <v>Alvin Sun</v>
      </c>
      <c r="G1065" s="18">
        <f t="shared" si="1055"/>
        <v>16216.390599999999</v>
      </c>
    </row>
    <row r="1066" spans="3:7" x14ac:dyDescent="0.3">
      <c r="C1066" s="3" t="s">
        <v>948</v>
      </c>
      <c r="D1066" s="5">
        <v>16184.723399999999</v>
      </c>
      <c r="F1066" t="str">
        <f t="shared" ref="F1066:G1066" si="1056">C1064</f>
        <v>Richard Lee</v>
      </c>
      <c r="G1066" s="18">
        <f t="shared" si="1056"/>
        <v>16212.7448</v>
      </c>
    </row>
    <row r="1067" spans="3:7" x14ac:dyDescent="0.3">
      <c r="C1067" s="3" t="s">
        <v>2701</v>
      </c>
      <c r="D1067" s="5">
        <v>16172.208699999999</v>
      </c>
      <c r="F1067" t="str">
        <f t="shared" ref="F1067:G1067" si="1057">C1065</f>
        <v>Raquel Hernandez</v>
      </c>
      <c r="G1067" s="18">
        <f t="shared" si="1057"/>
        <v>16199.660400000001</v>
      </c>
    </row>
    <row r="1068" spans="3:7" x14ac:dyDescent="0.3">
      <c r="C1068" s="3" t="s">
        <v>2702</v>
      </c>
      <c r="D1068" s="5">
        <v>16104.9221</v>
      </c>
      <c r="F1068" t="str">
        <f t="shared" ref="F1068:G1068" si="1058">C1066</f>
        <v>Ernest Zhou</v>
      </c>
      <c r="G1068" s="18">
        <f t="shared" si="1058"/>
        <v>16184.723399999999</v>
      </c>
    </row>
    <row r="1069" spans="3:7" x14ac:dyDescent="0.3">
      <c r="C1069" s="3" t="s">
        <v>2703</v>
      </c>
      <c r="D1069" s="5">
        <v>16097.816399999998</v>
      </c>
      <c r="F1069" t="str">
        <f t="shared" ref="F1069:G1069" si="1059">C1067</f>
        <v>Christy Raje</v>
      </c>
      <c r="G1069" s="18">
        <f t="shared" si="1059"/>
        <v>16172.208699999999</v>
      </c>
    </row>
    <row r="1070" spans="3:7" x14ac:dyDescent="0.3">
      <c r="C1070" s="3" t="s">
        <v>2704</v>
      </c>
      <c r="D1070" s="5">
        <v>16090.0337</v>
      </c>
      <c r="F1070" t="str">
        <f t="shared" ref="F1070:G1070" si="1060">C1068</f>
        <v>Alfredo Serrano</v>
      </c>
      <c r="G1070" s="18">
        <f t="shared" si="1060"/>
        <v>16104.9221</v>
      </c>
    </row>
    <row r="1071" spans="3:7" x14ac:dyDescent="0.3">
      <c r="C1071" s="3" t="s">
        <v>2705</v>
      </c>
      <c r="D1071" s="5">
        <v>16089.548999999999</v>
      </c>
      <c r="F1071" t="str">
        <f t="shared" ref="F1071:G1071" si="1061">C1069</f>
        <v>Tyrone Serrano</v>
      </c>
      <c r="G1071" s="18">
        <f t="shared" si="1061"/>
        <v>16097.816399999998</v>
      </c>
    </row>
    <row r="1072" spans="3:7" x14ac:dyDescent="0.3">
      <c r="C1072" s="3" t="s">
        <v>1837</v>
      </c>
      <c r="D1072" s="5">
        <v>16084.5407</v>
      </c>
      <c r="F1072" t="str">
        <f t="shared" ref="F1072:G1072" si="1062">C1070</f>
        <v>Devin Taylor</v>
      </c>
      <c r="G1072" s="18">
        <f t="shared" si="1062"/>
        <v>16090.0337</v>
      </c>
    </row>
    <row r="1073" spans="3:7" x14ac:dyDescent="0.3">
      <c r="C1073" s="3" t="s">
        <v>2706</v>
      </c>
      <c r="D1073" s="5">
        <v>16079.883400000001</v>
      </c>
      <c r="F1073" t="str">
        <f t="shared" ref="F1073:G1073" si="1063">C1071</f>
        <v>Maurice Ashe</v>
      </c>
      <c r="G1073" s="18">
        <f t="shared" si="1063"/>
        <v>16089.548999999999</v>
      </c>
    </row>
    <row r="1074" spans="3:7" x14ac:dyDescent="0.3">
      <c r="C1074" s="3" t="s">
        <v>1598</v>
      </c>
      <c r="D1074" s="5">
        <v>16026.974</v>
      </c>
      <c r="F1074" t="str">
        <f t="shared" ref="F1074:G1074" si="1064">C1072</f>
        <v>Natasha Blanco</v>
      </c>
      <c r="G1074" s="18">
        <f t="shared" si="1064"/>
        <v>16084.5407</v>
      </c>
    </row>
    <row r="1075" spans="3:7" x14ac:dyDescent="0.3">
      <c r="C1075" s="3" t="s">
        <v>374</v>
      </c>
      <c r="D1075" s="5">
        <v>16003.992399999999</v>
      </c>
      <c r="F1075" t="str">
        <f t="shared" ref="F1075:G1075" si="1065">C1073</f>
        <v>Jorge Cai</v>
      </c>
      <c r="G1075" s="18">
        <f t="shared" si="1065"/>
        <v>16079.883400000001</v>
      </c>
    </row>
    <row r="1076" spans="3:7" x14ac:dyDescent="0.3">
      <c r="C1076" s="3" t="s">
        <v>1081</v>
      </c>
      <c r="D1076" s="5">
        <v>15969.1852</v>
      </c>
      <c r="F1076" t="str">
        <f t="shared" ref="F1076:G1076" si="1066">C1074</f>
        <v>Louis Guo</v>
      </c>
      <c r="G1076" s="18">
        <f t="shared" si="1066"/>
        <v>16026.974</v>
      </c>
    </row>
    <row r="1077" spans="3:7" x14ac:dyDescent="0.3">
      <c r="C1077" s="3" t="s">
        <v>2327</v>
      </c>
      <c r="D1077" s="5">
        <v>15963.3298</v>
      </c>
      <c r="F1077" t="str">
        <f t="shared" ref="F1077:G1077" si="1067">C1075</f>
        <v>Arturo Huang</v>
      </c>
      <c r="G1077" s="18">
        <f t="shared" si="1067"/>
        <v>16003.992399999999</v>
      </c>
    </row>
    <row r="1078" spans="3:7" x14ac:dyDescent="0.3">
      <c r="C1078" s="3" t="s">
        <v>2707</v>
      </c>
      <c r="D1078" s="5">
        <v>15955.429</v>
      </c>
      <c r="F1078" t="str">
        <f t="shared" ref="F1078:G1078" si="1068">C1076</f>
        <v>Heather Zhao</v>
      </c>
      <c r="G1078" s="18">
        <f t="shared" si="1068"/>
        <v>15969.1852</v>
      </c>
    </row>
    <row r="1079" spans="3:7" x14ac:dyDescent="0.3">
      <c r="C1079" s="3" t="s">
        <v>1208</v>
      </c>
      <c r="D1079" s="5">
        <v>15924.6774</v>
      </c>
      <c r="F1079" t="str">
        <f t="shared" ref="F1079:G1079" si="1069">C1077</f>
        <v>Valerie She</v>
      </c>
      <c r="G1079" s="18">
        <f t="shared" si="1069"/>
        <v>15963.3298</v>
      </c>
    </row>
    <row r="1080" spans="3:7" x14ac:dyDescent="0.3">
      <c r="C1080" s="3" t="s">
        <v>2708</v>
      </c>
      <c r="D1080" s="5">
        <v>15918.900000000001</v>
      </c>
      <c r="F1080" t="str">
        <f t="shared" ref="F1080:G1080" si="1070">C1078</f>
        <v>Julian Ross</v>
      </c>
      <c r="G1080" s="18">
        <f t="shared" si="1070"/>
        <v>15955.429</v>
      </c>
    </row>
    <row r="1081" spans="3:7" x14ac:dyDescent="0.3">
      <c r="C1081" s="3" t="s">
        <v>1511</v>
      </c>
      <c r="D1081" s="5">
        <v>15912.097299999999</v>
      </c>
      <c r="F1081" t="str">
        <f t="shared" ref="F1081:G1081" si="1071">C1079</f>
        <v>Jermaine Chandra</v>
      </c>
      <c r="G1081" s="18">
        <f t="shared" si="1071"/>
        <v>15924.6774</v>
      </c>
    </row>
    <row r="1082" spans="3:7" x14ac:dyDescent="0.3">
      <c r="C1082" s="3" t="s">
        <v>475</v>
      </c>
      <c r="D1082" s="5">
        <v>15894.9349</v>
      </c>
      <c r="F1082" t="str">
        <f t="shared" ref="F1082:G1082" si="1072">C1080</f>
        <v>Audrey Serrano</v>
      </c>
      <c r="G1082" s="18">
        <f t="shared" si="1072"/>
        <v>15918.900000000001</v>
      </c>
    </row>
    <row r="1083" spans="3:7" x14ac:dyDescent="0.3">
      <c r="C1083" s="3" t="s">
        <v>2709</v>
      </c>
      <c r="D1083" s="5">
        <v>15891.2806</v>
      </c>
      <c r="F1083" t="str">
        <f t="shared" ref="F1083:G1083" si="1073">C1081</f>
        <v>Lacey Luo</v>
      </c>
      <c r="G1083" s="18">
        <f t="shared" si="1073"/>
        <v>15912.097299999999</v>
      </c>
    </row>
    <row r="1084" spans="3:7" x14ac:dyDescent="0.3">
      <c r="C1084" s="3" t="s">
        <v>2710</v>
      </c>
      <c r="D1084" s="5">
        <v>15881.144199999999</v>
      </c>
      <c r="F1084" t="str">
        <f t="shared" ref="F1084:G1084" si="1074">C1082</f>
        <v>Briana Suarez</v>
      </c>
      <c r="G1084" s="18">
        <f t="shared" si="1074"/>
        <v>15894.9349</v>
      </c>
    </row>
    <row r="1085" spans="3:7" x14ac:dyDescent="0.3">
      <c r="C1085" s="3" t="s">
        <v>2711</v>
      </c>
      <c r="D1085" s="5">
        <v>15843.0612</v>
      </c>
      <c r="F1085" t="str">
        <f t="shared" ref="F1085:G1085" si="1075">C1083</f>
        <v>Alexandra Allen</v>
      </c>
      <c r="G1085" s="18">
        <f t="shared" si="1075"/>
        <v>15891.2806</v>
      </c>
    </row>
    <row r="1086" spans="3:7" x14ac:dyDescent="0.3">
      <c r="C1086" s="3" t="s">
        <v>1214</v>
      </c>
      <c r="D1086" s="5">
        <v>15816.026900000001</v>
      </c>
      <c r="F1086" t="str">
        <f t="shared" ref="F1086:G1086" si="1076">C1084</f>
        <v>Jessie Moreno</v>
      </c>
      <c r="G1086" s="18">
        <f t="shared" si="1076"/>
        <v>15881.144199999999</v>
      </c>
    </row>
    <row r="1087" spans="3:7" x14ac:dyDescent="0.3">
      <c r="C1087" s="3" t="s">
        <v>2712</v>
      </c>
      <c r="D1087" s="5">
        <v>15814.945</v>
      </c>
      <c r="F1087" t="str">
        <f t="shared" ref="F1087:G1087" si="1077">C1085</f>
        <v>Jay Kapoor</v>
      </c>
      <c r="G1087" s="18">
        <f t="shared" si="1077"/>
        <v>15843.0612</v>
      </c>
    </row>
    <row r="1088" spans="3:7" x14ac:dyDescent="0.3">
      <c r="C1088" s="3" t="s">
        <v>1919</v>
      </c>
      <c r="D1088" s="5">
        <v>15813.114799999999</v>
      </c>
      <c r="F1088" t="str">
        <f t="shared" ref="F1088:G1088" si="1078">C1086</f>
        <v>Jerome Vazquez</v>
      </c>
      <c r="G1088" s="18">
        <f t="shared" si="1078"/>
        <v>15816.026900000001</v>
      </c>
    </row>
    <row r="1089" spans="3:7" x14ac:dyDescent="0.3">
      <c r="C1089" s="3" t="s">
        <v>2713</v>
      </c>
      <c r="D1089" s="5">
        <v>15759.222299999999</v>
      </c>
      <c r="F1089" t="str">
        <f t="shared" ref="F1089:G1089" si="1079">C1087</f>
        <v>Rafael Yuan</v>
      </c>
      <c r="G1089" s="18">
        <f t="shared" si="1079"/>
        <v>15814.945</v>
      </c>
    </row>
    <row r="1090" spans="3:7" x14ac:dyDescent="0.3">
      <c r="C1090" s="3" t="s">
        <v>2714</v>
      </c>
      <c r="D1090" s="5">
        <v>15755.457999999999</v>
      </c>
      <c r="F1090" t="str">
        <f t="shared" ref="F1090:G1090" si="1080">C1088</f>
        <v>Preston Garcia</v>
      </c>
      <c r="G1090" s="18">
        <f t="shared" si="1080"/>
        <v>15813.114799999999</v>
      </c>
    </row>
    <row r="1091" spans="3:7" x14ac:dyDescent="0.3">
      <c r="C1091" s="3" t="s">
        <v>566</v>
      </c>
      <c r="D1091" s="5">
        <v>15745.743999999999</v>
      </c>
      <c r="F1091" t="str">
        <f t="shared" ref="F1091:G1091" si="1081">C1089</f>
        <v>Lacey Xu</v>
      </c>
      <c r="G1091" s="18">
        <f t="shared" si="1081"/>
        <v>15759.222299999999</v>
      </c>
    </row>
    <row r="1092" spans="3:7" x14ac:dyDescent="0.3">
      <c r="C1092" s="3" t="s">
        <v>1221</v>
      </c>
      <c r="D1092" s="5">
        <v>15730.5123</v>
      </c>
      <c r="F1092" t="str">
        <f t="shared" ref="F1092:G1092" si="1082">C1090</f>
        <v>Ruth Raman</v>
      </c>
      <c r="G1092" s="18">
        <f t="shared" si="1082"/>
        <v>15755.457999999999</v>
      </c>
    </row>
    <row r="1093" spans="3:7" x14ac:dyDescent="0.3">
      <c r="C1093" s="3" t="s">
        <v>2211</v>
      </c>
      <c r="D1093" s="5">
        <v>15724.4398</v>
      </c>
      <c r="F1093" t="str">
        <f t="shared" ref="F1093:G1093" si="1083">C1091</f>
        <v>Casey Navarro</v>
      </c>
      <c r="G1093" s="18">
        <f t="shared" si="1083"/>
        <v>15745.743999999999</v>
      </c>
    </row>
    <row r="1094" spans="3:7" x14ac:dyDescent="0.3">
      <c r="C1094" s="3" t="s">
        <v>249</v>
      </c>
      <c r="D1094" s="5">
        <v>15722.111400000002</v>
      </c>
      <c r="F1094" t="str">
        <f t="shared" ref="F1094:G1094" si="1084">C1092</f>
        <v>Jessica Ramirez</v>
      </c>
      <c r="G1094" s="18">
        <f t="shared" si="1084"/>
        <v>15730.5123</v>
      </c>
    </row>
    <row r="1095" spans="3:7" x14ac:dyDescent="0.3">
      <c r="C1095" s="3" t="s">
        <v>243</v>
      </c>
      <c r="D1095" s="5">
        <v>15700.857799999998</v>
      </c>
      <c r="F1095" t="str">
        <f t="shared" ref="F1095:G1095" si="1085">C1093</f>
        <v>Tabitha Gomez</v>
      </c>
      <c r="G1095" s="18">
        <f t="shared" si="1085"/>
        <v>15724.4398</v>
      </c>
    </row>
    <row r="1096" spans="3:7" x14ac:dyDescent="0.3">
      <c r="C1096" s="3" t="s">
        <v>684</v>
      </c>
      <c r="D1096" s="5">
        <v>15691.798600000002</v>
      </c>
      <c r="F1096" t="str">
        <f t="shared" ref="F1096:G1096" si="1086">C1094</f>
        <v>Alejandro Huang</v>
      </c>
      <c r="G1096" s="18">
        <f t="shared" si="1086"/>
        <v>15722.111400000002</v>
      </c>
    </row>
    <row r="1097" spans="3:7" x14ac:dyDescent="0.3">
      <c r="C1097" s="3" t="s">
        <v>2715</v>
      </c>
      <c r="D1097" s="5">
        <v>15690.8655</v>
      </c>
      <c r="F1097" t="str">
        <f t="shared" ref="F1097:G1097" si="1087">C1095</f>
        <v>Alberto Serrano</v>
      </c>
      <c r="G1097" s="18">
        <f t="shared" si="1087"/>
        <v>15700.857799999998</v>
      </c>
    </row>
    <row r="1098" spans="3:7" x14ac:dyDescent="0.3">
      <c r="C1098" s="3" t="s">
        <v>1454</v>
      </c>
      <c r="D1098" s="5">
        <v>15677.1718</v>
      </c>
      <c r="F1098" t="str">
        <f t="shared" ref="F1098:G1098" si="1088">C1096</f>
        <v>Colleen Shan</v>
      </c>
      <c r="G1098" s="18">
        <f t="shared" si="1088"/>
        <v>15691.798600000002</v>
      </c>
    </row>
    <row r="1099" spans="3:7" x14ac:dyDescent="0.3">
      <c r="C1099" s="3" t="s">
        <v>1825</v>
      </c>
      <c r="D1099" s="5">
        <v>15618.523499999999</v>
      </c>
      <c r="F1099" t="str">
        <f t="shared" ref="F1099:G1099" si="1089">C1097</f>
        <v>Tonya Kumar</v>
      </c>
      <c r="G1099" s="18">
        <f t="shared" si="1089"/>
        <v>15690.8655</v>
      </c>
    </row>
    <row r="1100" spans="3:7" x14ac:dyDescent="0.3">
      <c r="C1100" s="3" t="s">
        <v>1707</v>
      </c>
      <c r="D1100" s="5">
        <v>15607.3279</v>
      </c>
      <c r="F1100" t="str">
        <f t="shared" ref="F1100:G1100" si="1090">C1098</f>
        <v>Kristen Zheng</v>
      </c>
      <c r="G1100" s="18">
        <f t="shared" si="1090"/>
        <v>15677.1718</v>
      </c>
    </row>
    <row r="1101" spans="3:7" x14ac:dyDescent="0.3">
      <c r="C1101" s="3" t="s">
        <v>2716</v>
      </c>
      <c r="D1101" s="5">
        <v>15596.0785</v>
      </c>
      <c r="F1101" t="str">
        <f t="shared" ref="F1101:G1101" si="1091">C1099</f>
        <v>Naomi Alonso</v>
      </c>
      <c r="G1101" s="18">
        <f t="shared" si="1091"/>
        <v>15618.523499999999</v>
      </c>
    </row>
    <row r="1102" spans="3:7" x14ac:dyDescent="0.3">
      <c r="C1102" s="3" t="s">
        <v>1772</v>
      </c>
      <c r="D1102" s="5">
        <v>15595.304599999999</v>
      </c>
      <c r="F1102" t="str">
        <f t="shared" ref="F1102:G1102" si="1092">C1100</f>
        <v>Mathew Hernandez</v>
      </c>
      <c r="G1102" s="18">
        <f t="shared" si="1092"/>
        <v>15607.3279</v>
      </c>
    </row>
    <row r="1103" spans="3:7" x14ac:dyDescent="0.3">
      <c r="C1103" s="3" t="s">
        <v>2053</v>
      </c>
      <c r="D1103" s="5">
        <v>15522.387900000002</v>
      </c>
      <c r="F1103" t="str">
        <f t="shared" ref="F1103:G1103" si="1093">C1101</f>
        <v>Mary Nelson</v>
      </c>
      <c r="G1103" s="18">
        <f t="shared" si="1093"/>
        <v>15596.0785</v>
      </c>
    </row>
    <row r="1104" spans="3:7" x14ac:dyDescent="0.3">
      <c r="C1104" s="3" t="s">
        <v>1850</v>
      </c>
      <c r="D1104" s="5">
        <v>15513.4787</v>
      </c>
      <c r="F1104" t="str">
        <f t="shared" ref="F1104:G1104" si="1094">C1102</f>
        <v>Micah Zhao</v>
      </c>
      <c r="G1104" s="18">
        <f t="shared" si="1094"/>
        <v>15595.304599999999</v>
      </c>
    </row>
    <row r="1105" spans="3:7" x14ac:dyDescent="0.3">
      <c r="C1105" s="3" t="s">
        <v>2103</v>
      </c>
      <c r="D1105" s="5">
        <v>15493.8053</v>
      </c>
      <c r="F1105" t="str">
        <f t="shared" ref="F1105:G1105" si="1095">C1103</f>
        <v>Rosa Chen</v>
      </c>
      <c r="G1105" s="18">
        <f t="shared" si="1095"/>
        <v>15522.387900000002</v>
      </c>
    </row>
    <row r="1106" spans="3:7" x14ac:dyDescent="0.3">
      <c r="C1106" s="3" t="s">
        <v>850</v>
      </c>
      <c r="D1106" s="5">
        <v>15487.693200000002</v>
      </c>
      <c r="F1106" t="str">
        <f t="shared" ref="F1106:G1106" si="1096">C1104</f>
        <v>Nelson Diaz</v>
      </c>
      <c r="G1106" s="18">
        <f t="shared" si="1096"/>
        <v>15513.4787</v>
      </c>
    </row>
    <row r="1107" spans="3:7" x14ac:dyDescent="0.3">
      <c r="C1107" s="3" t="s">
        <v>1189</v>
      </c>
      <c r="D1107" s="5">
        <v>15465.355299999999</v>
      </c>
      <c r="F1107" t="str">
        <f t="shared" ref="F1107:G1107" si="1097">C1105</f>
        <v>Sandra Lu</v>
      </c>
      <c r="G1107" s="18">
        <f t="shared" si="1097"/>
        <v>15493.8053</v>
      </c>
    </row>
    <row r="1108" spans="3:7" x14ac:dyDescent="0.3">
      <c r="C1108" s="3" t="s">
        <v>1210</v>
      </c>
      <c r="D1108" s="5">
        <v>15458.632799999999</v>
      </c>
      <c r="F1108" t="str">
        <f t="shared" ref="F1108:G1108" si="1098">C1106</f>
        <v>Donald Fernandez</v>
      </c>
      <c r="G1108" s="18">
        <f t="shared" si="1098"/>
        <v>15487.693200000002</v>
      </c>
    </row>
    <row r="1109" spans="3:7" x14ac:dyDescent="0.3">
      <c r="C1109" s="3" t="s">
        <v>681</v>
      </c>
      <c r="D1109" s="5">
        <v>15449.571199999998</v>
      </c>
      <c r="F1109" t="str">
        <f t="shared" ref="F1109:G1109" si="1099">C1107</f>
        <v>Jeffery Zheng</v>
      </c>
      <c r="G1109" s="18">
        <f t="shared" si="1099"/>
        <v>15465.355299999999</v>
      </c>
    </row>
    <row r="1110" spans="3:7" x14ac:dyDescent="0.3">
      <c r="C1110" s="3" t="s">
        <v>1408</v>
      </c>
      <c r="D1110" s="5">
        <v>15437.8359</v>
      </c>
      <c r="F1110" t="str">
        <f t="shared" ref="F1110:G1110" si="1100">C1108</f>
        <v>Jermaine Martinez</v>
      </c>
      <c r="G1110" s="18">
        <f t="shared" si="1100"/>
        <v>15458.632799999999</v>
      </c>
    </row>
    <row r="1111" spans="3:7" x14ac:dyDescent="0.3">
      <c r="C1111" s="3" t="s">
        <v>990</v>
      </c>
      <c r="D1111" s="5">
        <v>15424.123199999998</v>
      </c>
      <c r="F1111" t="str">
        <f t="shared" ref="F1111:G1111" si="1101">C1109</f>
        <v>Colleen Huang</v>
      </c>
      <c r="G1111" s="18">
        <f t="shared" si="1101"/>
        <v>15449.571199999998</v>
      </c>
    </row>
    <row r="1112" spans="3:7" x14ac:dyDescent="0.3">
      <c r="C1112" s="3" t="s">
        <v>593</v>
      </c>
      <c r="D1112" s="5">
        <v>15422.6764</v>
      </c>
      <c r="F1112" t="str">
        <f t="shared" ref="F1112:G1112" si="1102">C1110</f>
        <v>Kaylee Sanders</v>
      </c>
      <c r="G1112" s="18">
        <f t="shared" si="1102"/>
        <v>15437.8359</v>
      </c>
    </row>
    <row r="1113" spans="3:7" x14ac:dyDescent="0.3">
      <c r="C1113" s="3" t="s">
        <v>449</v>
      </c>
      <c r="D1113" s="5">
        <v>15412.254199999999</v>
      </c>
      <c r="F1113" t="str">
        <f t="shared" ref="F1113:G1113" si="1103">C1111</f>
        <v>Frederick Rodriguez</v>
      </c>
      <c r="G1113" s="18">
        <f t="shared" si="1103"/>
        <v>15424.123199999998</v>
      </c>
    </row>
    <row r="1114" spans="3:7" x14ac:dyDescent="0.3">
      <c r="C1114" s="3" t="s">
        <v>1037</v>
      </c>
      <c r="D1114" s="5">
        <v>15382.945</v>
      </c>
      <c r="F1114" t="str">
        <f t="shared" ref="F1114:G1114" si="1104">C1112</f>
        <v>Cedric Zhou</v>
      </c>
      <c r="G1114" s="18">
        <f t="shared" si="1104"/>
        <v>15422.6764</v>
      </c>
    </row>
    <row r="1115" spans="3:7" x14ac:dyDescent="0.3">
      <c r="C1115" s="3" t="s">
        <v>2255</v>
      </c>
      <c r="D1115" s="5">
        <v>15382.642</v>
      </c>
      <c r="F1115" t="str">
        <f t="shared" ref="F1115:G1115" si="1105">C1113</f>
        <v>Brandi Jiménez</v>
      </c>
      <c r="G1115" s="18">
        <f t="shared" si="1105"/>
        <v>15412.254199999999</v>
      </c>
    </row>
    <row r="1116" spans="3:7" x14ac:dyDescent="0.3">
      <c r="C1116" s="3" t="s">
        <v>1402</v>
      </c>
      <c r="D1116" s="5">
        <v>15362.082699999999</v>
      </c>
      <c r="F1116" t="str">
        <f t="shared" ref="F1116:G1116" si="1106">C1114</f>
        <v>Gilbert Zhou</v>
      </c>
      <c r="G1116" s="18">
        <f t="shared" si="1106"/>
        <v>15382.945</v>
      </c>
    </row>
    <row r="1117" spans="3:7" x14ac:dyDescent="0.3">
      <c r="C1117" s="3" t="s">
        <v>216</v>
      </c>
      <c r="D1117" s="5">
        <v>15355.8027</v>
      </c>
      <c r="F1117" t="str">
        <f t="shared" ref="F1117:G1117" si="1107">C1115</f>
        <v>Terrence Carson</v>
      </c>
      <c r="G1117" s="18">
        <f t="shared" si="1107"/>
        <v>15382.642</v>
      </c>
    </row>
    <row r="1118" spans="3:7" x14ac:dyDescent="0.3">
      <c r="C1118" s="3" t="s">
        <v>1865</v>
      </c>
      <c r="D1118" s="5">
        <v>15336.245699999999</v>
      </c>
      <c r="F1118" t="str">
        <f t="shared" ref="F1118:G1118" si="1108">C1116</f>
        <v>Katrina Shen</v>
      </c>
      <c r="G1118" s="18">
        <f t="shared" si="1108"/>
        <v>15362.082699999999</v>
      </c>
    </row>
    <row r="1119" spans="3:7" x14ac:dyDescent="0.3">
      <c r="C1119" s="3" t="s">
        <v>2717</v>
      </c>
      <c r="D1119" s="5">
        <v>15330.869899999998</v>
      </c>
      <c r="F1119" t="str">
        <f t="shared" ref="F1119:G1119" si="1109">C1117</f>
        <v>Adam Powell</v>
      </c>
      <c r="G1119" s="18">
        <f t="shared" si="1109"/>
        <v>15355.8027</v>
      </c>
    </row>
    <row r="1120" spans="3:7" x14ac:dyDescent="0.3">
      <c r="C1120" s="3" t="s">
        <v>1180</v>
      </c>
      <c r="D1120" s="5">
        <v>15307.1636</v>
      </c>
      <c r="F1120" t="str">
        <f t="shared" ref="F1120:G1120" si="1110">C1118</f>
        <v>Nuan Wu</v>
      </c>
      <c r="G1120" s="18">
        <f t="shared" si="1110"/>
        <v>15336.245699999999</v>
      </c>
    </row>
    <row r="1121" spans="3:7" x14ac:dyDescent="0.3">
      <c r="C1121" s="3" t="s">
        <v>2299</v>
      </c>
      <c r="D1121" s="5">
        <v>15302.171899999999</v>
      </c>
      <c r="F1121" t="str">
        <f t="shared" ref="F1121:G1121" si="1111">C1119</f>
        <v>Brittney Ma</v>
      </c>
      <c r="G1121" s="18">
        <f t="shared" si="1111"/>
        <v>15330.869899999998</v>
      </c>
    </row>
    <row r="1122" spans="3:7" x14ac:dyDescent="0.3">
      <c r="C1122" s="3" t="s">
        <v>2718</v>
      </c>
      <c r="D1122" s="5">
        <v>15288.660099999999</v>
      </c>
      <c r="F1122" t="str">
        <f t="shared" ref="F1122:G1122" si="1112">C1120</f>
        <v>Jay Martinez</v>
      </c>
      <c r="G1122" s="18">
        <f t="shared" si="1112"/>
        <v>15307.1636</v>
      </c>
    </row>
    <row r="1123" spans="3:7" x14ac:dyDescent="0.3">
      <c r="C1123" s="3" t="s">
        <v>308</v>
      </c>
      <c r="D1123" s="5">
        <v>15281.163399999999</v>
      </c>
      <c r="F1123" t="str">
        <f t="shared" ref="F1123:G1123" si="1113">C1121</f>
        <v>Tonya Andersen</v>
      </c>
      <c r="G1123" s="18">
        <f t="shared" si="1113"/>
        <v>15302.171899999999</v>
      </c>
    </row>
    <row r="1124" spans="3:7" x14ac:dyDescent="0.3">
      <c r="C1124" s="3" t="s">
        <v>2342</v>
      </c>
      <c r="D1124" s="5">
        <v>15277.466100000001</v>
      </c>
      <c r="F1124" t="str">
        <f t="shared" ref="F1124:G1124" si="1114">C1122</f>
        <v>Francisco Subram</v>
      </c>
      <c r="G1124" s="18">
        <f t="shared" si="1114"/>
        <v>15288.660099999999</v>
      </c>
    </row>
    <row r="1125" spans="3:7" x14ac:dyDescent="0.3">
      <c r="C1125" s="3" t="s">
        <v>2719</v>
      </c>
      <c r="D1125" s="5">
        <v>15270.4357</v>
      </c>
      <c r="F1125" t="str">
        <f t="shared" ref="F1125:G1125" si="1115">C1123</f>
        <v>Amy He</v>
      </c>
      <c r="G1125" s="18">
        <f t="shared" si="1115"/>
        <v>15281.163399999999</v>
      </c>
    </row>
    <row r="1126" spans="3:7" x14ac:dyDescent="0.3">
      <c r="C1126" s="3" t="s">
        <v>399</v>
      </c>
      <c r="D1126" s="5">
        <v>15247.488799999999</v>
      </c>
      <c r="F1126" t="str">
        <f t="shared" ref="F1126:G1126" si="1116">C1124</f>
        <v>Vincent Huang</v>
      </c>
      <c r="G1126" s="18">
        <f t="shared" si="1116"/>
        <v>15277.466100000001</v>
      </c>
    </row>
    <row r="1127" spans="3:7" x14ac:dyDescent="0.3">
      <c r="C1127" s="3" t="s">
        <v>1195</v>
      </c>
      <c r="D1127" s="5">
        <v>15246.9555</v>
      </c>
      <c r="F1127" t="str">
        <f t="shared" ref="F1127:G1127" si="1117">C1125</f>
        <v>Ruben Rodriguez</v>
      </c>
      <c r="G1127" s="18">
        <f t="shared" si="1117"/>
        <v>15270.4357</v>
      </c>
    </row>
    <row r="1128" spans="3:7" x14ac:dyDescent="0.3">
      <c r="C1128" s="3" t="s">
        <v>1223</v>
      </c>
      <c r="D1128" s="5">
        <v>15174.874400000001</v>
      </c>
      <c r="F1128" t="str">
        <f t="shared" ref="F1128:G1128" si="1118">C1126</f>
        <v>Autumn Lin</v>
      </c>
      <c r="G1128" s="18">
        <f t="shared" si="1118"/>
        <v>15247.488799999999</v>
      </c>
    </row>
    <row r="1129" spans="3:7" x14ac:dyDescent="0.3">
      <c r="C1129" s="3" t="s">
        <v>2720</v>
      </c>
      <c r="D1129" s="5">
        <v>15155.708500000001</v>
      </c>
      <c r="F1129" t="str">
        <f t="shared" ref="F1129:G1129" si="1119">C1127</f>
        <v>Jenny Kumar</v>
      </c>
      <c r="G1129" s="18">
        <f t="shared" si="1119"/>
        <v>15246.9555</v>
      </c>
    </row>
    <row r="1130" spans="3:7" x14ac:dyDescent="0.3">
      <c r="C1130" s="3" t="s">
        <v>2721</v>
      </c>
      <c r="D1130" s="5">
        <v>15108.392999999998</v>
      </c>
      <c r="F1130" t="str">
        <f t="shared" ref="F1130:G1130" si="1120">C1128</f>
        <v>Jessie Alvarez</v>
      </c>
      <c r="G1130" s="18">
        <f t="shared" si="1120"/>
        <v>15174.874400000001</v>
      </c>
    </row>
    <row r="1131" spans="3:7" x14ac:dyDescent="0.3">
      <c r="C1131" s="3" t="s">
        <v>2722</v>
      </c>
      <c r="D1131" s="5">
        <v>15075.3123</v>
      </c>
      <c r="F1131" t="str">
        <f t="shared" ref="F1131:G1131" si="1121">C1129</f>
        <v>Latoya Jai</v>
      </c>
      <c r="G1131" s="18">
        <f t="shared" si="1121"/>
        <v>15155.708500000001</v>
      </c>
    </row>
    <row r="1132" spans="3:7" x14ac:dyDescent="0.3">
      <c r="C1132" s="3" t="s">
        <v>555</v>
      </c>
      <c r="D1132" s="5">
        <v>15055.3374</v>
      </c>
      <c r="F1132" t="str">
        <f t="shared" ref="F1132:G1132" si="1122">C1130</f>
        <v>Tiffany Gao</v>
      </c>
      <c r="G1132" s="18">
        <f t="shared" si="1122"/>
        <v>15108.392999999998</v>
      </c>
    </row>
    <row r="1133" spans="3:7" x14ac:dyDescent="0.3">
      <c r="C1133" s="3" t="s">
        <v>929</v>
      </c>
      <c r="D1133" s="5">
        <v>15034.789699999999</v>
      </c>
      <c r="F1133" t="str">
        <f t="shared" ref="F1133:G1133" si="1123">C1131</f>
        <v>Francis Alvarez</v>
      </c>
      <c r="G1133" s="18">
        <f t="shared" si="1123"/>
        <v>15075.3123</v>
      </c>
    </row>
    <row r="1134" spans="3:7" x14ac:dyDescent="0.3">
      <c r="C1134" s="3" t="s">
        <v>2723</v>
      </c>
      <c r="D1134" s="5">
        <v>15018.540200000001</v>
      </c>
      <c r="F1134" t="str">
        <f t="shared" ref="F1134:G1134" si="1124">C1132</f>
        <v>Carolyn Rodriguez</v>
      </c>
      <c r="G1134" s="18">
        <f t="shared" si="1124"/>
        <v>15055.3374</v>
      </c>
    </row>
    <row r="1135" spans="3:7" x14ac:dyDescent="0.3">
      <c r="C1135" s="3" t="s">
        <v>2724</v>
      </c>
      <c r="D1135" s="5">
        <v>14998.918099999999</v>
      </c>
      <c r="F1135" t="str">
        <f t="shared" ref="F1135:G1135" si="1125">C1133</f>
        <v>Erica Ye</v>
      </c>
      <c r="G1135" s="18">
        <f t="shared" si="1125"/>
        <v>15034.789699999999</v>
      </c>
    </row>
    <row r="1136" spans="3:7" x14ac:dyDescent="0.3">
      <c r="C1136" s="3" t="s">
        <v>829</v>
      </c>
      <c r="D1136" s="5">
        <v>14983.043599999999</v>
      </c>
      <c r="F1136" t="str">
        <f t="shared" ref="F1136:G1136" si="1126">C1134</f>
        <v>Alicia Chapman</v>
      </c>
      <c r="G1136" s="18">
        <f t="shared" si="1126"/>
        <v>15018.540200000001</v>
      </c>
    </row>
    <row r="1137" spans="3:7" x14ac:dyDescent="0.3">
      <c r="C1137" s="3" t="s">
        <v>2725</v>
      </c>
      <c r="D1137" s="5">
        <v>14965.218699999999</v>
      </c>
      <c r="F1137" t="str">
        <f t="shared" ref="F1137:G1137" si="1127">C1135</f>
        <v>Kaylee Gonzalez</v>
      </c>
      <c r="G1137" s="18">
        <f t="shared" si="1127"/>
        <v>14998.918099999999</v>
      </c>
    </row>
    <row r="1138" spans="3:7" x14ac:dyDescent="0.3">
      <c r="C1138" s="3" t="s">
        <v>1661</v>
      </c>
      <c r="D1138" s="5">
        <v>14964.4328</v>
      </c>
      <c r="F1138" t="str">
        <f t="shared" ref="F1138:G1138" si="1128">C1136</f>
        <v>Devon Deng</v>
      </c>
      <c r="G1138" s="18">
        <f t="shared" si="1128"/>
        <v>14983.043599999999</v>
      </c>
    </row>
    <row r="1139" spans="3:7" x14ac:dyDescent="0.3">
      <c r="C1139" s="3" t="s">
        <v>1726</v>
      </c>
      <c r="D1139" s="5">
        <v>14911.823100000001</v>
      </c>
      <c r="F1139" t="str">
        <f t="shared" ref="F1139:G1139" si="1129">C1137</f>
        <v>Tiffany Yang</v>
      </c>
      <c r="G1139" s="18">
        <f t="shared" si="1129"/>
        <v>14965.218699999999</v>
      </c>
    </row>
    <row r="1140" spans="3:7" x14ac:dyDescent="0.3">
      <c r="C1140" s="3" t="s">
        <v>1560</v>
      </c>
      <c r="D1140" s="5">
        <v>14893.155199999999</v>
      </c>
      <c r="F1140" t="str">
        <f t="shared" ref="F1140:G1140" si="1130">C1138</f>
        <v>Margaret Xu</v>
      </c>
      <c r="G1140" s="18">
        <f t="shared" si="1130"/>
        <v>14964.4328</v>
      </c>
    </row>
    <row r="1141" spans="3:7" x14ac:dyDescent="0.3">
      <c r="C1141" s="3" t="s">
        <v>1050</v>
      </c>
      <c r="D1141" s="5">
        <v>14864.429499999998</v>
      </c>
      <c r="F1141" t="str">
        <f t="shared" ref="F1141:G1141" si="1131">C1139</f>
        <v>Meagan Raman</v>
      </c>
      <c r="G1141" s="18">
        <f t="shared" si="1131"/>
        <v>14911.823100000001</v>
      </c>
    </row>
    <row r="1142" spans="3:7" x14ac:dyDescent="0.3">
      <c r="C1142" s="3" t="s">
        <v>1218</v>
      </c>
      <c r="D1142" s="5">
        <v>14858.786400000001</v>
      </c>
      <c r="F1142" t="str">
        <f t="shared" ref="F1142:G1142" si="1132">C1140</f>
        <v>Leonard Shen</v>
      </c>
      <c r="G1142" s="18">
        <f t="shared" si="1132"/>
        <v>14893.155199999999</v>
      </c>
    </row>
    <row r="1143" spans="3:7" x14ac:dyDescent="0.3">
      <c r="C1143" s="3" t="s">
        <v>2726</v>
      </c>
      <c r="D1143" s="5">
        <v>14830.713399999999</v>
      </c>
      <c r="F1143" t="str">
        <f t="shared" ref="F1143:G1143" si="1133">C1141</f>
        <v>Gloria Alonso</v>
      </c>
      <c r="G1143" s="18">
        <f t="shared" si="1133"/>
        <v>14864.429499999998</v>
      </c>
    </row>
    <row r="1144" spans="3:7" x14ac:dyDescent="0.3">
      <c r="C1144" s="3" t="s">
        <v>1580</v>
      </c>
      <c r="D1144" s="5">
        <v>14809.414799999999</v>
      </c>
      <c r="F1144" t="str">
        <f t="shared" ref="F1144:G1144" si="1134">C1142</f>
        <v>Jerry She</v>
      </c>
      <c r="G1144" s="18">
        <f t="shared" si="1134"/>
        <v>14858.786400000001</v>
      </c>
    </row>
    <row r="1145" spans="3:7" x14ac:dyDescent="0.3">
      <c r="C1145" s="3" t="s">
        <v>2379</v>
      </c>
      <c r="D1145" s="5">
        <v>14799.330400000001</v>
      </c>
      <c r="F1145" t="str">
        <f t="shared" ref="F1145:G1145" si="1135">C1143</f>
        <v>Brendan Xie</v>
      </c>
      <c r="G1145" s="18">
        <f t="shared" si="1135"/>
        <v>14830.713399999999</v>
      </c>
    </row>
    <row r="1146" spans="3:7" x14ac:dyDescent="0.3">
      <c r="C1146" s="3" t="s">
        <v>434</v>
      </c>
      <c r="D1146" s="5">
        <v>14797.004699999998</v>
      </c>
      <c r="F1146" t="str">
        <f t="shared" ref="F1146:G1146" si="1136">C1144</f>
        <v>Lindsay Chande</v>
      </c>
      <c r="G1146" s="18">
        <f t="shared" si="1136"/>
        <v>14809.414799999999</v>
      </c>
    </row>
    <row r="1147" spans="3:7" x14ac:dyDescent="0.3">
      <c r="C1147" s="3" t="s">
        <v>2727</v>
      </c>
      <c r="D1147" s="5">
        <v>14795.5905</v>
      </c>
      <c r="F1147" t="str">
        <f t="shared" ref="F1147:G1147" si="1137">C1145</f>
        <v>Whitney Patel</v>
      </c>
      <c r="G1147" s="18">
        <f t="shared" si="1137"/>
        <v>14799.330400000001</v>
      </c>
    </row>
    <row r="1148" spans="3:7" x14ac:dyDescent="0.3">
      <c r="C1148" s="3" t="s">
        <v>2728</v>
      </c>
      <c r="D1148" s="5">
        <v>14789.785399999999</v>
      </c>
      <c r="F1148" t="str">
        <f t="shared" ref="F1148:G1148" si="1138">C1146</f>
        <v>Blake Griffin</v>
      </c>
      <c r="G1148" s="18">
        <f t="shared" si="1138"/>
        <v>14797.004699999998</v>
      </c>
    </row>
    <row r="1149" spans="3:7" x14ac:dyDescent="0.3">
      <c r="C1149" s="3" t="s">
        <v>2729</v>
      </c>
      <c r="D1149" s="5">
        <v>14784.081399999999</v>
      </c>
      <c r="F1149" t="str">
        <f t="shared" ref="F1149:G1149" si="1139">C1147</f>
        <v>Jill Carlson</v>
      </c>
      <c r="G1149" s="18">
        <f t="shared" si="1139"/>
        <v>14795.5905</v>
      </c>
    </row>
    <row r="1150" spans="3:7" x14ac:dyDescent="0.3">
      <c r="C1150" s="3" t="s">
        <v>2730</v>
      </c>
      <c r="D1150" s="5">
        <v>14772.5113</v>
      </c>
      <c r="F1150" t="str">
        <f t="shared" ref="F1150:G1150" si="1140">C1148</f>
        <v>Noah Flores</v>
      </c>
      <c r="G1150" s="18">
        <f t="shared" si="1140"/>
        <v>14789.785399999999</v>
      </c>
    </row>
    <row r="1151" spans="3:7" x14ac:dyDescent="0.3">
      <c r="C1151" s="3" t="s">
        <v>609</v>
      </c>
      <c r="D1151" s="5">
        <v>14746.3217</v>
      </c>
      <c r="F1151" t="str">
        <f t="shared" ref="F1151:G1151" si="1141">C1149</f>
        <v>Philip Gutierrez</v>
      </c>
      <c r="G1151" s="18">
        <f t="shared" si="1141"/>
        <v>14784.081399999999</v>
      </c>
    </row>
    <row r="1152" spans="3:7" x14ac:dyDescent="0.3">
      <c r="C1152" s="3" t="s">
        <v>373</v>
      </c>
      <c r="D1152" s="5">
        <v>14735.6692</v>
      </c>
      <c r="F1152" t="str">
        <f t="shared" ref="F1152:G1152" si="1142">C1150</f>
        <v>Jaclyn Li</v>
      </c>
      <c r="G1152" s="18">
        <f t="shared" si="1142"/>
        <v>14772.5113</v>
      </c>
    </row>
    <row r="1153" spans="3:7" x14ac:dyDescent="0.3">
      <c r="C1153" s="3" t="s">
        <v>275</v>
      </c>
      <c r="D1153" s="5">
        <v>14729.892400000001</v>
      </c>
      <c r="F1153" t="str">
        <f t="shared" ref="F1153:G1153" si="1143">C1151</f>
        <v>Cheryl Munoz</v>
      </c>
      <c r="G1153" s="18">
        <f t="shared" si="1143"/>
        <v>14746.3217</v>
      </c>
    </row>
    <row r="1154" spans="3:7" x14ac:dyDescent="0.3">
      <c r="C1154" s="3" t="s">
        <v>1978</v>
      </c>
      <c r="D1154" s="5">
        <v>14724.334500000001</v>
      </c>
      <c r="F1154" t="str">
        <f t="shared" ref="F1154:G1154" si="1144">C1152</f>
        <v>Arturo Gao</v>
      </c>
      <c r="G1154" s="18">
        <f t="shared" si="1144"/>
        <v>14735.6692</v>
      </c>
    </row>
    <row r="1155" spans="3:7" x14ac:dyDescent="0.3">
      <c r="C1155" s="3" t="s">
        <v>2731</v>
      </c>
      <c r="D1155" s="5">
        <v>14717.508099999999</v>
      </c>
      <c r="F1155" t="str">
        <f t="shared" ref="F1155:G1155" si="1145">C1153</f>
        <v>Alisha Guo</v>
      </c>
      <c r="G1155" s="18">
        <f t="shared" si="1145"/>
        <v>14729.892400000001</v>
      </c>
    </row>
    <row r="1156" spans="3:7" x14ac:dyDescent="0.3">
      <c r="C1156" s="3" t="s">
        <v>1165</v>
      </c>
      <c r="D1156" s="5">
        <v>14660.6695</v>
      </c>
      <c r="F1156" t="str">
        <f t="shared" ref="F1156:G1156" si="1146">C1154</f>
        <v>Raymond Raman</v>
      </c>
      <c r="G1156" s="18">
        <f t="shared" si="1146"/>
        <v>14724.334500000001</v>
      </c>
    </row>
    <row r="1157" spans="3:7" x14ac:dyDescent="0.3">
      <c r="C1157" s="3" t="s">
        <v>1769</v>
      </c>
      <c r="D1157" s="5">
        <v>14656.774299999999</v>
      </c>
      <c r="F1157" t="str">
        <f t="shared" ref="F1157:G1157" si="1147">C1155</f>
        <v>Clarence Xu</v>
      </c>
      <c r="G1157" s="18">
        <f t="shared" si="1147"/>
        <v>14717.508099999999</v>
      </c>
    </row>
    <row r="1158" spans="3:7" x14ac:dyDescent="0.3">
      <c r="C1158" s="3" t="s">
        <v>2732</v>
      </c>
      <c r="D1158" s="5">
        <v>14638.1122</v>
      </c>
      <c r="F1158" t="str">
        <f t="shared" ref="F1158:G1158" si="1148">C1156</f>
        <v>Jasmine Wilson</v>
      </c>
      <c r="G1158" s="18">
        <f t="shared" si="1148"/>
        <v>14660.6695</v>
      </c>
    </row>
    <row r="1159" spans="3:7" x14ac:dyDescent="0.3">
      <c r="C1159" s="3" t="s">
        <v>2283</v>
      </c>
      <c r="D1159" s="5">
        <v>14637.893899999999</v>
      </c>
      <c r="F1159" t="str">
        <f t="shared" ref="F1159:G1159" si="1149">C1157</f>
        <v>Micah Lu</v>
      </c>
      <c r="G1159" s="18">
        <f t="shared" si="1149"/>
        <v>14656.774299999999</v>
      </c>
    </row>
    <row r="1160" spans="3:7" x14ac:dyDescent="0.3">
      <c r="C1160" s="3" t="s">
        <v>1892</v>
      </c>
      <c r="D1160" s="5">
        <v>14626.181300000002</v>
      </c>
      <c r="F1160" t="str">
        <f t="shared" ref="F1160:G1160" si="1150">C1158</f>
        <v>Christine Goel</v>
      </c>
      <c r="G1160" s="18">
        <f t="shared" si="1150"/>
        <v>14638.1122</v>
      </c>
    </row>
    <row r="1161" spans="3:7" x14ac:dyDescent="0.3">
      <c r="C1161" s="3" t="s">
        <v>1717</v>
      </c>
      <c r="D1161" s="5">
        <v>14624.3042</v>
      </c>
      <c r="F1161" t="str">
        <f t="shared" ref="F1161:G1161" si="1151">C1159</f>
        <v>Tina Sara</v>
      </c>
      <c r="G1161" s="18">
        <f t="shared" si="1151"/>
        <v>14637.893899999999</v>
      </c>
    </row>
    <row r="1162" spans="3:7" x14ac:dyDescent="0.3">
      <c r="C1162" s="3" t="s">
        <v>2234</v>
      </c>
      <c r="D1162" s="5">
        <v>14597.998599999999</v>
      </c>
      <c r="F1162" t="str">
        <f t="shared" ref="F1162:G1162" si="1152">C1160</f>
        <v>Patricia Chapman</v>
      </c>
      <c r="G1162" s="18">
        <f t="shared" si="1152"/>
        <v>14626.181300000002</v>
      </c>
    </row>
    <row r="1163" spans="3:7" x14ac:dyDescent="0.3">
      <c r="C1163" s="3" t="s">
        <v>2733</v>
      </c>
      <c r="D1163" s="5">
        <v>14570.746400000002</v>
      </c>
      <c r="F1163" t="str">
        <f t="shared" ref="F1163:G1163" si="1153">C1161</f>
        <v>Max Romero</v>
      </c>
      <c r="G1163" s="18">
        <f t="shared" si="1153"/>
        <v>14624.3042</v>
      </c>
    </row>
    <row r="1164" spans="3:7" x14ac:dyDescent="0.3">
      <c r="C1164" s="3" t="s">
        <v>2216</v>
      </c>
      <c r="D1164" s="5">
        <v>14561.324900000001</v>
      </c>
      <c r="F1164" t="str">
        <f t="shared" ref="F1164:G1164" si="1154">C1162</f>
        <v>Tara Goel</v>
      </c>
      <c r="G1164" s="18">
        <f t="shared" si="1154"/>
        <v>14597.998599999999</v>
      </c>
    </row>
    <row r="1165" spans="3:7" x14ac:dyDescent="0.3">
      <c r="C1165" s="3" t="s">
        <v>2734</v>
      </c>
      <c r="D1165" s="5">
        <v>14553.007799999999</v>
      </c>
      <c r="F1165" t="str">
        <f t="shared" ref="F1165:G1165" si="1155">C1163</f>
        <v>Omar Liu</v>
      </c>
      <c r="G1165" s="18">
        <f t="shared" si="1155"/>
        <v>14570.746400000002</v>
      </c>
    </row>
    <row r="1166" spans="3:7" x14ac:dyDescent="0.3">
      <c r="C1166" s="3" t="s">
        <v>543</v>
      </c>
      <c r="D1166" s="5">
        <v>14537.5924</v>
      </c>
      <c r="F1166" t="str">
        <f t="shared" ref="F1166:G1166" si="1156">C1164</f>
        <v>Tabitha Serrano</v>
      </c>
      <c r="G1166" s="18">
        <f t="shared" si="1156"/>
        <v>14561.324900000001</v>
      </c>
    </row>
    <row r="1167" spans="3:7" x14ac:dyDescent="0.3">
      <c r="C1167" s="3" t="s">
        <v>2003</v>
      </c>
      <c r="D1167" s="5">
        <v>14533.174999999999</v>
      </c>
      <c r="F1167" t="str">
        <f t="shared" ref="F1167:G1167" si="1157">C1165</f>
        <v>Toni Suri</v>
      </c>
      <c r="G1167" s="18">
        <f t="shared" si="1157"/>
        <v>14553.007799999999</v>
      </c>
    </row>
    <row r="1168" spans="3:7" x14ac:dyDescent="0.3">
      <c r="C1168" s="3" t="s">
        <v>2086</v>
      </c>
      <c r="D1168" s="5">
        <v>14528.7665</v>
      </c>
      <c r="F1168" t="str">
        <f t="shared" ref="F1168:G1168" si="1158">C1166</f>
        <v>Carmen Suri</v>
      </c>
      <c r="G1168" s="18">
        <f t="shared" si="1158"/>
        <v>14537.5924</v>
      </c>
    </row>
    <row r="1169" spans="3:7" x14ac:dyDescent="0.3">
      <c r="C1169" s="3" t="s">
        <v>2735</v>
      </c>
      <c r="D1169" s="5">
        <v>14501.9872</v>
      </c>
      <c r="F1169" t="str">
        <f t="shared" ref="F1169:G1169" si="1159">C1167</f>
        <v>Richard Anderson</v>
      </c>
      <c r="G1169" s="18">
        <f t="shared" si="1159"/>
        <v>14533.174999999999</v>
      </c>
    </row>
    <row r="1170" spans="3:7" x14ac:dyDescent="0.3">
      <c r="C1170" s="3" t="s">
        <v>2736</v>
      </c>
      <c r="D1170" s="5">
        <v>14499.559600000001</v>
      </c>
      <c r="F1170" t="str">
        <f t="shared" ref="F1170:G1170" si="1160">C1168</f>
        <v>Ruben Raman</v>
      </c>
      <c r="G1170" s="18">
        <f t="shared" si="1160"/>
        <v>14528.7665</v>
      </c>
    </row>
    <row r="1171" spans="3:7" x14ac:dyDescent="0.3">
      <c r="C1171" s="3" t="s">
        <v>2737</v>
      </c>
      <c r="D1171" s="5">
        <v>14480.100699999999</v>
      </c>
      <c r="F1171" t="str">
        <f t="shared" ref="F1171:G1171" si="1161">C1169</f>
        <v>Gloria Serrano</v>
      </c>
      <c r="G1171" s="18">
        <f t="shared" si="1161"/>
        <v>14501.9872</v>
      </c>
    </row>
    <row r="1172" spans="3:7" x14ac:dyDescent="0.3">
      <c r="C1172" s="3" t="s">
        <v>642</v>
      </c>
      <c r="D1172" s="5">
        <v>14474.603200000001</v>
      </c>
      <c r="F1172" t="str">
        <f t="shared" ref="F1172:G1172" si="1162">C1170</f>
        <v>Glenn Liang</v>
      </c>
      <c r="G1172" s="18">
        <f t="shared" si="1162"/>
        <v>14499.559600000001</v>
      </c>
    </row>
    <row r="1173" spans="3:7" x14ac:dyDescent="0.3">
      <c r="C1173" s="3" t="s">
        <v>797</v>
      </c>
      <c r="D1173" s="5">
        <v>14460.709200000001</v>
      </c>
      <c r="F1173" t="str">
        <f t="shared" ref="F1173:G1173" si="1163">C1171</f>
        <v>Jessica Bell</v>
      </c>
      <c r="G1173" s="18">
        <f t="shared" si="1163"/>
        <v>14480.100699999999</v>
      </c>
    </row>
    <row r="1174" spans="3:7" x14ac:dyDescent="0.3">
      <c r="C1174" s="3" t="s">
        <v>463</v>
      </c>
      <c r="D1174" s="5">
        <v>14456.9028</v>
      </c>
      <c r="F1174" t="str">
        <f t="shared" ref="F1174:G1174" si="1164">C1172</f>
        <v>Clarence Zhang</v>
      </c>
      <c r="G1174" s="18">
        <f t="shared" si="1164"/>
        <v>14474.603200000001</v>
      </c>
    </row>
    <row r="1175" spans="3:7" x14ac:dyDescent="0.3">
      <c r="C1175" s="3" t="s">
        <v>469</v>
      </c>
      <c r="D1175" s="5">
        <v>14442.062900000001</v>
      </c>
      <c r="F1175" t="str">
        <f t="shared" ref="F1175:G1175" si="1165">C1173</f>
        <v>Deborah Yuan</v>
      </c>
      <c r="G1175" s="18">
        <f t="shared" si="1165"/>
        <v>14460.709200000001</v>
      </c>
    </row>
    <row r="1176" spans="3:7" x14ac:dyDescent="0.3">
      <c r="C1176" s="3" t="s">
        <v>1053</v>
      </c>
      <c r="D1176" s="5">
        <v>14417.9226</v>
      </c>
      <c r="F1176" t="str">
        <f t="shared" ref="F1176:G1176" si="1166">C1174</f>
        <v>Brendan Raji</v>
      </c>
      <c r="G1176" s="18">
        <f t="shared" si="1166"/>
        <v>14456.9028</v>
      </c>
    </row>
    <row r="1177" spans="3:7" x14ac:dyDescent="0.3">
      <c r="C1177" s="3" t="s">
        <v>1405</v>
      </c>
      <c r="D1177" s="5">
        <v>14402.4275</v>
      </c>
      <c r="F1177" t="str">
        <f t="shared" ref="F1177:G1177" si="1167">C1175</f>
        <v>Brett Martinez</v>
      </c>
      <c r="G1177" s="18">
        <f t="shared" si="1167"/>
        <v>14442.062900000001</v>
      </c>
    </row>
    <row r="1178" spans="3:7" x14ac:dyDescent="0.3">
      <c r="C1178" s="3" t="s">
        <v>1335</v>
      </c>
      <c r="D1178" s="5">
        <v>14375.018399999999</v>
      </c>
      <c r="F1178" t="str">
        <f t="shared" ref="F1178:G1178" si="1168">C1176</f>
        <v>Gloria Ortega</v>
      </c>
      <c r="G1178" s="18">
        <f t="shared" si="1168"/>
        <v>14417.9226</v>
      </c>
    </row>
    <row r="1179" spans="3:7" x14ac:dyDescent="0.3">
      <c r="C1179" s="3" t="s">
        <v>2083</v>
      </c>
      <c r="D1179" s="5">
        <v>14372.5537</v>
      </c>
      <c r="F1179" t="str">
        <f t="shared" ref="F1179:G1179" si="1169">C1177</f>
        <v>Kaylee Allen</v>
      </c>
      <c r="G1179" s="18">
        <f t="shared" si="1169"/>
        <v>14402.4275</v>
      </c>
    </row>
    <row r="1180" spans="3:7" x14ac:dyDescent="0.3">
      <c r="C1180" s="3" t="s">
        <v>489</v>
      </c>
      <c r="D1180" s="5">
        <v>14370.8781</v>
      </c>
      <c r="F1180" t="str">
        <f t="shared" ref="F1180:G1180" si="1170">C1178</f>
        <v>Justin Thompson</v>
      </c>
      <c r="G1180" s="18">
        <f t="shared" si="1170"/>
        <v>14375.018399999999</v>
      </c>
    </row>
    <row r="1181" spans="3:7" x14ac:dyDescent="0.3">
      <c r="C1181" s="3" t="s">
        <v>1521</v>
      </c>
      <c r="D1181" s="5">
        <v>14363.080399999999</v>
      </c>
      <c r="F1181" t="str">
        <f t="shared" ref="F1181:G1181" si="1171">C1179</f>
        <v>Ruben Martin</v>
      </c>
      <c r="G1181" s="18">
        <f t="shared" si="1171"/>
        <v>14372.5537</v>
      </c>
    </row>
    <row r="1182" spans="3:7" x14ac:dyDescent="0.3">
      <c r="C1182" s="3" t="s">
        <v>2738</v>
      </c>
      <c r="D1182" s="5">
        <v>14309.020799999998</v>
      </c>
      <c r="F1182" t="str">
        <f t="shared" ref="F1182:G1182" si="1172">C1180</f>
        <v>Bruce Rubio</v>
      </c>
      <c r="G1182" s="18">
        <f t="shared" si="1172"/>
        <v>14370.8781</v>
      </c>
    </row>
    <row r="1183" spans="3:7" x14ac:dyDescent="0.3">
      <c r="C1183" s="3" t="s">
        <v>2074</v>
      </c>
      <c r="D1183" s="5">
        <v>14308.7896</v>
      </c>
      <c r="F1183" t="str">
        <f t="shared" ref="F1183:G1183" si="1173">C1181</f>
        <v>Lance Sanz</v>
      </c>
      <c r="G1183" s="18">
        <f t="shared" si="1173"/>
        <v>14363.080399999999</v>
      </c>
    </row>
    <row r="1184" spans="3:7" x14ac:dyDescent="0.3">
      <c r="C1184" s="3" t="s">
        <v>2739</v>
      </c>
      <c r="D1184" s="5">
        <v>14276.769899999999</v>
      </c>
      <c r="F1184" t="str">
        <f t="shared" ref="F1184:G1184" si="1174">C1182</f>
        <v>Carla Gonzalez</v>
      </c>
      <c r="G1184" s="18">
        <f t="shared" si="1174"/>
        <v>14309.020799999998</v>
      </c>
    </row>
    <row r="1185" spans="3:7" x14ac:dyDescent="0.3">
      <c r="C1185" s="3" t="s">
        <v>1253</v>
      </c>
      <c r="D1185" s="5">
        <v>14261.9066</v>
      </c>
      <c r="F1185" t="str">
        <f t="shared" ref="F1185:G1185" si="1175">C1183</f>
        <v>Roy Ramos</v>
      </c>
      <c r="G1185" s="18">
        <f t="shared" si="1175"/>
        <v>14308.7896</v>
      </c>
    </row>
    <row r="1186" spans="3:7" x14ac:dyDescent="0.3">
      <c r="C1186" s="3" t="s">
        <v>2740</v>
      </c>
      <c r="D1186" s="5">
        <v>14258.741900000001</v>
      </c>
      <c r="F1186" t="str">
        <f t="shared" ref="F1186:G1186" si="1176">C1184</f>
        <v>Bradley Lal</v>
      </c>
      <c r="G1186" s="18">
        <f t="shared" si="1176"/>
        <v>14276.769899999999</v>
      </c>
    </row>
    <row r="1187" spans="3:7" x14ac:dyDescent="0.3">
      <c r="C1187" s="3" t="s">
        <v>1480</v>
      </c>
      <c r="D1187" s="5">
        <v>14216.429599999999</v>
      </c>
      <c r="F1187" t="str">
        <f t="shared" ref="F1187:G1187" si="1177">C1185</f>
        <v>Joanna Ashe</v>
      </c>
      <c r="G1187" s="18">
        <f t="shared" si="1177"/>
        <v>14261.9066</v>
      </c>
    </row>
    <row r="1188" spans="3:7" x14ac:dyDescent="0.3">
      <c r="C1188" s="3" t="s">
        <v>1282</v>
      </c>
      <c r="D1188" s="5">
        <v>14188.6934</v>
      </c>
      <c r="F1188" t="str">
        <f t="shared" ref="F1188:G1188" si="1178">C1186</f>
        <v>Kellie Navarro</v>
      </c>
      <c r="G1188" s="18">
        <f t="shared" si="1178"/>
        <v>14258.741900000001</v>
      </c>
    </row>
    <row r="1189" spans="3:7" x14ac:dyDescent="0.3">
      <c r="C1189" s="3" t="s">
        <v>1205</v>
      </c>
      <c r="D1189" s="5">
        <v>14187.163199999999</v>
      </c>
      <c r="F1189" t="str">
        <f t="shared" ref="F1189:G1189" si="1179">C1187</f>
        <v>Kristy Alvarez</v>
      </c>
      <c r="G1189" s="18">
        <f t="shared" si="1179"/>
        <v>14216.429599999999</v>
      </c>
    </row>
    <row r="1190" spans="3:7" x14ac:dyDescent="0.3">
      <c r="C1190" s="3" t="s">
        <v>562</v>
      </c>
      <c r="D1190" s="5">
        <v>14122.930400000001</v>
      </c>
      <c r="F1190" t="str">
        <f t="shared" ref="F1190:G1190" si="1180">C1188</f>
        <v>Johnny Luo</v>
      </c>
      <c r="G1190" s="18">
        <f t="shared" si="1180"/>
        <v>14188.6934</v>
      </c>
    </row>
    <row r="1191" spans="3:7" x14ac:dyDescent="0.3">
      <c r="C1191" s="3" t="s">
        <v>557</v>
      </c>
      <c r="D1191" s="5">
        <v>14114.111999999999</v>
      </c>
      <c r="F1191" t="str">
        <f t="shared" ref="F1191:G1191" si="1181">C1189</f>
        <v>Jeremiah Gray</v>
      </c>
      <c r="G1191" s="18">
        <f t="shared" si="1181"/>
        <v>14187.163199999999</v>
      </c>
    </row>
    <row r="1192" spans="3:7" x14ac:dyDescent="0.3">
      <c r="C1192" s="3" t="s">
        <v>1964</v>
      </c>
      <c r="D1192" s="5">
        <v>14062.030500000001</v>
      </c>
      <c r="F1192" t="str">
        <f t="shared" ref="F1192:G1192" si="1182">C1190</f>
        <v>Casey Alonso</v>
      </c>
      <c r="G1192" s="18">
        <f t="shared" si="1182"/>
        <v>14122.930400000001</v>
      </c>
    </row>
    <row r="1193" spans="3:7" x14ac:dyDescent="0.3">
      <c r="C1193" s="3" t="s">
        <v>2741</v>
      </c>
      <c r="D1193" s="5">
        <v>14040.446400000001</v>
      </c>
      <c r="F1193" t="str">
        <f t="shared" ref="F1193:G1193" si="1183">C1191</f>
        <v>Carolyn Suarez</v>
      </c>
      <c r="G1193" s="18">
        <f t="shared" si="1183"/>
        <v>14114.111999999999</v>
      </c>
    </row>
    <row r="1194" spans="3:7" x14ac:dyDescent="0.3">
      <c r="C1194" s="3" t="s">
        <v>2742</v>
      </c>
      <c r="D1194" s="5">
        <v>14029.1592</v>
      </c>
      <c r="F1194" t="str">
        <f t="shared" ref="F1194:G1194" si="1184">C1192</f>
        <v>Randy Liu</v>
      </c>
      <c r="G1194" s="18">
        <f t="shared" si="1184"/>
        <v>14062.030500000001</v>
      </c>
    </row>
    <row r="1195" spans="3:7" x14ac:dyDescent="0.3">
      <c r="C1195" s="3" t="s">
        <v>864</v>
      </c>
      <c r="D1195" s="5">
        <v>14026.538200000001</v>
      </c>
      <c r="F1195" t="str">
        <f t="shared" ref="F1195:G1195" si="1185">C1193</f>
        <v>Hector Gutierrez</v>
      </c>
      <c r="G1195" s="18">
        <f t="shared" si="1185"/>
        <v>14040.446400000001</v>
      </c>
    </row>
    <row r="1196" spans="3:7" x14ac:dyDescent="0.3">
      <c r="C1196" s="3" t="s">
        <v>2298</v>
      </c>
      <c r="D1196" s="5">
        <v>14015.7058</v>
      </c>
      <c r="F1196" t="str">
        <f t="shared" ref="F1196:G1196" si="1186">C1194</f>
        <v>Bianca Gao</v>
      </c>
      <c r="G1196" s="18">
        <f t="shared" si="1186"/>
        <v>14029.1592</v>
      </c>
    </row>
    <row r="1197" spans="3:7" x14ac:dyDescent="0.3">
      <c r="C1197" s="3" t="s">
        <v>2743</v>
      </c>
      <c r="D1197" s="5">
        <v>14014.608899999997</v>
      </c>
      <c r="F1197" t="str">
        <f t="shared" ref="F1197:G1197" si="1187">C1195</f>
        <v>Drew Andersen</v>
      </c>
      <c r="G1197" s="18">
        <f t="shared" si="1187"/>
        <v>14026.538200000001</v>
      </c>
    </row>
    <row r="1198" spans="3:7" x14ac:dyDescent="0.3">
      <c r="C1198" s="3" t="s">
        <v>2744</v>
      </c>
      <c r="D1198" s="5">
        <v>13989.129300000001</v>
      </c>
      <c r="F1198" t="str">
        <f t="shared" ref="F1198:G1198" si="1188">C1196</f>
        <v>Tony Xu</v>
      </c>
      <c r="G1198" s="18">
        <f t="shared" si="1188"/>
        <v>14015.7058</v>
      </c>
    </row>
    <row r="1199" spans="3:7" x14ac:dyDescent="0.3">
      <c r="C1199" s="3" t="s">
        <v>1552</v>
      </c>
      <c r="D1199" s="5">
        <v>13953.977199999999</v>
      </c>
      <c r="F1199" t="str">
        <f t="shared" ref="F1199:G1199" si="1189">C1197</f>
        <v>Maria Perry</v>
      </c>
      <c r="G1199" s="18">
        <f t="shared" si="1189"/>
        <v>14014.608899999997</v>
      </c>
    </row>
    <row r="1200" spans="3:7" x14ac:dyDescent="0.3">
      <c r="C1200" s="3" t="s">
        <v>594</v>
      </c>
      <c r="D1200" s="5">
        <v>13932.7083</v>
      </c>
      <c r="F1200" t="str">
        <f t="shared" ref="F1200:G1200" si="1190">C1198</f>
        <v>Terry Lal</v>
      </c>
      <c r="G1200" s="18">
        <f t="shared" si="1190"/>
        <v>13989.129300000001</v>
      </c>
    </row>
    <row r="1201" spans="3:7" x14ac:dyDescent="0.3">
      <c r="C1201" s="3" t="s">
        <v>981</v>
      </c>
      <c r="D1201" s="5">
        <v>13927.423200000001</v>
      </c>
      <c r="F1201" t="str">
        <f t="shared" ref="F1201:G1201" si="1191">C1199</f>
        <v>Leah Guo</v>
      </c>
      <c r="G1201" s="18">
        <f t="shared" si="1191"/>
        <v>13953.977199999999</v>
      </c>
    </row>
    <row r="1202" spans="3:7" x14ac:dyDescent="0.3">
      <c r="C1202" s="3" t="s">
        <v>1702</v>
      </c>
      <c r="D1202" s="5">
        <v>13923.856399999999</v>
      </c>
      <c r="F1202" t="str">
        <f t="shared" ref="F1202:G1202" si="1192">C1200</f>
        <v>Cesar Kapoor</v>
      </c>
      <c r="G1202" s="18">
        <f t="shared" si="1192"/>
        <v>13932.7083</v>
      </c>
    </row>
    <row r="1203" spans="3:7" x14ac:dyDescent="0.3">
      <c r="C1203" s="3" t="s">
        <v>2745</v>
      </c>
      <c r="D1203" s="5">
        <v>13922.754300000001</v>
      </c>
      <c r="F1203" t="str">
        <f t="shared" ref="F1203:G1203" si="1193">C1201</f>
        <v>Frank Ruiz</v>
      </c>
      <c r="G1203" s="18">
        <f t="shared" si="1193"/>
        <v>13927.423200000001</v>
      </c>
    </row>
    <row r="1204" spans="3:7" x14ac:dyDescent="0.3">
      <c r="C1204" s="3" t="s">
        <v>1216</v>
      </c>
      <c r="D1204" s="5">
        <v>13900.018</v>
      </c>
      <c r="F1204" t="str">
        <f t="shared" ref="F1204:G1204" si="1194">C1202</f>
        <v>Mason Evans</v>
      </c>
      <c r="G1204" s="18">
        <f t="shared" si="1194"/>
        <v>13923.856399999999</v>
      </c>
    </row>
    <row r="1205" spans="3:7" x14ac:dyDescent="0.3">
      <c r="C1205" s="3" t="s">
        <v>2746</v>
      </c>
      <c r="D1205" s="5">
        <v>13884.401900000001</v>
      </c>
      <c r="F1205" t="str">
        <f t="shared" ref="F1205:G1205" si="1195">C1203</f>
        <v>Jésus Blanco</v>
      </c>
      <c r="G1205" s="18">
        <f t="shared" si="1195"/>
        <v>13922.754300000001</v>
      </c>
    </row>
    <row r="1206" spans="3:7" x14ac:dyDescent="0.3">
      <c r="C1206" s="3" t="s">
        <v>2747</v>
      </c>
      <c r="D1206" s="5">
        <v>13883.275799999999</v>
      </c>
      <c r="F1206" t="str">
        <f t="shared" ref="F1206:G1206" si="1196">C1204</f>
        <v>Jerry Luo</v>
      </c>
      <c r="G1206" s="18">
        <f t="shared" si="1196"/>
        <v>13900.018</v>
      </c>
    </row>
    <row r="1207" spans="3:7" x14ac:dyDescent="0.3">
      <c r="C1207" s="3" t="s">
        <v>2748</v>
      </c>
      <c r="D1207" s="5">
        <v>13858.143400000001</v>
      </c>
      <c r="F1207" t="str">
        <f t="shared" ref="F1207:G1207" si="1197">C1205</f>
        <v>Cesar Mehta</v>
      </c>
      <c r="G1207" s="18">
        <f t="shared" si="1197"/>
        <v>13884.401900000001</v>
      </c>
    </row>
    <row r="1208" spans="3:7" x14ac:dyDescent="0.3">
      <c r="C1208" s="3" t="s">
        <v>1259</v>
      </c>
      <c r="D1208" s="5">
        <v>13819.827299999999</v>
      </c>
      <c r="F1208" t="str">
        <f t="shared" ref="F1208:G1208" si="1198">C1206</f>
        <v>Candice Zhu</v>
      </c>
      <c r="G1208" s="18">
        <f t="shared" si="1198"/>
        <v>13883.275799999999</v>
      </c>
    </row>
    <row r="1209" spans="3:7" x14ac:dyDescent="0.3">
      <c r="C1209" s="3" t="s">
        <v>717</v>
      </c>
      <c r="D1209" s="5">
        <v>13796.631799999999</v>
      </c>
      <c r="F1209" t="str">
        <f t="shared" ref="F1209:G1209" si="1199">C1207</f>
        <v>Jill Gutierrez</v>
      </c>
      <c r="G1209" s="18">
        <f t="shared" si="1199"/>
        <v>13858.143400000001</v>
      </c>
    </row>
    <row r="1210" spans="3:7" x14ac:dyDescent="0.3">
      <c r="C1210" s="3" t="s">
        <v>1366</v>
      </c>
      <c r="D1210" s="5">
        <v>13787.613600000001</v>
      </c>
      <c r="F1210" t="str">
        <f t="shared" ref="F1210:G1210" si="1200">C1208</f>
        <v>Jodi Deng</v>
      </c>
      <c r="G1210" s="18">
        <f t="shared" si="1200"/>
        <v>13819.827299999999</v>
      </c>
    </row>
    <row r="1211" spans="3:7" x14ac:dyDescent="0.3">
      <c r="C1211" s="3" t="s">
        <v>1765</v>
      </c>
      <c r="D1211" s="5">
        <v>13783.472</v>
      </c>
      <c r="F1211" t="str">
        <f t="shared" ref="F1211:G1211" si="1201">C1209</f>
        <v>Crystal Yang</v>
      </c>
      <c r="G1211" s="18">
        <f t="shared" si="1201"/>
        <v>13796.631799999999</v>
      </c>
    </row>
    <row r="1212" spans="3:7" x14ac:dyDescent="0.3">
      <c r="C1212" s="3" t="s">
        <v>1791</v>
      </c>
      <c r="D1212" s="5">
        <v>13781.785399999999</v>
      </c>
      <c r="F1212" t="str">
        <f t="shared" ref="F1212:G1212" si="1202">C1210</f>
        <v>Karl Lal</v>
      </c>
      <c r="G1212" s="18">
        <f t="shared" si="1202"/>
        <v>13787.613600000001</v>
      </c>
    </row>
    <row r="1213" spans="3:7" x14ac:dyDescent="0.3">
      <c r="C1213" s="3" t="s">
        <v>259</v>
      </c>
      <c r="D1213" s="5">
        <v>13767.306500000001</v>
      </c>
      <c r="F1213" t="str">
        <f t="shared" ref="F1213:G1213" si="1203">C1211</f>
        <v>Micah Gao</v>
      </c>
      <c r="G1213" s="18">
        <f t="shared" si="1203"/>
        <v>13783.472</v>
      </c>
    </row>
    <row r="1214" spans="3:7" x14ac:dyDescent="0.3">
      <c r="C1214" s="3" t="s">
        <v>613</v>
      </c>
      <c r="D1214" s="5">
        <v>13700.127900000001</v>
      </c>
      <c r="F1214" t="str">
        <f t="shared" ref="F1214:G1214" si="1204">C1212</f>
        <v>Mindy Goldberg</v>
      </c>
      <c r="G1214" s="18">
        <f t="shared" si="1204"/>
        <v>13781.785399999999</v>
      </c>
    </row>
    <row r="1215" spans="3:7" x14ac:dyDescent="0.3">
      <c r="C1215" s="3" t="s">
        <v>2749</v>
      </c>
      <c r="D1215" s="5">
        <v>13698.965099999999</v>
      </c>
      <c r="F1215" t="str">
        <f t="shared" ref="F1215:G1215" si="1205">C1213</f>
        <v>Alexa Travers</v>
      </c>
      <c r="G1215" s="18">
        <f t="shared" si="1205"/>
        <v>13767.306500000001</v>
      </c>
    </row>
    <row r="1216" spans="3:7" x14ac:dyDescent="0.3">
      <c r="C1216" s="3" t="s">
        <v>956</v>
      </c>
      <c r="D1216" s="5">
        <v>13695.0159</v>
      </c>
      <c r="F1216" t="str">
        <f t="shared" ref="F1216:G1216" si="1206">C1214</f>
        <v>Christine Luo</v>
      </c>
      <c r="G1216" s="18">
        <f t="shared" si="1206"/>
        <v>13700.127900000001</v>
      </c>
    </row>
    <row r="1217" spans="3:7" x14ac:dyDescent="0.3">
      <c r="C1217" s="3" t="s">
        <v>1840</v>
      </c>
      <c r="D1217" s="5">
        <v>13665.3431</v>
      </c>
      <c r="F1217" t="str">
        <f t="shared" ref="F1217:G1217" si="1207">C1215</f>
        <v>Jacqueline Torres</v>
      </c>
      <c r="G1217" s="18">
        <f t="shared" si="1207"/>
        <v>13698.965099999999</v>
      </c>
    </row>
    <row r="1218" spans="3:7" x14ac:dyDescent="0.3">
      <c r="C1218" s="3" t="s">
        <v>2750</v>
      </c>
      <c r="D1218" s="5">
        <v>13658.041799999999</v>
      </c>
      <c r="F1218" t="str">
        <f t="shared" ref="F1218:G1218" si="1208">C1216</f>
        <v>Eugene She</v>
      </c>
      <c r="G1218" s="18">
        <f t="shared" si="1208"/>
        <v>13695.0159</v>
      </c>
    </row>
    <row r="1219" spans="3:7" x14ac:dyDescent="0.3">
      <c r="C1219" s="3" t="s">
        <v>1418</v>
      </c>
      <c r="D1219" s="5">
        <v>13645.291499999999</v>
      </c>
      <c r="F1219" t="str">
        <f t="shared" ref="F1219:G1219" si="1209">C1217</f>
        <v>Natasha Munoz</v>
      </c>
      <c r="G1219" s="18">
        <f t="shared" si="1209"/>
        <v>13665.3431</v>
      </c>
    </row>
    <row r="1220" spans="3:7" x14ac:dyDescent="0.3">
      <c r="C1220" s="3" t="s">
        <v>403</v>
      </c>
      <c r="D1220" s="5">
        <v>13633.512699999999</v>
      </c>
      <c r="F1220" t="str">
        <f t="shared" ref="F1220:G1220" si="1210">C1218</f>
        <v>Jaime Nath</v>
      </c>
      <c r="G1220" s="18">
        <f t="shared" si="1210"/>
        <v>13658.041799999999</v>
      </c>
    </row>
    <row r="1221" spans="3:7" x14ac:dyDescent="0.3">
      <c r="C1221" s="3" t="s">
        <v>2751</v>
      </c>
      <c r="D1221" s="5">
        <v>13628.6623</v>
      </c>
      <c r="F1221" t="str">
        <f t="shared" ref="F1221:G1221" si="1211">C1219</f>
        <v>Kelli She</v>
      </c>
      <c r="G1221" s="18">
        <f t="shared" si="1211"/>
        <v>13645.291499999999</v>
      </c>
    </row>
    <row r="1222" spans="3:7" x14ac:dyDescent="0.3">
      <c r="C1222" s="3" t="s">
        <v>270</v>
      </c>
      <c r="D1222" s="5">
        <v>13610.329300000001</v>
      </c>
      <c r="F1222" t="str">
        <f t="shared" ref="F1222:G1222" si="1212">C1220</f>
        <v>Autumn Zhou</v>
      </c>
      <c r="G1222" s="18">
        <f t="shared" si="1212"/>
        <v>13633.512699999999</v>
      </c>
    </row>
    <row r="1223" spans="3:7" x14ac:dyDescent="0.3">
      <c r="C1223" s="3" t="s">
        <v>2752</v>
      </c>
      <c r="D1223" s="5">
        <v>13605.159899999999</v>
      </c>
      <c r="F1223" t="str">
        <f t="shared" ref="F1223:G1223" si="1213">C1221</f>
        <v>Troy Suri</v>
      </c>
      <c r="G1223" s="18">
        <f t="shared" si="1213"/>
        <v>13628.6623</v>
      </c>
    </row>
    <row r="1224" spans="3:7" x14ac:dyDescent="0.3">
      <c r="C1224" s="3" t="s">
        <v>2243</v>
      </c>
      <c r="D1224" s="5">
        <v>13593.9344</v>
      </c>
      <c r="F1224" t="str">
        <f t="shared" ref="F1224:G1224" si="1214">C1222</f>
        <v>Alicia Lal</v>
      </c>
      <c r="G1224" s="18">
        <f t="shared" si="1214"/>
        <v>13610.329300000001</v>
      </c>
    </row>
    <row r="1225" spans="3:7" x14ac:dyDescent="0.3">
      <c r="C1225" s="3" t="s">
        <v>1490</v>
      </c>
      <c r="D1225" s="5">
        <v>13587.776900000001</v>
      </c>
      <c r="F1225" t="str">
        <f t="shared" ref="F1225:G1225" si="1215">C1223</f>
        <v>Martha Ye</v>
      </c>
      <c r="G1225" s="18">
        <f t="shared" si="1215"/>
        <v>13605.159899999999</v>
      </c>
    </row>
    <row r="1226" spans="3:7" x14ac:dyDescent="0.3">
      <c r="C1226" s="3" t="s">
        <v>755</v>
      </c>
      <c r="D1226" s="5">
        <v>13587.621599999999</v>
      </c>
      <c r="F1226" t="str">
        <f t="shared" ref="F1226:G1226" si="1216">C1224</f>
        <v>Tasha Rai</v>
      </c>
      <c r="G1226" s="18">
        <f t="shared" si="1216"/>
        <v>13593.9344</v>
      </c>
    </row>
    <row r="1227" spans="3:7" x14ac:dyDescent="0.3">
      <c r="C1227" s="3" t="s">
        <v>894</v>
      </c>
      <c r="D1227" s="5">
        <v>13573.7207</v>
      </c>
      <c r="F1227" t="str">
        <f t="shared" ref="F1227:G1227" si="1217">C1225</f>
        <v>Krystal Liu</v>
      </c>
      <c r="G1227" s="18">
        <f t="shared" si="1217"/>
        <v>13587.776900000001</v>
      </c>
    </row>
    <row r="1228" spans="3:7" x14ac:dyDescent="0.3">
      <c r="C1228" s="3" t="s">
        <v>213</v>
      </c>
      <c r="D1228" s="5">
        <v>13565.475699999999</v>
      </c>
      <c r="F1228" t="str">
        <f t="shared" ref="F1228:G1228" si="1218">C1226</f>
        <v>Danny Ramos</v>
      </c>
      <c r="G1228" s="18">
        <f t="shared" si="1218"/>
        <v>13587.621599999999</v>
      </c>
    </row>
    <row r="1229" spans="3:7" x14ac:dyDescent="0.3">
      <c r="C1229" s="3" t="s">
        <v>1695</v>
      </c>
      <c r="D1229" s="5">
        <v>13557.429400000001</v>
      </c>
      <c r="F1229" t="str">
        <f t="shared" ref="F1229:G1229" si="1219">C1227</f>
        <v>Edgar Gonzalez</v>
      </c>
      <c r="G1229" s="18">
        <f t="shared" si="1219"/>
        <v>13573.7207</v>
      </c>
    </row>
    <row r="1230" spans="3:7" x14ac:dyDescent="0.3">
      <c r="C1230" s="3" t="s">
        <v>2199</v>
      </c>
      <c r="D1230" s="5">
        <v>13551.184299999999</v>
      </c>
      <c r="F1230" t="str">
        <f t="shared" ref="F1230:G1230" si="1220">C1228</f>
        <v>Abigail Washington</v>
      </c>
      <c r="G1230" s="18">
        <f t="shared" si="1220"/>
        <v>13565.475699999999</v>
      </c>
    </row>
    <row r="1231" spans="3:7" x14ac:dyDescent="0.3">
      <c r="C1231" s="3" t="s">
        <v>1510</v>
      </c>
      <c r="D1231" s="5">
        <v>13531.6605</v>
      </c>
      <c r="F1231" t="str">
        <f t="shared" ref="F1231:G1231" si="1221">C1229</f>
        <v>Marvin Alvarez</v>
      </c>
      <c r="G1231" s="18">
        <f t="shared" si="1221"/>
        <v>13557.429400000001</v>
      </c>
    </row>
    <row r="1232" spans="3:7" x14ac:dyDescent="0.3">
      <c r="C1232" s="3" t="s">
        <v>1134</v>
      </c>
      <c r="D1232" s="5">
        <v>13509.572200000001</v>
      </c>
      <c r="F1232" t="str">
        <f t="shared" ref="F1232:G1232" si="1222">C1230</f>
        <v>Suzanne Liu</v>
      </c>
      <c r="G1232" s="18">
        <f t="shared" si="1222"/>
        <v>13551.184299999999</v>
      </c>
    </row>
    <row r="1233" spans="3:7" x14ac:dyDescent="0.3">
      <c r="C1233" s="3" t="s">
        <v>1974</v>
      </c>
      <c r="D1233" s="5">
        <v>13498.7096</v>
      </c>
      <c r="F1233" t="str">
        <f t="shared" ref="F1233:G1233" si="1223">C1231</f>
        <v>Lacey Liu</v>
      </c>
      <c r="G1233" s="18">
        <f t="shared" si="1223"/>
        <v>13531.6605</v>
      </c>
    </row>
    <row r="1234" spans="3:7" x14ac:dyDescent="0.3">
      <c r="C1234" s="3" t="s">
        <v>627</v>
      </c>
      <c r="D1234" s="5">
        <v>13496.1268</v>
      </c>
      <c r="F1234" t="str">
        <f t="shared" ref="F1234:G1234" si="1224">C1232</f>
        <v>Jaime Hernandez</v>
      </c>
      <c r="G1234" s="18">
        <f t="shared" si="1224"/>
        <v>13509.572200000001</v>
      </c>
    </row>
    <row r="1235" spans="3:7" x14ac:dyDescent="0.3">
      <c r="C1235" s="3" t="s">
        <v>1812</v>
      </c>
      <c r="D1235" s="5">
        <v>13492.235700000001</v>
      </c>
      <c r="F1235" t="str">
        <f t="shared" ref="F1235:G1235" si="1225">C1233</f>
        <v>Raul Rai</v>
      </c>
      <c r="G1235" s="18">
        <f t="shared" si="1225"/>
        <v>13498.7096</v>
      </c>
    </row>
    <row r="1236" spans="3:7" x14ac:dyDescent="0.3">
      <c r="C1236" s="3" t="s">
        <v>766</v>
      </c>
      <c r="D1236" s="5">
        <v>13486.6291</v>
      </c>
      <c r="F1236" t="str">
        <f t="shared" ref="F1236:G1236" si="1226">C1234</f>
        <v>Christy Zhu</v>
      </c>
      <c r="G1236" s="18">
        <f t="shared" si="1226"/>
        <v>13496.1268</v>
      </c>
    </row>
    <row r="1237" spans="3:7" x14ac:dyDescent="0.3">
      <c r="C1237" s="3" t="s">
        <v>1362</v>
      </c>
      <c r="D1237" s="5">
        <v>13474.7768</v>
      </c>
      <c r="F1237" t="str">
        <f t="shared" ref="F1237:G1237" si="1227">C1235</f>
        <v>Monique Blanco</v>
      </c>
      <c r="G1237" s="18">
        <f t="shared" si="1227"/>
        <v>13492.235700000001</v>
      </c>
    </row>
    <row r="1238" spans="3:7" x14ac:dyDescent="0.3">
      <c r="C1238" s="3" t="s">
        <v>2753</v>
      </c>
      <c r="D1238" s="5">
        <v>13392.199000000001</v>
      </c>
      <c r="F1238" t="str">
        <f t="shared" ref="F1238:G1238" si="1228">C1236</f>
        <v>Darren Srini</v>
      </c>
      <c r="G1238" s="18">
        <f t="shared" si="1228"/>
        <v>13486.6291</v>
      </c>
    </row>
    <row r="1239" spans="3:7" x14ac:dyDescent="0.3">
      <c r="C1239" s="3" t="s">
        <v>793</v>
      </c>
      <c r="D1239" s="5">
        <v>13388.310300000001</v>
      </c>
      <c r="F1239" t="str">
        <f t="shared" ref="F1239:G1239" si="1229">C1237</f>
        <v>Kari Torres</v>
      </c>
      <c r="G1239" s="18">
        <f t="shared" si="1229"/>
        <v>13474.7768</v>
      </c>
    </row>
    <row r="1240" spans="3:7" x14ac:dyDescent="0.3">
      <c r="C1240" s="3" t="s">
        <v>2754</v>
      </c>
      <c r="D1240" s="5">
        <v>13310.722599999999</v>
      </c>
      <c r="F1240" t="str">
        <f t="shared" ref="F1240:G1240" si="1230">C1238</f>
        <v>Jerry Chande</v>
      </c>
      <c r="G1240" s="18">
        <f t="shared" si="1230"/>
        <v>13392.199000000001</v>
      </c>
    </row>
    <row r="1241" spans="3:7" x14ac:dyDescent="0.3">
      <c r="C1241" s="3" t="s">
        <v>1348</v>
      </c>
      <c r="D1241" s="5">
        <v>13280.494900000002</v>
      </c>
      <c r="F1241" t="str">
        <f t="shared" ref="F1241:G1241" si="1231">C1239</f>
        <v>Deb Price</v>
      </c>
      <c r="G1241" s="18">
        <f t="shared" si="1231"/>
        <v>13388.310300000001</v>
      </c>
    </row>
    <row r="1242" spans="3:7" x14ac:dyDescent="0.3">
      <c r="C1242" s="3" t="s">
        <v>2755</v>
      </c>
      <c r="D1242" s="5">
        <v>13270.5677</v>
      </c>
      <c r="F1242" t="str">
        <f t="shared" ref="F1242:G1242" si="1232">C1240</f>
        <v>Darren Rana</v>
      </c>
      <c r="G1242" s="18">
        <f t="shared" si="1232"/>
        <v>13310.722599999999</v>
      </c>
    </row>
    <row r="1243" spans="3:7" x14ac:dyDescent="0.3">
      <c r="C1243" s="3" t="s">
        <v>400</v>
      </c>
      <c r="D1243" s="5">
        <v>13251.803399999999</v>
      </c>
      <c r="F1243" t="str">
        <f t="shared" ref="F1243:G1243" si="1233">C1241</f>
        <v>Karen Cai</v>
      </c>
      <c r="G1243" s="18">
        <f t="shared" si="1233"/>
        <v>13280.494900000002</v>
      </c>
    </row>
    <row r="1244" spans="3:7" x14ac:dyDescent="0.3">
      <c r="C1244" s="3" t="s">
        <v>1006</v>
      </c>
      <c r="D1244" s="5">
        <v>13247.801599999999</v>
      </c>
      <c r="F1244" t="str">
        <f t="shared" ref="F1244:G1244" si="1234">C1242</f>
        <v>Kelli Chande</v>
      </c>
      <c r="G1244" s="18">
        <f t="shared" si="1234"/>
        <v>13270.5677</v>
      </c>
    </row>
    <row r="1245" spans="3:7" x14ac:dyDescent="0.3">
      <c r="C1245" s="3" t="s">
        <v>1201</v>
      </c>
      <c r="D1245" s="5">
        <v>13217.342400000001</v>
      </c>
      <c r="F1245" t="str">
        <f t="shared" ref="F1245:G1245" si="1235">C1243</f>
        <v>Autumn Liu</v>
      </c>
      <c r="G1245" s="18">
        <f t="shared" si="1235"/>
        <v>13251.803399999999</v>
      </c>
    </row>
    <row r="1246" spans="3:7" x14ac:dyDescent="0.3">
      <c r="C1246" s="3" t="s">
        <v>1396</v>
      </c>
      <c r="D1246" s="5">
        <v>13205.512200000001</v>
      </c>
      <c r="F1246" t="str">
        <f t="shared" ref="F1246:G1246" si="1236">C1244</f>
        <v>Geoffrey Fernandez</v>
      </c>
      <c r="G1246" s="18">
        <f t="shared" si="1236"/>
        <v>13247.801599999999</v>
      </c>
    </row>
    <row r="1247" spans="3:7" x14ac:dyDescent="0.3">
      <c r="C1247" s="3" t="s">
        <v>661</v>
      </c>
      <c r="D1247" s="5">
        <v>13201.028199999999</v>
      </c>
      <c r="F1247" t="str">
        <f t="shared" ref="F1247:G1247" si="1237">C1245</f>
        <v>Jenny Zhang</v>
      </c>
      <c r="G1247" s="18">
        <f t="shared" si="1237"/>
        <v>13217.342400000001</v>
      </c>
    </row>
    <row r="1248" spans="3:7" x14ac:dyDescent="0.3">
      <c r="C1248" s="3" t="s">
        <v>2756</v>
      </c>
      <c r="D1248" s="5">
        <v>13194.498099999999</v>
      </c>
      <c r="F1248" t="str">
        <f t="shared" ref="F1248:G1248" si="1238">C1246</f>
        <v>Katie Nath</v>
      </c>
      <c r="G1248" s="18">
        <f t="shared" si="1238"/>
        <v>13205.512200000001</v>
      </c>
    </row>
    <row r="1249" spans="3:7" x14ac:dyDescent="0.3">
      <c r="C1249" s="3" t="s">
        <v>420</v>
      </c>
      <c r="D1249" s="5">
        <v>13191.2927</v>
      </c>
      <c r="F1249" t="str">
        <f t="shared" ref="F1249:G1249" si="1239">C1247</f>
        <v>Clifford Sara</v>
      </c>
      <c r="G1249" s="18">
        <f t="shared" si="1239"/>
        <v>13201.028199999999</v>
      </c>
    </row>
    <row r="1250" spans="3:7" x14ac:dyDescent="0.3">
      <c r="C1250" s="3" t="s">
        <v>2314</v>
      </c>
      <c r="D1250" s="5">
        <v>13186.3256</v>
      </c>
      <c r="F1250" t="str">
        <f t="shared" ref="F1250:G1250" si="1240">C1248</f>
        <v>Jason Butler</v>
      </c>
      <c r="G1250" s="18">
        <f t="shared" si="1240"/>
        <v>13194.498099999999</v>
      </c>
    </row>
    <row r="1251" spans="3:7" x14ac:dyDescent="0.3">
      <c r="C1251" s="3" t="s">
        <v>2757</v>
      </c>
      <c r="D1251" s="5">
        <v>13178.389299999999</v>
      </c>
      <c r="F1251" t="str">
        <f t="shared" ref="F1251:G1251" si="1241">C1249</f>
        <v>Bethany Chander</v>
      </c>
      <c r="G1251" s="18">
        <f t="shared" si="1241"/>
        <v>13191.2927</v>
      </c>
    </row>
    <row r="1252" spans="3:7" x14ac:dyDescent="0.3">
      <c r="C1252" s="3" t="s">
        <v>920</v>
      </c>
      <c r="D1252" s="5">
        <v>13168.4131</v>
      </c>
      <c r="F1252" t="str">
        <f t="shared" ref="F1252:G1252" si="1242">C1250</f>
        <v>Trisha Li</v>
      </c>
      <c r="G1252" s="18">
        <f t="shared" si="1242"/>
        <v>13186.3256</v>
      </c>
    </row>
    <row r="1253" spans="3:7" x14ac:dyDescent="0.3">
      <c r="C1253" s="3" t="s">
        <v>2758</v>
      </c>
      <c r="D1253" s="5">
        <v>13167.409800000001</v>
      </c>
      <c r="F1253" t="str">
        <f t="shared" ref="F1253:G1253" si="1243">C1251</f>
        <v>Jake Chen</v>
      </c>
      <c r="G1253" s="18">
        <f t="shared" si="1243"/>
        <v>13178.389299999999</v>
      </c>
    </row>
    <row r="1254" spans="3:7" x14ac:dyDescent="0.3">
      <c r="C1254" s="3" t="s">
        <v>1357</v>
      </c>
      <c r="D1254" s="5">
        <v>13146.424999999999</v>
      </c>
      <c r="F1254" t="str">
        <f t="shared" ref="F1254:G1254" si="1244">C1252</f>
        <v>Emma Kelly</v>
      </c>
      <c r="G1254" s="18">
        <f t="shared" si="1244"/>
        <v>13168.4131</v>
      </c>
    </row>
    <row r="1255" spans="3:7" x14ac:dyDescent="0.3">
      <c r="C1255" s="3" t="s">
        <v>266</v>
      </c>
      <c r="D1255" s="5">
        <v>13145.723100000001</v>
      </c>
      <c r="F1255" t="str">
        <f t="shared" ref="F1255:G1255" si="1245">C1253</f>
        <v>Jaclyn Shen</v>
      </c>
      <c r="G1255" s="18">
        <f t="shared" si="1245"/>
        <v>13167.409800000001</v>
      </c>
    </row>
    <row r="1256" spans="3:7" x14ac:dyDescent="0.3">
      <c r="C1256" s="3" t="s">
        <v>1758</v>
      </c>
      <c r="D1256" s="5">
        <v>13126.8467</v>
      </c>
      <c r="F1256" t="str">
        <f t="shared" ref="F1256:G1256" si="1246">C1254</f>
        <v>Kari Martinez</v>
      </c>
      <c r="G1256" s="18">
        <f t="shared" si="1246"/>
        <v>13146.424999999999</v>
      </c>
    </row>
    <row r="1257" spans="3:7" x14ac:dyDescent="0.3">
      <c r="C1257" s="3" t="s">
        <v>596</v>
      </c>
      <c r="D1257" s="5">
        <v>13096.692599999998</v>
      </c>
      <c r="F1257" t="str">
        <f t="shared" ref="F1257:G1257" si="1247">C1255</f>
        <v>Alfredo Munoz</v>
      </c>
      <c r="G1257" s="18">
        <f t="shared" si="1247"/>
        <v>13145.723100000001</v>
      </c>
    </row>
    <row r="1258" spans="3:7" x14ac:dyDescent="0.3">
      <c r="C1258" s="3" t="s">
        <v>1516</v>
      </c>
      <c r="D1258" s="5">
        <v>13089.587</v>
      </c>
      <c r="F1258" t="str">
        <f t="shared" ref="F1258:G1258" si="1248">C1256</f>
        <v>Meredith Munoz</v>
      </c>
      <c r="G1258" s="18">
        <f t="shared" si="1248"/>
        <v>13126.8467</v>
      </c>
    </row>
    <row r="1259" spans="3:7" x14ac:dyDescent="0.3">
      <c r="C1259" s="3" t="s">
        <v>2759</v>
      </c>
      <c r="D1259" s="5">
        <v>13079.1456</v>
      </c>
      <c r="F1259" t="str">
        <f t="shared" ref="F1259:G1259" si="1249">C1257</f>
        <v>César Raman</v>
      </c>
      <c r="G1259" s="18">
        <f t="shared" si="1249"/>
        <v>13096.692599999998</v>
      </c>
    </row>
    <row r="1260" spans="3:7" x14ac:dyDescent="0.3">
      <c r="C1260" s="3" t="s">
        <v>2760</v>
      </c>
      <c r="D1260" s="5">
        <v>13061.0723</v>
      </c>
      <c r="F1260" t="str">
        <f t="shared" ref="F1260:G1260" si="1250">C1258</f>
        <v>Lacey Zhang</v>
      </c>
      <c r="G1260" s="18">
        <f t="shared" si="1250"/>
        <v>13089.587</v>
      </c>
    </row>
    <row r="1261" spans="3:7" x14ac:dyDescent="0.3">
      <c r="C1261" s="3" t="s">
        <v>1617</v>
      </c>
      <c r="D1261" s="5">
        <v>13058.1672</v>
      </c>
      <c r="F1261" t="str">
        <f t="shared" ref="F1261:G1261" si="1251">C1259</f>
        <v>Francis Ramos</v>
      </c>
      <c r="G1261" s="18">
        <f t="shared" si="1251"/>
        <v>13079.1456</v>
      </c>
    </row>
    <row r="1262" spans="3:7" x14ac:dyDescent="0.3">
      <c r="C1262" s="3" t="s">
        <v>363</v>
      </c>
      <c r="D1262" s="5">
        <v>13044.9817</v>
      </c>
      <c r="F1262" t="str">
        <f t="shared" ref="F1262:G1262" si="1252">C1260</f>
        <v>Christy Gao</v>
      </c>
      <c r="G1262" s="18">
        <f t="shared" si="1252"/>
        <v>13061.0723</v>
      </c>
    </row>
    <row r="1263" spans="3:7" x14ac:dyDescent="0.3">
      <c r="C1263" s="3" t="s">
        <v>1606</v>
      </c>
      <c r="D1263" s="5">
        <v>13041.3765</v>
      </c>
      <c r="F1263" t="str">
        <f t="shared" ref="F1263:G1263" si="1253">C1261</f>
        <v>Luke Kumar</v>
      </c>
      <c r="G1263" s="18">
        <f t="shared" si="1253"/>
        <v>13058.1672</v>
      </c>
    </row>
    <row r="1264" spans="3:7" x14ac:dyDescent="0.3">
      <c r="C1264" s="3" t="s">
        <v>1693</v>
      </c>
      <c r="D1264" s="5">
        <v>13016.4005</v>
      </c>
      <c r="F1264" t="str">
        <f t="shared" ref="F1264:G1264" si="1254">C1262</f>
        <v>Arthur Mehta</v>
      </c>
      <c r="G1264" s="18">
        <f t="shared" si="1254"/>
        <v>13044.9817</v>
      </c>
    </row>
    <row r="1265" spans="3:7" x14ac:dyDescent="0.3">
      <c r="C1265" s="3" t="s">
        <v>2761</v>
      </c>
      <c r="D1265" s="5">
        <v>13011.695900000001</v>
      </c>
      <c r="F1265" t="str">
        <f t="shared" ref="F1265:G1265" si="1255">C1263</f>
        <v>Lucas Foster</v>
      </c>
      <c r="G1265" s="18">
        <f t="shared" si="1255"/>
        <v>13041.3765</v>
      </c>
    </row>
    <row r="1266" spans="3:7" x14ac:dyDescent="0.3">
      <c r="C1266" s="3" t="s">
        <v>937</v>
      </c>
      <c r="D1266" s="5">
        <v>12964.089599999999</v>
      </c>
      <c r="F1266" t="str">
        <f t="shared" ref="F1266:G1266" si="1256">C1264</f>
        <v>Martin Perez</v>
      </c>
      <c r="G1266" s="18">
        <f t="shared" si="1256"/>
        <v>13016.4005</v>
      </c>
    </row>
    <row r="1267" spans="3:7" x14ac:dyDescent="0.3">
      <c r="C1267" s="3" t="s">
        <v>2762</v>
      </c>
      <c r="D1267" s="5">
        <v>12962.828799999999</v>
      </c>
      <c r="F1267" t="str">
        <f t="shared" ref="F1267:G1267" si="1257">C1265</f>
        <v>Tamara Yuan</v>
      </c>
      <c r="G1267" s="18">
        <f t="shared" si="1257"/>
        <v>13011.695900000001</v>
      </c>
    </row>
    <row r="1268" spans="3:7" x14ac:dyDescent="0.3">
      <c r="C1268" s="3" t="s">
        <v>2763</v>
      </c>
      <c r="D1268" s="5">
        <v>12835.4059</v>
      </c>
      <c r="F1268" t="str">
        <f t="shared" ref="F1268:G1268" si="1258">C1266</f>
        <v>Erik Gomez</v>
      </c>
      <c r="G1268" s="18">
        <f t="shared" si="1258"/>
        <v>12964.089599999999</v>
      </c>
    </row>
    <row r="1269" spans="3:7" x14ac:dyDescent="0.3">
      <c r="C1269" s="3" t="s">
        <v>1243</v>
      </c>
      <c r="D1269" s="5">
        <v>12824.359700000001</v>
      </c>
      <c r="F1269" t="str">
        <f t="shared" ref="F1269:G1269" si="1259">C1267</f>
        <v>Evelyn Subram</v>
      </c>
      <c r="G1269" s="18">
        <f t="shared" si="1259"/>
        <v>12962.828799999999</v>
      </c>
    </row>
    <row r="1270" spans="3:7" x14ac:dyDescent="0.3">
      <c r="C1270" s="3" t="s">
        <v>2115</v>
      </c>
      <c r="D1270" s="5">
        <v>12822.554100000001</v>
      </c>
      <c r="F1270" t="str">
        <f t="shared" ref="F1270:G1270" si="1260">C1268</f>
        <v>Ann Madan</v>
      </c>
      <c r="G1270" s="18">
        <f t="shared" si="1260"/>
        <v>12835.4059</v>
      </c>
    </row>
    <row r="1271" spans="3:7" x14ac:dyDescent="0.3">
      <c r="C1271" s="3" t="s">
        <v>1877</v>
      </c>
      <c r="D1271" s="5">
        <v>12822.554100000001</v>
      </c>
      <c r="F1271" t="str">
        <f t="shared" ref="F1271:G1271" si="1261">C1269</f>
        <v>Jillian Suri</v>
      </c>
      <c r="G1271" s="18">
        <f t="shared" si="1261"/>
        <v>12824.359700000001</v>
      </c>
    </row>
    <row r="1272" spans="3:7" x14ac:dyDescent="0.3">
      <c r="C1272" s="3" t="s">
        <v>1564</v>
      </c>
      <c r="D1272" s="5">
        <v>12817.2438</v>
      </c>
      <c r="F1272" t="str">
        <f t="shared" ref="F1272:G1272" si="1262">C1270</f>
        <v>Seth Russell</v>
      </c>
      <c r="G1272" s="18">
        <f t="shared" si="1262"/>
        <v>12822.554100000001</v>
      </c>
    </row>
    <row r="1273" spans="3:7" x14ac:dyDescent="0.3">
      <c r="C1273" s="3" t="s">
        <v>1918</v>
      </c>
      <c r="D1273" s="5">
        <v>12816.114899999999</v>
      </c>
      <c r="F1273" t="str">
        <f t="shared" ref="F1273:G1273" si="1263">C1271</f>
        <v>Omar Zhu</v>
      </c>
      <c r="G1273" s="18">
        <f t="shared" si="1263"/>
        <v>12822.554100000001</v>
      </c>
    </row>
    <row r="1274" spans="3:7" x14ac:dyDescent="0.3">
      <c r="C1274" s="3" t="s">
        <v>2331</v>
      </c>
      <c r="D1274" s="5">
        <v>12807.558499999999</v>
      </c>
      <c r="F1274" t="str">
        <f t="shared" ref="F1274:G1274" si="1264">C1272</f>
        <v>Leslie Gill</v>
      </c>
      <c r="G1274" s="18">
        <f t="shared" si="1264"/>
        <v>12817.2438</v>
      </c>
    </row>
    <row r="1275" spans="3:7" x14ac:dyDescent="0.3">
      <c r="C1275" s="3" t="s">
        <v>791</v>
      </c>
      <c r="D1275" s="5">
        <v>12799.5553</v>
      </c>
      <c r="F1275" t="str">
        <f t="shared" ref="F1275:G1275" si="1265">C1273</f>
        <v>Phillip Vance</v>
      </c>
      <c r="G1275" s="18">
        <f t="shared" si="1265"/>
        <v>12816.114899999999</v>
      </c>
    </row>
    <row r="1276" spans="3:7" x14ac:dyDescent="0.3">
      <c r="C1276" s="3" t="s">
        <v>2764</v>
      </c>
      <c r="D1276" s="5">
        <v>12792.7979</v>
      </c>
      <c r="F1276" t="str">
        <f t="shared" ref="F1276:G1276" si="1266">C1274</f>
        <v>Veronica Gonzalez</v>
      </c>
      <c r="G1276" s="18">
        <f t="shared" si="1266"/>
        <v>12807.558499999999</v>
      </c>
    </row>
    <row r="1277" spans="3:7" x14ac:dyDescent="0.3">
      <c r="C1277" s="3" t="s">
        <v>1966</v>
      </c>
      <c r="D1277" s="5">
        <v>12779.763200000001</v>
      </c>
      <c r="F1277" t="str">
        <f t="shared" ref="F1277:G1277" si="1267">C1275</f>
        <v>Deanna Srini</v>
      </c>
      <c r="G1277" s="18">
        <f t="shared" si="1267"/>
        <v>12799.5553</v>
      </c>
    </row>
    <row r="1278" spans="3:7" x14ac:dyDescent="0.3">
      <c r="C1278" s="3" t="s">
        <v>1623</v>
      </c>
      <c r="D1278" s="5">
        <v>12736.5098</v>
      </c>
      <c r="F1278" t="str">
        <f t="shared" ref="F1278:G1278" si="1268">C1276</f>
        <v>Nicole Coleman</v>
      </c>
      <c r="G1278" s="18">
        <f t="shared" si="1268"/>
        <v>12792.7979</v>
      </c>
    </row>
    <row r="1279" spans="3:7" x14ac:dyDescent="0.3">
      <c r="C1279" s="3" t="s">
        <v>1838</v>
      </c>
      <c r="D1279" s="5">
        <v>12721.111499999999</v>
      </c>
      <c r="F1279" t="str">
        <f t="shared" ref="F1279:G1279" si="1269">C1277</f>
        <v>Randy Yang</v>
      </c>
      <c r="G1279" s="18">
        <f t="shared" si="1269"/>
        <v>12779.763200000001</v>
      </c>
    </row>
    <row r="1280" spans="3:7" x14ac:dyDescent="0.3">
      <c r="C1280" s="3" t="s">
        <v>1265</v>
      </c>
      <c r="D1280" s="5">
        <v>12695.5605</v>
      </c>
      <c r="F1280" t="str">
        <f t="shared" ref="F1280:G1280" si="1270">C1278</f>
        <v>Madison Clark</v>
      </c>
      <c r="G1280" s="18">
        <f t="shared" si="1270"/>
        <v>12736.5098</v>
      </c>
    </row>
    <row r="1281" spans="3:7" x14ac:dyDescent="0.3">
      <c r="C1281" s="3" t="s">
        <v>2765</v>
      </c>
      <c r="D1281" s="5">
        <v>12693.5213</v>
      </c>
      <c r="F1281" t="str">
        <f t="shared" ref="F1281:G1281" si="1271">C1279</f>
        <v>Natasha Gutierrez</v>
      </c>
      <c r="G1281" s="18">
        <f t="shared" si="1271"/>
        <v>12721.111499999999</v>
      </c>
    </row>
    <row r="1282" spans="3:7" x14ac:dyDescent="0.3">
      <c r="C1282" s="3" t="s">
        <v>2766</v>
      </c>
      <c r="D1282" s="5">
        <v>12675.6836</v>
      </c>
      <c r="F1282" t="str">
        <f t="shared" ref="F1282:G1282" si="1272">C1280</f>
        <v>Joe Madan</v>
      </c>
      <c r="G1282" s="18">
        <f t="shared" si="1272"/>
        <v>12695.5605</v>
      </c>
    </row>
    <row r="1283" spans="3:7" x14ac:dyDescent="0.3">
      <c r="C1283" s="3" t="s">
        <v>605</v>
      </c>
      <c r="D1283" s="5">
        <v>12669.135699999999</v>
      </c>
      <c r="F1283" t="str">
        <f t="shared" ref="F1283:G1283" si="1273">C1281</f>
        <v>Emily Long</v>
      </c>
      <c r="G1283" s="18">
        <f t="shared" si="1273"/>
        <v>12693.5213</v>
      </c>
    </row>
    <row r="1284" spans="3:7" x14ac:dyDescent="0.3">
      <c r="C1284" s="3" t="s">
        <v>2230</v>
      </c>
      <c r="D1284" s="5">
        <v>12628.82</v>
      </c>
      <c r="F1284" t="str">
        <f t="shared" ref="F1284:G1284" si="1274">C1282</f>
        <v>Timothy Parker</v>
      </c>
      <c r="G1284" s="18">
        <f t="shared" si="1274"/>
        <v>12675.6836</v>
      </c>
    </row>
    <row r="1285" spans="3:7" x14ac:dyDescent="0.3">
      <c r="C1285" s="3" t="s">
        <v>2128</v>
      </c>
      <c r="D1285" s="5">
        <v>12608.278399999999</v>
      </c>
      <c r="F1285" t="str">
        <f t="shared" ref="F1285:G1285" si="1275">C1283</f>
        <v>Chelsea Weber</v>
      </c>
      <c r="G1285" s="18">
        <f t="shared" si="1275"/>
        <v>12669.135699999999</v>
      </c>
    </row>
    <row r="1286" spans="3:7" x14ac:dyDescent="0.3">
      <c r="C1286" s="3" t="s">
        <v>887</v>
      </c>
      <c r="D1286" s="5">
        <v>12603.4419</v>
      </c>
      <c r="F1286" t="str">
        <f t="shared" ref="F1286:G1286" si="1276">C1284</f>
        <v>Tanya Munoz</v>
      </c>
      <c r="G1286" s="18">
        <f t="shared" si="1276"/>
        <v>12628.82</v>
      </c>
    </row>
    <row r="1287" spans="3:7" x14ac:dyDescent="0.3">
      <c r="C1287" s="3" t="s">
        <v>1712</v>
      </c>
      <c r="D1287" s="5">
        <v>12597.666099999999</v>
      </c>
      <c r="F1287" t="str">
        <f t="shared" ref="F1287:G1287" si="1277">C1285</f>
        <v>Sharon Rai</v>
      </c>
      <c r="G1287" s="18">
        <f t="shared" si="1277"/>
        <v>12608.278399999999</v>
      </c>
    </row>
    <row r="1288" spans="3:7" x14ac:dyDescent="0.3">
      <c r="C1288" s="3" t="s">
        <v>1644</v>
      </c>
      <c r="D1288" s="5">
        <v>12591.3514</v>
      </c>
      <c r="F1288" t="str">
        <f t="shared" ref="F1288:G1288" si="1278">C1286</f>
        <v>Ebony Sara</v>
      </c>
      <c r="G1288" s="18">
        <f t="shared" si="1278"/>
        <v>12603.4419</v>
      </c>
    </row>
    <row r="1289" spans="3:7" x14ac:dyDescent="0.3">
      <c r="C1289" s="3" t="s">
        <v>1459</v>
      </c>
      <c r="D1289" s="5">
        <v>12556.548700000001</v>
      </c>
      <c r="F1289" t="str">
        <f t="shared" ref="F1289:G1289" si="1279">C1287</f>
        <v>Maurice Jai</v>
      </c>
      <c r="G1289" s="18">
        <f t="shared" si="1279"/>
        <v>12597.666099999999</v>
      </c>
    </row>
    <row r="1290" spans="3:7" x14ac:dyDescent="0.3">
      <c r="C1290" s="3" t="s">
        <v>626</v>
      </c>
      <c r="D1290" s="5">
        <v>12547.769100000001</v>
      </c>
      <c r="F1290" t="str">
        <f t="shared" ref="F1290:G1290" si="1280">C1288</f>
        <v>Marc Ramos</v>
      </c>
      <c r="G1290" s="18">
        <f t="shared" si="1280"/>
        <v>12591.3514</v>
      </c>
    </row>
    <row r="1291" spans="3:7" x14ac:dyDescent="0.3">
      <c r="C1291" s="3" t="s">
        <v>2767</v>
      </c>
      <c r="D1291" s="5">
        <v>12526.4496</v>
      </c>
      <c r="F1291" t="str">
        <f t="shared" ref="F1291:G1291" si="1281">C1289</f>
        <v>Kristi Rodriguez</v>
      </c>
      <c r="G1291" s="18">
        <f t="shared" si="1281"/>
        <v>12556.548700000001</v>
      </c>
    </row>
    <row r="1292" spans="3:7" x14ac:dyDescent="0.3">
      <c r="C1292" s="3" t="s">
        <v>2261</v>
      </c>
      <c r="D1292" s="5">
        <v>12507.039300000002</v>
      </c>
      <c r="F1292" t="str">
        <f t="shared" ref="F1292:G1292" si="1282">C1290</f>
        <v>Christy Zheng</v>
      </c>
      <c r="G1292" s="18">
        <f t="shared" si="1282"/>
        <v>12547.769100000001</v>
      </c>
    </row>
    <row r="1293" spans="3:7" x14ac:dyDescent="0.3">
      <c r="C1293" s="3" t="s">
        <v>208</v>
      </c>
      <c r="D1293" s="5">
        <v>12480.470299999999</v>
      </c>
      <c r="F1293" t="str">
        <f t="shared" ref="F1293:G1293" si="1283">C1291</f>
        <v>Andres Lal</v>
      </c>
      <c r="G1293" s="18">
        <f t="shared" si="1283"/>
        <v>12526.4496</v>
      </c>
    </row>
    <row r="1294" spans="3:7" x14ac:dyDescent="0.3">
      <c r="C1294" s="3" t="s">
        <v>1597</v>
      </c>
      <c r="D1294" s="5">
        <v>12476.937099999999</v>
      </c>
      <c r="F1294" t="str">
        <f t="shared" ref="F1294:G1294" si="1284">C1292</f>
        <v>Terry Yuan</v>
      </c>
      <c r="G1294" s="18">
        <f t="shared" si="1284"/>
        <v>12507.039300000002</v>
      </c>
    </row>
    <row r="1295" spans="3:7" x14ac:dyDescent="0.3">
      <c r="C1295" s="3" t="s">
        <v>1999</v>
      </c>
      <c r="D1295" s="5">
        <v>12470.127899999999</v>
      </c>
      <c r="F1295" t="str">
        <f t="shared" ref="F1295:G1295" si="1285">C1293</f>
        <v>Abby Patel</v>
      </c>
      <c r="G1295" s="18">
        <f t="shared" si="1285"/>
        <v>12480.470299999999</v>
      </c>
    </row>
    <row r="1296" spans="3:7" x14ac:dyDescent="0.3">
      <c r="C1296" s="3" t="s">
        <v>676</v>
      </c>
      <c r="D1296" s="5">
        <v>12457.554</v>
      </c>
      <c r="F1296" t="str">
        <f t="shared" ref="F1296:G1296" si="1286">C1294</f>
        <v>Louis Gao</v>
      </c>
      <c r="G1296" s="18">
        <f t="shared" si="1286"/>
        <v>12476.937099999999</v>
      </c>
    </row>
    <row r="1297" spans="3:7" x14ac:dyDescent="0.3">
      <c r="C1297" s="3" t="s">
        <v>1861</v>
      </c>
      <c r="D1297" s="5">
        <v>12455.417299999999</v>
      </c>
      <c r="F1297" t="str">
        <f t="shared" ref="F1297:G1297" si="1287">C1295</f>
        <v>Ricardo Kumar</v>
      </c>
      <c r="G1297" s="18">
        <f t="shared" si="1287"/>
        <v>12470.127899999999</v>
      </c>
    </row>
    <row r="1298" spans="3:7" x14ac:dyDescent="0.3">
      <c r="C1298" s="3" t="s">
        <v>1904</v>
      </c>
      <c r="D1298" s="5">
        <v>12453.3496</v>
      </c>
      <c r="F1298" t="str">
        <f t="shared" ref="F1298:G1298" si="1288">C1296</f>
        <v>Colin Xu</v>
      </c>
      <c r="G1298" s="18">
        <f t="shared" si="1288"/>
        <v>12457.554</v>
      </c>
    </row>
    <row r="1299" spans="3:7" x14ac:dyDescent="0.3">
      <c r="C1299" s="3" t="s">
        <v>2012</v>
      </c>
      <c r="D1299" s="5">
        <v>12446.558199999999</v>
      </c>
      <c r="F1299" t="str">
        <f t="shared" ref="F1299:G1299" si="1289">C1297</f>
        <v>Nina She</v>
      </c>
      <c r="G1299" s="18">
        <f t="shared" si="1289"/>
        <v>12455.417299999999</v>
      </c>
    </row>
    <row r="1300" spans="3:7" x14ac:dyDescent="0.3">
      <c r="C1300" s="3" t="s">
        <v>1818</v>
      </c>
      <c r="D1300" s="5">
        <v>12369.4655</v>
      </c>
      <c r="F1300" t="str">
        <f t="shared" ref="F1300:G1300" si="1290">C1298</f>
        <v>Pedro Muñoz</v>
      </c>
      <c r="G1300" s="18">
        <f t="shared" si="1290"/>
        <v>12453.3496</v>
      </c>
    </row>
    <row r="1301" spans="3:7" x14ac:dyDescent="0.3">
      <c r="C1301" s="3" t="s">
        <v>949</v>
      </c>
      <c r="D1301" s="5">
        <v>12332.625599999999</v>
      </c>
      <c r="F1301" t="str">
        <f t="shared" ref="F1301:G1301" si="1291">C1299</f>
        <v>Ricky Sanz</v>
      </c>
      <c r="G1301" s="18">
        <f t="shared" si="1291"/>
        <v>12446.558199999999</v>
      </c>
    </row>
    <row r="1302" spans="3:7" x14ac:dyDescent="0.3">
      <c r="C1302" s="3" t="s">
        <v>1487</v>
      </c>
      <c r="D1302" s="5">
        <v>12331.211599999999</v>
      </c>
      <c r="F1302" t="str">
        <f t="shared" ref="F1302:G1302" si="1292">C1300</f>
        <v>Monique Sanz</v>
      </c>
      <c r="G1302" s="18">
        <f t="shared" si="1292"/>
        <v>12369.4655</v>
      </c>
    </row>
    <row r="1303" spans="3:7" x14ac:dyDescent="0.3">
      <c r="C1303" s="3" t="s">
        <v>922</v>
      </c>
      <c r="D1303" s="5">
        <v>12319.2862</v>
      </c>
      <c r="F1303" t="str">
        <f t="shared" ref="F1303:G1303" si="1293">C1301</f>
        <v>Ernest Zhu</v>
      </c>
      <c r="G1303" s="18">
        <f t="shared" si="1293"/>
        <v>12332.625599999999</v>
      </c>
    </row>
    <row r="1304" spans="3:7" x14ac:dyDescent="0.3">
      <c r="C1304" s="3" t="s">
        <v>855</v>
      </c>
      <c r="D1304" s="5">
        <v>12257.956200000001</v>
      </c>
      <c r="F1304" t="str">
        <f t="shared" ref="F1304:G1304" si="1294">C1302</f>
        <v>Krystal Holt</v>
      </c>
      <c r="G1304" s="18">
        <f t="shared" si="1294"/>
        <v>12331.211599999999</v>
      </c>
    </row>
    <row r="1305" spans="3:7" x14ac:dyDescent="0.3">
      <c r="C1305" s="3" t="s">
        <v>818</v>
      </c>
      <c r="D1305" s="5">
        <v>12236.8351</v>
      </c>
      <c r="F1305" t="str">
        <f t="shared" ref="F1305:G1305" si="1295">C1303</f>
        <v>Emmanuel Sai</v>
      </c>
      <c r="G1305" s="18">
        <f t="shared" si="1295"/>
        <v>12319.2862</v>
      </c>
    </row>
    <row r="1306" spans="3:7" x14ac:dyDescent="0.3">
      <c r="C1306" s="3" t="s">
        <v>1186</v>
      </c>
      <c r="D1306" s="5">
        <v>12204.582200000001</v>
      </c>
      <c r="F1306" t="str">
        <f t="shared" ref="F1306:G1306" si="1296">C1304</f>
        <v>Donald Sara</v>
      </c>
      <c r="G1306" s="18">
        <f t="shared" si="1296"/>
        <v>12257.956200000001</v>
      </c>
    </row>
    <row r="1307" spans="3:7" x14ac:dyDescent="0.3">
      <c r="C1307" s="3" t="s">
        <v>1014</v>
      </c>
      <c r="D1307" s="5">
        <v>12192.7819</v>
      </c>
      <c r="F1307" t="str">
        <f t="shared" ref="F1307:G1307" si="1297">C1305</f>
        <v>Derrick Serrano</v>
      </c>
      <c r="G1307" s="18">
        <f t="shared" si="1297"/>
        <v>12236.8351</v>
      </c>
    </row>
    <row r="1308" spans="3:7" x14ac:dyDescent="0.3">
      <c r="C1308" s="3" t="s">
        <v>1519</v>
      </c>
      <c r="D1308" s="5">
        <v>12192.176600000001</v>
      </c>
      <c r="F1308" t="str">
        <f t="shared" ref="F1308:G1308" si="1298">C1306</f>
        <v>Jeffery Cai</v>
      </c>
      <c r="G1308" s="18">
        <f t="shared" si="1298"/>
        <v>12204.582200000001</v>
      </c>
    </row>
    <row r="1309" spans="3:7" x14ac:dyDescent="0.3">
      <c r="C1309" s="3" t="s">
        <v>2768</v>
      </c>
      <c r="D1309" s="5">
        <v>12186.859899999999</v>
      </c>
      <c r="F1309" t="str">
        <f t="shared" ref="F1309:G1309" si="1299">C1307</f>
        <v>George Prasad</v>
      </c>
      <c r="G1309" s="18">
        <f t="shared" si="1299"/>
        <v>12192.7819</v>
      </c>
    </row>
    <row r="1310" spans="3:7" x14ac:dyDescent="0.3">
      <c r="C1310" s="3" t="s">
        <v>783</v>
      </c>
      <c r="D1310" s="5">
        <v>12181.372699999998</v>
      </c>
      <c r="F1310" t="str">
        <f t="shared" ref="F1310:G1310" si="1300">C1308</f>
        <v>Lance Ramos</v>
      </c>
      <c r="G1310" s="18">
        <f t="shared" si="1300"/>
        <v>12192.176600000001</v>
      </c>
    </row>
    <row r="1311" spans="3:7" x14ac:dyDescent="0.3">
      <c r="C1311" s="3" t="s">
        <v>2769</v>
      </c>
      <c r="D1311" s="5">
        <v>12160.6909</v>
      </c>
      <c r="F1311" t="str">
        <f t="shared" ref="F1311:G1311" si="1301">C1309</f>
        <v>Hannah Butler</v>
      </c>
      <c r="G1311" s="18">
        <f t="shared" si="1301"/>
        <v>12186.859899999999</v>
      </c>
    </row>
    <row r="1312" spans="3:7" x14ac:dyDescent="0.3">
      <c r="C1312" s="3" t="s">
        <v>1225</v>
      </c>
      <c r="D1312" s="5">
        <v>12140.5573</v>
      </c>
      <c r="F1312" t="str">
        <f t="shared" ref="F1312:G1312" si="1302">C1310</f>
        <v>Deanna Lopez</v>
      </c>
      <c r="G1312" s="18">
        <f t="shared" si="1302"/>
        <v>12181.372699999998</v>
      </c>
    </row>
    <row r="1313" spans="3:7" x14ac:dyDescent="0.3">
      <c r="C1313" s="3" t="s">
        <v>2770</v>
      </c>
      <c r="D1313" s="5">
        <v>12131.3104</v>
      </c>
      <c r="F1313" t="str">
        <f t="shared" ref="F1313:G1313" si="1303">C1311</f>
        <v>Marc Moreno</v>
      </c>
      <c r="G1313" s="18">
        <f t="shared" si="1303"/>
        <v>12160.6909</v>
      </c>
    </row>
    <row r="1314" spans="3:7" x14ac:dyDescent="0.3">
      <c r="C1314" s="3" t="s">
        <v>2771</v>
      </c>
      <c r="D1314" s="5">
        <v>12096.519499999999</v>
      </c>
      <c r="F1314" t="str">
        <f t="shared" ref="F1314:G1314" si="1304">C1312</f>
        <v>Jessie Hernandez</v>
      </c>
      <c r="G1314" s="18">
        <f t="shared" si="1304"/>
        <v>12140.5573</v>
      </c>
    </row>
    <row r="1315" spans="3:7" x14ac:dyDescent="0.3">
      <c r="C1315" s="3" t="s">
        <v>2772</v>
      </c>
      <c r="D1315" s="5">
        <v>12084.076799999999</v>
      </c>
      <c r="F1315" t="str">
        <f t="shared" ref="F1315:G1315" si="1305">C1313</f>
        <v>Lacey Pal</v>
      </c>
      <c r="G1315" s="18">
        <f t="shared" si="1305"/>
        <v>12131.3104</v>
      </c>
    </row>
    <row r="1316" spans="3:7" x14ac:dyDescent="0.3">
      <c r="C1316" s="3" t="s">
        <v>2773</v>
      </c>
      <c r="D1316" s="5">
        <v>12074.9334</v>
      </c>
      <c r="F1316" t="str">
        <f t="shared" ref="F1316:G1316" si="1306">C1314</f>
        <v>Tina Martinez</v>
      </c>
      <c r="G1316" s="18">
        <f t="shared" si="1306"/>
        <v>12096.519499999999</v>
      </c>
    </row>
    <row r="1317" spans="3:7" x14ac:dyDescent="0.3">
      <c r="C1317" s="3" t="s">
        <v>2774</v>
      </c>
      <c r="D1317" s="5">
        <v>12072.2624</v>
      </c>
      <c r="F1317" t="str">
        <f t="shared" ref="F1317:G1317" si="1307">C1315</f>
        <v>Alan Zhu</v>
      </c>
      <c r="G1317" s="18">
        <f t="shared" si="1307"/>
        <v>12084.076799999999</v>
      </c>
    </row>
    <row r="1318" spans="3:7" x14ac:dyDescent="0.3">
      <c r="C1318" s="3" t="s">
        <v>1063</v>
      </c>
      <c r="D1318" s="5">
        <v>12067.1152</v>
      </c>
      <c r="F1318" t="str">
        <f t="shared" ref="F1318:G1318" si="1308">C1316</f>
        <v>Kristina Fernandez</v>
      </c>
      <c r="G1318" s="18">
        <f t="shared" si="1308"/>
        <v>12074.9334</v>
      </c>
    </row>
    <row r="1319" spans="3:7" x14ac:dyDescent="0.3">
      <c r="C1319" s="3" t="s">
        <v>1982</v>
      </c>
      <c r="D1319" s="5">
        <v>12061.2444</v>
      </c>
      <c r="F1319" t="str">
        <f t="shared" ref="F1319:G1319" si="1309">C1317</f>
        <v>Tara Nara</v>
      </c>
      <c r="G1319" s="18">
        <f t="shared" si="1309"/>
        <v>12072.2624</v>
      </c>
    </row>
    <row r="1320" spans="3:7" x14ac:dyDescent="0.3">
      <c r="C1320" s="3" t="s">
        <v>2257</v>
      </c>
      <c r="D1320" s="5">
        <v>12044.7826</v>
      </c>
      <c r="F1320" t="str">
        <f t="shared" ref="F1320:G1320" si="1310">C1318</f>
        <v>Grant Raje</v>
      </c>
      <c r="G1320" s="18">
        <f t="shared" si="1310"/>
        <v>12067.1152</v>
      </c>
    </row>
    <row r="1321" spans="3:7" x14ac:dyDescent="0.3">
      <c r="C1321" s="3" t="s">
        <v>356</v>
      </c>
      <c r="D1321" s="5">
        <v>12034.3691</v>
      </c>
      <c r="F1321" t="str">
        <f t="shared" ref="F1321:G1321" si="1311">C1319</f>
        <v>Rebekah Garcia</v>
      </c>
      <c r="G1321" s="18">
        <f t="shared" si="1311"/>
        <v>12061.2444</v>
      </c>
    </row>
    <row r="1322" spans="3:7" x14ac:dyDescent="0.3">
      <c r="C1322" s="3" t="s">
        <v>2356</v>
      </c>
      <c r="D1322" s="5">
        <v>12032.977500000001</v>
      </c>
      <c r="F1322" t="str">
        <f t="shared" ref="F1322:G1322" si="1312">C1320</f>
        <v>Terrence Rai</v>
      </c>
      <c r="G1322" s="18">
        <f t="shared" si="1312"/>
        <v>12044.7826</v>
      </c>
    </row>
    <row r="1323" spans="3:7" x14ac:dyDescent="0.3">
      <c r="C1323" s="3" t="s">
        <v>2775</v>
      </c>
      <c r="D1323" s="5">
        <v>12025.6396</v>
      </c>
      <c r="F1323" t="str">
        <f t="shared" ref="F1323:G1323" si="1313">C1321</f>
        <v>Armando Gutierrez</v>
      </c>
      <c r="G1323" s="18">
        <f t="shared" si="1313"/>
        <v>12034.3691</v>
      </c>
    </row>
    <row r="1324" spans="3:7" x14ac:dyDescent="0.3">
      <c r="C1324" s="3" t="s">
        <v>1200</v>
      </c>
      <c r="D1324" s="5">
        <v>12020.355599999999</v>
      </c>
      <c r="F1324" t="str">
        <f t="shared" ref="F1324:G1324" si="1314">C1322</f>
        <v>Warren Cai</v>
      </c>
      <c r="G1324" s="18">
        <f t="shared" si="1314"/>
        <v>12032.977500000001</v>
      </c>
    </row>
    <row r="1325" spans="3:7" x14ac:dyDescent="0.3">
      <c r="C1325" s="3" t="s">
        <v>1463</v>
      </c>
      <c r="D1325" s="5">
        <v>12009.218499999999</v>
      </c>
      <c r="F1325" t="str">
        <f t="shared" ref="F1325:G1325" si="1315">C1323</f>
        <v>Barbara Shen</v>
      </c>
      <c r="G1325" s="18">
        <f t="shared" si="1315"/>
        <v>12025.6396</v>
      </c>
    </row>
    <row r="1326" spans="3:7" x14ac:dyDescent="0.3">
      <c r="C1326" s="3" t="s">
        <v>1158</v>
      </c>
      <c r="D1326" s="5">
        <v>11987.7642</v>
      </c>
      <c r="F1326" t="str">
        <f t="shared" ref="F1326:G1326" si="1316">C1324</f>
        <v>Jenny Ye</v>
      </c>
      <c r="G1326" s="18">
        <f t="shared" si="1316"/>
        <v>12020.355599999999</v>
      </c>
    </row>
    <row r="1327" spans="3:7" x14ac:dyDescent="0.3">
      <c r="C1327" s="3" t="s">
        <v>1031</v>
      </c>
      <c r="D1327" s="5">
        <v>11981.724700000001</v>
      </c>
      <c r="F1327" t="str">
        <f t="shared" ref="F1327:G1327" si="1317">C1325</f>
        <v>Kristin Shan</v>
      </c>
      <c r="G1327" s="18">
        <f t="shared" si="1317"/>
        <v>12009.218499999999</v>
      </c>
    </row>
    <row r="1328" spans="3:7" x14ac:dyDescent="0.3">
      <c r="C1328" s="3" t="s">
        <v>1646</v>
      </c>
      <c r="D1328" s="5">
        <v>11950.499600000001</v>
      </c>
      <c r="F1328" t="str">
        <f t="shared" ref="F1328:G1328" si="1318">C1326</f>
        <v>Jared Brooks</v>
      </c>
      <c r="G1328" s="18">
        <f t="shared" si="1318"/>
        <v>11987.7642</v>
      </c>
    </row>
    <row r="1329" spans="3:7" x14ac:dyDescent="0.3">
      <c r="C1329" s="3" t="s">
        <v>883</v>
      </c>
      <c r="D1329" s="5">
        <v>11920.274299999999</v>
      </c>
      <c r="F1329" t="str">
        <f t="shared" ref="F1329:G1329" si="1319">C1327</f>
        <v>Gilbert Li</v>
      </c>
      <c r="G1329" s="18">
        <f t="shared" si="1319"/>
        <v>11981.724700000001</v>
      </c>
    </row>
    <row r="1330" spans="3:7" x14ac:dyDescent="0.3">
      <c r="C1330" s="3" t="s">
        <v>2776</v>
      </c>
      <c r="D1330" s="5">
        <v>11897.521499999999</v>
      </c>
      <c r="F1330" t="str">
        <f t="shared" ref="F1330:G1330" si="1320">C1328</f>
        <v>Marc Vazquez</v>
      </c>
      <c r="G1330" s="18">
        <f t="shared" si="1320"/>
        <v>11950.499600000001</v>
      </c>
    </row>
    <row r="1331" spans="3:7" x14ac:dyDescent="0.3">
      <c r="C1331" s="3" t="s">
        <v>2777</v>
      </c>
      <c r="D1331" s="5">
        <v>11894.277300000002</v>
      </c>
      <c r="F1331" t="str">
        <f t="shared" ref="F1331:G1331" si="1321">C1329</f>
        <v>Ebony Hernandez</v>
      </c>
      <c r="G1331" s="18">
        <f t="shared" si="1321"/>
        <v>11920.274299999999</v>
      </c>
    </row>
    <row r="1332" spans="3:7" x14ac:dyDescent="0.3">
      <c r="C1332" s="3" t="s">
        <v>429</v>
      </c>
      <c r="D1332" s="5">
        <v>11870.8559</v>
      </c>
      <c r="F1332" t="str">
        <f t="shared" ref="F1332:G1332" si="1322">C1330</f>
        <v>Leonard Lal</v>
      </c>
      <c r="G1332" s="18">
        <f t="shared" si="1322"/>
        <v>11897.521499999999</v>
      </c>
    </row>
    <row r="1333" spans="3:7" x14ac:dyDescent="0.3">
      <c r="C1333" s="3" t="s">
        <v>2778</v>
      </c>
      <c r="D1333" s="5">
        <v>11801.759600000001</v>
      </c>
      <c r="F1333" t="str">
        <f t="shared" ref="F1333:G1333" si="1323">C1331</f>
        <v>Patricia Madan</v>
      </c>
      <c r="G1333" s="18">
        <f t="shared" si="1323"/>
        <v>11894.277300000002</v>
      </c>
    </row>
    <row r="1334" spans="3:7" x14ac:dyDescent="0.3">
      <c r="C1334" s="3" t="s">
        <v>1354</v>
      </c>
      <c r="D1334" s="5">
        <v>11778.097700000002</v>
      </c>
      <c r="F1334" t="str">
        <f t="shared" ref="F1334:G1334" si="1324">C1332</f>
        <v>Billy Blanco</v>
      </c>
      <c r="G1334" s="18">
        <f t="shared" si="1324"/>
        <v>11870.8559</v>
      </c>
    </row>
    <row r="1335" spans="3:7" x14ac:dyDescent="0.3">
      <c r="C1335" s="3" t="s">
        <v>2049</v>
      </c>
      <c r="D1335" s="5">
        <v>11768.9141</v>
      </c>
      <c r="F1335" t="str">
        <f t="shared" ref="F1335:G1335" si="1325">C1333</f>
        <v>Tony Natsuhara</v>
      </c>
      <c r="G1335" s="18">
        <f t="shared" si="1325"/>
        <v>11801.759600000001</v>
      </c>
    </row>
    <row r="1336" spans="3:7" x14ac:dyDescent="0.3">
      <c r="C1336" s="3" t="s">
        <v>1755</v>
      </c>
      <c r="D1336" s="5">
        <v>11750.233400000001</v>
      </c>
      <c r="F1336" t="str">
        <f t="shared" ref="F1336:G1336" si="1326">C1334</f>
        <v>Kari Gutierrez</v>
      </c>
      <c r="G1336" s="18">
        <f t="shared" si="1326"/>
        <v>11778.097700000002</v>
      </c>
    </row>
    <row r="1337" spans="3:7" x14ac:dyDescent="0.3">
      <c r="C1337" s="3" t="s">
        <v>2138</v>
      </c>
      <c r="D1337" s="5">
        <v>11729.177599999999</v>
      </c>
      <c r="F1337" t="str">
        <f t="shared" ref="F1337:G1337" si="1327">C1335</f>
        <v>Ronnie Lin</v>
      </c>
      <c r="G1337" s="18">
        <f t="shared" si="1327"/>
        <v>11768.9141</v>
      </c>
    </row>
    <row r="1338" spans="3:7" x14ac:dyDescent="0.3">
      <c r="C1338" s="3" t="s">
        <v>441</v>
      </c>
      <c r="D1338" s="5">
        <v>11701.298699999999</v>
      </c>
      <c r="F1338" t="str">
        <f t="shared" ref="F1338:G1338" si="1328">C1336</f>
        <v>Meredith Gonzalez</v>
      </c>
      <c r="G1338" s="18">
        <f t="shared" si="1328"/>
        <v>11750.233400000001</v>
      </c>
    </row>
    <row r="1339" spans="3:7" x14ac:dyDescent="0.3">
      <c r="C1339" s="3" t="s">
        <v>2779</v>
      </c>
      <c r="D1339" s="5">
        <v>11701.136399999999</v>
      </c>
      <c r="F1339" t="str">
        <f t="shared" ref="F1339:G1339" si="1329">C1337</f>
        <v>Shaun Shan</v>
      </c>
      <c r="G1339" s="18">
        <f t="shared" si="1329"/>
        <v>11729.177599999999</v>
      </c>
    </row>
    <row r="1340" spans="3:7" x14ac:dyDescent="0.3">
      <c r="C1340" s="3" t="s">
        <v>1138</v>
      </c>
      <c r="D1340" s="5">
        <v>11700.675599999999</v>
      </c>
      <c r="F1340" t="str">
        <f t="shared" ref="F1340:G1340" si="1330">C1338</f>
        <v>Brad Ashe</v>
      </c>
      <c r="G1340" s="18">
        <f t="shared" si="1330"/>
        <v>11701.298699999999</v>
      </c>
    </row>
    <row r="1341" spans="3:7" x14ac:dyDescent="0.3">
      <c r="C1341" s="3" t="s">
        <v>2780</v>
      </c>
      <c r="D1341" s="5">
        <v>11660.2423</v>
      </c>
      <c r="F1341" t="str">
        <f t="shared" ref="F1341:G1341" si="1331">C1339</f>
        <v>Pedro Rodriguez</v>
      </c>
      <c r="G1341" s="18">
        <f t="shared" si="1331"/>
        <v>11701.136399999999</v>
      </c>
    </row>
    <row r="1342" spans="3:7" x14ac:dyDescent="0.3">
      <c r="C1342" s="3" t="s">
        <v>1029</v>
      </c>
      <c r="D1342" s="5">
        <v>11648.761300000002</v>
      </c>
      <c r="F1342" t="str">
        <f t="shared" ref="F1342:G1342" si="1332">C1340</f>
        <v>Jaime Raji</v>
      </c>
      <c r="G1342" s="18">
        <f t="shared" si="1332"/>
        <v>11700.675599999999</v>
      </c>
    </row>
    <row r="1343" spans="3:7" x14ac:dyDescent="0.3">
      <c r="C1343" s="3" t="s">
        <v>302</v>
      </c>
      <c r="D1343" s="5">
        <v>11646.0015</v>
      </c>
      <c r="F1343" t="str">
        <f t="shared" ref="F1343:G1343" si="1333">C1341</f>
        <v>Edward Wilson</v>
      </c>
      <c r="G1343" s="18">
        <f t="shared" si="1333"/>
        <v>11660.2423</v>
      </c>
    </row>
    <row r="1344" spans="3:7" x14ac:dyDescent="0.3">
      <c r="C1344" s="3" t="s">
        <v>658</v>
      </c>
      <c r="D1344" s="5">
        <v>11637.777099999999</v>
      </c>
      <c r="F1344" t="str">
        <f t="shared" ref="F1344:G1344" si="1334">C1342</f>
        <v>Gilbert Goel</v>
      </c>
      <c r="G1344" s="18">
        <f t="shared" si="1334"/>
        <v>11648.761300000002</v>
      </c>
    </row>
    <row r="1345" spans="3:7" x14ac:dyDescent="0.3">
      <c r="C1345" s="3" t="s">
        <v>1962</v>
      </c>
      <c r="D1345" s="5">
        <v>11597.472099999999</v>
      </c>
      <c r="F1345" t="str">
        <f t="shared" ref="F1345:G1345" si="1335">C1343</f>
        <v>Amanda Jenkins</v>
      </c>
      <c r="G1345" s="18">
        <f t="shared" si="1335"/>
        <v>11646.0015</v>
      </c>
    </row>
    <row r="1346" spans="3:7" x14ac:dyDescent="0.3">
      <c r="C1346" s="3" t="s">
        <v>1631</v>
      </c>
      <c r="D1346" s="5">
        <v>11592.478000000001</v>
      </c>
      <c r="F1346" t="str">
        <f t="shared" ref="F1346:G1346" si="1336">C1344</f>
        <v>Clifford Gonzalez</v>
      </c>
      <c r="G1346" s="18">
        <f t="shared" si="1336"/>
        <v>11637.777099999999</v>
      </c>
    </row>
    <row r="1347" spans="3:7" x14ac:dyDescent="0.3">
      <c r="C1347" s="3" t="s">
        <v>2781</v>
      </c>
      <c r="D1347" s="5">
        <v>11592.4709</v>
      </c>
      <c r="F1347" t="str">
        <f t="shared" ref="F1347:G1347" si="1337">C1345</f>
        <v>Randy Gao</v>
      </c>
      <c r="G1347" s="18">
        <f t="shared" si="1337"/>
        <v>11597.472099999999</v>
      </c>
    </row>
    <row r="1348" spans="3:7" x14ac:dyDescent="0.3">
      <c r="C1348" s="3" t="s">
        <v>2170</v>
      </c>
      <c r="D1348" s="5">
        <v>11587.431499999999</v>
      </c>
      <c r="F1348" t="str">
        <f t="shared" ref="F1348:G1348" si="1338">C1346</f>
        <v>Mallory Serrano</v>
      </c>
      <c r="G1348" s="18">
        <f t="shared" si="1338"/>
        <v>11592.478000000001</v>
      </c>
    </row>
    <row r="1349" spans="3:7" x14ac:dyDescent="0.3">
      <c r="C1349" s="3" t="s">
        <v>1137</v>
      </c>
      <c r="D1349" s="5">
        <v>11548.7914</v>
      </c>
      <c r="F1349" t="str">
        <f t="shared" ref="F1349:G1349" si="1339">C1347</f>
        <v>Katherine Flores</v>
      </c>
      <c r="G1349" s="18">
        <f t="shared" si="1339"/>
        <v>11592.4709</v>
      </c>
    </row>
    <row r="1350" spans="3:7" x14ac:dyDescent="0.3">
      <c r="C1350" s="3" t="s">
        <v>2782</v>
      </c>
      <c r="D1350" s="5">
        <v>11544.182499999999</v>
      </c>
      <c r="F1350" t="str">
        <f t="shared" ref="F1350:G1350" si="1340">C1348</f>
        <v>Stanley Lopez</v>
      </c>
      <c r="G1350" s="18">
        <f t="shared" si="1340"/>
        <v>11587.431499999999</v>
      </c>
    </row>
    <row r="1351" spans="3:7" x14ac:dyDescent="0.3">
      <c r="C1351" s="3" t="s">
        <v>2783</v>
      </c>
      <c r="D1351" s="5">
        <v>11518.512500000001</v>
      </c>
      <c r="F1351" t="str">
        <f t="shared" ref="F1351:G1351" si="1341">C1349</f>
        <v>Jaime Muñoz</v>
      </c>
      <c r="G1351" s="18">
        <f t="shared" si="1341"/>
        <v>11548.7914</v>
      </c>
    </row>
    <row r="1352" spans="3:7" x14ac:dyDescent="0.3">
      <c r="C1352" s="3" t="s">
        <v>1592</v>
      </c>
      <c r="D1352" s="5">
        <v>11509.9653</v>
      </c>
      <c r="F1352" t="str">
        <f t="shared" ref="F1352:G1352" si="1342">C1350</f>
        <v>Shawna Lal</v>
      </c>
      <c r="G1352" s="18">
        <f t="shared" si="1342"/>
        <v>11544.182499999999</v>
      </c>
    </row>
    <row r="1353" spans="3:7" x14ac:dyDescent="0.3">
      <c r="C1353" s="3" t="s">
        <v>495</v>
      </c>
      <c r="D1353" s="5">
        <v>11485.3554</v>
      </c>
      <c r="F1353" t="str">
        <f t="shared" ref="F1353:G1353" si="1343">C1351</f>
        <v>Warren Zhang</v>
      </c>
      <c r="G1353" s="18">
        <f t="shared" si="1343"/>
        <v>11518.512500000001</v>
      </c>
    </row>
    <row r="1354" spans="3:7" x14ac:dyDescent="0.3">
      <c r="C1354" s="3" t="s">
        <v>1819</v>
      </c>
      <c r="D1354" s="5">
        <v>11475.059799999999</v>
      </c>
      <c r="F1354" t="str">
        <f t="shared" ref="F1354:G1354" si="1344">C1352</f>
        <v>Lori Alvarez</v>
      </c>
      <c r="G1354" s="18">
        <f t="shared" si="1344"/>
        <v>11509.9653</v>
      </c>
    </row>
    <row r="1355" spans="3:7" x14ac:dyDescent="0.3">
      <c r="C1355" s="3" t="s">
        <v>1638</v>
      </c>
      <c r="D1355" s="5">
        <v>11470.841899999999</v>
      </c>
      <c r="F1355" t="str">
        <f t="shared" ref="F1355:G1355" si="1345">C1353</f>
        <v>Bryant Kapoor</v>
      </c>
      <c r="G1355" s="18">
        <f t="shared" si="1345"/>
        <v>11485.3554</v>
      </c>
    </row>
    <row r="1356" spans="3:7" x14ac:dyDescent="0.3">
      <c r="C1356" s="3" t="s">
        <v>2784</v>
      </c>
      <c r="D1356" s="5">
        <v>11460.887200000001</v>
      </c>
      <c r="F1356" t="str">
        <f t="shared" ref="F1356:G1356" si="1346">C1354</f>
        <v>Monique Torres</v>
      </c>
      <c r="G1356" s="18">
        <f t="shared" si="1346"/>
        <v>11475.059799999999</v>
      </c>
    </row>
    <row r="1357" spans="3:7" x14ac:dyDescent="0.3">
      <c r="C1357" s="3" t="s">
        <v>1099</v>
      </c>
      <c r="D1357" s="5">
        <v>11457.448199999999</v>
      </c>
      <c r="F1357" t="str">
        <f t="shared" ref="F1357:G1357" si="1347">C1355</f>
        <v>Manuel Martinez</v>
      </c>
      <c r="G1357" s="18">
        <f t="shared" si="1347"/>
        <v>11470.841899999999</v>
      </c>
    </row>
    <row r="1358" spans="3:7" x14ac:dyDescent="0.3">
      <c r="C1358" s="3" t="s">
        <v>231</v>
      </c>
      <c r="D1358" s="5">
        <v>11449.559800000001</v>
      </c>
      <c r="F1358" t="str">
        <f t="shared" ref="F1358:G1358" si="1348">C1356</f>
        <v>Ronald Madan</v>
      </c>
      <c r="G1358" s="18">
        <f t="shared" si="1348"/>
        <v>11460.887200000001</v>
      </c>
    </row>
    <row r="1359" spans="3:7" x14ac:dyDescent="0.3">
      <c r="C1359" s="3" t="s">
        <v>310</v>
      </c>
      <c r="D1359" s="5">
        <v>11418.902300000002</v>
      </c>
      <c r="F1359" t="str">
        <f t="shared" ref="F1359:G1359" si="1349">C1357</f>
        <v>Ian Allen</v>
      </c>
      <c r="G1359" s="18">
        <f t="shared" si="1349"/>
        <v>11457.448199999999</v>
      </c>
    </row>
    <row r="1360" spans="3:7" x14ac:dyDescent="0.3">
      <c r="C1360" s="3" t="s">
        <v>2785</v>
      </c>
      <c r="D1360" s="5">
        <v>11388.019200000001</v>
      </c>
      <c r="F1360" t="str">
        <f t="shared" ref="F1360:G1360" si="1350">C1358</f>
        <v>Aimee Zheng</v>
      </c>
      <c r="G1360" s="18">
        <f t="shared" si="1350"/>
        <v>11449.559800000001</v>
      </c>
    </row>
    <row r="1361" spans="3:7" x14ac:dyDescent="0.3">
      <c r="C1361" s="3" t="s">
        <v>2786</v>
      </c>
      <c r="D1361" s="5">
        <v>11387.461599999999</v>
      </c>
      <c r="F1361" t="str">
        <f t="shared" ref="F1361:G1361" si="1351">C1359</f>
        <v>Amy Liang</v>
      </c>
      <c r="G1361" s="18">
        <f t="shared" si="1351"/>
        <v>11418.902300000002</v>
      </c>
    </row>
    <row r="1362" spans="3:7" x14ac:dyDescent="0.3">
      <c r="C1362" s="3" t="s">
        <v>1518</v>
      </c>
      <c r="D1362" s="5">
        <v>11363.27</v>
      </c>
      <c r="F1362" t="str">
        <f t="shared" ref="F1362:G1362" si="1352">C1360</f>
        <v>Jarrod Prasad</v>
      </c>
      <c r="G1362" s="18">
        <f t="shared" si="1352"/>
        <v>11388.019200000001</v>
      </c>
    </row>
    <row r="1363" spans="3:7" x14ac:dyDescent="0.3">
      <c r="C1363" s="3" t="s">
        <v>640</v>
      </c>
      <c r="D1363" s="5">
        <v>11357.552600000001</v>
      </c>
      <c r="F1363" t="str">
        <f t="shared" ref="F1363:G1363" si="1353">C1361</f>
        <v>Karl Rai</v>
      </c>
      <c r="G1363" s="18">
        <f t="shared" si="1353"/>
        <v>11387.461599999999</v>
      </c>
    </row>
    <row r="1364" spans="3:7" x14ac:dyDescent="0.3">
      <c r="C1364" s="3" t="s">
        <v>2076</v>
      </c>
      <c r="D1364" s="5">
        <v>11317.2945</v>
      </c>
      <c r="F1364" t="str">
        <f t="shared" ref="F1364:G1364" si="1354">C1362</f>
        <v>Lance Ortega</v>
      </c>
      <c r="G1364" s="18">
        <f t="shared" si="1354"/>
        <v>11363.27</v>
      </c>
    </row>
    <row r="1365" spans="3:7" x14ac:dyDescent="0.3">
      <c r="C1365" s="3" t="s">
        <v>1462</v>
      </c>
      <c r="D1365" s="5">
        <v>11307.8685</v>
      </c>
      <c r="F1365" t="str">
        <f t="shared" ref="F1365:G1365" si="1355">C1363</f>
        <v>Clarence Xie</v>
      </c>
      <c r="G1365" s="18">
        <f t="shared" si="1355"/>
        <v>11357.552600000001</v>
      </c>
    </row>
    <row r="1366" spans="3:7" x14ac:dyDescent="0.3">
      <c r="C1366" s="3" t="s">
        <v>2787</v>
      </c>
      <c r="D1366" s="5">
        <v>11255.881000000001</v>
      </c>
      <c r="F1366" t="str">
        <f t="shared" ref="F1366:G1366" si="1356">C1364</f>
        <v>Roy Srini</v>
      </c>
      <c r="G1366" s="18">
        <f t="shared" si="1356"/>
        <v>11317.2945</v>
      </c>
    </row>
    <row r="1367" spans="3:7" x14ac:dyDescent="0.3">
      <c r="C1367" s="3" t="s">
        <v>413</v>
      </c>
      <c r="D1367" s="5">
        <v>11250.200199999999</v>
      </c>
      <c r="F1367" t="str">
        <f t="shared" ref="F1367:G1367" si="1357">C1365</f>
        <v>Kristin Carson</v>
      </c>
      <c r="G1367" s="18">
        <f t="shared" si="1357"/>
        <v>11307.8685</v>
      </c>
    </row>
    <row r="1368" spans="3:7" x14ac:dyDescent="0.3">
      <c r="C1368" s="3" t="s">
        <v>645</v>
      </c>
      <c r="D1368" s="5">
        <v>11234.142599999999</v>
      </c>
      <c r="F1368" t="str">
        <f t="shared" ref="F1368:G1368" si="1358">C1366</f>
        <v>Cory Madan</v>
      </c>
      <c r="G1368" s="18">
        <f t="shared" si="1358"/>
        <v>11255.881000000001</v>
      </c>
    </row>
    <row r="1369" spans="3:7" x14ac:dyDescent="0.3">
      <c r="C1369" s="3" t="s">
        <v>1437</v>
      </c>
      <c r="D1369" s="5">
        <v>11215.1594</v>
      </c>
      <c r="F1369" t="str">
        <f t="shared" ref="F1369:G1369" si="1359">C1367</f>
        <v>Barbara Xu</v>
      </c>
      <c r="G1369" s="18">
        <f t="shared" si="1359"/>
        <v>11250.200199999999</v>
      </c>
    </row>
    <row r="1370" spans="3:7" x14ac:dyDescent="0.3">
      <c r="C1370" s="3" t="s">
        <v>2788</v>
      </c>
      <c r="D1370" s="5">
        <v>11197.314900000001</v>
      </c>
      <c r="F1370" t="str">
        <f t="shared" ref="F1370:G1370" si="1360">C1368</f>
        <v>Claudia Ye</v>
      </c>
      <c r="G1370" s="18">
        <f t="shared" si="1360"/>
        <v>11234.142599999999</v>
      </c>
    </row>
    <row r="1371" spans="3:7" x14ac:dyDescent="0.3">
      <c r="C1371" s="3" t="s">
        <v>1271</v>
      </c>
      <c r="D1371" s="5">
        <v>11195.650299999999</v>
      </c>
      <c r="F1371" t="str">
        <f t="shared" ref="F1371:G1371" si="1361">C1369</f>
        <v>Kendra Rubio</v>
      </c>
      <c r="G1371" s="18">
        <f t="shared" si="1361"/>
        <v>11215.1594</v>
      </c>
    </row>
    <row r="1372" spans="3:7" x14ac:dyDescent="0.3">
      <c r="C1372" s="3" t="s">
        <v>2789</v>
      </c>
      <c r="D1372" s="5">
        <v>11185.7003</v>
      </c>
      <c r="F1372" t="str">
        <f t="shared" ref="F1372:G1372" si="1362">C1370</f>
        <v>Kelli Anand</v>
      </c>
      <c r="G1372" s="18">
        <f t="shared" si="1362"/>
        <v>11197.314900000001</v>
      </c>
    </row>
    <row r="1373" spans="3:7" x14ac:dyDescent="0.3">
      <c r="C1373" s="3" t="s">
        <v>1068</v>
      </c>
      <c r="D1373" s="5">
        <v>11170.697099999999</v>
      </c>
      <c r="F1373" t="str">
        <f t="shared" ref="F1373:G1373" si="1363">C1371</f>
        <v>Joe Vazquez</v>
      </c>
      <c r="G1373" s="18">
        <f t="shared" si="1363"/>
        <v>11195.650299999999</v>
      </c>
    </row>
    <row r="1374" spans="3:7" x14ac:dyDescent="0.3">
      <c r="C1374" s="3" t="s">
        <v>2790</v>
      </c>
      <c r="D1374" s="5">
        <v>11164.395</v>
      </c>
      <c r="F1374" t="str">
        <f t="shared" ref="F1374:G1374" si="1364">C1372</f>
        <v>Michele Rai</v>
      </c>
      <c r="G1374" s="18">
        <f t="shared" si="1364"/>
        <v>11185.7003</v>
      </c>
    </row>
    <row r="1375" spans="3:7" x14ac:dyDescent="0.3">
      <c r="C1375" s="3" t="s">
        <v>735</v>
      </c>
      <c r="D1375" s="5">
        <v>11157.1728</v>
      </c>
      <c r="F1375" t="str">
        <f t="shared" ref="F1375:G1375" si="1365">C1373</f>
        <v>Grant Yuan</v>
      </c>
      <c r="G1375" s="18">
        <f t="shared" si="1365"/>
        <v>11170.697099999999</v>
      </c>
    </row>
    <row r="1376" spans="3:7" x14ac:dyDescent="0.3">
      <c r="C1376" s="3" t="s">
        <v>1213</v>
      </c>
      <c r="D1376" s="5">
        <v>11155.0476</v>
      </c>
      <c r="F1376" t="str">
        <f t="shared" ref="F1376:G1376" si="1366">C1374</f>
        <v>Shawn Tang</v>
      </c>
      <c r="G1376" s="18">
        <f t="shared" si="1366"/>
        <v>11164.395</v>
      </c>
    </row>
    <row r="1377" spans="3:7" x14ac:dyDescent="0.3">
      <c r="C1377" s="3" t="s">
        <v>2791</v>
      </c>
      <c r="D1377" s="5">
        <v>11147.7544</v>
      </c>
      <c r="F1377" t="str">
        <f t="shared" ref="F1377:G1377" si="1367">C1375</f>
        <v>Dalton Lee</v>
      </c>
      <c r="G1377" s="18">
        <f t="shared" si="1367"/>
        <v>11157.1728</v>
      </c>
    </row>
    <row r="1378" spans="3:7" x14ac:dyDescent="0.3">
      <c r="C1378" s="3" t="s">
        <v>1257</v>
      </c>
      <c r="D1378" s="5">
        <v>11128.9216</v>
      </c>
      <c r="F1378" t="str">
        <f t="shared" ref="F1378:G1378" si="1368">C1376</f>
        <v>Jerome Gomez</v>
      </c>
      <c r="G1378" s="18">
        <f t="shared" si="1368"/>
        <v>11155.0476</v>
      </c>
    </row>
    <row r="1379" spans="3:7" x14ac:dyDescent="0.3">
      <c r="C1379" s="3" t="s">
        <v>823</v>
      </c>
      <c r="D1379" s="5">
        <v>11125.1716</v>
      </c>
      <c r="F1379" t="str">
        <f t="shared" ref="F1379:G1379" si="1369">C1377</f>
        <v>Allen Rodriguez</v>
      </c>
      <c r="G1379" s="18">
        <f t="shared" si="1369"/>
        <v>11147.7544</v>
      </c>
    </row>
    <row r="1380" spans="3:7" x14ac:dyDescent="0.3">
      <c r="C1380" s="3" t="s">
        <v>553</v>
      </c>
      <c r="D1380" s="5">
        <v>11118.316499999999</v>
      </c>
      <c r="F1380" t="str">
        <f t="shared" ref="F1380:G1380" si="1370">C1378</f>
        <v>Jodi Chapman</v>
      </c>
      <c r="G1380" s="18">
        <f t="shared" si="1370"/>
        <v>11128.9216</v>
      </c>
    </row>
    <row r="1381" spans="3:7" x14ac:dyDescent="0.3">
      <c r="C1381" s="3" t="s">
        <v>2792</v>
      </c>
      <c r="D1381" s="5">
        <v>11107.653700000001</v>
      </c>
      <c r="F1381" t="str">
        <f t="shared" ref="F1381:G1381" si="1371">C1379</f>
        <v>Devin Campbell</v>
      </c>
      <c r="G1381" s="18">
        <f t="shared" si="1371"/>
        <v>11125.1716</v>
      </c>
    </row>
    <row r="1382" spans="3:7" x14ac:dyDescent="0.3">
      <c r="C1382" s="3" t="s">
        <v>2252</v>
      </c>
      <c r="D1382" s="5">
        <v>11094.2518</v>
      </c>
      <c r="F1382" t="str">
        <f t="shared" ref="F1382:G1382" si="1372">C1380</f>
        <v>Carolyn Munoz</v>
      </c>
      <c r="G1382" s="18">
        <f t="shared" si="1372"/>
        <v>11118.316499999999</v>
      </c>
    </row>
    <row r="1383" spans="3:7" x14ac:dyDescent="0.3">
      <c r="C1383" s="3" t="s">
        <v>2793</v>
      </c>
      <c r="D1383" s="5">
        <v>11082.707</v>
      </c>
      <c r="F1383" t="str">
        <f t="shared" ref="F1383:G1383" si="1373">C1381</f>
        <v>Walter Dominguez</v>
      </c>
      <c r="G1383" s="18">
        <f t="shared" si="1373"/>
        <v>11107.653700000001</v>
      </c>
    </row>
    <row r="1384" spans="3:7" x14ac:dyDescent="0.3">
      <c r="C1384" s="3" t="s">
        <v>890</v>
      </c>
      <c r="D1384" s="5">
        <v>11063.2006</v>
      </c>
      <c r="F1384" t="str">
        <f t="shared" ref="F1384:G1384" si="1374">C1382</f>
        <v>Terrance Madan</v>
      </c>
      <c r="G1384" s="18">
        <f t="shared" si="1374"/>
        <v>11094.2518</v>
      </c>
    </row>
    <row r="1385" spans="3:7" x14ac:dyDescent="0.3">
      <c r="C1385" s="3" t="s">
        <v>318</v>
      </c>
      <c r="D1385" s="5">
        <v>11042.664000000001</v>
      </c>
      <c r="F1385" t="str">
        <f t="shared" ref="F1385:G1385" si="1375">C1383</f>
        <v>Latoya Tang</v>
      </c>
      <c r="G1385" s="18">
        <f t="shared" si="1375"/>
        <v>11082.707</v>
      </c>
    </row>
    <row r="1386" spans="3:7" x14ac:dyDescent="0.3">
      <c r="C1386" s="3" t="s">
        <v>1106</v>
      </c>
      <c r="D1386" s="5">
        <v>11017.028700000001</v>
      </c>
      <c r="F1386" t="str">
        <f t="shared" ref="F1386:G1386" si="1376">C1384</f>
        <v>Eddie Navarro</v>
      </c>
      <c r="G1386" s="18">
        <f t="shared" si="1376"/>
        <v>11063.2006</v>
      </c>
    </row>
    <row r="1387" spans="3:7" x14ac:dyDescent="0.3">
      <c r="C1387" s="3" t="s">
        <v>814</v>
      </c>
      <c r="D1387" s="5">
        <v>11011.068499999999</v>
      </c>
      <c r="F1387" t="str">
        <f t="shared" ref="F1387:G1387" si="1377">C1385</f>
        <v>Andre Sanchez</v>
      </c>
      <c r="G1387" s="18">
        <f t="shared" si="1377"/>
        <v>11042.664000000001</v>
      </c>
    </row>
    <row r="1388" spans="3:7" x14ac:dyDescent="0.3">
      <c r="C1388" s="3" t="s">
        <v>2312</v>
      </c>
      <c r="D1388" s="5">
        <v>11008.171999999999</v>
      </c>
      <c r="F1388" t="str">
        <f t="shared" ref="F1388:G1388" si="1378">C1386</f>
        <v>Isaac Cox</v>
      </c>
      <c r="G1388" s="18">
        <f t="shared" si="1378"/>
        <v>11017.028700000001</v>
      </c>
    </row>
    <row r="1389" spans="3:7" x14ac:dyDescent="0.3">
      <c r="C1389" s="3" t="s">
        <v>2143</v>
      </c>
      <c r="D1389" s="5">
        <v>10972.9424</v>
      </c>
      <c r="F1389" t="str">
        <f t="shared" ref="F1389:G1389" si="1379">C1387</f>
        <v>Derek She</v>
      </c>
      <c r="G1389" s="18">
        <f t="shared" si="1379"/>
        <v>11011.068499999999</v>
      </c>
    </row>
    <row r="1390" spans="3:7" x14ac:dyDescent="0.3">
      <c r="C1390" s="3" t="s">
        <v>1789</v>
      </c>
      <c r="D1390" s="5">
        <v>10965.1142</v>
      </c>
      <c r="F1390" t="str">
        <f t="shared" ref="F1390:G1390" si="1380">C1388</f>
        <v>Trisha Gao</v>
      </c>
      <c r="G1390" s="18">
        <f t="shared" si="1380"/>
        <v>11008.171999999999</v>
      </c>
    </row>
    <row r="1391" spans="3:7" x14ac:dyDescent="0.3">
      <c r="C1391" s="3" t="s">
        <v>886</v>
      </c>
      <c r="D1391" s="5">
        <v>10960.668299999999</v>
      </c>
      <c r="F1391" t="str">
        <f t="shared" ref="F1391:G1391" si="1381">C1389</f>
        <v>Shawn Shen</v>
      </c>
      <c r="G1391" s="18">
        <f t="shared" si="1381"/>
        <v>10972.9424</v>
      </c>
    </row>
    <row r="1392" spans="3:7" x14ac:dyDescent="0.3">
      <c r="C1392" s="3" t="s">
        <v>1151</v>
      </c>
      <c r="D1392" s="5">
        <v>10952.6185</v>
      </c>
      <c r="F1392" t="str">
        <f t="shared" ref="F1392:G1392" si="1382">C1390</f>
        <v>Mindy Black</v>
      </c>
      <c r="G1392" s="18">
        <f t="shared" si="1382"/>
        <v>10965.1142</v>
      </c>
    </row>
    <row r="1393" spans="3:7" x14ac:dyDescent="0.3">
      <c r="C1393" s="3" t="s">
        <v>765</v>
      </c>
      <c r="D1393" s="5">
        <v>10949.762199999999</v>
      </c>
      <c r="F1393" t="str">
        <f t="shared" ref="F1393:G1393" si="1383">C1391</f>
        <v>Ebony Prasad</v>
      </c>
      <c r="G1393" s="18">
        <f t="shared" si="1383"/>
        <v>10960.668299999999</v>
      </c>
    </row>
    <row r="1394" spans="3:7" x14ac:dyDescent="0.3">
      <c r="C1394" s="3" t="s">
        <v>2794</v>
      </c>
      <c r="D1394" s="5">
        <v>10937.9917</v>
      </c>
      <c r="F1394" t="str">
        <f t="shared" ref="F1394:G1394" si="1384">C1392</f>
        <v>Jan Gonzalez</v>
      </c>
      <c r="G1394" s="18">
        <f t="shared" si="1384"/>
        <v>10952.6185</v>
      </c>
    </row>
    <row r="1395" spans="3:7" x14ac:dyDescent="0.3">
      <c r="C1395" s="3" t="s">
        <v>1291</v>
      </c>
      <c r="D1395" s="5">
        <v>10914.482200000002</v>
      </c>
      <c r="F1395" t="str">
        <f t="shared" ref="F1395:G1395" si="1385">C1393</f>
        <v>Darren Serrano</v>
      </c>
      <c r="G1395" s="18">
        <f t="shared" si="1385"/>
        <v>10949.762199999999</v>
      </c>
    </row>
    <row r="1396" spans="3:7" x14ac:dyDescent="0.3">
      <c r="C1396" s="3" t="s">
        <v>1440</v>
      </c>
      <c r="D1396" s="5">
        <v>10872.283100000001</v>
      </c>
      <c r="F1396" t="str">
        <f t="shared" ref="F1396:G1396" si="1386">C1394</f>
        <v>Sharon Sharma</v>
      </c>
      <c r="G1396" s="18">
        <f t="shared" si="1386"/>
        <v>10937.9917</v>
      </c>
    </row>
    <row r="1397" spans="3:7" x14ac:dyDescent="0.3">
      <c r="C1397" s="3" t="s">
        <v>1059</v>
      </c>
      <c r="D1397" s="5">
        <v>10869.392599999999</v>
      </c>
      <c r="F1397" t="str">
        <f t="shared" ref="F1397:G1397" si="1387">C1395</f>
        <v>Jon Zeng</v>
      </c>
      <c r="G1397" s="18">
        <f t="shared" si="1387"/>
        <v>10914.482200000002</v>
      </c>
    </row>
    <row r="1398" spans="3:7" x14ac:dyDescent="0.3">
      <c r="C1398" s="3" t="s">
        <v>1659</v>
      </c>
      <c r="D1398" s="5">
        <v>10865.732899999999</v>
      </c>
      <c r="F1398" t="str">
        <f t="shared" ref="F1398:G1398" si="1388">C1396</f>
        <v>Kenneth Luo</v>
      </c>
      <c r="G1398" s="18">
        <f t="shared" si="1388"/>
        <v>10872.283100000001</v>
      </c>
    </row>
    <row r="1399" spans="3:7" x14ac:dyDescent="0.3">
      <c r="C1399" s="3" t="s">
        <v>512</v>
      </c>
      <c r="D1399" s="5">
        <v>10838.902900000001</v>
      </c>
      <c r="F1399" t="str">
        <f t="shared" ref="F1399:G1399" si="1389">C1397</f>
        <v>Grace Powell</v>
      </c>
      <c r="G1399" s="18">
        <f t="shared" si="1389"/>
        <v>10869.392599999999</v>
      </c>
    </row>
    <row r="1400" spans="3:7" x14ac:dyDescent="0.3">
      <c r="C1400" s="3" t="s">
        <v>2795</v>
      </c>
      <c r="D1400" s="5">
        <v>10838.165499999999</v>
      </c>
      <c r="F1400" t="str">
        <f t="shared" ref="F1400:G1400" si="1390">C1398</f>
        <v>Margaret Lu</v>
      </c>
      <c r="G1400" s="18">
        <f t="shared" si="1390"/>
        <v>10865.732899999999</v>
      </c>
    </row>
    <row r="1401" spans="3:7" x14ac:dyDescent="0.3">
      <c r="C1401" s="3" t="s">
        <v>1894</v>
      </c>
      <c r="D1401" s="5">
        <v>10833.856</v>
      </c>
      <c r="F1401" t="str">
        <f t="shared" ref="F1401:G1401" si="1391">C1399</f>
        <v>Candace Sara</v>
      </c>
      <c r="G1401" s="18">
        <f t="shared" si="1391"/>
        <v>10838.902900000001</v>
      </c>
    </row>
    <row r="1402" spans="3:7" x14ac:dyDescent="0.3">
      <c r="C1402" s="3" t="s">
        <v>1494</v>
      </c>
      <c r="D1402" s="5">
        <v>10815.780999999999</v>
      </c>
      <c r="F1402" t="str">
        <f t="shared" ref="F1402:G1402" si="1392">C1400</f>
        <v>Bruce Martinez</v>
      </c>
      <c r="G1402" s="18">
        <f t="shared" si="1392"/>
        <v>10838.165499999999</v>
      </c>
    </row>
    <row r="1403" spans="3:7" x14ac:dyDescent="0.3">
      <c r="C1403" s="3" t="s">
        <v>2796</v>
      </c>
      <c r="D1403" s="5">
        <v>10814.590400000001</v>
      </c>
      <c r="F1403" t="str">
        <f t="shared" ref="F1403:G1403" si="1393">C1401</f>
        <v>Patricia Mehta</v>
      </c>
      <c r="G1403" s="18">
        <f t="shared" si="1393"/>
        <v>10833.856</v>
      </c>
    </row>
    <row r="1404" spans="3:7" x14ac:dyDescent="0.3">
      <c r="C1404" s="3" t="s">
        <v>2797</v>
      </c>
      <c r="D1404" s="5">
        <v>10798.9511</v>
      </c>
      <c r="F1404" t="str">
        <f t="shared" ref="F1404:G1404" si="1394">C1402</f>
        <v>Krystal Zhou</v>
      </c>
      <c r="G1404" s="18">
        <f t="shared" si="1394"/>
        <v>10815.780999999999</v>
      </c>
    </row>
    <row r="1405" spans="3:7" x14ac:dyDescent="0.3">
      <c r="C1405" s="3" t="s">
        <v>423</v>
      </c>
      <c r="D1405" s="5">
        <v>10795.2425</v>
      </c>
      <c r="F1405" t="str">
        <f t="shared" ref="F1405:G1405" si="1395">C1403</f>
        <v>Nelson Rubio</v>
      </c>
      <c r="G1405" s="18">
        <f t="shared" si="1395"/>
        <v>10814.590400000001</v>
      </c>
    </row>
    <row r="1406" spans="3:7" x14ac:dyDescent="0.3">
      <c r="C1406" s="3" t="s">
        <v>2798</v>
      </c>
      <c r="D1406" s="5">
        <v>10777.6576</v>
      </c>
      <c r="F1406" t="str">
        <f t="shared" ref="F1406:G1406" si="1396">C1404</f>
        <v>Bridget Goel</v>
      </c>
      <c r="G1406" s="18">
        <f t="shared" si="1396"/>
        <v>10798.9511</v>
      </c>
    </row>
    <row r="1407" spans="3:7" x14ac:dyDescent="0.3">
      <c r="C1407" s="3" t="s">
        <v>481</v>
      </c>
      <c r="D1407" s="5">
        <v>10755.829299999999</v>
      </c>
      <c r="F1407" t="str">
        <f t="shared" ref="F1407:G1407" si="1397">C1405</f>
        <v>Bianca Cai</v>
      </c>
      <c r="G1407" s="18">
        <f t="shared" si="1397"/>
        <v>10795.2425</v>
      </c>
    </row>
    <row r="1408" spans="3:7" x14ac:dyDescent="0.3">
      <c r="C1408" s="3" t="s">
        <v>2799</v>
      </c>
      <c r="D1408" s="5">
        <v>10754.566999999999</v>
      </c>
      <c r="F1408" t="str">
        <f t="shared" ref="F1408:G1408" si="1398">C1406</f>
        <v>Noah Hill</v>
      </c>
      <c r="G1408" s="18">
        <f t="shared" si="1398"/>
        <v>10777.6576</v>
      </c>
    </row>
    <row r="1409" spans="3:7" x14ac:dyDescent="0.3">
      <c r="C1409" s="3" t="s">
        <v>2094</v>
      </c>
      <c r="D1409" s="5">
        <v>10730.840099999999</v>
      </c>
      <c r="F1409" t="str">
        <f t="shared" ref="F1409:G1409" si="1399">C1407</f>
        <v>Brittney Wu</v>
      </c>
      <c r="G1409" s="18">
        <f t="shared" si="1399"/>
        <v>10755.829299999999</v>
      </c>
    </row>
    <row r="1410" spans="3:7" x14ac:dyDescent="0.3">
      <c r="C1410" s="3" t="s">
        <v>1557</v>
      </c>
      <c r="D1410" s="5">
        <v>10727.010399999999</v>
      </c>
      <c r="F1410" t="str">
        <f t="shared" ref="F1410:G1410" si="1400">C1408</f>
        <v>Kristine Vazquez</v>
      </c>
      <c r="G1410" s="18">
        <f t="shared" si="1400"/>
        <v>10754.566999999999</v>
      </c>
    </row>
    <row r="1411" spans="3:7" x14ac:dyDescent="0.3">
      <c r="C1411" s="3" t="s">
        <v>2800</v>
      </c>
      <c r="D1411" s="5">
        <v>10678.632600000001</v>
      </c>
      <c r="F1411" t="str">
        <f t="shared" ref="F1411:G1411" si="1401">C1409</f>
        <v>Ruth Sai</v>
      </c>
      <c r="G1411" s="18">
        <f t="shared" si="1401"/>
        <v>10730.840099999999</v>
      </c>
    </row>
    <row r="1412" spans="3:7" x14ac:dyDescent="0.3">
      <c r="C1412" s="3" t="s">
        <v>293</v>
      </c>
      <c r="D1412" s="5">
        <v>10664.922500000001</v>
      </c>
      <c r="F1412" t="str">
        <f t="shared" ref="F1412:G1412" si="1402">C1410</f>
        <v>Leonard Anand</v>
      </c>
      <c r="G1412" s="18">
        <f t="shared" si="1402"/>
        <v>10727.010399999999</v>
      </c>
    </row>
    <row r="1413" spans="3:7" x14ac:dyDescent="0.3">
      <c r="C1413" s="3" t="s">
        <v>2801</v>
      </c>
      <c r="D1413" s="5">
        <v>10630.6988</v>
      </c>
      <c r="F1413" t="str">
        <f t="shared" ref="F1413:G1413" si="1403">C1411</f>
        <v>Danny Gomez</v>
      </c>
      <c r="G1413" s="18">
        <f t="shared" si="1403"/>
        <v>10678.632600000001</v>
      </c>
    </row>
    <row r="1414" spans="3:7" x14ac:dyDescent="0.3">
      <c r="C1414" s="3" t="s">
        <v>641</v>
      </c>
      <c r="D1414" s="5">
        <v>10603.810099999999</v>
      </c>
      <c r="F1414" t="str">
        <f t="shared" ref="F1414:G1414" si="1404">C1412</f>
        <v>Alvin Li</v>
      </c>
      <c r="G1414" s="18">
        <f t="shared" si="1404"/>
        <v>10664.922500000001</v>
      </c>
    </row>
    <row r="1415" spans="3:7" x14ac:dyDescent="0.3">
      <c r="C1415" s="3" t="s">
        <v>1666</v>
      </c>
      <c r="D1415" s="5">
        <v>10583.762299999999</v>
      </c>
      <c r="F1415" t="str">
        <f t="shared" ref="F1415:G1415" si="1405">C1413</f>
        <v>Yolanda Goel</v>
      </c>
      <c r="G1415" s="18">
        <f t="shared" si="1405"/>
        <v>10630.6988</v>
      </c>
    </row>
    <row r="1416" spans="3:7" x14ac:dyDescent="0.3">
      <c r="C1416" s="3" t="s">
        <v>227</v>
      </c>
      <c r="D1416" s="5">
        <v>10580.5597</v>
      </c>
      <c r="F1416" t="str">
        <f t="shared" ref="F1416:G1416" si="1406">C1414</f>
        <v>Clarence Yang</v>
      </c>
      <c r="G1416" s="18">
        <f t="shared" si="1406"/>
        <v>10603.810099999999</v>
      </c>
    </row>
    <row r="1417" spans="3:7" x14ac:dyDescent="0.3">
      <c r="C1417" s="3" t="s">
        <v>1654</v>
      </c>
      <c r="D1417" s="5">
        <v>10558.275099999999</v>
      </c>
      <c r="F1417" t="str">
        <f t="shared" ref="F1417:G1417" si="1407">C1415</f>
        <v>Marie Jimenez</v>
      </c>
      <c r="G1417" s="18">
        <f t="shared" si="1407"/>
        <v>10583.762299999999</v>
      </c>
    </row>
    <row r="1418" spans="3:7" x14ac:dyDescent="0.3">
      <c r="C1418" s="3" t="s">
        <v>2802</v>
      </c>
      <c r="D1418" s="5">
        <v>10542.152699999999</v>
      </c>
      <c r="F1418" t="str">
        <f t="shared" ref="F1418:G1418" si="1408">C1416</f>
        <v>Aimee Chen</v>
      </c>
      <c r="G1418" s="18">
        <f t="shared" si="1408"/>
        <v>10580.5597</v>
      </c>
    </row>
    <row r="1419" spans="3:7" x14ac:dyDescent="0.3">
      <c r="C1419" s="3" t="s">
        <v>1491</v>
      </c>
      <c r="D1419" s="5">
        <v>10531.994999999999</v>
      </c>
      <c r="F1419" t="str">
        <f t="shared" ref="F1419:G1419" si="1409">C1417</f>
        <v>Margaret Guo</v>
      </c>
      <c r="G1419" s="18">
        <f t="shared" si="1409"/>
        <v>10558.275099999999</v>
      </c>
    </row>
    <row r="1420" spans="3:7" x14ac:dyDescent="0.3">
      <c r="C1420" s="3" t="s">
        <v>2803</v>
      </c>
      <c r="D1420" s="5">
        <v>10479.7659</v>
      </c>
      <c r="F1420" t="str">
        <f t="shared" ref="F1420:G1420" si="1410">C1418</f>
        <v>Barry Sai</v>
      </c>
      <c r="G1420" s="18">
        <f t="shared" si="1410"/>
        <v>10542.152699999999</v>
      </c>
    </row>
    <row r="1421" spans="3:7" x14ac:dyDescent="0.3">
      <c r="C1421" s="3" t="s">
        <v>2804</v>
      </c>
      <c r="D1421" s="5">
        <v>10465.291999999999</v>
      </c>
      <c r="F1421" t="str">
        <f t="shared" ref="F1421:G1421" si="1411">C1419</f>
        <v>Krystal Lu</v>
      </c>
      <c r="G1421" s="18">
        <f t="shared" si="1411"/>
        <v>10531.994999999999</v>
      </c>
    </row>
    <row r="1422" spans="3:7" x14ac:dyDescent="0.3">
      <c r="C1422" s="3" t="s">
        <v>2805</v>
      </c>
      <c r="D1422" s="5">
        <v>10401.8815</v>
      </c>
      <c r="F1422" t="str">
        <f t="shared" ref="F1422:G1422" si="1412">C1420</f>
        <v>Aidan Foster</v>
      </c>
      <c r="G1422" s="18">
        <f t="shared" si="1412"/>
        <v>10479.7659</v>
      </c>
    </row>
    <row r="1423" spans="3:7" x14ac:dyDescent="0.3">
      <c r="C1423" s="3" t="s">
        <v>530</v>
      </c>
      <c r="D1423" s="5">
        <v>10355.876199999999</v>
      </c>
      <c r="F1423" t="str">
        <f t="shared" ref="F1423:G1423" si="1413">C1421</f>
        <v>Jonathan Green</v>
      </c>
      <c r="G1423" s="18">
        <f t="shared" si="1413"/>
        <v>10465.291999999999</v>
      </c>
    </row>
    <row r="1424" spans="3:7" x14ac:dyDescent="0.3">
      <c r="C1424" s="3" t="s">
        <v>2806</v>
      </c>
      <c r="D1424" s="5">
        <v>10342.345799999999</v>
      </c>
      <c r="F1424" t="str">
        <f t="shared" ref="F1424:G1424" si="1414">C1422</f>
        <v>Gavin Perry</v>
      </c>
      <c r="G1424" s="18">
        <f t="shared" si="1414"/>
        <v>10401.8815</v>
      </c>
    </row>
    <row r="1425" spans="3:7" x14ac:dyDescent="0.3">
      <c r="C1425" s="3" t="s">
        <v>344</v>
      </c>
      <c r="D1425" s="5">
        <v>10318.175300000001</v>
      </c>
      <c r="F1425" t="str">
        <f t="shared" ref="F1425:G1425" si="1415">C1423</f>
        <v>Carl Shan</v>
      </c>
      <c r="G1425" s="18">
        <f t="shared" si="1415"/>
        <v>10355.876199999999</v>
      </c>
    </row>
    <row r="1426" spans="3:7" x14ac:dyDescent="0.3">
      <c r="C1426" s="3" t="s">
        <v>2807</v>
      </c>
      <c r="D1426" s="5">
        <v>10309.2678</v>
      </c>
      <c r="F1426" t="str">
        <f t="shared" ref="F1426:G1426" si="1416">C1424</f>
        <v>Anna Williams</v>
      </c>
      <c r="G1426" s="18">
        <f t="shared" si="1416"/>
        <v>10342.345799999999</v>
      </c>
    </row>
    <row r="1427" spans="3:7" x14ac:dyDescent="0.3">
      <c r="C1427" s="3" t="s">
        <v>1827</v>
      </c>
      <c r="D1427" s="5">
        <v>10296.713299999999</v>
      </c>
      <c r="F1427" t="str">
        <f t="shared" ref="F1427:G1427" si="1417">C1425</f>
        <v>Anne Serrano</v>
      </c>
      <c r="G1427" s="18">
        <f t="shared" si="1417"/>
        <v>10318.175300000001</v>
      </c>
    </row>
    <row r="1428" spans="3:7" x14ac:dyDescent="0.3">
      <c r="C1428" s="3" t="s">
        <v>366</v>
      </c>
      <c r="D1428" s="5">
        <v>10284.4764</v>
      </c>
      <c r="F1428" t="str">
        <f t="shared" ref="F1428:G1428" si="1418">C1426</f>
        <v>Devin Green</v>
      </c>
      <c r="G1428" s="18">
        <f t="shared" si="1418"/>
        <v>10309.2678</v>
      </c>
    </row>
    <row r="1429" spans="3:7" x14ac:dyDescent="0.3">
      <c r="C1429" s="3" t="s">
        <v>2808</v>
      </c>
      <c r="D1429" s="5">
        <v>10263.239299999999</v>
      </c>
      <c r="F1429" t="str">
        <f t="shared" ref="F1429:G1429" si="1419">C1427</f>
        <v>Naomi Jimenez</v>
      </c>
      <c r="G1429" s="18">
        <f t="shared" si="1419"/>
        <v>10296.713299999999</v>
      </c>
    </row>
    <row r="1430" spans="3:7" x14ac:dyDescent="0.3">
      <c r="C1430" s="3" t="s">
        <v>532</v>
      </c>
      <c r="D1430" s="5">
        <v>10251.9692</v>
      </c>
      <c r="F1430" t="str">
        <f t="shared" ref="F1430:G1430" si="1420">C1428</f>
        <v>Arthur Raman</v>
      </c>
      <c r="G1430" s="18">
        <f t="shared" si="1420"/>
        <v>10284.4764</v>
      </c>
    </row>
    <row r="1431" spans="3:7" x14ac:dyDescent="0.3">
      <c r="C1431" s="3" t="s">
        <v>2809</v>
      </c>
      <c r="D1431" s="5">
        <v>10247.415199999999</v>
      </c>
      <c r="F1431" t="str">
        <f t="shared" ref="F1431:G1431" si="1421">C1429</f>
        <v>Ruth Arun</v>
      </c>
      <c r="G1431" s="18">
        <f t="shared" si="1421"/>
        <v>10263.239299999999</v>
      </c>
    </row>
    <row r="1432" spans="3:7" x14ac:dyDescent="0.3">
      <c r="C1432" s="3" t="s">
        <v>2810</v>
      </c>
      <c r="D1432" s="5">
        <v>10230.688200000001</v>
      </c>
      <c r="F1432" t="str">
        <f t="shared" ref="F1432:G1432" si="1422">C1430</f>
        <v>Carl Yuan</v>
      </c>
      <c r="G1432" s="18">
        <f t="shared" si="1422"/>
        <v>10251.9692</v>
      </c>
    </row>
    <row r="1433" spans="3:7" x14ac:dyDescent="0.3">
      <c r="C1433" s="3" t="s">
        <v>1451</v>
      </c>
      <c r="D1433" s="5">
        <v>10219.182400000002</v>
      </c>
      <c r="F1433" t="str">
        <f t="shared" ref="F1433:G1433" si="1423">C1431</f>
        <v>Mario Johnsen</v>
      </c>
      <c r="G1433" s="18">
        <f t="shared" si="1423"/>
        <v>10247.415199999999</v>
      </c>
    </row>
    <row r="1434" spans="3:7" x14ac:dyDescent="0.3">
      <c r="C1434" s="3" t="s">
        <v>865</v>
      </c>
      <c r="D1434" s="5">
        <v>10208.894700000001</v>
      </c>
      <c r="F1434" t="str">
        <f t="shared" ref="F1434:G1434" si="1424">C1432</f>
        <v>Curtis Gao</v>
      </c>
      <c r="G1434" s="18">
        <f t="shared" si="1424"/>
        <v>10230.688200000001</v>
      </c>
    </row>
    <row r="1435" spans="3:7" x14ac:dyDescent="0.3">
      <c r="C1435" s="3" t="s">
        <v>1212</v>
      </c>
      <c r="D1435" s="5">
        <v>10208.201200000001</v>
      </c>
      <c r="F1435" t="str">
        <f t="shared" ref="F1435:G1435" si="1425">C1433</f>
        <v>Kristen Xu</v>
      </c>
      <c r="G1435" s="18">
        <f t="shared" si="1425"/>
        <v>10219.182400000002</v>
      </c>
    </row>
    <row r="1436" spans="3:7" x14ac:dyDescent="0.3">
      <c r="C1436" s="3" t="s">
        <v>2052</v>
      </c>
      <c r="D1436" s="5">
        <v>10194.464499999998</v>
      </c>
      <c r="F1436" t="str">
        <f t="shared" ref="F1436:G1436" si="1426">C1434</f>
        <v>Drew Chander</v>
      </c>
      <c r="G1436" s="18">
        <f t="shared" si="1426"/>
        <v>10208.894700000001</v>
      </c>
    </row>
    <row r="1437" spans="3:7" x14ac:dyDescent="0.3">
      <c r="C1437" s="3" t="s">
        <v>2811</v>
      </c>
      <c r="D1437" s="5">
        <v>10190.902</v>
      </c>
      <c r="F1437" t="str">
        <f t="shared" ref="F1437:G1437" si="1427">C1435</f>
        <v>Jermaine Rana</v>
      </c>
      <c r="G1437" s="18">
        <f t="shared" si="1427"/>
        <v>10208.201200000001</v>
      </c>
    </row>
    <row r="1438" spans="3:7" x14ac:dyDescent="0.3">
      <c r="C1438" s="3" t="s">
        <v>341</v>
      </c>
      <c r="D1438" s="5">
        <v>10183.473400000001</v>
      </c>
      <c r="F1438" t="str">
        <f t="shared" ref="F1438:G1438" si="1428">C1436</f>
        <v>Ronnie Yang</v>
      </c>
      <c r="G1438" s="18">
        <f t="shared" si="1428"/>
        <v>10194.464499999998</v>
      </c>
    </row>
    <row r="1439" spans="3:7" x14ac:dyDescent="0.3">
      <c r="C1439" s="3" t="s">
        <v>2812</v>
      </c>
      <c r="D1439" s="5">
        <v>10183.2549</v>
      </c>
      <c r="F1439" t="str">
        <f t="shared" ref="F1439:G1439" si="1429">C1437</f>
        <v>Evelyn Madan</v>
      </c>
      <c r="G1439" s="18">
        <f t="shared" si="1429"/>
        <v>10190.902</v>
      </c>
    </row>
    <row r="1440" spans="3:7" x14ac:dyDescent="0.3">
      <c r="C1440" s="3" t="s">
        <v>1473</v>
      </c>
      <c r="D1440" s="5">
        <v>10170.215700000001</v>
      </c>
      <c r="F1440" t="str">
        <f t="shared" ref="F1440:G1440" si="1430">C1438</f>
        <v>Anne Martin</v>
      </c>
      <c r="G1440" s="18">
        <f t="shared" si="1430"/>
        <v>10183.473400000001</v>
      </c>
    </row>
    <row r="1441" spans="3:7" x14ac:dyDescent="0.3">
      <c r="C1441" s="3" t="s">
        <v>1628</v>
      </c>
      <c r="D1441" s="5">
        <v>10169.5687</v>
      </c>
      <c r="F1441" t="str">
        <f t="shared" ref="F1441:G1441" si="1431">C1439</f>
        <v>Cory Malhotra</v>
      </c>
      <c r="G1441" s="18">
        <f t="shared" si="1431"/>
        <v>10183.2549</v>
      </c>
    </row>
    <row r="1442" spans="3:7" x14ac:dyDescent="0.3">
      <c r="C1442" s="3" t="s">
        <v>2325</v>
      </c>
      <c r="D1442" s="5">
        <v>10116.282500000001</v>
      </c>
      <c r="F1442" t="str">
        <f t="shared" ref="F1442:G1442" si="1432">C1440</f>
        <v>Kristine Sandberg</v>
      </c>
      <c r="G1442" s="18">
        <f t="shared" si="1432"/>
        <v>10170.215700000001</v>
      </c>
    </row>
    <row r="1443" spans="3:7" x14ac:dyDescent="0.3">
      <c r="C1443" s="3" t="s">
        <v>1401</v>
      </c>
      <c r="D1443" s="5">
        <v>10109.4154</v>
      </c>
      <c r="F1443" t="str">
        <f t="shared" ref="F1443:G1443" si="1433">C1441</f>
        <v>Mallory Navarro</v>
      </c>
      <c r="G1443" s="18">
        <f t="shared" si="1433"/>
        <v>10169.5687</v>
      </c>
    </row>
    <row r="1444" spans="3:7" x14ac:dyDescent="0.3">
      <c r="C1444" s="3" t="s">
        <v>2813</v>
      </c>
      <c r="D1444" s="5">
        <v>10098.910599999999</v>
      </c>
      <c r="F1444" t="str">
        <f t="shared" ref="F1444:G1444" si="1434">C1442</f>
        <v>Valerie Hu</v>
      </c>
      <c r="G1444" s="18">
        <f t="shared" si="1434"/>
        <v>10116.282500000001</v>
      </c>
    </row>
    <row r="1445" spans="3:7" x14ac:dyDescent="0.3">
      <c r="C1445" s="3" t="s">
        <v>2814</v>
      </c>
      <c r="D1445" s="5">
        <v>10072.917599999999</v>
      </c>
      <c r="F1445" t="str">
        <f t="shared" ref="F1445:G1445" si="1435">C1443</f>
        <v>Katrina Raji</v>
      </c>
      <c r="G1445" s="18">
        <f t="shared" si="1435"/>
        <v>10109.4154</v>
      </c>
    </row>
    <row r="1446" spans="3:7" x14ac:dyDescent="0.3">
      <c r="C1446" s="3" t="s">
        <v>327</v>
      </c>
      <c r="D1446" s="5">
        <v>10067.2441</v>
      </c>
      <c r="F1446" t="str">
        <f t="shared" ref="F1446:G1446" si="1436">C1444</f>
        <v>Dawn Nara</v>
      </c>
      <c r="G1446" s="18">
        <f t="shared" si="1436"/>
        <v>10098.910599999999</v>
      </c>
    </row>
    <row r="1447" spans="3:7" x14ac:dyDescent="0.3">
      <c r="C1447" s="3" t="s">
        <v>2815</v>
      </c>
      <c r="D1447" s="5">
        <v>10064.037</v>
      </c>
      <c r="F1447" t="str">
        <f t="shared" ref="F1447:G1447" si="1437">C1445</f>
        <v>Deanna Ashe</v>
      </c>
      <c r="G1447" s="18">
        <f t="shared" si="1437"/>
        <v>10072.917599999999</v>
      </c>
    </row>
    <row r="1448" spans="3:7" x14ac:dyDescent="0.3">
      <c r="C1448" s="3" t="s">
        <v>2816</v>
      </c>
      <c r="D1448" s="5">
        <v>10037.975900000001</v>
      </c>
      <c r="F1448" t="str">
        <f t="shared" ref="F1448:G1448" si="1438">C1446</f>
        <v>Angelica Long</v>
      </c>
      <c r="G1448" s="18">
        <f t="shared" si="1438"/>
        <v>10067.2441</v>
      </c>
    </row>
    <row r="1449" spans="3:7" x14ac:dyDescent="0.3">
      <c r="C1449" s="3" t="s">
        <v>1398</v>
      </c>
      <c r="D1449" s="5">
        <v>10011.4982</v>
      </c>
      <c r="F1449" t="str">
        <f t="shared" ref="F1449:G1449" si="1439">C1447</f>
        <v>Reginald Ortega</v>
      </c>
      <c r="G1449" s="18">
        <f t="shared" si="1439"/>
        <v>10064.037</v>
      </c>
    </row>
    <row r="1450" spans="3:7" x14ac:dyDescent="0.3">
      <c r="C1450" s="3" t="s">
        <v>820</v>
      </c>
      <c r="D1450" s="5">
        <v>10011.0679</v>
      </c>
      <c r="F1450" t="str">
        <f t="shared" ref="F1450:G1450" si="1440">C1448</f>
        <v>Luis Allen</v>
      </c>
      <c r="G1450" s="18">
        <f t="shared" si="1440"/>
        <v>10037.975900000001</v>
      </c>
    </row>
    <row r="1451" spans="3:7" x14ac:dyDescent="0.3">
      <c r="C1451" s="3" t="s">
        <v>911</v>
      </c>
      <c r="D1451" s="5">
        <v>9976.1653999999999</v>
      </c>
      <c r="F1451" t="str">
        <f t="shared" ref="F1451:G1451" si="1441">C1449</f>
        <v>Katrina Anand</v>
      </c>
      <c r="G1451" s="18">
        <f t="shared" si="1441"/>
        <v>10011.4982</v>
      </c>
    </row>
    <row r="1452" spans="3:7" x14ac:dyDescent="0.3">
      <c r="C1452" s="3" t="s">
        <v>2017</v>
      </c>
      <c r="D1452" s="5">
        <v>9960.6717000000008</v>
      </c>
      <c r="F1452" t="str">
        <f t="shared" ref="F1452:G1452" si="1442">C1450</f>
        <v>Destiny Butler</v>
      </c>
      <c r="G1452" s="18">
        <f t="shared" si="1442"/>
        <v>10011.0679</v>
      </c>
    </row>
    <row r="1453" spans="3:7" x14ac:dyDescent="0.3">
      <c r="C1453" s="3" t="s">
        <v>2817</v>
      </c>
      <c r="D1453" s="5">
        <v>9955.737799999999</v>
      </c>
      <c r="F1453" t="str">
        <f t="shared" ref="F1453:G1453" si="1443">C1451</f>
        <v>Edwin Zhang</v>
      </c>
      <c r="G1453" s="18">
        <f t="shared" si="1443"/>
        <v>9976.1653999999999</v>
      </c>
    </row>
    <row r="1454" spans="3:7" x14ac:dyDescent="0.3">
      <c r="C1454" s="3" t="s">
        <v>1581</v>
      </c>
      <c r="D1454" s="5">
        <v>9937.9233999999997</v>
      </c>
      <c r="F1454" t="str">
        <f t="shared" ref="F1454:G1454" si="1444">C1452</f>
        <v>Roberto Hernandez</v>
      </c>
      <c r="G1454" s="18">
        <f t="shared" si="1444"/>
        <v>9960.6717000000008</v>
      </c>
    </row>
    <row r="1455" spans="3:7" x14ac:dyDescent="0.3">
      <c r="C1455" s="3" t="s">
        <v>505</v>
      </c>
      <c r="D1455" s="5">
        <v>9934.3924000000006</v>
      </c>
      <c r="F1455" t="str">
        <f t="shared" ref="F1455:G1455" si="1445">C1453</f>
        <v>Michael Thompson</v>
      </c>
      <c r="G1455" s="18">
        <f t="shared" si="1445"/>
        <v>9955.737799999999</v>
      </c>
    </row>
    <row r="1456" spans="3:7" x14ac:dyDescent="0.3">
      <c r="C1456" s="3" t="s">
        <v>678</v>
      </c>
      <c r="D1456" s="5">
        <v>9922.8804999999993</v>
      </c>
      <c r="F1456" t="str">
        <f t="shared" ref="F1456:G1456" si="1446">C1454</f>
        <v>Lindsay Sharma</v>
      </c>
      <c r="G1456" s="18">
        <f t="shared" si="1446"/>
        <v>9937.9233999999997</v>
      </c>
    </row>
    <row r="1457" spans="3:7" x14ac:dyDescent="0.3">
      <c r="C1457" s="3" t="s">
        <v>2818</v>
      </c>
      <c r="D1457" s="5">
        <v>9915.9235000000008</v>
      </c>
      <c r="F1457" t="str">
        <f t="shared" ref="F1457:G1457" si="1447">C1455</f>
        <v>Calvin Rai</v>
      </c>
      <c r="G1457" s="18">
        <f t="shared" si="1447"/>
        <v>9934.3924000000006</v>
      </c>
    </row>
    <row r="1458" spans="3:7" x14ac:dyDescent="0.3">
      <c r="C1458" s="3" t="s">
        <v>1230</v>
      </c>
      <c r="D1458" s="5">
        <v>9906.3083999999999</v>
      </c>
      <c r="F1458" t="str">
        <f t="shared" ref="F1458:G1458" si="1448">C1456</f>
        <v>Colin Zhao</v>
      </c>
      <c r="G1458" s="18">
        <f t="shared" si="1448"/>
        <v>9922.8804999999993</v>
      </c>
    </row>
    <row r="1459" spans="3:7" x14ac:dyDescent="0.3">
      <c r="C1459" s="3" t="s">
        <v>2819</v>
      </c>
      <c r="D1459" s="5">
        <v>9889.6767</v>
      </c>
      <c r="F1459" t="str">
        <f t="shared" ref="F1459:G1459" si="1449">C1457</f>
        <v>Barbara Zeng</v>
      </c>
      <c r="G1459" s="18">
        <f t="shared" si="1449"/>
        <v>9915.9235000000008</v>
      </c>
    </row>
    <row r="1460" spans="3:7" x14ac:dyDescent="0.3">
      <c r="C1460" s="3" t="s">
        <v>486</v>
      </c>
      <c r="D1460" s="5">
        <v>9873.5005000000001</v>
      </c>
      <c r="F1460" t="str">
        <f t="shared" ref="F1460:G1460" si="1450">C1458</f>
        <v>Jessie Romero</v>
      </c>
      <c r="G1460" s="18">
        <f t="shared" si="1450"/>
        <v>9906.3083999999999</v>
      </c>
    </row>
    <row r="1461" spans="3:7" x14ac:dyDescent="0.3">
      <c r="C1461" s="3" t="s">
        <v>2351</v>
      </c>
      <c r="D1461" s="5">
        <v>9870.4254000000001</v>
      </c>
      <c r="F1461" t="str">
        <f t="shared" ref="F1461:G1461" si="1451">C1459</f>
        <v>Barry Lopez</v>
      </c>
      <c r="G1461" s="18">
        <f t="shared" si="1451"/>
        <v>9889.6767</v>
      </c>
    </row>
    <row r="1462" spans="3:7" x14ac:dyDescent="0.3">
      <c r="C1462" s="3" t="s">
        <v>2006</v>
      </c>
      <c r="D1462" s="5">
        <v>9831.0989000000009</v>
      </c>
      <c r="F1462" t="str">
        <f t="shared" ref="F1462:G1462" si="1452">C1460</f>
        <v>Bruce Lopez</v>
      </c>
      <c r="G1462" s="18">
        <f t="shared" si="1452"/>
        <v>9873.5005000000001</v>
      </c>
    </row>
    <row r="1463" spans="3:7" x14ac:dyDescent="0.3">
      <c r="C1463" s="3" t="s">
        <v>1815</v>
      </c>
      <c r="D1463" s="5">
        <v>9829.1713999999993</v>
      </c>
      <c r="F1463" t="str">
        <f t="shared" ref="F1463:G1463" si="1453">C1461</f>
        <v>Walter Romero</v>
      </c>
      <c r="G1463" s="18">
        <f t="shared" si="1453"/>
        <v>9870.4254000000001</v>
      </c>
    </row>
    <row r="1464" spans="3:7" x14ac:dyDescent="0.3">
      <c r="C1464" s="3" t="s">
        <v>694</v>
      </c>
      <c r="D1464" s="5">
        <v>9828.9228999999996</v>
      </c>
      <c r="F1464" t="str">
        <f t="shared" ref="F1464:G1464" si="1454">C1462</f>
        <v>Richard Wood</v>
      </c>
      <c r="G1464" s="18">
        <f t="shared" si="1454"/>
        <v>9831.0989000000009</v>
      </c>
    </row>
    <row r="1465" spans="3:7" x14ac:dyDescent="0.3">
      <c r="C1465" s="3" t="s">
        <v>1853</v>
      </c>
      <c r="D1465" s="5">
        <v>9815.4226999999992</v>
      </c>
      <c r="F1465" t="str">
        <f t="shared" ref="F1465:G1465" si="1455">C1463</f>
        <v>Monique Moreno</v>
      </c>
      <c r="G1465" s="18">
        <f t="shared" si="1455"/>
        <v>9829.1713999999993</v>
      </c>
    </row>
    <row r="1466" spans="3:7" x14ac:dyDescent="0.3">
      <c r="C1466" s="3" t="s">
        <v>2306</v>
      </c>
      <c r="D1466" s="5">
        <v>9750.9507999999987</v>
      </c>
      <c r="F1466" t="str">
        <f t="shared" ref="F1466:G1466" si="1456">C1464</f>
        <v>Corey Lal</v>
      </c>
      <c r="G1466" s="18">
        <f t="shared" si="1456"/>
        <v>9828.9228999999996</v>
      </c>
    </row>
    <row r="1467" spans="3:7" x14ac:dyDescent="0.3">
      <c r="C1467" s="3" t="s">
        <v>1272</v>
      </c>
      <c r="D1467" s="5">
        <v>9735.1464000000014</v>
      </c>
      <c r="F1467" t="str">
        <f t="shared" ref="F1467:G1467" si="1457">C1465</f>
        <v>Nelson Suarez</v>
      </c>
      <c r="G1467" s="18">
        <f t="shared" si="1457"/>
        <v>9815.4226999999992</v>
      </c>
    </row>
    <row r="1468" spans="3:7" x14ac:dyDescent="0.3">
      <c r="C1468" s="3" t="s">
        <v>2820</v>
      </c>
      <c r="D1468" s="5">
        <v>9721.4166000000005</v>
      </c>
      <c r="F1468" t="str">
        <f t="shared" ref="F1468:G1468" si="1458">C1466</f>
        <v>Tracy Black</v>
      </c>
      <c r="G1468" s="18">
        <f t="shared" si="1458"/>
        <v>9750.9507999999987</v>
      </c>
    </row>
    <row r="1469" spans="3:7" x14ac:dyDescent="0.3">
      <c r="C1469" s="3" t="s">
        <v>2821</v>
      </c>
      <c r="D1469" s="5">
        <v>9718.6555000000008</v>
      </c>
      <c r="F1469" t="str">
        <f t="shared" ref="F1469:G1469" si="1459">C1467</f>
        <v>Joel Gonzalez</v>
      </c>
      <c r="G1469" s="18">
        <f t="shared" si="1459"/>
        <v>9735.1464000000014</v>
      </c>
    </row>
    <row r="1470" spans="3:7" x14ac:dyDescent="0.3">
      <c r="C1470" s="3" t="s">
        <v>2822</v>
      </c>
      <c r="D1470" s="5">
        <v>9715.2764999999999</v>
      </c>
      <c r="F1470" t="str">
        <f t="shared" ref="F1470:G1470" si="1460">C1468</f>
        <v>Arthur Suri</v>
      </c>
      <c r="G1470" s="18">
        <f t="shared" si="1460"/>
        <v>9721.4166000000005</v>
      </c>
    </row>
    <row r="1471" spans="3:7" x14ac:dyDescent="0.3">
      <c r="C1471" s="3" t="s">
        <v>1478</v>
      </c>
      <c r="D1471" s="5">
        <v>9707.4219999999987</v>
      </c>
      <c r="F1471" t="str">
        <f t="shared" ref="F1471:G1471" si="1461">C1469</f>
        <v>Micheal Dominguez</v>
      </c>
      <c r="G1471" s="18">
        <f t="shared" si="1461"/>
        <v>9718.6555000000008</v>
      </c>
    </row>
    <row r="1472" spans="3:7" x14ac:dyDescent="0.3">
      <c r="C1472" s="3" t="s">
        <v>2823</v>
      </c>
      <c r="D1472" s="5">
        <v>9700.0852999999988</v>
      </c>
      <c r="F1472" t="str">
        <f t="shared" ref="F1472:G1472" si="1462">C1470</f>
        <v>Louis Zhou</v>
      </c>
      <c r="G1472" s="18">
        <f t="shared" si="1462"/>
        <v>9715.2764999999999</v>
      </c>
    </row>
    <row r="1473" spans="3:7" x14ac:dyDescent="0.3">
      <c r="C1473" s="3" t="s">
        <v>2824</v>
      </c>
      <c r="D1473" s="5">
        <v>9682.1923999999999</v>
      </c>
      <c r="F1473" t="str">
        <f t="shared" ref="F1473:G1473" si="1463">C1471</f>
        <v>Kristopher Malhotra</v>
      </c>
      <c r="G1473" s="18">
        <f t="shared" si="1463"/>
        <v>9707.4219999999987</v>
      </c>
    </row>
    <row r="1474" spans="3:7" x14ac:dyDescent="0.3">
      <c r="C1474" s="3" t="s">
        <v>1430</v>
      </c>
      <c r="D1474" s="5">
        <v>9675.1372999999985</v>
      </c>
      <c r="F1474" t="str">
        <f t="shared" ref="F1474:G1474" si="1464">C1472</f>
        <v>Carla Sullivan</v>
      </c>
      <c r="G1474" s="18">
        <f t="shared" si="1464"/>
        <v>9700.0852999999988</v>
      </c>
    </row>
    <row r="1475" spans="3:7" x14ac:dyDescent="0.3">
      <c r="C1475" s="3" t="s">
        <v>2825</v>
      </c>
      <c r="D1475" s="5">
        <v>9673.4283999999989</v>
      </c>
      <c r="F1475" t="str">
        <f t="shared" ref="F1475:G1475" si="1465">C1473</f>
        <v>Krystal Gao</v>
      </c>
      <c r="G1475" s="18">
        <f t="shared" si="1465"/>
        <v>9682.1923999999999</v>
      </c>
    </row>
    <row r="1476" spans="3:7" x14ac:dyDescent="0.3">
      <c r="C1476" s="3" t="s">
        <v>2826</v>
      </c>
      <c r="D1476" s="5">
        <v>9668.5406000000003</v>
      </c>
      <c r="F1476" t="str">
        <f t="shared" ref="F1476:G1476" si="1466">C1474</f>
        <v>Kelvin Shen</v>
      </c>
      <c r="G1476" s="18">
        <f t="shared" si="1466"/>
        <v>9675.1372999999985</v>
      </c>
    </row>
    <row r="1477" spans="3:7" x14ac:dyDescent="0.3">
      <c r="C1477" s="3" t="s">
        <v>757</v>
      </c>
      <c r="D1477" s="5">
        <v>9666.0920000000006</v>
      </c>
      <c r="F1477" t="str">
        <f t="shared" ref="F1477:G1477" si="1467">C1475</f>
        <v>Geoffrey Sara</v>
      </c>
      <c r="G1477" s="18">
        <f t="shared" si="1467"/>
        <v>9673.4283999999989</v>
      </c>
    </row>
    <row r="1478" spans="3:7" x14ac:dyDescent="0.3">
      <c r="C1478" s="3" t="s">
        <v>2100</v>
      </c>
      <c r="D1478" s="5">
        <v>9665.8806999999997</v>
      </c>
      <c r="F1478" t="str">
        <f t="shared" ref="F1478:G1478" si="1468">C1476</f>
        <v>Jennifer Green</v>
      </c>
      <c r="G1478" s="18">
        <f t="shared" si="1468"/>
        <v>9668.5406000000003</v>
      </c>
    </row>
    <row r="1479" spans="3:7" x14ac:dyDescent="0.3">
      <c r="C1479" s="3" t="s">
        <v>2827</v>
      </c>
      <c r="D1479" s="5">
        <v>9650.7564999999995</v>
      </c>
      <c r="F1479" t="str">
        <f t="shared" ref="F1479:G1479" si="1469">C1477</f>
        <v>Danny Suarez</v>
      </c>
      <c r="G1479" s="18">
        <f t="shared" si="1469"/>
        <v>9666.0920000000006</v>
      </c>
    </row>
    <row r="1480" spans="3:7" x14ac:dyDescent="0.3">
      <c r="C1480" s="3" t="s">
        <v>2192</v>
      </c>
      <c r="D1480" s="5">
        <v>9642.644400000001</v>
      </c>
      <c r="F1480" t="str">
        <f t="shared" ref="F1480:G1480" si="1470">C1478</f>
        <v>Sandra Guo</v>
      </c>
      <c r="G1480" s="18">
        <f t="shared" si="1470"/>
        <v>9665.8806999999997</v>
      </c>
    </row>
    <row r="1481" spans="3:7" x14ac:dyDescent="0.3">
      <c r="C1481" s="3" t="s">
        <v>928</v>
      </c>
      <c r="D1481" s="5">
        <v>9642.1497999999992</v>
      </c>
      <c r="F1481" t="str">
        <f t="shared" ref="F1481:G1481" si="1471">C1479</f>
        <v>Anthony Walker</v>
      </c>
      <c r="G1481" s="18">
        <f t="shared" si="1471"/>
        <v>9650.7564999999995</v>
      </c>
    </row>
    <row r="1482" spans="3:7" x14ac:dyDescent="0.3">
      <c r="C1482" s="3" t="s">
        <v>2828</v>
      </c>
      <c r="D1482" s="5">
        <v>9629.6209999999992</v>
      </c>
      <c r="F1482" t="str">
        <f t="shared" ref="F1482:G1482" si="1472">C1480</f>
        <v>Susan He</v>
      </c>
      <c r="G1482" s="18">
        <f t="shared" si="1472"/>
        <v>9642.644400000001</v>
      </c>
    </row>
    <row r="1483" spans="3:7" x14ac:dyDescent="0.3">
      <c r="C1483" s="3" t="s">
        <v>2829</v>
      </c>
      <c r="D1483" s="5">
        <v>9626.8528999999999</v>
      </c>
      <c r="F1483" t="str">
        <f t="shared" ref="F1483:G1483" si="1473">C1481</f>
        <v>Erica Wang</v>
      </c>
      <c r="G1483" s="18">
        <f t="shared" si="1473"/>
        <v>9642.1497999999992</v>
      </c>
    </row>
    <row r="1484" spans="3:7" x14ac:dyDescent="0.3">
      <c r="C1484" s="3" t="s">
        <v>1044</v>
      </c>
      <c r="D1484" s="5">
        <v>9587.3042000000005</v>
      </c>
      <c r="F1484" t="str">
        <f t="shared" ref="F1484:G1484" si="1474">C1482</f>
        <v>Jaclyn Zhao</v>
      </c>
      <c r="G1484" s="18">
        <f t="shared" si="1474"/>
        <v>9629.6209999999992</v>
      </c>
    </row>
    <row r="1485" spans="3:7" x14ac:dyDescent="0.3">
      <c r="C1485" s="3" t="s">
        <v>664</v>
      </c>
      <c r="D1485" s="5">
        <v>9555.8044000000009</v>
      </c>
      <c r="F1485" t="str">
        <f t="shared" ref="F1485:G1485" si="1475">C1483</f>
        <v>Tiffany Zhu</v>
      </c>
      <c r="G1485" s="18">
        <f t="shared" si="1475"/>
        <v>9626.8528999999999</v>
      </c>
    </row>
    <row r="1486" spans="3:7" x14ac:dyDescent="0.3">
      <c r="C1486" s="3" t="s">
        <v>2830</v>
      </c>
      <c r="D1486" s="5">
        <v>9517.2599999999984</v>
      </c>
      <c r="F1486" t="str">
        <f t="shared" ref="F1486:G1486" si="1476">C1484</f>
        <v>Glenn Liu</v>
      </c>
      <c r="G1486" s="18">
        <f t="shared" si="1476"/>
        <v>9587.3042000000005</v>
      </c>
    </row>
    <row r="1487" spans="3:7" x14ac:dyDescent="0.3">
      <c r="C1487" s="3" t="s">
        <v>2831</v>
      </c>
      <c r="D1487" s="5">
        <v>9504.7638999999999</v>
      </c>
      <c r="F1487" t="str">
        <f t="shared" ref="F1487:G1487" si="1477">C1485</f>
        <v>Cody Cooper</v>
      </c>
      <c r="G1487" s="18">
        <f t="shared" si="1477"/>
        <v>9555.8044000000009</v>
      </c>
    </row>
    <row r="1488" spans="3:7" x14ac:dyDescent="0.3">
      <c r="C1488" s="3" t="s">
        <v>780</v>
      </c>
      <c r="D1488" s="5">
        <v>9469.2721000000001</v>
      </c>
      <c r="F1488" t="str">
        <f t="shared" ref="F1488:G1488" si="1478">C1486</f>
        <v>Dustin Nara</v>
      </c>
      <c r="G1488" s="18">
        <f t="shared" si="1478"/>
        <v>9517.2599999999984</v>
      </c>
    </row>
    <row r="1489" spans="3:7" x14ac:dyDescent="0.3">
      <c r="C1489" s="3" t="s">
        <v>1219</v>
      </c>
      <c r="D1489" s="5">
        <v>9461.3585000000003</v>
      </c>
      <c r="F1489" t="str">
        <f t="shared" ref="F1489:G1489" si="1479">C1487</f>
        <v>Alicia Beck</v>
      </c>
      <c r="G1489" s="18">
        <f t="shared" si="1479"/>
        <v>9504.7638999999999</v>
      </c>
    </row>
    <row r="1490" spans="3:7" x14ac:dyDescent="0.3">
      <c r="C1490" s="3" t="s">
        <v>973</v>
      </c>
      <c r="D1490" s="5">
        <v>9445.3552</v>
      </c>
      <c r="F1490" t="str">
        <f t="shared" ref="F1490:G1490" si="1480">C1488</f>
        <v>Dawn Zhu</v>
      </c>
      <c r="G1490" s="18">
        <f t="shared" si="1480"/>
        <v>9469.2721000000001</v>
      </c>
    </row>
    <row r="1491" spans="3:7" x14ac:dyDescent="0.3">
      <c r="C1491" s="3" t="s">
        <v>2832</v>
      </c>
      <c r="D1491" s="5">
        <v>9436.2538999999997</v>
      </c>
      <c r="F1491" t="str">
        <f t="shared" ref="F1491:G1491" si="1481">C1489</f>
        <v>Jesse Howard</v>
      </c>
      <c r="G1491" s="18">
        <f t="shared" si="1481"/>
        <v>9461.3585000000003</v>
      </c>
    </row>
    <row r="1492" spans="3:7" x14ac:dyDescent="0.3">
      <c r="C1492" s="3" t="s">
        <v>636</v>
      </c>
      <c r="D1492" s="5">
        <v>9402.5946999999996</v>
      </c>
      <c r="F1492" t="str">
        <f t="shared" ref="F1492:G1492" si="1482">C1490</f>
        <v>Francis Serrano</v>
      </c>
      <c r="G1492" s="18">
        <f t="shared" si="1482"/>
        <v>9445.3552</v>
      </c>
    </row>
    <row r="1493" spans="3:7" x14ac:dyDescent="0.3">
      <c r="C1493" s="3" t="s">
        <v>2833</v>
      </c>
      <c r="D1493" s="5">
        <v>9378.0821999999989</v>
      </c>
      <c r="F1493" t="str">
        <f t="shared" ref="F1493:G1493" si="1483">C1491</f>
        <v>Carlos Morgan</v>
      </c>
      <c r="G1493" s="18">
        <f t="shared" si="1483"/>
        <v>9436.2538999999997</v>
      </c>
    </row>
    <row r="1494" spans="3:7" x14ac:dyDescent="0.3">
      <c r="C1494" s="3" t="s">
        <v>2834</v>
      </c>
      <c r="D1494" s="5">
        <v>9375.1550000000007</v>
      </c>
      <c r="F1494" t="str">
        <f t="shared" ref="F1494:G1494" si="1484">C1492</f>
        <v>Clarence Liu</v>
      </c>
      <c r="G1494" s="18">
        <f t="shared" si="1484"/>
        <v>9402.5946999999996</v>
      </c>
    </row>
    <row r="1495" spans="3:7" x14ac:dyDescent="0.3">
      <c r="C1495" s="3" t="s">
        <v>1967</v>
      </c>
      <c r="D1495" s="5">
        <v>9335.5746999999992</v>
      </c>
      <c r="F1495" t="str">
        <f t="shared" ref="F1495:G1495" si="1485">C1493</f>
        <v>Christine Stone</v>
      </c>
      <c r="G1495" s="18">
        <f t="shared" si="1485"/>
        <v>9378.0821999999989</v>
      </c>
    </row>
    <row r="1496" spans="3:7" x14ac:dyDescent="0.3">
      <c r="C1496" s="3" t="s">
        <v>618</v>
      </c>
      <c r="D1496" s="5">
        <v>9330.2568999999985</v>
      </c>
      <c r="F1496" t="str">
        <f t="shared" ref="F1496:G1496" si="1486">C1494</f>
        <v>Dustin Lal</v>
      </c>
      <c r="G1496" s="18">
        <f t="shared" si="1486"/>
        <v>9375.1550000000007</v>
      </c>
    </row>
    <row r="1497" spans="3:7" x14ac:dyDescent="0.3">
      <c r="C1497" s="3" t="s">
        <v>1252</v>
      </c>
      <c r="D1497" s="5">
        <v>9313.6025999999983</v>
      </c>
      <c r="F1497" t="str">
        <f t="shared" ref="F1497:G1497" si="1487">C1495</f>
        <v>Randy Zhao</v>
      </c>
      <c r="G1497" s="18">
        <f t="shared" si="1487"/>
        <v>9335.5746999999992</v>
      </c>
    </row>
    <row r="1498" spans="3:7" x14ac:dyDescent="0.3">
      <c r="C1498" s="3" t="s">
        <v>1660</v>
      </c>
      <c r="D1498" s="5">
        <v>9313.4824000000008</v>
      </c>
      <c r="F1498" t="str">
        <f t="shared" ref="F1498:G1498" si="1488">C1496</f>
        <v>Christy Liu</v>
      </c>
      <c r="G1498" s="18">
        <f t="shared" si="1488"/>
        <v>9330.2568999999985</v>
      </c>
    </row>
    <row r="1499" spans="3:7" x14ac:dyDescent="0.3">
      <c r="C1499" s="3" t="s">
        <v>2219</v>
      </c>
      <c r="D1499" s="5">
        <v>9307.3251</v>
      </c>
      <c r="F1499" t="str">
        <f t="shared" ref="F1499:G1499" si="1489">C1497</f>
        <v>Joan Jenkins</v>
      </c>
      <c r="G1499" s="18">
        <f t="shared" si="1489"/>
        <v>9313.6025999999983</v>
      </c>
    </row>
    <row r="1500" spans="3:7" x14ac:dyDescent="0.3">
      <c r="C1500" s="3" t="s">
        <v>409</v>
      </c>
      <c r="D1500" s="5">
        <v>9304.5215000000007</v>
      </c>
      <c r="F1500" t="str">
        <f t="shared" ref="F1500:G1500" si="1490">C1498</f>
        <v>Margaret Wu</v>
      </c>
      <c r="G1500" s="18">
        <f t="shared" si="1490"/>
        <v>9313.4824000000008</v>
      </c>
    </row>
    <row r="1501" spans="3:7" x14ac:dyDescent="0.3">
      <c r="C1501" s="3" t="s">
        <v>353</v>
      </c>
      <c r="D1501" s="5">
        <v>9299.303100000001</v>
      </c>
      <c r="F1501" t="str">
        <f t="shared" ref="F1501:G1501" si="1491">C1499</f>
        <v>Tamara Kumar</v>
      </c>
      <c r="G1501" s="18">
        <f t="shared" si="1491"/>
        <v>9307.3251</v>
      </c>
    </row>
    <row r="1502" spans="3:7" x14ac:dyDescent="0.3">
      <c r="C1502" s="3" t="s">
        <v>2835</v>
      </c>
      <c r="D1502" s="5">
        <v>9292.0115999999998</v>
      </c>
      <c r="F1502" t="str">
        <f t="shared" ref="F1502:G1502" si="1492">C1500</f>
        <v>Barbara Li</v>
      </c>
      <c r="G1502" s="18">
        <f t="shared" si="1492"/>
        <v>9304.5215000000007</v>
      </c>
    </row>
    <row r="1503" spans="3:7" x14ac:dyDescent="0.3">
      <c r="C1503" s="3" t="s">
        <v>1327</v>
      </c>
      <c r="D1503" s="5">
        <v>9282.3531999999996</v>
      </c>
      <c r="F1503" t="str">
        <f t="shared" ref="F1503:G1503" si="1493">C1501</f>
        <v>Arianna Ross</v>
      </c>
      <c r="G1503" s="18">
        <f t="shared" si="1493"/>
        <v>9299.303100000001</v>
      </c>
    </row>
    <row r="1504" spans="3:7" x14ac:dyDescent="0.3">
      <c r="C1504" s="3" t="s">
        <v>810</v>
      </c>
      <c r="D1504" s="5">
        <v>9228.1736000000001</v>
      </c>
      <c r="F1504" t="str">
        <f t="shared" ref="F1504:G1504" si="1494">C1502</f>
        <v>Julio Navarro</v>
      </c>
      <c r="G1504" s="18">
        <f t="shared" si="1494"/>
        <v>9292.0115999999998</v>
      </c>
    </row>
    <row r="1505" spans="3:7" x14ac:dyDescent="0.3">
      <c r="C1505" s="3" t="s">
        <v>500</v>
      </c>
      <c r="D1505" s="5">
        <v>9200.9300999999996</v>
      </c>
      <c r="F1505" t="str">
        <f t="shared" ref="F1505:G1505" si="1495">C1503</f>
        <v>Julie Tang</v>
      </c>
      <c r="G1505" s="18">
        <f t="shared" si="1495"/>
        <v>9282.3531999999996</v>
      </c>
    </row>
    <row r="1506" spans="3:7" x14ac:dyDescent="0.3">
      <c r="C1506" s="3" t="s">
        <v>1170</v>
      </c>
      <c r="D1506" s="5">
        <v>9198.8169999999991</v>
      </c>
      <c r="F1506" t="str">
        <f t="shared" ref="F1506:G1506" si="1496">C1504</f>
        <v>Derek Kumar</v>
      </c>
      <c r="G1506" s="18">
        <f t="shared" si="1496"/>
        <v>9228.1736000000001</v>
      </c>
    </row>
    <row r="1507" spans="3:7" x14ac:dyDescent="0.3">
      <c r="C1507" s="3" t="s">
        <v>2836</v>
      </c>
      <c r="D1507" s="5">
        <v>9182.9566999999988</v>
      </c>
      <c r="F1507" t="str">
        <f t="shared" ref="F1507:G1507" si="1497">C1505</f>
        <v>Byron Jiménez</v>
      </c>
      <c r="G1507" s="18">
        <f t="shared" si="1497"/>
        <v>9200.9300999999996</v>
      </c>
    </row>
    <row r="1508" spans="3:7" x14ac:dyDescent="0.3">
      <c r="C1508" s="3" t="s">
        <v>2227</v>
      </c>
      <c r="D1508" s="5">
        <v>9181.5115999999998</v>
      </c>
      <c r="F1508" t="str">
        <f t="shared" ref="F1508:G1508" si="1498">C1506</f>
        <v>Javier Navarro</v>
      </c>
      <c r="G1508" s="18">
        <f t="shared" si="1498"/>
        <v>9198.8169999999991</v>
      </c>
    </row>
    <row r="1509" spans="3:7" x14ac:dyDescent="0.3">
      <c r="C1509" s="3" t="s">
        <v>2025</v>
      </c>
      <c r="D1509" s="5">
        <v>9181.5115999999998</v>
      </c>
      <c r="F1509" t="str">
        <f t="shared" ref="F1509:G1509" si="1499">C1507</f>
        <v>Dennis He</v>
      </c>
      <c r="G1509" s="18">
        <f t="shared" si="1499"/>
        <v>9182.9566999999988</v>
      </c>
    </row>
    <row r="1510" spans="3:7" x14ac:dyDescent="0.3">
      <c r="C1510" s="3" t="s">
        <v>1753</v>
      </c>
      <c r="D1510" s="5">
        <v>9181.4485000000004</v>
      </c>
      <c r="F1510" t="str">
        <f t="shared" ref="F1510:G1510" si="1500">C1508</f>
        <v>Tanya Alvarez</v>
      </c>
      <c r="G1510" s="18">
        <f t="shared" si="1500"/>
        <v>9181.5115999999998</v>
      </c>
    </row>
    <row r="1511" spans="3:7" x14ac:dyDescent="0.3">
      <c r="C1511" s="3" t="s">
        <v>2837</v>
      </c>
      <c r="D1511" s="5">
        <v>9172.3567000000003</v>
      </c>
      <c r="F1511" t="str">
        <f t="shared" ref="F1511:G1511" si="1501">C1509</f>
        <v>Robyn Rubio</v>
      </c>
      <c r="G1511" s="18">
        <f t="shared" si="1501"/>
        <v>9181.5115999999998</v>
      </c>
    </row>
    <row r="1512" spans="3:7" x14ac:dyDescent="0.3">
      <c r="C1512" s="3" t="s">
        <v>2838</v>
      </c>
      <c r="D1512" s="5">
        <v>9167.4897999999994</v>
      </c>
      <c r="F1512" t="str">
        <f t="shared" ref="F1512:G1512" si="1502">C1510</f>
        <v>Melvin She</v>
      </c>
      <c r="G1512" s="18">
        <f t="shared" si="1502"/>
        <v>9181.4485000000004</v>
      </c>
    </row>
    <row r="1513" spans="3:7" x14ac:dyDescent="0.3">
      <c r="C1513" s="3" t="s">
        <v>751</v>
      </c>
      <c r="D1513" s="5">
        <v>9162.1424000000006</v>
      </c>
      <c r="F1513" t="str">
        <f t="shared" ref="F1513:G1513" si="1503">C1511</f>
        <v>Isabella Davis</v>
      </c>
      <c r="G1513" s="18">
        <f t="shared" si="1503"/>
        <v>9172.3567000000003</v>
      </c>
    </row>
    <row r="1514" spans="3:7" x14ac:dyDescent="0.3">
      <c r="C1514" s="3" t="s">
        <v>2282</v>
      </c>
      <c r="D1514" s="5">
        <v>9148.8659000000007</v>
      </c>
      <c r="F1514" t="str">
        <f t="shared" ref="F1514:G1514" si="1504">C1512</f>
        <v>Edwin Xu</v>
      </c>
      <c r="G1514" s="18">
        <f t="shared" si="1504"/>
        <v>9167.4897999999994</v>
      </c>
    </row>
    <row r="1515" spans="3:7" x14ac:dyDescent="0.3">
      <c r="C1515" s="3" t="s">
        <v>889</v>
      </c>
      <c r="D1515" s="5">
        <v>9130.8395</v>
      </c>
      <c r="F1515" t="str">
        <f t="shared" ref="F1515:G1515" si="1505">C1513</f>
        <v>Danny Alonso</v>
      </c>
      <c r="G1515" s="18">
        <f t="shared" si="1505"/>
        <v>9162.1424000000006</v>
      </c>
    </row>
    <row r="1516" spans="3:7" x14ac:dyDescent="0.3">
      <c r="C1516" s="3" t="s">
        <v>1498</v>
      </c>
      <c r="D1516" s="5">
        <v>9099.7302</v>
      </c>
      <c r="F1516" t="str">
        <f t="shared" ref="F1516:G1516" si="1506">C1514</f>
        <v>Tina Sai</v>
      </c>
      <c r="G1516" s="18">
        <f t="shared" si="1506"/>
        <v>9148.8659000000007</v>
      </c>
    </row>
    <row r="1517" spans="3:7" x14ac:dyDescent="0.3">
      <c r="C1517" s="3" t="s">
        <v>2839</v>
      </c>
      <c r="D1517" s="5">
        <v>9086.2668999999987</v>
      </c>
      <c r="F1517" t="str">
        <f t="shared" ref="F1517:G1517" si="1507">C1515</f>
        <v>Eddie Johnsen</v>
      </c>
      <c r="G1517" s="18">
        <f t="shared" si="1507"/>
        <v>9130.8395</v>
      </c>
    </row>
    <row r="1518" spans="3:7" x14ac:dyDescent="0.3">
      <c r="C1518" s="3" t="s">
        <v>1603</v>
      </c>
      <c r="D1518" s="5">
        <v>9074.8450999999986</v>
      </c>
      <c r="F1518" t="str">
        <f t="shared" ref="F1518:G1518" si="1508">C1516</f>
        <v>Kurt Raje</v>
      </c>
      <c r="G1518" s="18">
        <f t="shared" si="1508"/>
        <v>9099.7302</v>
      </c>
    </row>
    <row r="1519" spans="3:7" x14ac:dyDescent="0.3">
      <c r="C1519" s="3" t="s">
        <v>2197</v>
      </c>
      <c r="D1519" s="5">
        <v>9073.3542999999991</v>
      </c>
      <c r="F1519" t="str">
        <f t="shared" ref="F1519:G1519" si="1509">C1517</f>
        <v>Brett Raman</v>
      </c>
      <c r="G1519" s="18">
        <f t="shared" si="1509"/>
        <v>9086.2668999999987</v>
      </c>
    </row>
    <row r="1520" spans="3:7" x14ac:dyDescent="0.3">
      <c r="C1520" s="3" t="s">
        <v>2259</v>
      </c>
      <c r="D1520" s="5">
        <v>9066.3425999999999</v>
      </c>
      <c r="F1520" t="str">
        <f t="shared" ref="F1520:G1520" si="1510">C1518</f>
        <v>Louis Zeng</v>
      </c>
      <c r="G1520" s="18">
        <f t="shared" si="1510"/>
        <v>9074.8450999999986</v>
      </c>
    </row>
    <row r="1521" spans="3:7" x14ac:dyDescent="0.3">
      <c r="C1521" s="3" t="s">
        <v>2840</v>
      </c>
      <c r="D1521" s="5">
        <v>9036.89</v>
      </c>
      <c r="F1521" t="str">
        <f t="shared" ref="F1521:G1521" si="1511">C1519</f>
        <v>Suzanne Cai</v>
      </c>
      <c r="G1521" s="18">
        <f t="shared" si="1511"/>
        <v>9073.3542999999991</v>
      </c>
    </row>
    <row r="1522" spans="3:7" x14ac:dyDescent="0.3">
      <c r="C1522" s="3" t="s">
        <v>488</v>
      </c>
      <c r="D1522" s="5">
        <v>9028.5712999999996</v>
      </c>
      <c r="F1522" t="str">
        <f t="shared" ref="F1522:G1522" si="1512">C1520</f>
        <v>Terry Raje</v>
      </c>
      <c r="G1522" s="18">
        <f t="shared" si="1512"/>
        <v>9066.3425999999999</v>
      </c>
    </row>
    <row r="1523" spans="3:7" x14ac:dyDescent="0.3">
      <c r="C1523" s="3" t="s">
        <v>1055</v>
      </c>
      <c r="D1523" s="5">
        <v>9023.4531999999999</v>
      </c>
      <c r="F1523" t="str">
        <f t="shared" ref="F1523:G1523" si="1513">C1521</f>
        <v>Alfredo Ortega</v>
      </c>
      <c r="G1523" s="18">
        <f t="shared" si="1513"/>
        <v>9036.89</v>
      </c>
    </row>
    <row r="1524" spans="3:7" x14ac:dyDescent="0.3">
      <c r="C1524" s="3" t="s">
        <v>1849</v>
      </c>
      <c r="D1524" s="5">
        <v>9021.3209999999999</v>
      </c>
      <c r="F1524" t="str">
        <f t="shared" ref="F1524:G1524" si="1514">C1522</f>
        <v>Bruce Moreno</v>
      </c>
      <c r="G1524" s="18">
        <f t="shared" si="1514"/>
        <v>9028.5712999999996</v>
      </c>
    </row>
    <row r="1525" spans="3:7" x14ac:dyDescent="0.3">
      <c r="C1525" s="3" t="s">
        <v>1417</v>
      </c>
      <c r="D1525" s="5">
        <v>9021.3209999999999</v>
      </c>
      <c r="F1525" t="str">
        <f t="shared" ref="F1525:G1525" si="1515">C1523</f>
        <v>Gloria Ruiz</v>
      </c>
      <c r="G1525" s="18">
        <f t="shared" si="1515"/>
        <v>9023.4531999999999</v>
      </c>
    </row>
    <row r="1526" spans="3:7" x14ac:dyDescent="0.3">
      <c r="C1526" s="3" t="s">
        <v>2841</v>
      </c>
      <c r="D1526" s="5">
        <v>9021.3209999999999</v>
      </c>
      <c r="F1526" t="str">
        <f t="shared" ref="F1526:G1526" si="1516">C1524</f>
        <v>Neil Vazquez</v>
      </c>
      <c r="G1526" s="18">
        <f t="shared" si="1516"/>
        <v>9021.3209999999999</v>
      </c>
    </row>
    <row r="1527" spans="3:7" x14ac:dyDescent="0.3">
      <c r="C1527" s="3" t="s">
        <v>1858</v>
      </c>
      <c r="D1527" s="5">
        <v>9010.6371999999992</v>
      </c>
      <c r="F1527" t="str">
        <f t="shared" ref="F1527:G1527" si="1517">C1525</f>
        <v>Kelli Raje</v>
      </c>
      <c r="G1527" s="18">
        <f t="shared" si="1517"/>
        <v>9021.3209999999999</v>
      </c>
    </row>
    <row r="1528" spans="3:7" x14ac:dyDescent="0.3">
      <c r="C1528" s="3" t="s">
        <v>1385</v>
      </c>
      <c r="D1528" s="5">
        <v>9003.4326999999994</v>
      </c>
      <c r="F1528" t="str">
        <f t="shared" ref="F1528:G1528" si="1518">C1526</f>
        <v>Faith Cook</v>
      </c>
      <c r="G1528" s="18">
        <f t="shared" si="1518"/>
        <v>9021.3209999999999</v>
      </c>
    </row>
    <row r="1529" spans="3:7" x14ac:dyDescent="0.3">
      <c r="C1529" s="3" t="s">
        <v>2842</v>
      </c>
      <c r="D1529" s="5">
        <v>8997.7024000000001</v>
      </c>
      <c r="F1529" t="str">
        <f t="shared" ref="F1529:G1529" si="1519">C1527</f>
        <v>Nicole Cox</v>
      </c>
      <c r="G1529" s="18">
        <f t="shared" si="1519"/>
        <v>9010.6371999999992</v>
      </c>
    </row>
    <row r="1530" spans="3:7" x14ac:dyDescent="0.3">
      <c r="C1530" s="3" t="s">
        <v>2056</v>
      </c>
      <c r="D1530" s="5">
        <v>8993.8284999999996</v>
      </c>
      <c r="F1530" t="str">
        <f t="shared" ref="F1530:G1530" si="1520">C1528</f>
        <v>Kathleen Jimenez</v>
      </c>
      <c r="G1530" s="18">
        <f t="shared" si="1520"/>
        <v>9003.4326999999994</v>
      </c>
    </row>
    <row r="1531" spans="3:7" x14ac:dyDescent="0.3">
      <c r="C1531" s="3" t="s">
        <v>2843</v>
      </c>
      <c r="D1531" s="5">
        <v>8947.8544000000002</v>
      </c>
      <c r="F1531" t="str">
        <f t="shared" ref="F1531:G1531" si="1521">C1529</f>
        <v>Brandy Fernandez</v>
      </c>
      <c r="G1531" s="18">
        <f t="shared" si="1521"/>
        <v>8997.7024000000001</v>
      </c>
    </row>
    <row r="1532" spans="3:7" x14ac:dyDescent="0.3">
      <c r="C1532" s="3" t="s">
        <v>740</v>
      </c>
      <c r="D1532" s="5">
        <v>8940.4052999999985</v>
      </c>
      <c r="F1532" t="str">
        <f t="shared" ref="F1532:G1532" si="1522">C1530</f>
        <v>Rosa Liang</v>
      </c>
      <c r="G1532" s="18">
        <f t="shared" si="1522"/>
        <v>8993.8284999999996</v>
      </c>
    </row>
    <row r="1533" spans="3:7" x14ac:dyDescent="0.3">
      <c r="C1533" s="3" t="s">
        <v>2844</v>
      </c>
      <c r="D1533" s="5">
        <v>8940.1124</v>
      </c>
      <c r="F1533" t="str">
        <f t="shared" ref="F1533:G1533" si="1523">C1531</f>
        <v>Carly Jai</v>
      </c>
      <c r="G1533" s="18">
        <f t="shared" si="1523"/>
        <v>8947.8544000000002</v>
      </c>
    </row>
    <row r="1534" spans="3:7" x14ac:dyDescent="0.3">
      <c r="C1534" s="3" t="s">
        <v>1922</v>
      </c>
      <c r="D1534" s="5">
        <v>8930.2064999999984</v>
      </c>
      <c r="F1534" t="str">
        <f t="shared" ref="F1534:G1534" si="1524">C1532</f>
        <v>Damien Raji</v>
      </c>
      <c r="G1534" s="18">
        <f t="shared" si="1524"/>
        <v>8940.4052999999985</v>
      </c>
    </row>
    <row r="1535" spans="3:7" x14ac:dyDescent="0.3">
      <c r="C1535" s="3" t="s">
        <v>2845</v>
      </c>
      <c r="D1535" s="5">
        <v>8925.8428999999996</v>
      </c>
      <c r="F1535" t="str">
        <f t="shared" ref="F1535:G1535" si="1525">C1533</f>
        <v>Terrance Martinez</v>
      </c>
      <c r="G1535" s="18">
        <f t="shared" si="1525"/>
        <v>8940.1124</v>
      </c>
    </row>
    <row r="1536" spans="3:7" x14ac:dyDescent="0.3">
      <c r="C1536" s="3" t="s">
        <v>2846</v>
      </c>
      <c r="D1536" s="5">
        <v>8918.2086999999992</v>
      </c>
      <c r="F1536" t="str">
        <f t="shared" ref="F1536:G1536" si="1526">C1534</f>
        <v>Preston Prasad</v>
      </c>
      <c r="G1536" s="18">
        <f t="shared" si="1526"/>
        <v>8930.2064999999984</v>
      </c>
    </row>
    <row r="1537" spans="3:7" x14ac:dyDescent="0.3">
      <c r="C1537" s="3" t="s">
        <v>1723</v>
      </c>
      <c r="D1537" s="5">
        <v>8907.4296999999988</v>
      </c>
      <c r="F1537" t="str">
        <f t="shared" ref="F1537:G1537" si="1527">C1535</f>
        <v>Reginald Serrano</v>
      </c>
      <c r="G1537" s="18">
        <f t="shared" si="1527"/>
        <v>8925.8428999999996</v>
      </c>
    </row>
    <row r="1538" spans="3:7" x14ac:dyDescent="0.3">
      <c r="C1538" s="3" t="s">
        <v>2847</v>
      </c>
      <c r="D1538" s="5">
        <v>8892.191499999999</v>
      </c>
      <c r="F1538" t="str">
        <f t="shared" ref="F1538:G1538" si="1528">C1536</f>
        <v>Ernest Guo</v>
      </c>
      <c r="G1538" s="18">
        <f t="shared" si="1528"/>
        <v>8918.2086999999992</v>
      </c>
    </row>
    <row r="1539" spans="3:7" x14ac:dyDescent="0.3">
      <c r="C1539" s="3" t="s">
        <v>803</v>
      </c>
      <c r="D1539" s="5">
        <v>8888.5518000000011</v>
      </c>
      <c r="F1539" t="str">
        <f t="shared" ref="F1539:G1539" si="1529">C1537</f>
        <v>Mayra Suri</v>
      </c>
      <c r="G1539" s="18">
        <f t="shared" si="1529"/>
        <v>8907.4296999999988</v>
      </c>
    </row>
    <row r="1540" spans="3:7" x14ac:dyDescent="0.3">
      <c r="C1540" s="3" t="s">
        <v>1544</v>
      </c>
      <c r="D1540" s="5">
        <v>8874.1903999999995</v>
      </c>
      <c r="F1540" t="str">
        <f t="shared" ref="F1540:G1540" si="1530">C1538</f>
        <v>Gary Romero</v>
      </c>
      <c r="G1540" s="18">
        <f t="shared" si="1530"/>
        <v>8892.191499999999</v>
      </c>
    </row>
    <row r="1541" spans="3:7" x14ac:dyDescent="0.3">
      <c r="C1541" s="3" t="s">
        <v>2117</v>
      </c>
      <c r="D1541" s="5">
        <v>8865.4696000000004</v>
      </c>
      <c r="F1541" t="str">
        <f t="shared" ref="F1541:G1541" si="1531">C1539</f>
        <v>Dennis Lin</v>
      </c>
      <c r="G1541" s="18">
        <f t="shared" si="1531"/>
        <v>8888.5518000000011</v>
      </c>
    </row>
    <row r="1542" spans="3:7" x14ac:dyDescent="0.3">
      <c r="C1542" s="3" t="s">
        <v>2848</v>
      </c>
      <c r="D1542" s="5">
        <v>8861.4742999999999</v>
      </c>
      <c r="F1542" t="str">
        <f t="shared" ref="F1542:G1542" si="1532">C1540</f>
        <v>Laura Zheng</v>
      </c>
      <c r="G1542" s="18">
        <f t="shared" si="1532"/>
        <v>8874.1903999999995</v>
      </c>
    </row>
    <row r="1543" spans="3:7" x14ac:dyDescent="0.3">
      <c r="C1543" s="3" t="s">
        <v>527</v>
      </c>
      <c r="D1543" s="5">
        <v>8861.4501999999993</v>
      </c>
      <c r="F1543" t="str">
        <f t="shared" ref="F1543:G1543" si="1533">C1541</f>
        <v>Shane Gonzalez</v>
      </c>
      <c r="G1543" s="18">
        <f t="shared" si="1533"/>
        <v>8865.4696000000004</v>
      </c>
    </row>
    <row r="1544" spans="3:7" x14ac:dyDescent="0.3">
      <c r="C1544" s="3" t="s">
        <v>2849</v>
      </c>
      <c r="D1544" s="5">
        <v>8847.895199999999</v>
      </c>
      <c r="F1544" t="str">
        <f t="shared" ref="F1544:G1544" si="1534">C1542</f>
        <v>Joe Srini</v>
      </c>
      <c r="G1544" s="18">
        <f t="shared" si="1534"/>
        <v>8861.4742999999999</v>
      </c>
    </row>
    <row r="1545" spans="3:7" x14ac:dyDescent="0.3">
      <c r="C1545" s="3" t="s">
        <v>2850</v>
      </c>
      <c r="D1545" s="5">
        <v>8827.4835999999996</v>
      </c>
      <c r="F1545" t="str">
        <f t="shared" ref="F1545:G1545" si="1535">C1543</f>
        <v>Carl Deng</v>
      </c>
      <c r="G1545" s="18">
        <f t="shared" si="1535"/>
        <v>8861.4501999999993</v>
      </c>
    </row>
    <row r="1546" spans="3:7" x14ac:dyDescent="0.3">
      <c r="C1546" s="3" t="s">
        <v>2209</v>
      </c>
      <c r="D1546" s="5">
        <v>8824.1833000000006</v>
      </c>
      <c r="F1546" t="str">
        <f t="shared" ref="F1546:G1546" si="1536">C1544</f>
        <v>Nancy Arun</v>
      </c>
      <c r="G1546" s="18">
        <f t="shared" si="1536"/>
        <v>8847.895199999999</v>
      </c>
    </row>
    <row r="1547" spans="3:7" x14ac:dyDescent="0.3">
      <c r="C1547" s="3" t="s">
        <v>2851</v>
      </c>
      <c r="D1547" s="5">
        <v>8806.7808999999997</v>
      </c>
      <c r="F1547" t="str">
        <f t="shared" ref="F1547:G1547" si="1537">C1545</f>
        <v>Alisha Chander</v>
      </c>
      <c r="G1547" s="18">
        <f t="shared" si="1537"/>
        <v>8827.4835999999996</v>
      </c>
    </row>
    <row r="1548" spans="3:7" x14ac:dyDescent="0.3">
      <c r="C1548" s="3" t="s">
        <v>2852</v>
      </c>
      <c r="D1548" s="5">
        <v>8777.5393999999997</v>
      </c>
      <c r="F1548" t="str">
        <f t="shared" ref="F1548:G1548" si="1538">C1546</f>
        <v>Tabitha Alvarez</v>
      </c>
      <c r="G1548" s="18">
        <f t="shared" si="1538"/>
        <v>8824.1833000000006</v>
      </c>
    </row>
    <row r="1549" spans="3:7" x14ac:dyDescent="0.3">
      <c r="C1549" s="3" t="s">
        <v>1622</v>
      </c>
      <c r="D1549" s="5">
        <v>8770.8310000000001</v>
      </c>
      <c r="F1549" t="str">
        <f t="shared" ref="F1549:G1549" si="1539">C1547</f>
        <v>Toni Patel</v>
      </c>
      <c r="G1549" s="18">
        <f t="shared" si="1539"/>
        <v>8806.7808999999997</v>
      </c>
    </row>
    <row r="1550" spans="3:7" x14ac:dyDescent="0.3">
      <c r="C1550" s="3" t="s">
        <v>1346</v>
      </c>
      <c r="D1550" s="5">
        <v>8764.5215000000007</v>
      </c>
      <c r="F1550" t="str">
        <f t="shared" ref="F1550:G1550" si="1540">C1548</f>
        <v>Danny Vazquez</v>
      </c>
      <c r="G1550" s="18">
        <f t="shared" si="1540"/>
        <v>8777.5393999999997</v>
      </c>
    </row>
    <row r="1551" spans="3:7" x14ac:dyDescent="0.3">
      <c r="C1551" s="3" t="s">
        <v>2853</v>
      </c>
      <c r="D1551" s="5">
        <v>8759.0488000000005</v>
      </c>
      <c r="F1551" t="str">
        <f t="shared" ref="F1551:G1551" si="1541">C1549</f>
        <v>Mackenzie King</v>
      </c>
      <c r="G1551" s="18">
        <f t="shared" si="1541"/>
        <v>8770.8310000000001</v>
      </c>
    </row>
    <row r="1552" spans="3:7" x14ac:dyDescent="0.3">
      <c r="C1552" s="3" t="s">
        <v>1590</v>
      </c>
      <c r="D1552" s="5">
        <v>8742.4696000000004</v>
      </c>
      <c r="F1552" t="str">
        <f t="shared" ref="F1552:G1552" si="1542">C1550</f>
        <v>Kara Pal</v>
      </c>
      <c r="G1552" s="18">
        <f t="shared" si="1542"/>
        <v>8764.5215000000007</v>
      </c>
    </row>
    <row r="1553" spans="3:7" x14ac:dyDescent="0.3">
      <c r="C1553" s="3" t="s">
        <v>2854</v>
      </c>
      <c r="D1553" s="5">
        <v>8700.3649999999998</v>
      </c>
      <c r="F1553" t="str">
        <f t="shared" ref="F1553:G1553" si="1543">C1551</f>
        <v>Walter Jimenez</v>
      </c>
      <c r="G1553" s="18">
        <f t="shared" si="1543"/>
        <v>8759.0488000000005</v>
      </c>
    </row>
    <row r="1554" spans="3:7" x14ac:dyDescent="0.3">
      <c r="C1554" s="3" t="s">
        <v>447</v>
      </c>
      <c r="D1554" s="5">
        <v>8688.8279999999995</v>
      </c>
      <c r="F1554" t="str">
        <f t="shared" ref="F1554:G1554" si="1544">C1552</f>
        <v>Logan Johnson</v>
      </c>
      <c r="G1554" s="18">
        <f t="shared" si="1544"/>
        <v>8742.4696000000004</v>
      </c>
    </row>
    <row r="1555" spans="3:7" x14ac:dyDescent="0.3">
      <c r="C1555" s="3" t="s">
        <v>2855</v>
      </c>
      <c r="D1555" s="5">
        <v>8688.7173000000003</v>
      </c>
      <c r="F1555" t="str">
        <f t="shared" ref="F1555:G1555" si="1545">C1553</f>
        <v>Kristy Torres</v>
      </c>
      <c r="G1555" s="18">
        <f t="shared" si="1545"/>
        <v>8700.3649999999998</v>
      </c>
    </row>
    <row r="1556" spans="3:7" x14ac:dyDescent="0.3">
      <c r="C1556" s="3" t="s">
        <v>360</v>
      </c>
      <c r="D1556" s="5">
        <v>8662.0630000000001</v>
      </c>
      <c r="F1556" t="str">
        <f t="shared" ref="F1556:G1556" si="1546">C1554</f>
        <v>Bradley Carson</v>
      </c>
      <c r="G1556" s="18">
        <f t="shared" si="1546"/>
        <v>8688.8279999999995</v>
      </c>
    </row>
    <row r="1557" spans="3:7" x14ac:dyDescent="0.3">
      <c r="C1557" s="3" t="s">
        <v>445</v>
      </c>
      <c r="D1557" s="5">
        <v>8655.6571999999996</v>
      </c>
      <c r="F1557" t="str">
        <f t="shared" ref="F1557:G1557" si="1547">C1555</f>
        <v>Theresa Torres</v>
      </c>
      <c r="G1557" s="18">
        <f t="shared" si="1547"/>
        <v>8688.7173000000003</v>
      </c>
    </row>
    <row r="1558" spans="3:7" x14ac:dyDescent="0.3">
      <c r="C1558" s="3" t="s">
        <v>1424</v>
      </c>
      <c r="D1558" s="5">
        <v>8655.1124</v>
      </c>
      <c r="F1558" t="str">
        <f t="shared" ref="F1558:G1558" si="1548">C1556</f>
        <v>Arthur Fernandez</v>
      </c>
      <c r="G1558" s="18">
        <f t="shared" si="1548"/>
        <v>8662.0630000000001</v>
      </c>
    </row>
    <row r="1559" spans="3:7" x14ac:dyDescent="0.3">
      <c r="C1559" s="3" t="s">
        <v>2856</v>
      </c>
      <c r="D1559" s="5">
        <v>8627.8715000000011</v>
      </c>
      <c r="F1559" t="str">
        <f t="shared" ref="F1559:G1559" si="1549">C1557</f>
        <v>Brad Raji</v>
      </c>
      <c r="G1559" s="18">
        <f t="shared" si="1549"/>
        <v>8655.6571999999996</v>
      </c>
    </row>
    <row r="1560" spans="3:7" x14ac:dyDescent="0.3">
      <c r="C1560" s="3" t="s">
        <v>2857</v>
      </c>
      <c r="D1560" s="5">
        <v>8622.5885999999991</v>
      </c>
      <c r="F1560" t="str">
        <f t="shared" ref="F1560:G1560" si="1550">C1558</f>
        <v>Kelsey Lal</v>
      </c>
      <c r="G1560" s="18">
        <f t="shared" si="1550"/>
        <v>8655.1124</v>
      </c>
    </row>
    <row r="1561" spans="3:7" x14ac:dyDescent="0.3">
      <c r="C1561" s="3" t="s">
        <v>732</v>
      </c>
      <c r="D1561" s="5">
        <v>8621.9169999999995</v>
      </c>
      <c r="F1561" t="str">
        <f t="shared" ref="F1561:G1561" si="1551">C1559</f>
        <v>Jon Wang</v>
      </c>
      <c r="G1561" s="18">
        <f t="shared" si="1551"/>
        <v>8627.8715000000011</v>
      </c>
    </row>
    <row r="1562" spans="3:7" x14ac:dyDescent="0.3">
      <c r="C1562" s="3" t="s">
        <v>1868</v>
      </c>
      <c r="D1562" s="5">
        <v>8621.8947000000007</v>
      </c>
      <c r="F1562" t="str">
        <f t="shared" ref="F1562:G1562" si="1552">C1560</f>
        <v>Sydney Cook</v>
      </c>
      <c r="G1562" s="18">
        <f t="shared" si="1552"/>
        <v>8622.5885999999991</v>
      </c>
    </row>
    <row r="1563" spans="3:7" x14ac:dyDescent="0.3">
      <c r="C1563" s="3" t="s">
        <v>2858</v>
      </c>
      <c r="D1563" s="5">
        <v>8602.7351999999992</v>
      </c>
      <c r="F1563" t="str">
        <f t="shared" ref="F1563:G1563" si="1553">C1561</f>
        <v>Dalton Coleman</v>
      </c>
      <c r="G1563" s="18">
        <f t="shared" si="1553"/>
        <v>8621.9169999999995</v>
      </c>
    </row>
    <row r="1564" spans="3:7" x14ac:dyDescent="0.3">
      <c r="C1564" s="3" t="s">
        <v>2859</v>
      </c>
      <c r="D1564" s="5">
        <v>8591.6499000000003</v>
      </c>
      <c r="F1564" t="str">
        <f t="shared" ref="F1564:G1564" si="1554">C1562</f>
        <v>Olivia Moore</v>
      </c>
      <c r="G1564" s="18">
        <f t="shared" si="1554"/>
        <v>8621.8947000000007</v>
      </c>
    </row>
    <row r="1565" spans="3:7" x14ac:dyDescent="0.3">
      <c r="C1565" s="3" t="s">
        <v>2860</v>
      </c>
      <c r="D1565" s="5">
        <v>8575.5115999999998</v>
      </c>
      <c r="F1565" t="str">
        <f t="shared" ref="F1565:G1565" si="1555">C1563</f>
        <v>Barry Kovár</v>
      </c>
      <c r="G1565" s="18">
        <f t="shared" si="1555"/>
        <v>8602.7351999999992</v>
      </c>
    </row>
    <row r="1566" spans="3:7" x14ac:dyDescent="0.3">
      <c r="C1566" s="3" t="s">
        <v>1833</v>
      </c>
      <c r="D1566" s="5">
        <v>8561.5558999999994</v>
      </c>
      <c r="F1566" t="str">
        <f t="shared" ref="F1566:G1566" si="1556">C1564</f>
        <v>Seth Murphy</v>
      </c>
      <c r="G1566" s="18">
        <f t="shared" si="1556"/>
        <v>8591.6499000000003</v>
      </c>
    </row>
    <row r="1567" spans="3:7" x14ac:dyDescent="0.3">
      <c r="C1567" s="3" t="s">
        <v>623</v>
      </c>
      <c r="D1567" s="5">
        <v>8544.1558000000005</v>
      </c>
      <c r="F1567" t="str">
        <f t="shared" ref="F1567:G1567" si="1557">C1565</f>
        <v>Erika Gill</v>
      </c>
      <c r="G1567" s="18">
        <f t="shared" si="1557"/>
        <v>8575.5115999999998</v>
      </c>
    </row>
    <row r="1568" spans="3:7" x14ac:dyDescent="0.3">
      <c r="C1568" s="3" t="s">
        <v>2861</v>
      </c>
      <c r="D1568" s="5">
        <v>8542.5298000000003</v>
      </c>
      <c r="F1568" t="str">
        <f t="shared" ref="F1568:G1568" si="1558">C1566</f>
        <v>Natalie Gonzalez</v>
      </c>
      <c r="G1568" s="18">
        <f t="shared" si="1558"/>
        <v>8561.5558999999994</v>
      </c>
    </row>
    <row r="1569" spans="3:7" x14ac:dyDescent="0.3">
      <c r="C1569" s="3" t="s">
        <v>2169</v>
      </c>
      <c r="D1569" s="5">
        <v>8533.6560000000009</v>
      </c>
      <c r="F1569" t="str">
        <f t="shared" ref="F1569:G1569" si="1559">C1567</f>
        <v>Christy Sun</v>
      </c>
      <c r="G1569" s="18">
        <f t="shared" si="1559"/>
        <v>8544.1558000000005</v>
      </c>
    </row>
    <row r="1570" spans="3:7" x14ac:dyDescent="0.3">
      <c r="C1570" s="3" t="s">
        <v>515</v>
      </c>
      <c r="D1570" s="5">
        <v>8491.5517999999993</v>
      </c>
      <c r="F1570" t="str">
        <f t="shared" ref="F1570:G1570" si="1560">C1568</f>
        <v>Francisco Sai</v>
      </c>
      <c r="G1570" s="18">
        <f t="shared" si="1560"/>
        <v>8542.5298000000003</v>
      </c>
    </row>
    <row r="1571" spans="3:7" x14ac:dyDescent="0.3">
      <c r="C1571" s="3" t="s">
        <v>976</v>
      </c>
      <c r="D1571" s="5">
        <v>8483.4920000000002</v>
      </c>
      <c r="F1571" t="str">
        <f t="shared" ref="F1571:G1571" si="1561">C1569</f>
        <v>Stacy Serrano</v>
      </c>
      <c r="G1571" s="18">
        <f t="shared" si="1561"/>
        <v>8533.6560000000009</v>
      </c>
    </row>
    <row r="1572" spans="3:7" x14ac:dyDescent="0.3">
      <c r="C1572" s="3" t="s">
        <v>1955</v>
      </c>
      <c r="D1572" s="5">
        <v>8453.0833000000002</v>
      </c>
      <c r="F1572" t="str">
        <f t="shared" ref="F1572:G1572" si="1562">C1570</f>
        <v>Candice Liu</v>
      </c>
      <c r="G1572" s="18">
        <f t="shared" si="1562"/>
        <v>8491.5517999999993</v>
      </c>
    </row>
    <row r="1573" spans="3:7" x14ac:dyDescent="0.3">
      <c r="C1573" s="3" t="s">
        <v>464</v>
      </c>
      <c r="D1573" s="5">
        <v>8445.751000000002</v>
      </c>
      <c r="F1573" t="str">
        <f t="shared" ref="F1573:G1573" si="1563">C1571</f>
        <v>Francisco Rodriguez</v>
      </c>
      <c r="G1573" s="18">
        <f t="shared" si="1563"/>
        <v>8483.4920000000002</v>
      </c>
    </row>
    <row r="1574" spans="3:7" x14ac:dyDescent="0.3">
      <c r="C1574" s="3" t="s">
        <v>854</v>
      </c>
      <c r="D1574" s="5">
        <v>8439.4983000000011</v>
      </c>
      <c r="F1574" t="str">
        <f t="shared" ref="F1574:G1574" si="1564">C1572</f>
        <v>Randall Alvarez</v>
      </c>
      <c r="G1574" s="18">
        <f t="shared" si="1564"/>
        <v>8453.0833000000002</v>
      </c>
    </row>
    <row r="1575" spans="3:7" x14ac:dyDescent="0.3">
      <c r="C1575" s="3" t="s">
        <v>2215</v>
      </c>
      <c r="D1575" s="5">
        <v>8427.5216</v>
      </c>
      <c r="F1575" t="str">
        <f t="shared" ref="F1575:G1575" si="1565">C1573</f>
        <v>Brendan Shen</v>
      </c>
      <c r="G1575" s="18">
        <f t="shared" si="1565"/>
        <v>8445.751000000002</v>
      </c>
    </row>
    <row r="1576" spans="3:7" x14ac:dyDescent="0.3">
      <c r="C1576" s="3" t="s">
        <v>1534</v>
      </c>
      <c r="D1576" s="5">
        <v>8408.8558000000012</v>
      </c>
      <c r="F1576" t="str">
        <f t="shared" ref="F1576:G1576" si="1566">C1574</f>
        <v>Donald Lopez</v>
      </c>
      <c r="G1576" s="18">
        <f t="shared" si="1566"/>
        <v>8439.4983000000011</v>
      </c>
    </row>
    <row r="1577" spans="3:7" x14ac:dyDescent="0.3">
      <c r="C1577" s="3" t="s">
        <v>1977</v>
      </c>
      <c r="D1577" s="5">
        <v>8388.655999999999</v>
      </c>
      <c r="F1577" t="str">
        <f t="shared" ref="F1577:G1577" si="1567">C1575</f>
        <v>Tabitha Prasad</v>
      </c>
      <c r="G1577" s="18">
        <f t="shared" si="1567"/>
        <v>8427.5216</v>
      </c>
    </row>
    <row r="1578" spans="3:7" x14ac:dyDescent="0.3">
      <c r="C1578" s="3" t="s">
        <v>991</v>
      </c>
      <c r="D1578" s="5">
        <v>8376.6687999999995</v>
      </c>
      <c r="F1578" t="str">
        <f t="shared" ref="F1578:G1578" si="1568">C1576</f>
        <v>Latasha Ortega</v>
      </c>
      <c r="G1578" s="18">
        <f t="shared" si="1568"/>
        <v>8408.8558000000012</v>
      </c>
    </row>
    <row r="1579" spans="3:7" x14ac:dyDescent="0.3">
      <c r="C1579" s="3" t="s">
        <v>513</v>
      </c>
      <c r="D1579" s="5">
        <v>8372.3431</v>
      </c>
      <c r="F1579" t="str">
        <f t="shared" ref="F1579:G1579" si="1569">C1577</f>
        <v>Raymond Madan</v>
      </c>
      <c r="G1579" s="18">
        <f t="shared" si="1569"/>
        <v>8388.655999999999</v>
      </c>
    </row>
    <row r="1580" spans="3:7" x14ac:dyDescent="0.3">
      <c r="C1580" s="3" t="s">
        <v>600</v>
      </c>
      <c r="D1580" s="5">
        <v>8367.6903999999995</v>
      </c>
      <c r="F1580" t="str">
        <f t="shared" ref="F1580:G1580" si="1570">C1578</f>
        <v>Frederick Sai</v>
      </c>
      <c r="G1580" s="18">
        <f t="shared" si="1570"/>
        <v>8376.6687999999995</v>
      </c>
    </row>
    <row r="1581" spans="3:7" x14ac:dyDescent="0.3">
      <c r="C1581" s="3" t="s">
        <v>2862</v>
      </c>
      <c r="D1581" s="5">
        <v>8364.0244000000002</v>
      </c>
      <c r="F1581" t="str">
        <f t="shared" ref="F1581:G1581" si="1571">C1579</f>
        <v>Candice Cai</v>
      </c>
      <c r="G1581" s="18">
        <f t="shared" si="1571"/>
        <v>8372.3431</v>
      </c>
    </row>
    <row r="1582" spans="3:7" x14ac:dyDescent="0.3">
      <c r="C1582" s="3" t="s">
        <v>718</v>
      </c>
      <c r="D1582" s="5">
        <v>8352.9395999999997</v>
      </c>
      <c r="F1582" t="str">
        <f t="shared" ref="F1582:G1582" si="1572">C1580</f>
        <v>Chad Anand</v>
      </c>
      <c r="G1582" s="18">
        <f t="shared" si="1572"/>
        <v>8367.6903999999995</v>
      </c>
    </row>
    <row r="1583" spans="3:7" x14ac:dyDescent="0.3">
      <c r="C1583" s="3" t="s">
        <v>2334</v>
      </c>
      <c r="D1583" s="5">
        <v>8342.6579999999994</v>
      </c>
      <c r="F1583" t="str">
        <f t="shared" ref="F1583:G1583" si="1573">C1581</f>
        <v>Brandy Garcia</v>
      </c>
      <c r="G1583" s="18">
        <f t="shared" si="1573"/>
        <v>8364.0244000000002</v>
      </c>
    </row>
    <row r="1584" spans="3:7" x14ac:dyDescent="0.3">
      <c r="C1584" s="3" t="s">
        <v>1380</v>
      </c>
      <c r="D1584" s="5">
        <v>8338.2258999999995</v>
      </c>
      <c r="F1584" t="str">
        <f t="shared" ref="F1584:G1584" si="1574">C1582</f>
        <v>Curtis He</v>
      </c>
      <c r="G1584" s="18">
        <f t="shared" si="1574"/>
        <v>8352.9395999999997</v>
      </c>
    </row>
    <row r="1585" spans="3:7" x14ac:dyDescent="0.3">
      <c r="C1585" s="3" t="s">
        <v>2863</v>
      </c>
      <c r="D1585" s="5">
        <v>8333.3606</v>
      </c>
      <c r="F1585" t="str">
        <f t="shared" ref="F1585:G1585" si="1575">C1583</f>
        <v>Victor Blanco</v>
      </c>
      <c r="G1585" s="18">
        <f t="shared" si="1575"/>
        <v>8342.6579999999994</v>
      </c>
    </row>
    <row r="1586" spans="3:7" x14ac:dyDescent="0.3">
      <c r="C1586" s="3" t="s">
        <v>651</v>
      </c>
      <c r="D1586" s="5">
        <v>8331.5833999999995</v>
      </c>
      <c r="F1586" t="str">
        <f t="shared" ref="F1586:G1586" si="1576">C1584</f>
        <v>Kate Xu</v>
      </c>
      <c r="G1586" s="18">
        <f t="shared" si="1576"/>
        <v>8338.2258999999995</v>
      </c>
    </row>
    <row r="1587" spans="3:7" x14ac:dyDescent="0.3">
      <c r="C1587" s="3" t="s">
        <v>2864</v>
      </c>
      <c r="D1587" s="5">
        <v>8328.0205000000005</v>
      </c>
      <c r="F1587" t="str">
        <f t="shared" ref="F1587:G1587" si="1577">C1585</f>
        <v>Wayne Raji</v>
      </c>
      <c r="G1587" s="18">
        <f t="shared" si="1577"/>
        <v>8333.3606</v>
      </c>
    </row>
    <row r="1588" spans="3:7" x14ac:dyDescent="0.3">
      <c r="C1588" s="3" t="s">
        <v>1457</v>
      </c>
      <c r="D1588" s="5">
        <v>8321.3293999999987</v>
      </c>
      <c r="F1588" t="str">
        <f t="shared" ref="F1588:G1588" si="1578">C1586</f>
        <v>Clayton Lin</v>
      </c>
      <c r="G1588" s="18">
        <f t="shared" si="1578"/>
        <v>8331.5833999999995</v>
      </c>
    </row>
    <row r="1589" spans="3:7" x14ac:dyDescent="0.3">
      <c r="C1589" s="3" t="s">
        <v>1145</v>
      </c>
      <c r="D1589" s="5">
        <v>8276.6558000000005</v>
      </c>
      <c r="F1589" t="str">
        <f t="shared" ref="F1589:G1589" si="1579">C1587</f>
        <v>Brittney Sun</v>
      </c>
      <c r="G1589" s="18">
        <f t="shared" si="1579"/>
        <v>8328.0205000000005</v>
      </c>
    </row>
    <row r="1590" spans="3:7" x14ac:dyDescent="0.3">
      <c r="C1590" s="3" t="s">
        <v>599</v>
      </c>
      <c r="D1590" s="5">
        <v>8218.5292000000009</v>
      </c>
      <c r="F1590" t="str">
        <f t="shared" ref="F1590:G1590" si="1580">C1588</f>
        <v>Kristi Madan</v>
      </c>
      <c r="G1590" s="18">
        <f t="shared" si="1580"/>
        <v>8321.3293999999987</v>
      </c>
    </row>
    <row r="1591" spans="3:7" x14ac:dyDescent="0.3">
      <c r="C1591" s="3" t="s">
        <v>2865</v>
      </c>
      <c r="D1591" s="5">
        <v>8205.4321999999993</v>
      </c>
      <c r="F1591" t="str">
        <f t="shared" ref="F1591:G1591" si="1581">C1589</f>
        <v>Jake Lin</v>
      </c>
      <c r="G1591" s="18">
        <f t="shared" si="1581"/>
        <v>8276.6558000000005</v>
      </c>
    </row>
    <row r="1592" spans="3:7" x14ac:dyDescent="0.3">
      <c r="C1592" s="3" t="s">
        <v>2866</v>
      </c>
      <c r="D1592" s="5">
        <v>8197.8518000000004</v>
      </c>
      <c r="F1592" t="str">
        <f t="shared" ref="F1592:G1592" si="1582">C1590</f>
        <v>Cesar Suri</v>
      </c>
      <c r="G1592" s="18">
        <f t="shared" si="1582"/>
        <v>8218.5292000000009</v>
      </c>
    </row>
    <row r="1593" spans="3:7" x14ac:dyDescent="0.3">
      <c r="C1593" s="3" t="s">
        <v>1091</v>
      </c>
      <c r="D1593" s="5">
        <v>8191.3145000000004</v>
      </c>
      <c r="F1593" t="str">
        <f t="shared" ref="F1593:G1593" si="1583">C1591</f>
        <v>Jamie Gao</v>
      </c>
      <c r="G1593" s="18">
        <f t="shared" si="1583"/>
        <v>8205.4321999999993</v>
      </c>
    </row>
    <row r="1594" spans="3:7" x14ac:dyDescent="0.3">
      <c r="C1594" s="3" t="s">
        <v>2867</v>
      </c>
      <c r="D1594" s="5">
        <v>8186.8350999999993</v>
      </c>
      <c r="F1594" t="str">
        <f t="shared" ref="F1594:G1594" si="1584">C1592</f>
        <v>Ruben Rana</v>
      </c>
      <c r="G1594" s="18">
        <f t="shared" si="1584"/>
        <v>8197.8518000000004</v>
      </c>
    </row>
    <row r="1595" spans="3:7" x14ac:dyDescent="0.3">
      <c r="C1595" s="3" t="s">
        <v>876</v>
      </c>
      <c r="D1595" s="5">
        <v>8156.7473000000009</v>
      </c>
      <c r="F1595" t="str">
        <f t="shared" ref="F1595:G1595" si="1585">C1593</f>
        <v>Henry Perez</v>
      </c>
      <c r="G1595" s="18">
        <f t="shared" si="1585"/>
        <v>8191.3145000000004</v>
      </c>
    </row>
    <row r="1596" spans="3:7" x14ac:dyDescent="0.3">
      <c r="C1596" s="3" t="s">
        <v>2868</v>
      </c>
      <c r="D1596" s="5">
        <v>8135.6003000000001</v>
      </c>
      <c r="F1596" t="str">
        <f t="shared" ref="F1596:G1596" si="1586">C1594</f>
        <v>Bryant Rana</v>
      </c>
      <c r="G1596" s="18">
        <f t="shared" si="1586"/>
        <v>8186.8350999999993</v>
      </c>
    </row>
    <row r="1597" spans="3:7" x14ac:dyDescent="0.3">
      <c r="C1597" s="3" t="s">
        <v>1710</v>
      </c>
      <c r="D1597" s="5">
        <v>8123.3906999999999</v>
      </c>
      <c r="F1597" t="str">
        <f t="shared" ref="F1597:G1597" si="1587">C1595</f>
        <v>Dwayne Ortega</v>
      </c>
      <c r="G1597" s="18">
        <f t="shared" si="1587"/>
        <v>8156.7473000000009</v>
      </c>
    </row>
    <row r="1598" spans="3:7" x14ac:dyDescent="0.3">
      <c r="C1598" s="3" t="s">
        <v>2335</v>
      </c>
      <c r="D1598" s="5">
        <v>8119.1889000000001</v>
      </c>
      <c r="F1598" t="str">
        <f t="shared" ref="F1598:G1598" si="1588">C1596</f>
        <v>Karla Nara</v>
      </c>
      <c r="G1598" s="18">
        <f t="shared" si="1588"/>
        <v>8135.6003000000001</v>
      </c>
    </row>
    <row r="1599" spans="3:7" x14ac:dyDescent="0.3">
      <c r="C1599" s="3" t="s">
        <v>1667</v>
      </c>
      <c r="D1599" s="5">
        <v>8119.1889000000001</v>
      </c>
      <c r="F1599" t="str">
        <f t="shared" ref="F1599:G1599" si="1589">C1597</f>
        <v>Mathew Torres</v>
      </c>
      <c r="G1599" s="18">
        <f t="shared" si="1589"/>
        <v>8123.3906999999999</v>
      </c>
    </row>
    <row r="1600" spans="3:7" x14ac:dyDescent="0.3">
      <c r="C1600" s="3" t="s">
        <v>2226</v>
      </c>
      <c r="D1600" s="5">
        <v>8112.3666999999996</v>
      </c>
      <c r="F1600" t="str">
        <f t="shared" ref="F1600:G1600" si="1590">C1598</f>
        <v>Victor Gomez</v>
      </c>
      <c r="G1600" s="18">
        <f t="shared" si="1590"/>
        <v>8119.1889000000001</v>
      </c>
    </row>
    <row r="1601" spans="3:7" x14ac:dyDescent="0.3">
      <c r="C1601" s="3" t="s">
        <v>1116</v>
      </c>
      <c r="D1601" s="5">
        <v>8107.0370000000003</v>
      </c>
      <c r="F1601" t="str">
        <f t="shared" ref="F1601:G1601" si="1591">C1599</f>
        <v>Marie Mehta</v>
      </c>
      <c r="G1601" s="18">
        <f t="shared" si="1591"/>
        <v>8119.1889000000001</v>
      </c>
    </row>
    <row r="1602" spans="3:7" x14ac:dyDescent="0.3">
      <c r="C1602" s="3" t="s">
        <v>2869</v>
      </c>
      <c r="D1602" s="5">
        <v>8105.4066999999995</v>
      </c>
      <c r="F1602" t="str">
        <f t="shared" ref="F1602:G1602" si="1592">C1600</f>
        <v>Tammy Raji</v>
      </c>
      <c r="G1602" s="18">
        <f t="shared" si="1592"/>
        <v>8112.3666999999996</v>
      </c>
    </row>
    <row r="1603" spans="3:7" x14ac:dyDescent="0.3">
      <c r="C1603" s="3" t="s">
        <v>2870</v>
      </c>
      <c r="D1603" s="5">
        <v>8098.8941000000004</v>
      </c>
      <c r="F1603" t="str">
        <f t="shared" ref="F1603:G1603" si="1593">C1601</f>
        <v>Jaclyn Chande</v>
      </c>
      <c r="G1603" s="18">
        <f t="shared" si="1593"/>
        <v>8107.0370000000003</v>
      </c>
    </row>
    <row r="1604" spans="3:7" x14ac:dyDescent="0.3">
      <c r="C1604" s="3" t="s">
        <v>1970</v>
      </c>
      <c r="D1604" s="5">
        <v>8087.3438999999998</v>
      </c>
      <c r="F1604" t="str">
        <f t="shared" ref="F1604:G1604" si="1594">C1602</f>
        <v>Cameron Thompson</v>
      </c>
      <c r="G1604" s="18">
        <f t="shared" si="1594"/>
        <v>8105.4066999999995</v>
      </c>
    </row>
    <row r="1605" spans="3:7" x14ac:dyDescent="0.3">
      <c r="C1605" s="3" t="s">
        <v>2267</v>
      </c>
      <c r="D1605" s="5">
        <v>8065.960500000001</v>
      </c>
      <c r="F1605" t="str">
        <f t="shared" ref="F1605:G1605" si="1595">C1603</f>
        <v>Misty Sharma</v>
      </c>
      <c r="G1605" s="18">
        <f t="shared" si="1595"/>
        <v>8098.8941000000004</v>
      </c>
    </row>
    <row r="1606" spans="3:7" x14ac:dyDescent="0.3">
      <c r="C1606" s="3" t="s">
        <v>2871</v>
      </c>
      <c r="D1606" s="5">
        <v>8054.7413999999999</v>
      </c>
      <c r="F1606" t="str">
        <f t="shared" ref="F1606:G1606" si="1596">C1604</f>
        <v>Raquel Dominguez</v>
      </c>
      <c r="G1606" s="18">
        <f t="shared" si="1596"/>
        <v>8087.3438999999998</v>
      </c>
    </row>
    <row r="1607" spans="3:7" x14ac:dyDescent="0.3">
      <c r="C1607" s="3" t="s">
        <v>377</v>
      </c>
      <c r="D1607" s="5">
        <v>8035.6540000000005</v>
      </c>
      <c r="F1607" t="str">
        <f t="shared" ref="F1607:G1607" si="1597">C1605</f>
        <v>Thomas Harris</v>
      </c>
      <c r="G1607" s="18">
        <f t="shared" si="1597"/>
        <v>8065.960500000001</v>
      </c>
    </row>
    <row r="1608" spans="3:7" x14ac:dyDescent="0.3">
      <c r="C1608" s="3" t="s">
        <v>1489</v>
      </c>
      <c r="D1608" s="5">
        <v>8009.3631000000005</v>
      </c>
      <c r="F1608" t="str">
        <f t="shared" ref="F1608:G1608" si="1598">C1606</f>
        <v>Barbara Huang</v>
      </c>
      <c r="G1608" s="18">
        <f t="shared" si="1598"/>
        <v>8054.7413999999999</v>
      </c>
    </row>
    <row r="1609" spans="3:7" x14ac:dyDescent="0.3">
      <c r="C1609" s="3" t="s">
        <v>1887</v>
      </c>
      <c r="D1609" s="5">
        <v>8001.9760000000006</v>
      </c>
      <c r="F1609" t="str">
        <f t="shared" ref="F1609:G1609" si="1599">C1607</f>
        <v>Arturo Raji</v>
      </c>
      <c r="G1609" s="18">
        <f t="shared" si="1599"/>
        <v>8035.6540000000005</v>
      </c>
    </row>
    <row r="1610" spans="3:7" x14ac:dyDescent="0.3">
      <c r="C1610" s="3" t="s">
        <v>1888</v>
      </c>
      <c r="D1610" s="5">
        <v>8001.1519000000008</v>
      </c>
      <c r="F1610" t="str">
        <f t="shared" ref="F1610:G1610" si="1600">C1608</f>
        <v>Krystal Li</v>
      </c>
      <c r="G1610" s="18">
        <f t="shared" si="1600"/>
        <v>8009.3631000000005</v>
      </c>
    </row>
    <row r="1611" spans="3:7" x14ac:dyDescent="0.3">
      <c r="C1611" s="3" t="s">
        <v>1469</v>
      </c>
      <c r="D1611" s="5">
        <v>7974.3158000000003</v>
      </c>
      <c r="F1611" t="str">
        <f t="shared" ref="F1611:G1611" si="1601">C1609</f>
        <v>Pamela Martinez</v>
      </c>
      <c r="G1611" s="18">
        <f t="shared" si="1601"/>
        <v>8001.9760000000006</v>
      </c>
    </row>
    <row r="1612" spans="3:7" x14ac:dyDescent="0.3">
      <c r="C1612" s="3" t="s">
        <v>2872</v>
      </c>
      <c r="D1612" s="5">
        <v>7969.2067999999999</v>
      </c>
      <c r="F1612" t="str">
        <f t="shared" ref="F1612:G1612" si="1602">C1610</f>
        <v>Pamela Patel</v>
      </c>
      <c r="G1612" s="18">
        <f t="shared" si="1602"/>
        <v>8001.1519000000008</v>
      </c>
    </row>
    <row r="1613" spans="3:7" x14ac:dyDescent="0.3">
      <c r="C1613" s="3" t="s">
        <v>2873</v>
      </c>
      <c r="D1613" s="5">
        <v>7963.0162</v>
      </c>
      <c r="F1613" t="str">
        <f t="shared" ref="F1613:G1613" si="1603">C1611</f>
        <v>Kristine Gutierrez</v>
      </c>
      <c r="G1613" s="18">
        <f t="shared" si="1603"/>
        <v>7974.3158000000003</v>
      </c>
    </row>
    <row r="1614" spans="3:7" x14ac:dyDescent="0.3">
      <c r="C1614" s="3" t="s">
        <v>306</v>
      </c>
      <c r="D1614" s="5">
        <v>7947.2088999999996</v>
      </c>
      <c r="F1614" t="str">
        <f t="shared" ref="F1614:G1614" si="1604">C1612</f>
        <v>Summer Raman</v>
      </c>
      <c r="G1614" s="18">
        <f t="shared" si="1604"/>
        <v>7969.2067999999999</v>
      </c>
    </row>
    <row r="1615" spans="3:7" x14ac:dyDescent="0.3">
      <c r="C1615" s="3" t="s">
        <v>2874</v>
      </c>
      <c r="D1615" s="5">
        <v>7922.8039000000008</v>
      </c>
      <c r="F1615" t="str">
        <f t="shared" ref="F1615:G1615" si="1605">C1613</f>
        <v>Louis Nath</v>
      </c>
      <c r="G1615" s="18">
        <f t="shared" si="1605"/>
        <v>7963.0162</v>
      </c>
    </row>
    <row r="1616" spans="3:7" x14ac:dyDescent="0.3">
      <c r="C1616" s="3" t="s">
        <v>2875</v>
      </c>
      <c r="D1616" s="5">
        <v>7913.8449000000001</v>
      </c>
      <c r="F1616" t="str">
        <f t="shared" ref="F1616:G1616" si="1606">C1614</f>
        <v>Amy Cai</v>
      </c>
      <c r="G1616" s="18">
        <f t="shared" si="1606"/>
        <v>7947.2088999999996</v>
      </c>
    </row>
    <row r="1617" spans="3:7" x14ac:dyDescent="0.3">
      <c r="C1617" s="3" t="s">
        <v>2876</v>
      </c>
      <c r="D1617" s="5">
        <v>7911.2839999999997</v>
      </c>
      <c r="F1617" t="str">
        <f t="shared" ref="F1617:G1617" si="1607">C1615</f>
        <v>Tyrone Ortega</v>
      </c>
      <c r="G1617" s="18">
        <f t="shared" si="1607"/>
        <v>7922.8039000000008</v>
      </c>
    </row>
    <row r="1618" spans="3:7" x14ac:dyDescent="0.3">
      <c r="C1618" s="3" t="s">
        <v>2877</v>
      </c>
      <c r="D1618" s="5">
        <v>7902.8017999999993</v>
      </c>
      <c r="F1618" t="str">
        <f t="shared" ref="F1618:G1618" si="1608">C1616</f>
        <v>Nancy Kovar</v>
      </c>
      <c r="G1618" s="18">
        <f t="shared" si="1608"/>
        <v>7913.8449000000001</v>
      </c>
    </row>
    <row r="1619" spans="3:7" x14ac:dyDescent="0.3">
      <c r="C1619" s="3" t="s">
        <v>2178</v>
      </c>
      <c r="D1619" s="5">
        <v>7885.5264000000006</v>
      </c>
      <c r="F1619" t="str">
        <f t="shared" ref="F1619:G1619" si="1609">C1617</f>
        <v>Fernando Nelson</v>
      </c>
      <c r="G1619" s="18">
        <f t="shared" si="1609"/>
        <v>7911.2839999999997</v>
      </c>
    </row>
    <row r="1620" spans="3:7" x14ac:dyDescent="0.3">
      <c r="C1620" s="3" t="s">
        <v>1065</v>
      </c>
      <c r="D1620" s="5">
        <v>7840.7597999999998</v>
      </c>
      <c r="F1620" t="str">
        <f t="shared" ref="F1620:G1620" si="1610">C1618</f>
        <v>Wayne Kumar</v>
      </c>
      <c r="G1620" s="18">
        <f t="shared" si="1610"/>
        <v>7902.8017999999993</v>
      </c>
    </row>
    <row r="1621" spans="3:7" x14ac:dyDescent="0.3">
      <c r="C1621" s="3" t="s">
        <v>639</v>
      </c>
      <c r="D1621" s="5">
        <v>7839.7269999999999</v>
      </c>
      <c r="F1621" t="str">
        <f t="shared" ref="F1621:G1621" si="1611">C1619</f>
        <v>Stephanie Bell</v>
      </c>
      <c r="G1621" s="18">
        <f t="shared" si="1611"/>
        <v>7885.5264000000006</v>
      </c>
    </row>
    <row r="1622" spans="3:7" x14ac:dyDescent="0.3">
      <c r="C1622" s="3" t="s">
        <v>2102</v>
      </c>
      <c r="D1622" s="5">
        <v>7827.6701000000003</v>
      </c>
      <c r="F1622" t="str">
        <f t="shared" ref="F1622:G1622" si="1612">C1620</f>
        <v>Grant Shen</v>
      </c>
      <c r="G1622" s="18">
        <f t="shared" si="1612"/>
        <v>7840.7597999999998</v>
      </c>
    </row>
    <row r="1623" spans="3:7" x14ac:dyDescent="0.3">
      <c r="C1623" s="3" t="s">
        <v>2878</v>
      </c>
      <c r="D1623" s="5">
        <v>7823.2016999999996</v>
      </c>
      <c r="F1623" t="str">
        <f t="shared" ref="F1623:G1623" si="1613">C1621</f>
        <v>Clarence She</v>
      </c>
      <c r="G1623" s="18">
        <f t="shared" si="1613"/>
        <v>7839.7269999999999</v>
      </c>
    </row>
    <row r="1624" spans="3:7" x14ac:dyDescent="0.3">
      <c r="C1624" s="3" t="s">
        <v>369</v>
      </c>
      <c r="D1624" s="5">
        <v>7804.4254000000001</v>
      </c>
      <c r="F1624" t="str">
        <f t="shared" ref="F1624:G1624" si="1614">C1622</f>
        <v>Sandra Lin</v>
      </c>
      <c r="G1624" s="18">
        <f t="shared" si="1614"/>
        <v>7827.6701000000003</v>
      </c>
    </row>
    <row r="1625" spans="3:7" x14ac:dyDescent="0.3">
      <c r="C1625" s="3" t="s">
        <v>932</v>
      </c>
      <c r="D1625" s="5">
        <v>7801.8269</v>
      </c>
      <c r="F1625" t="str">
        <f t="shared" ref="F1625:G1625" si="1615">C1623</f>
        <v>Larry Gutierrez</v>
      </c>
      <c r="G1625" s="18">
        <f t="shared" si="1615"/>
        <v>7823.2016999999996</v>
      </c>
    </row>
    <row r="1626" spans="3:7" x14ac:dyDescent="0.3">
      <c r="C1626" s="3" t="s">
        <v>2879</v>
      </c>
      <c r="D1626" s="5">
        <v>7791.8246999999992</v>
      </c>
      <c r="F1626" t="str">
        <f t="shared" ref="F1626:G1626" si="1616">C1624</f>
        <v>Arthur Smith</v>
      </c>
      <c r="G1626" s="18">
        <f t="shared" si="1616"/>
        <v>7804.4254000000001</v>
      </c>
    </row>
    <row r="1627" spans="3:7" x14ac:dyDescent="0.3">
      <c r="C1627" s="3" t="s">
        <v>2015</v>
      </c>
      <c r="D1627" s="5">
        <v>7788.0357000000004</v>
      </c>
      <c r="F1627" t="str">
        <f t="shared" ref="F1627:G1627" si="1617">C1625</f>
        <v>Erica Zhu</v>
      </c>
      <c r="G1627" s="18">
        <f t="shared" si="1617"/>
        <v>7801.8269</v>
      </c>
    </row>
    <row r="1628" spans="3:7" x14ac:dyDescent="0.3">
      <c r="C1628" s="3" t="s">
        <v>585</v>
      </c>
      <c r="D1628" s="5">
        <v>7785.5833999999995</v>
      </c>
      <c r="F1628" t="str">
        <f t="shared" ref="F1628:G1628" si="1618">C1626</f>
        <v>Jerome Dominguez</v>
      </c>
      <c r="G1628" s="18">
        <f t="shared" si="1618"/>
        <v>7791.8246999999992</v>
      </c>
    </row>
    <row r="1629" spans="3:7" x14ac:dyDescent="0.3">
      <c r="C1629" s="3" t="s">
        <v>1076</v>
      </c>
      <c r="D1629" s="5">
        <v>7765.3300999999992</v>
      </c>
      <c r="F1629" t="str">
        <f t="shared" ref="F1629:G1629" si="1619">C1627</f>
        <v>Robert Kumar</v>
      </c>
      <c r="G1629" s="18">
        <f t="shared" si="1619"/>
        <v>7788.0357000000004</v>
      </c>
    </row>
    <row r="1630" spans="3:7" x14ac:dyDescent="0.3">
      <c r="C1630" s="3" t="s">
        <v>1706</v>
      </c>
      <c r="D1630" s="5">
        <v>7753.6917999999996</v>
      </c>
      <c r="F1630" t="str">
        <f t="shared" ref="F1630:G1630" si="1620">C1628</f>
        <v>Cedric Guo</v>
      </c>
      <c r="G1630" s="18">
        <f t="shared" si="1620"/>
        <v>7785.5833999999995</v>
      </c>
    </row>
    <row r="1631" spans="3:7" x14ac:dyDescent="0.3">
      <c r="C1631" s="3" t="s">
        <v>790</v>
      </c>
      <c r="D1631" s="5">
        <v>7745.7466000000004</v>
      </c>
      <c r="F1631" t="str">
        <f t="shared" ref="F1631:G1631" si="1621">C1629</f>
        <v>Harold Patel</v>
      </c>
      <c r="G1631" s="18">
        <f t="shared" si="1621"/>
        <v>7765.3300999999992</v>
      </c>
    </row>
    <row r="1632" spans="3:7" x14ac:dyDescent="0.3">
      <c r="C1632" s="3" t="s">
        <v>2880</v>
      </c>
      <c r="D1632" s="5">
        <v>7740.7938000000004</v>
      </c>
      <c r="F1632" t="str">
        <f t="shared" ref="F1632:G1632" si="1622">C1630</f>
        <v>Mathew Gill</v>
      </c>
      <c r="G1632" s="18">
        <f t="shared" si="1622"/>
        <v>7753.6917999999996</v>
      </c>
    </row>
    <row r="1633" spans="3:7" x14ac:dyDescent="0.3">
      <c r="C1633" s="3" t="s">
        <v>2303</v>
      </c>
      <c r="D1633" s="5">
        <v>7717.4130999999998</v>
      </c>
      <c r="F1633" t="str">
        <f t="shared" ref="F1633:G1633" si="1623">C1631</f>
        <v>Deanna Serrano</v>
      </c>
      <c r="G1633" s="18">
        <f t="shared" si="1623"/>
        <v>7745.7466000000004</v>
      </c>
    </row>
    <row r="1634" spans="3:7" x14ac:dyDescent="0.3">
      <c r="C1634" s="3" t="s">
        <v>2881</v>
      </c>
      <c r="D1634" s="5">
        <v>7709.1683000000003</v>
      </c>
      <c r="F1634" t="str">
        <f t="shared" ref="F1634:G1634" si="1624">C1632</f>
        <v>Melvin Nath</v>
      </c>
      <c r="G1634" s="18">
        <f t="shared" si="1624"/>
        <v>7740.7938000000004</v>
      </c>
    </row>
    <row r="1635" spans="3:7" x14ac:dyDescent="0.3">
      <c r="C1635" s="3" t="s">
        <v>1911</v>
      </c>
      <c r="D1635" s="5">
        <v>7704.8680999999997</v>
      </c>
      <c r="F1635" t="str">
        <f t="shared" ref="F1635:G1635" si="1625">C1633</f>
        <v>Tonya Rai</v>
      </c>
      <c r="G1635" s="18">
        <f t="shared" si="1625"/>
        <v>7717.4130999999998</v>
      </c>
    </row>
    <row r="1636" spans="3:7" x14ac:dyDescent="0.3">
      <c r="C1636" s="3" t="s">
        <v>1951</v>
      </c>
      <c r="D1636" s="5">
        <v>7691.4668000000001</v>
      </c>
      <c r="F1636" t="str">
        <f t="shared" ref="F1636:G1636" si="1626">C1634</f>
        <v>Kelvin Chander</v>
      </c>
      <c r="G1636" s="18">
        <f t="shared" si="1626"/>
        <v>7709.1683000000003</v>
      </c>
    </row>
    <row r="1637" spans="3:7" x14ac:dyDescent="0.3">
      <c r="C1637" s="3" t="s">
        <v>1425</v>
      </c>
      <c r="D1637" s="5">
        <v>7681.4794999999995</v>
      </c>
      <c r="F1637" t="str">
        <f t="shared" ref="F1637:G1637" si="1627">C1635</f>
        <v>Phil Spencer</v>
      </c>
      <c r="G1637" s="18">
        <f t="shared" si="1627"/>
        <v>7704.8680999999997</v>
      </c>
    </row>
    <row r="1638" spans="3:7" x14ac:dyDescent="0.3">
      <c r="C1638" s="3" t="s">
        <v>2882</v>
      </c>
      <c r="D1638" s="5">
        <v>7678.5765000000001</v>
      </c>
      <c r="F1638" t="str">
        <f t="shared" ref="F1638:G1638" si="1628">C1636</f>
        <v>Ramon He</v>
      </c>
      <c r="G1638" s="18">
        <f t="shared" si="1628"/>
        <v>7691.4668000000001</v>
      </c>
    </row>
    <row r="1639" spans="3:7" x14ac:dyDescent="0.3">
      <c r="C1639" s="3" t="s">
        <v>1436</v>
      </c>
      <c r="D1639" s="5">
        <v>7671.3564999999999</v>
      </c>
      <c r="F1639" t="str">
        <f t="shared" ref="F1639:G1639" si="1629">C1637</f>
        <v>Kelsey Nara</v>
      </c>
      <c r="G1639" s="18">
        <f t="shared" si="1629"/>
        <v>7681.4794999999995</v>
      </c>
    </row>
    <row r="1640" spans="3:7" x14ac:dyDescent="0.3">
      <c r="C1640" s="3" t="s">
        <v>1641</v>
      </c>
      <c r="D1640" s="5">
        <v>7617.3932000000004</v>
      </c>
      <c r="F1640" t="str">
        <f t="shared" ref="F1640:G1640" si="1630">C1638</f>
        <v>Kathryn She</v>
      </c>
      <c r="G1640" s="18">
        <f t="shared" si="1630"/>
        <v>7678.5765000000001</v>
      </c>
    </row>
    <row r="1641" spans="3:7" x14ac:dyDescent="0.3">
      <c r="C1641" s="3" t="s">
        <v>2883</v>
      </c>
      <c r="D1641" s="5">
        <v>7609.9678999999996</v>
      </c>
      <c r="F1641" t="str">
        <f t="shared" ref="F1641:G1641" si="1631">C1639</f>
        <v>Kendra Munoz</v>
      </c>
      <c r="G1641" s="18">
        <f t="shared" si="1631"/>
        <v>7671.3564999999999</v>
      </c>
    </row>
    <row r="1642" spans="3:7" x14ac:dyDescent="0.3">
      <c r="C1642" s="3" t="s">
        <v>2177</v>
      </c>
      <c r="D1642" s="5">
        <v>7591.7758000000003</v>
      </c>
      <c r="F1642" t="str">
        <f t="shared" ref="F1642:G1642" si="1632">C1640</f>
        <v>Marc Blanco</v>
      </c>
      <c r="G1642" s="18">
        <f t="shared" si="1632"/>
        <v>7617.3932000000004</v>
      </c>
    </row>
    <row r="1643" spans="3:7" x14ac:dyDescent="0.3">
      <c r="C1643" s="3" t="s">
        <v>1512</v>
      </c>
      <c r="D1643" s="5">
        <v>7591.7758000000003</v>
      </c>
      <c r="F1643" t="str">
        <f t="shared" ref="F1643:G1643" si="1633">C1641</f>
        <v>Nancy Sanchez</v>
      </c>
      <c r="G1643" s="18">
        <f t="shared" si="1633"/>
        <v>7609.9678999999996</v>
      </c>
    </row>
    <row r="1644" spans="3:7" x14ac:dyDescent="0.3">
      <c r="C1644" s="3" t="s">
        <v>2153</v>
      </c>
      <c r="D1644" s="5">
        <v>7582.1517999999996</v>
      </c>
      <c r="F1644" t="str">
        <f t="shared" ref="F1644:G1644" si="1634">C1642</f>
        <v>Stefanie Rana</v>
      </c>
      <c r="G1644" s="18">
        <f t="shared" si="1634"/>
        <v>7591.7758000000003</v>
      </c>
    </row>
    <row r="1645" spans="3:7" x14ac:dyDescent="0.3">
      <c r="C1645" s="3" t="s">
        <v>491</v>
      </c>
      <c r="D1645" s="5">
        <v>7562.8451999999997</v>
      </c>
      <c r="F1645" t="str">
        <f t="shared" ref="F1645:G1645" si="1635">C1643</f>
        <v>Lacey Ma</v>
      </c>
      <c r="G1645" s="18">
        <f t="shared" si="1635"/>
        <v>7591.7758000000003</v>
      </c>
    </row>
    <row r="1646" spans="3:7" x14ac:dyDescent="0.3">
      <c r="C1646" s="3" t="s">
        <v>2884</v>
      </c>
      <c r="D1646" s="5">
        <v>7555.4042000000009</v>
      </c>
      <c r="F1646" t="str">
        <f t="shared" ref="F1646:G1646" si="1636">C1644</f>
        <v>Sheila Munoz</v>
      </c>
      <c r="G1646" s="18">
        <f t="shared" si="1636"/>
        <v>7582.1517999999996</v>
      </c>
    </row>
    <row r="1647" spans="3:7" x14ac:dyDescent="0.3">
      <c r="C1647" s="3" t="s">
        <v>1708</v>
      </c>
      <c r="D1647" s="5">
        <v>7552.4075000000003</v>
      </c>
      <c r="F1647" t="str">
        <f t="shared" ref="F1647:G1647" si="1637">C1645</f>
        <v>Bruce Sanz</v>
      </c>
      <c r="G1647" s="18">
        <f t="shared" si="1637"/>
        <v>7562.8451999999997</v>
      </c>
    </row>
    <row r="1648" spans="3:7" x14ac:dyDescent="0.3">
      <c r="C1648" s="3" t="s">
        <v>1517</v>
      </c>
      <c r="D1648" s="5">
        <v>7510.7855999999992</v>
      </c>
      <c r="F1648" t="str">
        <f t="shared" ref="F1648:G1648" si="1638">C1646</f>
        <v>Pedro Suri</v>
      </c>
      <c r="G1648" s="18">
        <f t="shared" si="1638"/>
        <v>7555.4042000000009</v>
      </c>
    </row>
    <row r="1649" spans="3:7" x14ac:dyDescent="0.3">
      <c r="C1649" s="3" t="s">
        <v>1770</v>
      </c>
      <c r="D1649" s="5">
        <v>7504.3346000000001</v>
      </c>
      <c r="F1649" t="str">
        <f t="shared" ref="F1649:G1649" si="1639">C1647</f>
        <v>Mathew Ramos</v>
      </c>
      <c r="G1649" s="18">
        <f t="shared" si="1639"/>
        <v>7552.4075000000003</v>
      </c>
    </row>
    <row r="1650" spans="3:7" x14ac:dyDescent="0.3">
      <c r="C1650" s="3" t="s">
        <v>2885</v>
      </c>
      <c r="D1650" s="5">
        <v>7500.1303000000007</v>
      </c>
      <c r="F1650" t="str">
        <f t="shared" ref="F1650:G1650" si="1640">C1648</f>
        <v>Lacey Zhu</v>
      </c>
      <c r="G1650" s="18">
        <f t="shared" si="1640"/>
        <v>7510.7855999999992</v>
      </c>
    </row>
    <row r="1651" spans="3:7" x14ac:dyDescent="0.3">
      <c r="C1651" s="3" t="s">
        <v>2886</v>
      </c>
      <c r="D1651" s="5">
        <v>7494.1731</v>
      </c>
      <c r="F1651" t="str">
        <f t="shared" ref="F1651:G1651" si="1641">C1649</f>
        <v>Micah Sun</v>
      </c>
      <c r="G1651" s="18">
        <f t="shared" si="1641"/>
        <v>7504.3346000000001</v>
      </c>
    </row>
    <row r="1652" spans="3:7" x14ac:dyDescent="0.3">
      <c r="C1652" s="3" t="s">
        <v>2190</v>
      </c>
      <c r="D1652" s="5">
        <v>7488.3215999999993</v>
      </c>
      <c r="F1652" t="str">
        <f t="shared" ref="F1652:G1652" si="1642">C1650</f>
        <v>Isaac Morris</v>
      </c>
      <c r="G1652" s="18">
        <f t="shared" si="1642"/>
        <v>7500.1303000000007</v>
      </c>
    </row>
    <row r="1653" spans="3:7" x14ac:dyDescent="0.3">
      <c r="C1653" s="3" t="s">
        <v>2887</v>
      </c>
      <c r="D1653" s="5">
        <v>7486.1016</v>
      </c>
      <c r="F1653" t="str">
        <f t="shared" ref="F1653:G1653" si="1643">C1651</f>
        <v>Willie Cai</v>
      </c>
      <c r="G1653" s="18">
        <f t="shared" si="1643"/>
        <v>7494.1731</v>
      </c>
    </row>
    <row r="1654" spans="3:7" x14ac:dyDescent="0.3">
      <c r="C1654" s="3" t="s">
        <v>2137</v>
      </c>
      <c r="D1654" s="5">
        <v>7486.0763000000006</v>
      </c>
      <c r="F1654" t="str">
        <f t="shared" ref="F1654:G1654" si="1644">C1652</f>
        <v>Susan Gao</v>
      </c>
      <c r="G1654" s="18">
        <f t="shared" si="1644"/>
        <v>7488.3215999999993</v>
      </c>
    </row>
    <row r="1655" spans="3:7" x14ac:dyDescent="0.3">
      <c r="C1655" s="3" t="s">
        <v>2888</v>
      </c>
      <c r="D1655" s="5">
        <v>7474.8209999999999</v>
      </c>
      <c r="F1655" t="str">
        <f t="shared" ref="F1655:G1655" si="1645">C1653</f>
        <v>Francisco Madan</v>
      </c>
      <c r="G1655" s="18">
        <f t="shared" si="1645"/>
        <v>7486.1016</v>
      </c>
    </row>
    <row r="1656" spans="3:7" x14ac:dyDescent="0.3">
      <c r="C1656" s="3" t="s">
        <v>1340</v>
      </c>
      <c r="D1656" s="5">
        <v>7467.4440000000004</v>
      </c>
      <c r="F1656" t="str">
        <f t="shared" ref="F1656:G1656" si="1646">C1654</f>
        <v>Shaun Luo</v>
      </c>
      <c r="G1656" s="18">
        <f t="shared" si="1646"/>
        <v>7486.0763000000006</v>
      </c>
    </row>
    <row r="1657" spans="3:7" x14ac:dyDescent="0.3">
      <c r="C1657" s="3" t="s">
        <v>2889</v>
      </c>
      <c r="D1657" s="5">
        <v>7442.5959000000003</v>
      </c>
      <c r="F1657" t="str">
        <f t="shared" ref="F1657:G1657" si="1647">C1655</f>
        <v>Jon Yuan</v>
      </c>
      <c r="G1657" s="18">
        <f t="shared" si="1647"/>
        <v>7474.8209999999999</v>
      </c>
    </row>
    <row r="1658" spans="3:7" x14ac:dyDescent="0.3">
      <c r="C1658" s="3" t="s">
        <v>2890</v>
      </c>
      <c r="D1658" s="5">
        <v>7437.2618000000002</v>
      </c>
      <c r="F1658" t="str">
        <f t="shared" ref="F1658:G1658" si="1648">C1656</f>
        <v>Kaitlin Suri</v>
      </c>
      <c r="G1658" s="18">
        <f t="shared" si="1648"/>
        <v>7467.4440000000004</v>
      </c>
    </row>
    <row r="1659" spans="3:7" x14ac:dyDescent="0.3">
      <c r="C1659" s="3" t="s">
        <v>2891</v>
      </c>
      <c r="D1659" s="5">
        <v>7375.954099999999</v>
      </c>
      <c r="F1659" t="str">
        <f t="shared" ref="F1659:G1659" si="1649">C1657</f>
        <v>Colin Shan</v>
      </c>
      <c r="G1659" s="18">
        <f t="shared" si="1649"/>
        <v>7442.5959000000003</v>
      </c>
    </row>
    <row r="1660" spans="3:7" x14ac:dyDescent="0.3">
      <c r="C1660" s="3" t="s">
        <v>2892</v>
      </c>
      <c r="D1660" s="5">
        <v>7355.1872000000003</v>
      </c>
      <c r="F1660" t="str">
        <f t="shared" ref="F1660:G1660" si="1650">C1658</f>
        <v>Erica Sun</v>
      </c>
      <c r="G1660" s="18">
        <f t="shared" si="1650"/>
        <v>7437.2618000000002</v>
      </c>
    </row>
    <row r="1661" spans="3:7" x14ac:dyDescent="0.3">
      <c r="C1661" s="3" t="s">
        <v>516</v>
      </c>
      <c r="D1661" s="5">
        <v>7351.5834000000004</v>
      </c>
      <c r="F1661" t="str">
        <f t="shared" ref="F1661:G1661" si="1651">C1659</f>
        <v>Kristy Suarez</v>
      </c>
      <c r="G1661" s="18">
        <f t="shared" si="1651"/>
        <v>7375.954099999999</v>
      </c>
    </row>
    <row r="1662" spans="3:7" x14ac:dyDescent="0.3">
      <c r="C1662" s="3" t="s">
        <v>1090</v>
      </c>
      <c r="D1662" s="5">
        <v>7351.4254999999994</v>
      </c>
      <c r="F1662" t="str">
        <f t="shared" ref="F1662:G1662" si="1652">C1660</f>
        <v>Pedro Martin</v>
      </c>
      <c r="G1662" s="18">
        <f t="shared" si="1652"/>
        <v>7355.1872000000003</v>
      </c>
    </row>
    <row r="1663" spans="3:7" x14ac:dyDescent="0.3">
      <c r="C1663" s="3" t="s">
        <v>2893</v>
      </c>
      <c r="D1663" s="5">
        <v>7334.6988999999994</v>
      </c>
      <c r="F1663" t="str">
        <f t="shared" ref="F1663:G1663" si="1653">C1661</f>
        <v>Candice She</v>
      </c>
      <c r="G1663" s="18">
        <f t="shared" si="1653"/>
        <v>7351.5834000000004</v>
      </c>
    </row>
    <row r="1664" spans="3:7" x14ac:dyDescent="0.3">
      <c r="C1664" s="3" t="s">
        <v>2894</v>
      </c>
      <c r="D1664" s="5">
        <v>7322.4043000000001</v>
      </c>
      <c r="F1664" t="str">
        <f t="shared" ref="F1664:G1664" si="1654">C1662</f>
        <v>Heidi Rodriguez</v>
      </c>
      <c r="G1664" s="18">
        <f t="shared" si="1654"/>
        <v>7351.4254999999994</v>
      </c>
    </row>
    <row r="1665" spans="3:7" x14ac:dyDescent="0.3">
      <c r="C1665" s="3" t="s">
        <v>267</v>
      </c>
      <c r="D1665" s="5">
        <v>7318.5411999999997</v>
      </c>
      <c r="F1665" t="str">
        <f t="shared" ref="F1665:G1665" si="1655">C1663</f>
        <v>Nancy Rana</v>
      </c>
      <c r="G1665" s="18">
        <f t="shared" si="1655"/>
        <v>7334.6988999999994</v>
      </c>
    </row>
    <row r="1666" spans="3:7" x14ac:dyDescent="0.3">
      <c r="C1666" s="3" t="s">
        <v>2174</v>
      </c>
      <c r="D1666" s="5">
        <v>7285.9177999999993</v>
      </c>
      <c r="F1666" t="str">
        <f t="shared" ref="F1666:G1666" si="1656">C1664</f>
        <v>Meredith Alonso</v>
      </c>
      <c r="G1666" s="18">
        <f t="shared" si="1656"/>
        <v>7322.4043000000001</v>
      </c>
    </row>
    <row r="1667" spans="3:7" x14ac:dyDescent="0.3">
      <c r="C1667" s="3" t="s">
        <v>862</v>
      </c>
      <c r="D1667" s="5">
        <v>7283.9085999999998</v>
      </c>
      <c r="F1667" t="str">
        <f t="shared" ref="F1667:G1667" si="1657">C1665</f>
        <v>Alfredo Suarez</v>
      </c>
      <c r="G1667" s="18">
        <f t="shared" si="1657"/>
        <v>7318.5411999999997</v>
      </c>
    </row>
    <row r="1668" spans="3:7" x14ac:dyDescent="0.3">
      <c r="C1668" s="3" t="s">
        <v>2203</v>
      </c>
      <c r="D1668" s="5">
        <v>7276.2157999999999</v>
      </c>
      <c r="F1668" t="str">
        <f t="shared" ref="F1668:G1668" si="1658">C1666</f>
        <v>Stanley Patel</v>
      </c>
      <c r="G1668" s="18">
        <f t="shared" si="1658"/>
        <v>7285.9177999999993</v>
      </c>
    </row>
    <row r="1669" spans="3:7" x14ac:dyDescent="0.3">
      <c r="C1669" s="3" t="s">
        <v>885</v>
      </c>
      <c r="D1669" s="5">
        <v>7266.4123</v>
      </c>
      <c r="F1669" t="str">
        <f t="shared" ref="F1669:G1669" si="1659">C1667</f>
        <v>Douglas Subram</v>
      </c>
      <c r="G1669" s="18">
        <f t="shared" si="1659"/>
        <v>7283.9085999999998</v>
      </c>
    </row>
    <row r="1670" spans="3:7" x14ac:dyDescent="0.3">
      <c r="C1670" s="3" t="s">
        <v>238</v>
      </c>
      <c r="D1670" s="5">
        <v>7248.8883999999998</v>
      </c>
      <c r="F1670" t="str">
        <f t="shared" ref="F1670:G1670" si="1660">C1668</f>
        <v>Suzanne Zhu</v>
      </c>
      <c r="G1670" s="18">
        <f t="shared" si="1660"/>
        <v>7276.2157999999999</v>
      </c>
    </row>
    <row r="1671" spans="3:7" x14ac:dyDescent="0.3">
      <c r="C1671" s="3" t="s">
        <v>1441</v>
      </c>
      <c r="D1671" s="5">
        <v>7210.7837999999992</v>
      </c>
      <c r="F1671" t="str">
        <f t="shared" ref="F1671:G1671" si="1661">C1669</f>
        <v>Ebony Perez</v>
      </c>
      <c r="G1671" s="18">
        <f t="shared" si="1661"/>
        <v>7266.4123</v>
      </c>
    </row>
    <row r="1672" spans="3:7" x14ac:dyDescent="0.3">
      <c r="C1672" s="3" t="s">
        <v>743</v>
      </c>
      <c r="D1672" s="5">
        <v>7189.4709999999995</v>
      </c>
      <c r="F1672" t="str">
        <f t="shared" ref="F1672:G1672" si="1662">C1670</f>
        <v>Alan Zheng</v>
      </c>
      <c r="G1672" s="18">
        <f t="shared" si="1662"/>
        <v>7248.8883999999998</v>
      </c>
    </row>
    <row r="1673" spans="3:7" x14ac:dyDescent="0.3">
      <c r="C1673" s="3" t="s">
        <v>1973</v>
      </c>
      <c r="D1673" s="5">
        <v>7177.5155999999997</v>
      </c>
      <c r="F1673" t="str">
        <f t="shared" ref="F1673:G1673" si="1663">C1671</f>
        <v>Kern Sutton</v>
      </c>
      <c r="G1673" s="18">
        <f t="shared" si="1663"/>
        <v>7210.7837999999992</v>
      </c>
    </row>
    <row r="1674" spans="3:7" x14ac:dyDescent="0.3">
      <c r="C1674" s="3" t="s">
        <v>1936</v>
      </c>
      <c r="D1674" s="5">
        <v>7152.0403999999999</v>
      </c>
      <c r="F1674" t="str">
        <f t="shared" ref="F1674:G1674" si="1664">C1672</f>
        <v>Damien Zhang</v>
      </c>
      <c r="G1674" s="18">
        <f t="shared" si="1664"/>
        <v>7189.4709999999995</v>
      </c>
    </row>
    <row r="1675" spans="3:7" x14ac:dyDescent="0.3">
      <c r="C1675" s="3" t="s">
        <v>2895</v>
      </c>
      <c r="D1675" s="5">
        <v>7137.9715999999999</v>
      </c>
      <c r="F1675" t="str">
        <f t="shared" ref="F1675:G1675" si="1665">C1673</f>
        <v>Raul Luo</v>
      </c>
      <c r="G1675" s="18">
        <f t="shared" si="1665"/>
        <v>7177.5155999999997</v>
      </c>
    </row>
    <row r="1676" spans="3:7" x14ac:dyDescent="0.3">
      <c r="C1676" s="3" t="s">
        <v>2896</v>
      </c>
      <c r="D1676" s="5">
        <v>7129.2101000000002</v>
      </c>
      <c r="F1676" t="str">
        <f t="shared" ref="F1676:G1676" si="1666">C1674</f>
        <v>Rachel Powell</v>
      </c>
      <c r="G1676" s="18">
        <f t="shared" si="1666"/>
        <v>7152.0403999999999</v>
      </c>
    </row>
    <row r="1677" spans="3:7" x14ac:dyDescent="0.3">
      <c r="C1677" s="3" t="s">
        <v>419</v>
      </c>
      <c r="D1677" s="5">
        <v>7121.7669999999998</v>
      </c>
      <c r="F1677" t="str">
        <f t="shared" ref="F1677:G1677" si="1667">C1675</f>
        <v>Alisha Shen</v>
      </c>
      <c r="G1677" s="18">
        <f t="shared" si="1667"/>
        <v>7137.9715999999999</v>
      </c>
    </row>
    <row r="1678" spans="3:7" x14ac:dyDescent="0.3">
      <c r="C1678" s="3" t="s">
        <v>547</v>
      </c>
      <c r="D1678" s="5">
        <v>7120.5498000000007</v>
      </c>
      <c r="F1678" t="str">
        <f t="shared" ref="F1678:G1678" si="1668">C1676</f>
        <v>Sam Wilson</v>
      </c>
      <c r="G1678" s="18">
        <f t="shared" si="1668"/>
        <v>7129.2101000000002</v>
      </c>
    </row>
    <row r="1679" spans="3:7" x14ac:dyDescent="0.3">
      <c r="C1679" s="3" t="s">
        <v>2897</v>
      </c>
      <c r="D1679" s="5">
        <v>7111.8798999999999</v>
      </c>
      <c r="F1679" t="str">
        <f t="shared" ref="F1679:G1679" si="1669">C1677</f>
        <v>Beth Serrano</v>
      </c>
      <c r="G1679" s="18">
        <f t="shared" si="1669"/>
        <v>7121.7669999999998</v>
      </c>
    </row>
    <row r="1680" spans="3:7" x14ac:dyDescent="0.3">
      <c r="C1680" s="3" t="s">
        <v>1429</v>
      </c>
      <c r="D1680" s="5">
        <v>7100.1648000000005</v>
      </c>
      <c r="F1680" t="str">
        <f t="shared" ref="F1680:G1680" si="1670">C1678</f>
        <v>Carolyn Diaz</v>
      </c>
      <c r="G1680" s="18">
        <f t="shared" si="1670"/>
        <v>7120.5498000000007</v>
      </c>
    </row>
    <row r="1681" spans="3:7" x14ac:dyDescent="0.3">
      <c r="C1681" s="3" t="s">
        <v>787</v>
      </c>
      <c r="D1681" s="5">
        <v>7089.5280000000002</v>
      </c>
      <c r="F1681" t="str">
        <f t="shared" ref="F1681:G1681" si="1671">C1679</f>
        <v>Jaclyn Ferrier</v>
      </c>
      <c r="G1681" s="18">
        <f t="shared" si="1671"/>
        <v>7111.8798999999999</v>
      </c>
    </row>
    <row r="1682" spans="3:7" x14ac:dyDescent="0.3">
      <c r="C1682" s="3" t="s">
        <v>2898</v>
      </c>
      <c r="D1682" s="5">
        <v>7064.5220000000008</v>
      </c>
      <c r="F1682" t="str">
        <f t="shared" ref="F1682:G1682" si="1672">C1680</f>
        <v>Kelvin Sharma</v>
      </c>
      <c r="G1682" s="18">
        <f t="shared" si="1672"/>
        <v>7100.1648000000005</v>
      </c>
    </row>
    <row r="1683" spans="3:7" x14ac:dyDescent="0.3">
      <c r="C1683" s="3" t="s">
        <v>2899</v>
      </c>
      <c r="D1683" s="5">
        <v>7052.17</v>
      </c>
      <c r="F1683" t="str">
        <f t="shared" ref="F1683:G1683" si="1673">C1681</f>
        <v>Deanna Patel</v>
      </c>
      <c r="G1683" s="18">
        <f t="shared" si="1673"/>
        <v>7089.5280000000002</v>
      </c>
    </row>
    <row r="1684" spans="3:7" x14ac:dyDescent="0.3">
      <c r="C1684" s="3" t="s">
        <v>657</v>
      </c>
      <c r="D1684" s="5">
        <v>7039.5911000000006</v>
      </c>
      <c r="F1684" t="str">
        <f t="shared" ref="F1684:G1684" si="1674">C1682</f>
        <v>Gabriella Parker</v>
      </c>
      <c r="G1684" s="18">
        <f t="shared" si="1674"/>
        <v>7064.5220000000008</v>
      </c>
    </row>
    <row r="1685" spans="3:7" x14ac:dyDescent="0.3">
      <c r="C1685" s="3" t="s">
        <v>1672</v>
      </c>
      <c r="D1685" s="5">
        <v>7013.5448999999999</v>
      </c>
      <c r="F1685" t="str">
        <f t="shared" ref="F1685:G1685" si="1675">C1683</f>
        <v>David Li</v>
      </c>
      <c r="G1685" s="18">
        <f t="shared" si="1675"/>
        <v>7052.17</v>
      </c>
    </row>
    <row r="1686" spans="3:7" x14ac:dyDescent="0.3">
      <c r="C1686" s="3" t="s">
        <v>2900</v>
      </c>
      <c r="D1686" s="5">
        <v>6999.9094000000005</v>
      </c>
      <c r="F1686" t="str">
        <f t="shared" ref="F1686:G1686" si="1676">C1684</f>
        <v>Clayton Zhou</v>
      </c>
      <c r="G1686" s="18">
        <f t="shared" si="1676"/>
        <v>7039.5911000000006</v>
      </c>
    </row>
    <row r="1687" spans="3:7" x14ac:dyDescent="0.3">
      <c r="C1687" s="3" t="s">
        <v>2266</v>
      </c>
      <c r="D1687" s="5">
        <v>6987.9273000000012</v>
      </c>
      <c r="F1687" t="str">
        <f t="shared" ref="F1687:G1687" si="1677">C1685</f>
        <v>Marie Ruiz</v>
      </c>
      <c r="G1687" s="18">
        <f t="shared" si="1677"/>
        <v>7013.5448999999999</v>
      </c>
    </row>
    <row r="1688" spans="3:7" x14ac:dyDescent="0.3">
      <c r="C1688" s="3" t="s">
        <v>2901</v>
      </c>
      <c r="D1688" s="5">
        <v>6984.6916000000001</v>
      </c>
      <c r="F1688" t="str">
        <f t="shared" ref="F1688:G1688" si="1678">C1686</f>
        <v>Willie Tang</v>
      </c>
      <c r="G1688" s="18">
        <f t="shared" si="1678"/>
        <v>6999.9094000000005</v>
      </c>
    </row>
    <row r="1689" spans="3:7" x14ac:dyDescent="0.3">
      <c r="C1689" s="3" t="s">
        <v>1906</v>
      </c>
      <c r="D1689" s="5">
        <v>6979.0914999999995</v>
      </c>
      <c r="F1689" t="str">
        <f t="shared" ref="F1689:G1689" si="1679">C1687</f>
        <v>Theresa Vazquez</v>
      </c>
      <c r="G1689" s="18">
        <f t="shared" si="1679"/>
        <v>6987.9273000000012</v>
      </c>
    </row>
    <row r="1690" spans="3:7" x14ac:dyDescent="0.3">
      <c r="C1690" s="3" t="s">
        <v>773</v>
      </c>
      <c r="D1690" s="5">
        <v>6965.4610000000002</v>
      </c>
      <c r="F1690" t="str">
        <f t="shared" ref="F1690:G1690" si="1680">C1688</f>
        <v>Willie Lu</v>
      </c>
      <c r="G1690" s="18">
        <f t="shared" si="1680"/>
        <v>6984.6916000000001</v>
      </c>
    </row>
    <row r="1691" spans="3:7" x14ac:dyDescent="0.3">
      <c r="C1691" s="3" t="s">
        <v>2902</v>
      </c>
      <c r="D1691" s="5">
        <v>6949.5983999999999</v>
      </c>
      <c r="F1691" t="str">
        <f t="shared" ref="F1691:G1691" si="1681">C1689</f>
        <v>Pedro Suarez</v>
      </c>
      <c r="G1691" s="18">
        <f t="shared" si="1681"/>
        <v>6979.0914999999995</v>
      </c>
    </row>
    <row r="1692" spans="3:7" x14ac:dyDescent="0.3">
      <c r="C1692" s="3" t="s">
        <v>2903</v>
      </c>
      <c r="D1692" s="5">
        <v>6942.0763999999999</v>
      </c>
      <c r="F1692" t="str">
        <f t="shared" ref="F1692:G1692" si="1682">C1690</f>
        <v>Dawn He</v>
      </c>
      <c r="G1692" s="18">
        <f t="shared" si="1682"/>
        <v>6965.4610000000002</v>
      </c>
    </row>
    <row r="1693" spans="3:7" x14ac:dyDescent="0.3">
      <c r="C1693" s="3" t="s">
        <v>1275</v>
      </c>
      <c r="D1693" s="5">
        <v>6902.1162999999997</v>
      </c>
      <c r="F1693" t="str">
        <f t="shared" ref="F1693:G1693" si="1683">C1691</f>
        <v>Jaime Gill</v>
      </c>
      <c r="G1693" s="18">
        <f t="shared" si="1683"/>
        <v>6949.5983999999999</v>
      </c>
    </row>
    <row r="1694" spans="3:7" x14ac:dyDescent="0.3">
      <c r="C1694" s="3" t="s">
        <v>2385</v>
      </c>
      <c r="D1694" s="5">
        <v>6895.4880000000003</v>
      </c>
      <c r="F1694" t="str">
        <f t="shared" ref="F1694:G1694" si="1684">C1692</f>
        <v>Cindy Mehta</v>
      </c>
      <c r="G1694" s="18">
        <f t="shared" si="1684"/>
        <v>6942.0763999999999</v>
      </c>
    </row>
    <row r="1695" spans="3:7" x14ac:dyDescent="0.3">
      <c r="C1695" s="3" t="s">
        <v>1302</v>
      </c>
      <c r="D1695" s="5">
        <v>6882.5278000000008</v>
      </c>
      <c r="F1695" t="str">
        <f t="shared" ref="F1695:G1695" si="1685">C1693</f>
        <v>Joel Sanchez</v>
      </c>
      <c r="G1695" s="18">
        <f t="shared" si="1685"/>
        <v>6902.1162999999997</v>
      </c>
    </row>
    <row r="1696" spans="3:7" x14ac:dyDescent="0.3">
      <c r="C1696" s="3" t="s">
        <v>2277</v>
      </c>
      <c r="D1696" s="5">
        <v>6864.8631999999998</v>
      </c>
      <c r="F1696" t="str">
        <f t="shared" ref="F1696:G1696" si="1686">C1694</f>
        <v>Willie Deng</v>
      </c>
      <c r="G1696" s="18">
        <f t="shared" si="1686"/>
        <v>6895.4880000000003</v>
      </c>
    </row>
    <row r="1697" spans="3:7" x14ac:dyDescent="0.3">
      <c r="C1697" s="3" t="s">
        <v>683</v>
      </c>
      <c r="D1697" s="5">
        <v>6859.4573999999993</v>
      </c>
      <c r="F1697" t="str">
        <f t="shared" ref="F1697:G1697" si="1687">C1695</f>
        <v>Jorge Gao</v>
      </c>
      <c r="G1697" s="18">
        <f t="shared" si="1687"/>
        <v>6882.5278000000008</v>
      </c>
    </row>
    <row r="1698" spans="3:7" x14ac:dyDescent="0.3">
      <c r="C1698" s="3" t="s">
        <v>1071</v>
      </c>
      <c r="D1698" s="5">
        <v>6840.3145000000004</v>
      </c>
      <c r="F1698" t="str">
        <f t="shared" ref="F1698:G1698" si="1688">C1696</f>
        <v>Timothy Scott</v>
      </c>
      <c r="G1698" s="18">
        <f t="shared" si="1688"/>
        <v>6864.8631999999998</v>
      </c>
    </row>
    <row r="1699" spans="3:7" x14ac:dyDescent="0.3">
      <c r="C1699" s="3" t="s">
        <v>2904</v>
      </c>
      <c r="D1699" s="5">
        <v>6827.4204</v>
      </c>
      <c r="F1699" t="str">
        <f t="shared" ref="F1699:G1699" si="1689">C1697</f>
        <v>Colleen Raje</v>
      </c>
      <c r="G1699" s="18">
        <f t="shared" si="1689"/>
        <v>6859.4573999999993</v>
      </c>
    </row>
    <row r="1700" spans="3:7" x14ac:dyDescent="0.3">
      <c r="C1700" s="3" t="s">
        <v>2905</v>
      </c>
      <c r="D1700" s="5">
        <v>6820.7293000000009</v>
      </c>
      <c r="F1700" t="str">
        <f t="shared" ref="F1700:G1700" si="1690">C1698</f>
        <v>Gregory Nara</v>
      </c>
      <c r="G1700" s="18">
        <f t="shared" si="1690"/>
        <v>6840.3145000000004</v>
      </c>
    </row>
    <row r="1701" spans="3:7" x14ac:dyDescent="0.3">
      <c r="C1701" s="3" t="s">
        <v>2906</v>
      </c>
      <c r="D1701" s="5">
        <v>6813.8208000000004</v>
      </c>
      <c r="F1701" t="str">
        <f t="shared" ref="F1701:G1701" si="1691">C1699</f>
        <v>Latoya Chander</v>
      </c>
      <c r="G1701" s="18">
        <f t="shared" si="1691"/>
        <v>6827.4204</v>
      </c>
    </row>
    <row r="1702" spans="3:7" x14ac:dyDescent="0.3">
      <c r="C1702" s="3" t="s">
        <v>2011</v>
      </c>
      <c r="D1702" s="5">
        <v>6812.3182999999999</v>
      </c>
      <c r="F1702" t="str">
        <f t="shared" ref="F1702:G1702" si="1692">C1700</f>
        <v>Molly Perez</v>
      </c>
      <c r="G1702" s="18">
        <f t="shared" si="1692"/>
        <v>6820.7293000000009</v>
      </c>
    </row>
    <row r="1703" spans="3:7" x14ac:dyDescent="0.3">
      <c r="C1703" s="3" t="s">
        <v>436</v>
      </c>
      <c r="D1703" s="5">
        <v>6794.9130000000005</v>
      </c>
      <c r="F1703" t="str">
        <f t="shared" ref="F1703:G1703" si="1693">C1701</f>
        <v>Jaime Xie</v>
      </c>
      <c r="G1703" s="18">
        <f t="shared" si="1693"/>
        <v>6813.8208000000004</v>
      </c>
    </row>
    <row r="1704" spans="3:7" x14ac:dyDescent="0.3">
      <c r="C1704" s="3" t="s">
        <v>1698</v>
      </c>
      <c r="D1704" s="5">
        <v>6792.1320999999998</v>
      </c>
      <c r="F1704" t="str">
        <f t="shared" ref="F1704:G1704" si="1694">C1702</f>
        <v>Ricky Romero</v>
      </c>
      <c r="G1704" s="18">
        <f t="shared" si="1694"/>
        <v>6812.3182999999999</v>
      </c>
    </row>
    <row r="1705" spans="3:7" x14ac:dyDescent="0.3">
      <c r="C1705" s="3" t="s">
        <v>2907</v>
      </c>
      <c r="D1705" s="5">
        <v>6785.1232</v>
      </c>
      <c r="F1705" t="str">
        <f t="shared" ref="F1705:G1705" si="1695">C1703</f>
        <v>Bobby Ray</v>
      </c>
      <c r="G1705" s="18">
        <f t="shared" si="1695"/>
        <v>6794.9130000000005</v>
      </c>
    </row>
    <row r="1706" spans="3:7" x14ac:dyDescent="0.3">
      <c r="C1706" s="3" t="s">
        <v>2908</v>
      </c>
      <c r="D1706" s="5">
        <v>6773.1764999999996</v>
      </c>
      <c r="F1706" t="str">
        <f t="shared" ref="F1706:G1706" si="1696">C1704</f>
        <v>Marvin Sanz</v>
      </c>
      <c r="G1706" s="18">
        <f t="shared" si="1696"/>
        <v>6792.1320999999998</v>
      </c>
    </row>
    <row r="1707" spans="3:7" x14ac:dyDescent="0.3">
      <c r="C1707" s="3" t="s">
        <v>2250</v>
      </c>
      <c r="D1707" s="5">
        <v>6772.1099000000004</v>
      </c>
      <c r="F1707" t="str">
        <f t="shared" ref="F1707:G1707" si="1697">C1705</f>
        <v>Tabitha Sara</v>
      </c>
      <c r="G1707" s="18">
        <f t="shared" si="1697"/>
        <v>6785.1232</v>
      </c>
    </row>
    <row r="1708" spans="3:7" x14ac:dyDescent="0.3">
      <c r="C1708" s="3" t="s">
        <v>2270</v>
      </c>
      <c r="D1708" s="5">
        <v>6757.0150999999996</v>
      </c>
      <c r="F1708" t="str">
        <f t="shared" ref="F1708:G1708" si="1698">C1706</f>
        <v>Barbara Beck</v>
      </c>
      <c r="G1708" s="18">
        <f t="shared" si="1698"/>
        <v>6773.1764999999996</v>
      </c>
    </row>
    <row r="1709" spans="3:7" x14ac:dyDescent="0.3">
      <c r="C1709" s="3" t="s">
        <v>1752</v>
      </c>
      <c r="D1709" s="5">
        <v>6721.4271000000008</v>
      </c>
      <c r="F1709" t="str">
        <f t="shared" ref="F1709:G1709" si="1699">C1707</f>
        <v>Teresa Jimenez</v>
      </c>
      <c r="G1709" s="18">
        <f t="shared" si="1699"/>
        <v>6772.1099000000004</v>
      </c>
    </row>
    <row r="1710" spans="3:7" x14ac:dyDescent="0.3">
      <c r="C1710" s="3" t="s">
        <v>2909</v>
      </c>
      <c r="D1710" s="5">
        <v>6720.1517000000003</v>
      </c>
      <c r="F1710" t="str">
        <f t="shared" ref="F1710:G1710" si="1700">C1708</f>
        <v>Thomas Shan</v>
      </c>
      <c r="G1710" s="18">
        <f t="shared" si="1700"/>
        <v>6757.0150999999996</v>
      </c>
    </row>
    <row r="1711" spans="3:7" x14ac:dyDescent="0.3">
      <c r="C1711" s="3" t="s">
        <v>2910</v>
      </c>
      <c r="D1711" s="5">
        <v>6708.519400000001</v>
      </c>
      <c r="F1711" t="str">
        <f t="shared" ref="F1711:G1711" si="1701">C1709</f>
        <v>Melvin Rai</v>
      </c>
      <c r="G1711" s="18">
        <f t="shared" si="1701"/>
        <v>6721.4271000000008</v>
      </c>
    </row>
    <row r="1712" spans="3:7" x14ac:dyDescent="0.3">
      <c r="C1712" s="3" t="s">
        <v>332</v>
      </c>
      <c r="D1712" s="5">
        <v>6704.4261000000006</v>
      </c>
      <c r="F1712" t="str">
        <f t="shared" ref="F1712:G1712" si="1702">C1710</f>
        <v>Jamie Sanz</v>
      </c>
      <c r="G1712" s="18">
        <f t="shared" si="1702"/>
        <v>6720.1517000000003</v>
      </c>
    </row>
    <row r="1713" spans="3:7" x14ac:dyDescent="0.3">
      <c r="C1713" s="3" t="s">
        <v>1731</v>
      </c>
      <c r="D1713" s="5">
        <v>6703.1605999999992</v>
      </c>
      <c r="F1713" t="str">
        <f t="shared" ref="F1713:G1713" si="1703">C1711</f>
        <v>Alexandra Watson</v>
      </c>
      <c r="G1713" s="18">
        <f t="shared" si="1703"/>
        <v>6708.519400000001</v>
      </c>
    </row>
    <row r="1714" spans="3:7" x14ac:dyDescent="0.3">
      <c r="C1714" s="3" t="s">
        <v>2268</v>
      </c>
      <c r="D1714" s="5">
        <v>6675.4503999999997</v>
      </c>
      <c r="F1714" t="str">
        <f t="shared" ref="F1714:G1714" si="1704">C1712</f>
        <v>Ann Sai</v>
      </c>
      <c r="G1714" s="18">
        <f t="shared" si="1704"/>
        <v>6704.4261000000006</v>
      </c>
    </row>
    <row r="1715" spans="3:7" x14ac:dyDescent="0.3">
      <c r="C1715" s="3" t="s">
        <v>2911</v>
      </c>
      <c r="D1715" s="5">
        <v>6654.8258000000005</v>
      </c>
      <c r="F1715" t="str">
        <f t="shared" ref="F1715:G1715" si="1705">C1713</f>
        <v>Megan Price</v>
      </c>
      <c r="G1715" s="18">
        <f t="shared" si="1705"/>
        <v>6703.1605999999992</v>
      </c>
    </row>
    <row r="1716" spans="3:7" x14ac:dyDescent="0.3">
      <c r="C1716" s="3" t="s">
        <v>2912</v>
      </c>
      <c r="D1716" s="5">
        <v>6647.4641000000001</v>
      </c>
      <c r="F1716" t="str">
        <f t="shared" ref="F1716:G1716" si="1706">C1714</f>
        <v>Thomas Moore</v>
      </c>
      <c r="G1716" s="18">
        <f t="shared" si="1706"/>
        <v>6675.4503999999997</v>
      </c>
    </row>
    <row r="1717" spans="3:7" x14ac:dyDescent="0.3">
      <c r="C1717" s="3" t="s">
        <v>314</v>
      </c>
      <c r="D1717" s="5">
        <v>6639.3675000000003</v>
      </c>
      <c r="F1717" t="str">
        <f t="shared" ref="F1717:G1717" si="1707">C1715</f>
        <v>Valerie Liang</v>
      </c>
      <c r="G1717" s="18">
        <f t="shared" si="1707"/>
        <v>6654.8258000000005</v>
      </c>
    </row>
    <row r="1718" spans="3:7" x14ac:dyDescent="0.3">
      <c r="C1718" s="3" t="s">
        <v>2913</v>
      </c>
      <c r="D1718" s="5">
        <v>6624.7008999999998</v>
      </c>
      <c r="F1718" t="str">
        <f t="shared" ref="F1718:G1718" si="1708">C1716</f>
        <v>Jarrod Sara</v>
      </c>
      <c r="G1718" s="18">
        <f t="shared" si="1708"/>
        <v>6647.4641000000001</v>
      </c>
    </row>
    <row r="1719" spans="3:7" x14ac:dyDescent="0.3">
      <c r="C1719" s="3" t="s">
        <v>1334</v>
      </c>
      <c r="D1719" s="5">
        <v>6623.9416999999994</v>
      </c>
      <c r="F1719" t="str">
        <f t="shared" ref="F1719:G1719" si="1709">C1717</f>
        <v>Amy Zeng</v>
      </c>
      <c r="G1719" s="18">
        <f t="shared" si="1709"/>
        <v>6639.3675000000003</v>
      </c>
    </row>
    <row r="1720" spans="3:7" x14ac:dyDescent="0.3">
      <c r="C1720" s="3" t="s">
        <v>2160</v>
      </c>
      <c r="D1720" s="5">
        <v>6618.8078999999998</v>
      </c>
      <c r="F1720" t="str">
        <f t="shared" ref="F1720:G1720" si="1710">C1718</f>
        <v>Michele Luo</v>
      </c>
      <c r="G1720" s="18">
        <f t="shared" si="1710"/>
        <v>6624.7008999999998</v>
      </c>
    </row>
    <row r="1721" spans="3:7" x14ac:dyDescent="0.3">
      <c r="C1721" s="3" t="s">
        <v>1435</v>
      </c>
      <c r="D1721" s="5">
        <v>6601.5597000000007</v>
      </c>
      <c r="F1721" t="str">
        <f t="shared" ref="F1721:G1721" si="1711">C1719</f>
        <v>Justin Martin</v>
      </c>
      <c r="G1721" s="18">
        <f t="shared" si="1711"/>
        <v>6623.9416999999994</v>
      </c>
    </row>
    <row r="1722" spans="3:7" x14ac:dyDescent="0.3">
      <c r="C1722" s="3" t="s">
        <v>1563</v>
      </c>
      <c r="D1722" s="5">
        <v>6597.6624999999995</v>
      </c>
      <c r="F1722" t="str">
        <f t="shared" ref="F1722:G1722" si="1712">C1720</f>
        <v>Stacey She</v>
      </c>
      <c r="G1722" s="18">
        <f t="shared" si="1712"/>
        <v>6618.8078999999998</v>
      </c>
    </row>
    <row r="1723" spans="3:7" x14ac:dyDescent="0.3">
      <c r="C1723" s="3" t="s">
        <v>947</v>
      </c>
      <c r="D1723" s="5">
        <v>6583.6923999999999</v>
      </c>
      <c r="F1723" t="str">
        <f t="shared" ref="F1723:G1723" si="1713">C1721</f>
        <v>Kendra Gomez</v>
      </c>
      <c r="G1723" s="18">
        <f t="shared" si="1713"/>
        <v>6601.5597000000007</v>
      </c>
    </row>
    <row r="1724" spans="3:7" x14ac:dyDescent="0.3">
      <c r="C1724" s="3" t="s">
        <v>2914</v>
      </c>
      <c r="D1724" s="5">
        <v>6580.1671999999999</v>
      </c>
      <c r="F1724" t="str">
        <f t="shared" ref="F1724:G1724" si="1714">C1722</f>
        <v>Leslie Ferrier</v>
      </c>
      <c r="G1724" s="18">
        <f t="shared" si="1714"/>
        <v>6597.6624999999995</v>
      </c>
    </row>
    <row r="1725" spans="3:7" x14ac:dyDescent="0.3">
      <c r="C1725" s="3" t="s">
        <v>2915</v>
      </c>
      <c r="D1725" s="5">
        <v>6573.1679000000004</v>
      </c>
      <c r="F1725" t="str">
        <f t="shared" ref="F1725:G1725" si="1715">C1723</f>
        <v>Ernest Zhao</v>
      </c>
      <c r="G1725" s="18">
        <f t="shared" si="1715"/>
        <v>6583.6923999999999</v>
      </c>
    </row>
    <row r="1726" spans="3:7" x14ac:dyDescent="0.3">
      <c r="C1726" s="3" t="s">
        <v>1010</v>
      </c>
      <c r="D1726" s="5">
        <v>6516.3053</v>
      </c>
      <c r="F1726" t="str">
        <f t="shared" ref="F1726:G1726" si="1716">C1724</f>
        <v>Hunter Gonzales</v>
      </c>
      <c r="G1726" s="18">
        <f t="shared" si="1716"/>
        <v>6580.1671999999999</v>
      </c>
    </row>
    <row r="1727" spans="3:7" x14ac:dyDescent="0.3">
      <c r="C1727" s="3" t="s">
        <v>2916</v>
      </c>
      <c r="D1727" s="5">
        <v>6506.9367000000002</v>
      </c>
      <c r="F1727" t="str">
        <f t="shared" ref="F1727:G1727" si="1717">C1725</f>
        <v>Eddie Torres</v>
      </c>
      <c r="G1727" s="18">
        <f t="shared" si="1717"/>
        <v>6573.1679000000004</v>
      </c>
    </row>
    <row r="1728" spans="3:7" x14ac:dyDescent="0.3">
      <c r="C1728" s="3" t="s">
        <v>1562</v>
      </c>
      <c r="D1728" s="5">
        <v>6466.0210999999999</v>
      </c>
      <c r="F1728" t="str">
        <f t="shared" ref="F1728:G1728" si="1718">C1726</f>
        <v>George Fernandez</v>
      </c>
      <c r="G1728" s="18">
        <f t="shared" si="1718"/>
        <v>6516.3053</v>
      </c>
    </row>
    <row r="1729" spans="3:7" x14ac:dyDescent="0.3">
      <c r="C1729" s="3" t="s">
        <v>2917</v>
      </c>
      <c r="D1729" s="5">
        <v>6463.1857</v>
      </c>
      <c r="F1729" t="str">
        <f t="shared" ref="F1729:G1729" si="1719">C1727</f>
        <v>Rafael Ma</v>
      </c>
      <c r="G1729" s="18">
        <f t="shared" si="1719"/>
        <v>6506.9367000000002</v>
      </c>
    </row>
    <row r="1730" spans="3:7" x14ac:dyDescent="0.3">
      <c r="C1730" s="3" t="s">
        <v>1719</v>
      </c>
      <c r="D1730" s="5">
        <v>6459.9656000000004</v>
      </c>
      <c r="F1730" t="str">
        <f t="shared" ref="F1730:G1730" si="1720">C1728</f>
        <v>Leslie Dominguez</v>
      </c>
      <c r="G1730" s="18">
        <f t="shared" si="1720"/>
        <v>6466.0210999999999</v>
      </c>
    </row>
    <row r="1731" spans="3:7" x14ac:dyDescent="0.3">
      <c r="C1731" s="3" t="s">
        <v>1455</v>
      </c>
      <c r="D1731" s="5">
        <v>6458.5326999999997</v>
      </c>
      <c r="F1731" t="str">
        <f t="shared" ref="F1731:G1731" si="1721">C1729</f>
        <v>Nichole Goel</v>
      </c>
      <c r="G1731" s="18">
        <f t="shared" si="1721"/>
        <v>6463.1857</v>
      </c>
    </row>
    <row r="1732" spans="3:7" x14ac:dyDescent="0.3">
      <c r="C1732" s="3" t="s">
        <v>2918</v>
      </c>
      <c r="D1732" s="5">
        <v>6445.8371000000006</v>
      </c>
      <c r="F1732" t="str">
        <f t="shared" ref="F1732:G1732" si="1722">C1730</f>
        <v>Mayra Lopez</v>
      </c>
      <c r="G1732" s="18">
        <f t="shared" si="1722"/>
        <v>6459.9656000000004</v>
      </c>
    </row>
    <row r="1733" spans="3:7" x14ac:dyDescent="0.3">
      <c r="C1733" s="3" t="s">
        <v>1481</v>
      </c>
      <c r="D1733" s="5">
        <v>6425.6376999999993</v>
      </c>
      <c r="F1733" t="str">
        <f t="shared" ref="F1733:G1733" si="1723">C1731</f>
        <v>Kristi Arthur</v>
      </c>
      <c r="G1733" s="18">
        <f t="shared" si="1723"/>
        <v>6458.5326999999997</v>
      </c>
    </row>
    <row r="1734" spans="3:7" x14ac:dyDescent="0.3">
      <c r="C1734" s="3" t="s">
        <v>2919</v>
      </c>
      <c r="D1734" s="5">
        <v>6417.4453999999996</v>
      </c>
      <c r="F1734" t="str">
        <f t="shared" ref="F1734:G1734" si="1724">C1732</f>
        <v>Joan Martin</v>
      </c>
      <c r="G1734" s="18">
        <f t="shared" si="1724"/>
        <v>6445.8371000000006</v>
      </c>
    </row>
    <row r="1735" spans="3:7" x14ac:dyDescent="0.3">
      <c r="C1735" s="3" t="s">
        <v>2350</v>
      </c>
      <c r="D1735" s="5">
        <v>6411.4994999999999</v>
      </c>
      <c r="F1735" t="str">
        <f t="shared" ref="F1735:G1735" si="1725">C1733</f>
        <v>Kristy Carlson</v>
      </c>
      <c r="G1735" s="18">
        <f t="shared" si="1725"/>
        <v>6425.6376999999993</v>
      </c>
    </row>
    <row r="1736" spans="3:7" x14ac:dyDescent="0.3">
      <c r="C1736" s="3" t="s">
        <v>663</v>
      </c>
      <c r="D1736" s="5">
        <v>6404.0054999999993</v>
      </c>
      <c r="F1736" t="str">
        <f t="shared" ref="F1736:G1736" si="1726">C1734</f>
        <v>Tyrone Navarro</v>
      </c>
      <c r="G1736" s="18">
        <f t="shared" si="1726"/>
        <v>6417.4453999999996</v>
      </c>
    </row>
    <row r="1737" spans="3:7" x14ac:dyDescent="0.3">
      <c r="C1737" s="3" t="s">
        <v>2065</v>
      </c>
      <c r="D1737" s="5">
        <v>6399.3149999999996</v>
      </c>
      <c r="F1737" t="str">
        <f t="shared" ref="F1737:G1737" si="1727">C1735</f>
        <v>Virginia Perez</v>
      </c>
      <c r="G1737" s="18">
        <f t="shared" si="1727"/>
        <v>6411.4994999999999</v>
      </c>
    </row>
    <row r="1738" spans="3:7" x14ac:dyDescent="0.3">
      <c r="C1738" s="3" t="s">
        <v>262</v>
      </c>
      <c r="D1738" s="5">
        <v>6397.9871000000003</v>
      </c>
      <c r="F1738" t="str">
        <f t="shared" ref="F1738:G1738" si="1728">C1736</f>
        <v>Clinton Gutierrez</v>
      </c>
      <c r="G1738" s="18">
        <f t="shared" si="1728"/>
        <v>6404.0054999999993</v>
      </c>
    </row>
    <row r="1739" spans="3:7" x14ac:dyDescent="0.3">
      <c r="C1739" s="3" t="s">
        <v>2920</v>
      </c>
      <c r="D1739" s="5">
        <v>6394.7228999999998</v>
      </c>
      <c r="F1739" t="str">
        <f t="shared" ref="F1739:G1739" si="1729">C1737</f>
        <v>Ross Prasad</v>
      </c>
      <c r="G1739" s="18">
        <f t="shared" si="1729"/>
        <v>6399.3149999999996</v>
      </c>
    </row>
    <row r="1740" spans="3:7" x14ac:dyDescent="0.3">
      <c r="C1740" s="3" t="s">
        <v>996</v>
      </c>
      <c r="D1740" s="5">
        <v>6388.0847999999996</v>
      </c>
      <c r="F1740" t="str">
        <f t="shared" ref="F1740:G1740" si="1730">C1738</f>
        <v>Alexis Long</v>
      </c>
      <c r="G1740" s="18">
        <f t="shared" si="1730"/>
        <v>6397.9871000000003</v>
      </c>
    </row>
    <row r="1741" spans="3:7" x14ac:dyDescent="0.3">
      <c r="C1741" s="3" t="s">
        <v>873</v>
      </c>
      <c r="D1741" s="5">
        <v>6380.5436</v>
      </c>
      <c r="F1741" t="str">
        <f t="shared" ref="F1741:G1741" si="1731">C1739</f>
        <v>Pedro Malhotra</v>
      </c>
      <c r="G1741" s="18">
        <f t="shared" si="1731"/>
        <v>6394.7228999999998</v>
      </c>
    </row>
    <row r="1742" spans="3:7" x14ac:dyDescent="0.3">
      <c r="C1742" s="3" t="s">
        <v>1409</v>
      </c>
      <c r="D1742" s="5">
        <v>6332.7431999999999</v>
      </c>
      <c r="F1742" t="str">
        <f t="shared" ref="F1742:G1742" si="1732">C1740</f>
        <v>Gabrielle Simmons</v>
      </c>
      <c r="G1742" s="18">
        <f t="shared" si="1732"/>
        <v>6388.0847999999996</v>
      </c>
    </row>
    <row r="1743" spans="3:7" x14ac:dyDescent="0.3">
      <c r="C1743" s="3" t="s">
        <v>959</v>
      </c>
      <c r="D1743" s="5">
        <v>6320.2533000000003</v>
      </c>
      <c r="F1743" t="str">
        <f t="shared" ref="F1743:G1743" si="1733">C1741</f>
        <v>Dustin Pal</v>
      </c>
      <c r="G1743" s="18">
        <f t="shared" si="1733"/>
        <v>6380.5436</v>
      </c>
    </row>
    <row r="1744" spans="3:7" x14ac:dyDescent="0.3">
      <c r="C1744" s="3" t="s">
        <v>2921</v>
      </c>
      <c r="D1744" s="5">
        <v>6319.1970000000001</v>
      </c>
      <c r="F1744" t="str">
        <f t="shared" ref="F1744:G1744" si="1734">C1742</f>
        <v>Keith Chander</v>
      </c>
      <c r="G1744" s="18">
        <f t="shared" si="1734"/>
        <v>6332.7431999999999</v>
      </c>
    </row>
    <row r="1745" spans="3:7" x14ac:dyDescent="0.3">
      <c r="C1745" s="3" t="s">
        <v>1843</v>
      </c>
      <c r="D1745" s="5">
        <v>6314.9246999999996</v>
      </c>
      <c r="F1745" t="str">
        <f t="shared" ref="F1745:G1745" si="1735">C1743</f>
        <v>Evan Rivera</v>
      </c>
      <c r="G1745" s="18">
        <f t="shared" si="1735"/>
        <v>6320.2533000000003</v>
      </c>
    </row>
    <row r="1746" spans="3:7" x14ac:dyDescent="0.3">
      <c r="C1746" s="3" t="s">
        <v>1072</v>
      </c>
      <c r="D1746" s="5">
        <v>6303.4349000000002</v>
      </c>
      <c r="F1746" t="str">
        <f t="shared" ref="F1746:G1746" si="1736">C1744</f>
        <v>Michele Raman</v>
      </c>
      <c r="G1746" s="18">
        <f t="shared" si="1736"/>
        <v>6319.1970000000001</v>
      </c>
    </row>
    <row r="1747" spans="3:7" x14ac:dyDescent="0.3">
      <c r="C1747" s="3" t="s">
        <v>2922</v>
      </c>
      <c r="D1747" s="5">
        <v>6301.2778000000008</v>
      </c>
      <c r="F1747" t="str">
        <f t="shared" ref="F1747:G1747" si="1737">C1745</f>
        <v>Nathan Moore</v>
      </c>
      <c r="G1747" s="18">
        <f t="shared" si="1737"/>
        <v>6314.9246999999996</v>
      </c>
    </row>
    <row r="1748" spans="3:7" x14ac:dyDescent="0.3">
      <c r="C1748" s="3" t="s">
        <v>1796</v>
      </c>
      <c r="D1748" s="5">
        <v>6297.6453000000001</v>
      </c>
      <c r="F1748" t="str">
        <f t="shared" ref="F1748:G1748" si="1738">C1746</f>
        <v>Haley Hall</v>
      </c>
      <c r="G1748" s="18">
        <f t="shared" si="1738"/>
        <v>6303.4349000000002</v>
      </c>
    </row>
    <row r="1749" spans="3:7" x14ac:dyDescent="0.3">
      <c r="C1749" s="3" t="s">
        <v>2035</v>
      </c>
      <c r="D1749" s="5">
        <v>6283.4283999999998</v>
      </c>
      <c r="F1749" t="str">
        <f t="shared" ref="F1749:G1749" si="1739">C1747</f>
        <v>Brent He</v>
      </c>
      <c r="G1749" s="18">
        <f t="shared" si="1739"/>
        <v>6301.2778000000008</v>
      </c>
    </row>
    <row r="1750" spans="3:7" x14ac:dyDescent="0.3">
      <c r="C1750" s="3" t="s">
        <v>1286</v>
      </c>
      <c r="D1750" s="5">
        <v>6274.7485999999999</v>
      </c>
      <c r="F1750" t="str">
        <f t="shared" ref="F1750:G1750" si="1740">C1748</f>
        <v>Misty Kumar</v>
      </c>
      <c r="G1750" s="18">
        <f t="shared" si="1740"/>
        <v>6297.6453000000001</v>
      </c>
    </row>
    <row r="1751" spans="3:7" x14ac:dyDescent="0.3">
      <c r="C1751" s="3" t="s">
        <v>2923</v>
      </c>
      <c r="D1751" s="5">
        <v>6265.8065000000006</v>
      </c>
      <c r="F1751" t="str">
        <f t="shared" ref="F1751:G1751" si="1741">C1749</f>
        <v>Roger Lu</v>
      </c>
      <c r="G1751" s="18">
        <f t="shared" si="1741"/>
        <v>6283.4283999999998</v>
      </c>
    </row>
    <row r="1752" spans="3:7" x14ac:dyDescent="0.3">
      <c r="C1752" s="3" t="s">
        <v>1525</v>
      </c>
      <c r="D1752" s="5">
        <v>6229.5839999999998</v>
      </c>
      <c r="F1752" t="str">
        <f t="shared" ref="F1752:G1752" si="1742">C1750</f>
        <v>Jon Chen</v>
      </c>
      <c r="G1752" s="18">
        <f t="shared" si="1742"/>
        <v>6274.7485999999999</v>
      </c>
    </row>
    <row r="1753" spans="3:7" x14ac:dyDescent="0.3">
      <c r="C1753" s="3" t="s">
        <v>2924</v>
      </c>
      <c r="D1753" s="5">
        <v>6224.799</v>
      </c>
      <c r="F1753" t="str">
        <f t="shared" ref="F1753:G1753" si="1743">C1751</f>
        <v>Levi Prasad</v>
      </c>
      <c r="G1753" s="18">
        <f t="shared" si="1743"/>
        <v>6265.8065000000006</v>
      </c>
    </row>
    <row r="1754" spans="3:7" x14ac:dyDescent="0.3">
      <c r="C1754" s="3" t="s">
        <v>2925</v>
      </c>
      <c r="D1754" s="5">
        <v>6191.2912999999999</v>
      </c>
      <c r="F1754" t="str">
        <f t="shared" ref="F1754:G1754" si="1744">C1752</f>
        <v>Larry Moreno</v>
      </c>
      <c r="G1754" s="18">
        <f t="shared" si="1744"/>
        <v>6229.5839999999998</v>
      </c>
    </row>
    <row r="1755" spans="3:7" x14ac:dyDescent="0.3">
      <c r="C1755" s="3" t="s">
        <v>2926</v>
      </c>
      <c r="D1755" s="5">
        <v>6154.7458000000006</v>
      </c>
      <c r="F1755" t="str">
        <f t="shared" ref="F1755:G1755" si="1745">C1753</f>
        <v>Nathaniel Watson</v>
      </c>
      <c r="G1755" s="18">
        <f t="shared" si="1745"/>
        <v>6224.799</v>
      </c>
    </row>
    <row r="1756" spans="3:7" x14ac:dyDescent="0.3">
      <c r="C1756" s="3" t="s">
        <v>1172</v>
      </c>
      <c r="D1756" s="5">
        <v>6111.4776000000002</v>
      </c>
      <c r="F1756" t="str">
        <f t="shared" ref="F1756:G1756" si="1746">C1754</f>
        <v>Autumn Chen</v>
      </c>
      <c r="G1756" s="18">
        <f t="shared" si="1746"/>
        <v>6191.2912999999999</v>
      </c>
    </row>
    <row r="1757" spans="3:7" x14ac:dyDescent="0.3">
      <c r="C1757" s="3" t="s">
        <v>1308</v>
      </c>
      <c r="D1757" s="5">
        <v>6097.3302000000003</v>
      </c>
      <c r="F1757" t="str">
        <f t="shared" ref="F1757:G1757" si="1747">C1755</f>
        <v>Aimee Zhang</v>
      </c>
      <c r="G1757" s="18">
        <f t="shared" si="1747"/>
        <v>6154.7458000000006</v>
      </c>
    </row>
    <row r="1758" spans="3:7" x14ac:dyDescent="0.3">
      <c r="C1758" s="3" t="s">
        <v>1582</v>
      </c>
      <c r="D1758" s="5">
        <v>6085.9092000000001</v>
      </c>
      <c r="F1758" t="str">
        <f t="shared" ref="F1758:G1758" si="1748">C1756</f>
        <v>Jay Browning</v>
      </c>
      <c r="G1758" s="18">
        <f t="shared" si="1748"/>
        <v>6111.4776000000002</v>
      </c>
    </row>
    <row r="1759" spans="3:7" x14ac:dyDescent="0.3">
      <c r="C1759" s="3" t="s">
        <v>2927</v>
      </c>
      <c r="D1759" s="5">
        <v>6076.6185999999998</v>
      </c>
      <c r="F1759" t="str">
        <f t="shared" ref="F1759:G1759" si="1749">C1757</f>
        <v>Jose Butler</v>
      </c>
      <c r="G1759" s="18">
        <f t="shared" si="1749"/>
        <v>6097.3302000000003</v>
      </c>
    </row>
    <row r="1760" spans="3:7" x14ac:dyDescent="0.3">
      <c r="C1760" s="3" t="s">
        <v>1329</v>
      </c>
      <c r="D1760" s="5">
        <v>6074.5416999999998</v>
      </c>
      <c r="F1760" t="str">
        <f t="shared" ref="F1760:G1760" si="1750">C1758</f>
        <v>Lindsey Raje</v>
      </c>
      <c r="G1760" s="18">
        <f t="shared" si="1750"/>
        <v>6085.9092000000001</v>
      </c>
    </row>
    <row r="1761" spans="3:7" x14ac:dyDescent="0.3">
      <c r="C1761" s="3" t="s">
        <v>1000</v>
      </c>
      <c r="D1761" s="5">
        <v>6067.1808000000001</v>
      </c>
      <c r="F1761" t="str">
        <f t="shared" ref="F1761:G1761" si="1751">C1759</f>
        <v>Britta Simon</v>
      </c>
      <c r="G1761" s="18">
        <f t="shared" si="1751"/>
        <v>6076.6185999999998</v>
      </c>
    </row>
    <row r="1762" spans="3:7" x14ac:dyDescent="0.3">
      <c r="C1762" s="3" t="s">
        <v>1621</v>
      </c>
      <c r="D1762" s="5">
        <v>6063.523799999999</v>
      </c>
      <c r="F1762" t="str">
        <f t="shared" ref="F1762:G1762" si="1752">C1760</f>
        <v>Julio Jimenez</v>
      </c>
      <c r="G1762" s="18">
        <f t="shared" si="1752"/>
        <v>6074.5416999999998</v>
      </c>
    </row>
    <row r="1763" spans="3:7" x14ac:dyDescent="0.3">
      <c r="C1763" s="3" t="s">
        <v>1761</v>
      </c>
      <c r="D1763" s="5">
        <v>6011.3987000000006</v>
      </c>
      <c r="F1763" t="str">
        <f t="shared" ref="F1763:G1763" si="1753">C1761</f>
        <v>Gary Gill</v>
      </c>
      <c r="G1763" s="18">
        <f t="shared" si="1753"/>
        <v>6067.1808000000001</v>
      </c>
    </row>
    <row r="1764" spans="3:7" x14ac:dyDescent="0.3">
      <c r="C1764" s="3" t="s">
        <v>2193</v>
      </c>
      <c r="D1764" s="5">
        <v>6010.1777999999995</v>
      </c>
      <c r="F1764" t="str">
        <f t="shared" ref="F1764:G1764" si="1754">C1762</f>
        <v>Mackenzie Hill</v>
      </c>
      <c r="G1764" s="18">
        <f t="shared" si="1754"/>
        <v>6063.523799999999</v>
      </c>
    </row>
    <row r="1765" spans="3:7" x14ac:dyDescent="0.3">
      <c r="C1765" s="3" t="s">
        <v>1382</v>
      </c>
      <c r="D1765" s="5">
        <v>6007.8829999999998</v>
      </c>
      <c r="F1765" t="str">
        <f t="shared" ref="F1765:G1765" si="1755">C1763</f>
        <v>Meredith Rana</v>
      </c>
      <c r="G1765" s="18">
        <f t="shared" si="1755"/>
        <v>6011.3987000000006</v>
      </c>
    </row>
    <row r="1766" spans="3:7" x14ac:dyDescent="0.3">
      <c r="C1766" s="3" t="s">
        <v>2928</v>
      </c>
      <c r="D1766" s="5">
        <v>5978.5515000000005</v>
      </c>
      <c r="F1766" t="str">
        <f t="shared" ref="F1766:G1766" si="1756">C1764</f>
        <v>Susan Hu</v>
      </c>
      <c r="G1766" s="18">
        <f t="shared" si="1756"/>
        <v>6010.1777999999995</v>
      </c>
    </row>
    <row r="1767" spans="3:7" x14ac:dyDescent="0.3">
      <c r="C1767" s="3" t="s">
        <v>1513</v>
      </c>
      <c r="D1767" s="5">
        <v>5978.0313999999998</v>
      </c>
      <c r="F1767" t="str">
        <f t="shared" ref="F1767:G1767" si="1757">C1765</f>
        <v>Katherine Butler</v>
      </c>
      <c r="G1767" s="18">
        <f t="shared" si="1757"/>
        <v>6007.8829999999998</v>
      </c>
    </row>
    <row r="1768" spans="3:7" x14ac:dyDescent="0.3">
      <c r="C1768" s="3" t="s">
        <v>2929</v>
      </c>
      <c r="D1768" s="5">
        <v>5926.5921999999991</v>
      </c>
      <c r="F1768" t="str">
        <f t="shared" ref="F1768:G1768" si="1758">C1766</f>
        <v>Arturo Deng</v>
      </c>
      <c r="G1768" s="18">
        <f t="shared" si="1758"/>
        <v>5978.5515000000005</v>
      </c>
    </row>
    <row r="1769" spans="3:7" x14ac:dyDescent="0.3">
      <c r="C1769" s="3" t="s">
        <v>2930</v>
      </c>
      <c r="D1769" s="5">
        <v>5925.8321999999998</v>
      </c>
      <c r="F1769" t="str">
        <f t="shared" ref="F1769:G1769" si="1759">C1767</f>
        <v>Lacey Raje</v>
      </c>
      <c r="G1769" s="18">
        <f t="shared" si="1759"/>
        <v>5978.0313999999998</v>
      </c>
    </row>
    <row r="1770" spans="3:7" x14ac:dyDescent="0.3">
      <c r="C1770" s="3" t="s">
        <v>2931</v>
      </c>
      <c r="D1770" s="5">
        <v>5917.4348</v>
      </c>
      <c r="F1770" t="str">
        <f t="shared" ref="F1770:G1770" si="1760">C1768</f>
        <v>Sebastian Torres</v>
      </c>
      <c r="G1770" s="18">
        <f t="shared" si="1760"/>
        <v>5926.5921999999991</v>
      </c>
    </row>
    <row r="1771" spans="3:7" x14ac:dyDescent="0.3">
      <c r="C1771" s="3" t="s">
        <v>2932</v>
      </c>
      <c r="D1771" s="5">
        <v>5902.8521000000001</v>
      </c>
      <c r="F1771" t="str">
        <f t="shared" ref="F1771:G1771" si="1761">C1769</f>
        <v>Toni Malhotra</v>
      </c>
      <c r="G1771" s="18">
        <f t="shared" si="1761"/>
        <v>5925.8321999999998</v>
      </c>
    </row>
    <row r="1772" spans="3:7" x14ac:dyDescent="0.3">
      <c r="C1772" s="3" t="s">
        <v>364</v>
      </c>
      <c r="D1772" s="5">
        <v>5895.7859000000008</v>
      </c>
      <c r="F1772" t="str">
        <f t="shared" ref="F1772:G1772" si="1762">C1770</f>
        <v>Ivan Fernandez</v>
      </c>
      <c r="G1772" s="18">
        <f t="shared" si="1762"/>
        <v>5917.4348</v>
      </c>
    </row>
    <row r="1773" spans="3:7" x14ac:dyDescent="0.3">
      <c r="C1773" s="3" t="s">
        <v>2933</v>
      </c>
      <c r="D1773" s="5">
        <v>5890.2912999999999</v>
      </c>
      <c r="F1773" t="str">
        <f t="shared" ref="F1773:G1773" si="1763">C1771</f>
        <v>Jaime Jimenez</v>
      </c>
      <c r="G1773" s="18">
        <f t="shared" si="1763"/>
        <v>5902.8521000000001</v>
      </c>
    </row>
    <row r="1774" spans="3:7" x14ac:dyDescent="0.3">
      <c r="C1774" s="3" t="s">
        <v>2934</v>
      </c>
      <c r="D1774" s="5">
        <v>5888.8993999999993</v>
      </c>
      <c r="F1774" t="str">
        <f t="shared" ref="F1774:G1774" si="1764">C1772</f>
        <v>Arthur Perez</v>
      </c>
      <c r="G1774" s="18">
        <f t="shared" si="1764"/>
        <v>5895.7859000000008</v>
      </c>
    </row>
    <row r="1775" spans="3:7" x14ac:dyDescent="0.3">
      <c r="C1775" s="3" t="s">
        <v>2935</v>
      </c>
      <c r="D1775" s="5">
        <v>5888.4880000000003</v>
      </c>
      <c r="F1775" t="str">
        <f t="shared" ref="F1775:G1775" si="1765">C1773</f>
        <v>Savannah Lopez</v>
      </c>
      <c r="G1775" s="18">
        <f t="shared" si="1765"/>
        <v>5890.2912999999999</v>
      </c>
    </row>
    <row r="1776" spans="3:7" x14ac:dyDescent="0.3">
      <c r="C1776" s="3" t="s">
        <v>666</v>
      </c>
      <c r="D1776" s="5">
        <v>5871.9912999999997</v>
      </c>
      <c r="F1776" t="str">
        <f t="shared" ref="F1776:G1776" si="1766">C1774</f>
        <v>Alejandro Xu</v>
      </c>
      <c r="G1776" s="18">
        <f t="shared" si="1766"/>
        <v>5888.8993999999993</v>
      </c>
    </row>
    <row r="1777" spans="3:7" x14ac:dyDescent="0.3">
      <c r="C1777" s="3" t="s">
        <v>2936</v>
      </c>
      <c r="D1777" s="5">
        <v>5842.7548000000006</v>
      </c>
      <c r="F1777" t="str">
        <f t="shared" ref="F1777:G1777" si="1767">C1775</f>
        <v>Phillip Suri</v>
      </c>
      <c r="G1777" s="18">
        <f t="shared" si="1767"/>
        <v>5888.4880000000003</v>
      </c>
    </row>
    <row r="1778" spans="3:7" x14ac:dyDescent="0.3">
      <c r="C1778" s="3" t="s">
        <v>2360</v>
      </c>
      <c r="D1778" s="5">
        <v>5841.1313</v>
      </c>
      <c r="F1778" t="str">
        <f t="shared" ref="F1778:G1778" si="1768">C1776</f>
        <v>Colin Andersen</v>
      </c>
      <c r="G1778" s="18">
        <f t="shared" si="1768"/>
        <v>5871.9912999999997</v>
      </c>
    </row>
    <row r="1779" spans="3:7" x14ac:dyDescent="0.3">
      <c r="C1779" s="3" t="s">
        <v>462</v>
      </c>
      <c r="D1779" s="5">
        <v>5812.7865000000002</v>
      </c>
      <c r="F1779" t="str">
        <f t="shared" ref="F1779:G1779" si="1769">C1777</f>
        <v>Roy Gill</v>
      </c>
      <c r="G1779" s="18">
        <f t="shared" si="1769"/>
        <v>5842.7548000000006</v>
      </c>
    </row>
    <row r="1780" spans="3:7" x14ac:dyDescent="0.3">
      <c r="C1780" s="3" t="s">
        <v>1493</v>
      </c>
      <c r="D1780" s="5">
        <v>5811.5426000000007</v>
      </c>
      <c r="F1780" t="str">
        <f t="shared" ref="F1780:G1780" si="1770">C1778</f>
        <v>Warren Liu</v>
      </c>
      <c r="G1780" s="18">
        <f t="shared" si="1770"/>
        <v>5841.1313</v>
      </c>
    </row>
    <row r="1781" spans="3:7" x14ac:dyDescent="0.3">
      <c r="C1781" s="3" t="s">
        <v>993</v>
      </c>
      <c r="D1781" s="5">
        <v>5803.6985000000004</v>
      </c>
      <c r="F1781" t="str">
        <f t="shared" ref="F1781:G1781" si="1771">C1779</f>
        <v>Brendan Andersen</v>
      </c>
      <c r="G1781" s="18">
        <f t="shared" si="1771"/>
        <v>5812.7865000000002</v>
      </c>
    </row>
    <row r="1782" spans="3:7" x14ac:dyDescent="0.3">
      <c r="C1782" s="3" t="s">
        <v>1561</v>
      </c>
      <c r="D1782" s="5">
        <v>5789.1008000000002</v>
      </c>
      <c r="F1782" t="str">
        <f t="shared" ref="F1782:G1782" si="1772">C1780</f>
        <v>Krystal Ye</v>
      </c>
      <c r="G1782" s="18">
        <f t="shared" si="1772"/>
        <v>5811.5426000000007</v>
      </c>
    </row>
    <row r="1783" spans="3:7" x14ac:dyDescent="0.3">
      <c r="C1783" s="3" t="s">
        <v>2937</v>
      </c>
      <c r="D1783" s="5">
        <v>5787.5075999999999</v>
      </c>
      <c r="F1783" t="str">
        <f t="shared" ref="F1783:G1783" si="1773">C1781</f>
        <v>Gabriel Lal</v>
      </c>
      <c r="G1783" s="18">
        <f t="shared" si="1773"/>
        <v>5803.6985000000004</v>
      </c>
    </row>
    <row r="1784" spans="3:7" x14ac:dyDescent="0.3">
      <c r="C1784" s="3" t="s">
        <v>1926</v>
      </c>
      <c r="D1784" s="5">
        <v>5783.6352999999999</v>
      </c>
      <c r="F1784" t="str">
        <f t="shared" ref="F1784:G1784" si="1774">C1782</f>
        <v>Leonard Tang</v>
      </c>
      <c r="G1784" s="18">
        <f t="shared" si="1774"/>
        <v>5789.1008000000002</v>
      </c>
    </row>
    <row r="1785" spans="3:7" x14ac:dyDescent="0.3">
      <c r="C1785" s="3" t="s">
        <v>2938</v>
      </c>
      <c r="D1785" s="5">
        <v>5767.6141000000007</v>
      </c>
      <c r="F1785" t="str">
        <f t="shared" ref="F1785:G1785" si="1775">C1783</f>
        <v>Bonnie Sharma</v>
      </c>
      <c r="G1785" s="18">
        <f t="shared" si="1775"/>
        <v>5787.5075999999999</v>
      </c>
    </row>
    <row r="1786" spans="3:7" x14ac:dyDescent="0.3">
      <c r="C1786" s="3" t="s">
        <v>2939</v>
      </c>
      <c r="D1786" s="5">
        <v>5758.9066999999995</v>
      </c>
      <c r="F1786" t="str">
        <f t="shared" ref="F1786:G1786" si="1776">C1784</f>
        <v>Priscilla Nara</v>
      </c>
      <c r="G1786" s="18">
        <f t="shared" si="1776"/>
        <v>5783.6352999999999</v>
      </c>
    </row>
    <row r="1787" spans="3:7" x14ac:dyDescent="0.3">
      <c r="C1787" s="3" t="s">
        <v>831</v>
      </c>
      <c r="D1787" s="5">
        <v>5728.0446000000002</v>
      </c>
      <c r="F1787" t="str">
        <f t="shared" ref="F1787:G1787" si="1777">C1785</f>
        <v>Lawrence Suarez</v>
      </c>
      <c r="G1787" s="18">
        <f t="shared" si="1777"/>
        <v>5767.6141000000007</v>
      </c>
    </row>
    <row r="1788" spans="3:7" x14ac:dyDescent="0.3">
      <c r="C1788" s="3" t="s">
        <v>1636</v>
      </c>
      <c r="D1788" s="5">
        <v>5720.4483</v>
      </c>
      <c r="F1788" t="str">
        <f t="shared" ref="F1788:G1788" si="1778">C1786</f>
        <v>Edwin Gao</v>
      </c>
      <c r="G1788" s="18">
        <f t="shared" si="1778"/>
        <v>5758.9066999999995</v>
      </c>
    </row>
    <row r="1789" spans="3:7" x14ac:dyDescent="0.3">
      <c r="C1789" s="3" t="s">
        <v>1400</v>
      </c>
      <c r="D1789" s="5">
        <v>5691.1208999999999</v>
      </c>
      <c r="F1789" t="str">
        <f t="shared" ref="F1789:G1789" si="1779">C1787</f>
        <v>Devon Raje</v>
      </c>
      <c r="G1789" s="18">
        <f t="shared" si="1779"/>
        <v>5728.0446000000002</v>
      </c>
    </row>
    <row r="1790" spans="3:7" x14ac:dyDescent="0.3">
      <c r="C1790" s="3" t="s">
        <v>2940</v>
      </c>
      <c r="D1790" s="5">
        <v>5675.0361000000003</v>
      </c>
      <c r="F1790" t="str">
        <f t="shared" ref="F1790:G1790" si="1780">C1788</f>
        <v>Manuel Fernandez</v>
      </c>
      <c r="G1790" s="18">
        <f t="shared" si="1780"/>
        <v>5720.4483</v>
      </c>
    </row>
    <row r="1791" spans="3:7" x14ac:dyDescent="0.3">
      <c r="C1791" s="3" t="s">
        <v>2941</v>
      </c>
      <c r="D1791" s="5">
        <v>5669.9061000000011</v>
      </c>
      <c r="F1791" t="str">
        <f t="shared" ref="F1791:G1791" si="1781">C1789</f>
        <v>Katrina Nara</v>
      </c>
      <c r="G1791" s="18">
        <f t="shared" si="1781"/>
        <v>5691.1208999999999</v>
      </c>
    </row>
    <row r="1792" spans="3:7" x14ac:dyDescent="0.3">
      <c r="C1792" s="3" t="s">
        <v>2942</v>
      </c>
      <c r="D1792" s="5">
        <v>5642.5194000000001</v>
      </c>
      <c r="F1792" t="str">
        <f t="shared" ref="F1792:G1792" si="1782">C1790</f>
        <v>Deborah Lal</v>
      </c>
      <c r="G1792" s="18">
        <f t="shared" si="1782"/>
        <v>5675.0361000000003</v>
      </c>
    </row>
    <row r="1793" spans="3:7" x14ac:dyDescent="0.3">
      <c r="C1793" s="3" t="s">
        <v>2041</v>
      </c>
      <c r="D1793" s="5">
        <v>5638.7809999999999</v>
      </c>
      <c r="F1793" t="str">
        <f t="shared" ref="F1793:G1793" si="1783">C1791</f>
        <v>April Tang</v>
      </c>
      <c r="G1793" s="18">
        <f t="shared" si="1783"/>
        <v>5669.9061000000011</v>
      </c>
    </row>
    <row r="1794" spans="3:7" x14ac:dyDescent="0.3">
      <c r="C1794" s="3" t="s">
        <v>2943</v>
      </c>
      <c r="D1794" s="5">
        <v>5625.1009000000004</v>
      </c>
      <c r="F1794" t="str">
        <f t="shared" ref="F1794:G1794" si="1784">C1792</f>
        <v>Diana Gill</v>
      </c>
      <c r="G1794" s="18">
        <f t="shared" si="1784"/>
        <v>5642.5194000000001</v>
      </c>
    </row>
    <row r="1795" spans="3:7" x14ac:dyDescent="0.3">
      <c r="C1795" s="3" t="s">
        <v>804</v>
      </c>
      <c r="D1795" s="5">
        <v>5618.1040000000003</v>
      </c>
      <c r="F1795" t="str">
        <f t="shared" ref="F1795:G1795" si="1785">C1793</f>
        <v>Roger Yang</v>
      </c>
      <c r="G1795" s="18">
        <f t="shared" si="1785"/>
        <v>5638.7809999999999</v>
      </c>
    </row>
    <row r="1796" spans="3:7" x14ac:dyDescent="0.3">
      <c r="C1796" s="3" t="s">
        <v>1240</v>
      </c>
      <c r="D1796" s="5">
        <v>5615.3894999999993</v>
      </c>
      <c r="F1796" t="str">
        <f t="shared" ref="F1796:G1796" si="1786">C1794</f>
        <v>Steve Ye</v>
      </c>
      <c r="G1796" s="18">
        <f t="shared" si="1786"/>
        <v>5625.1009000000004</v>
      </c>
    </row>
    <row r="1797" spans="3:7" x14ac:dyDescent="0.3">
      <c r="C1797" s="3" t="s">
        <v>518</v>
      </c>
      <c r="D1797" s="5">
        <v>5609.5306</v>
      </c>
      <c r="F1797" t="str">
        <f t="shared" ref="F1797:G1797" si="1787">C1795</f>
        <v>Dennis Liu</v>
      </c>
      <c r="G1797" s="18">
        <f t="shared" si="1787"/>
        <v>5618.1040000000003</v>
      </c>
    </row>
    <row r="1798" spans="3:7" x14ac:dyDescent="0.3">
      <c r="C1798" s="3" t="s">
        <v>1803</v>
      </c>
      <c r="D1798" s="5">
        <v>5601.3761000000004</v>
      </c>
      <c r="F1798" t="str">
        <f t="shared" ref="F1798:G1798" si="1788">C1796</f>
        <v>Jill Murphy</v>
      </c>
      <c r="G1798" s="18">
        <f t="shared" si="1788"/>
        <v>5615.3894999999993</v>
      </c>
    </row>
    <row r="1799" spans="3:7" x14ac:dyDescent="0.3">
      <c r="C1799" s="3" t="s">
        <v>2944</v>
      </c>
      <c r="D1799" s="5">
        <v>5601.3761000000004</v>
      </c>
      <c r="F1799" t="str">
        <f t="shared" ref="F1799:G1799" si="1789">C1797</f>
        <v>Candice Zimmerman</v>
      </c>
      <c r="G1799" s="18">
        <f t="shared" si="1789"/>
        <v>5609.5306</v>
      </c>
    </row>
    <row r="1800" spans="3:7" x14ac:dyDescent="0.3">
      <c r="C1800" s="3" t="s">
        <v>2945</v>
      </c>
      <c r="D1800" s="5">
        <v>5581.2236000000003</v>
      </c>
      <c r="F1800" t="str">
        <f t="shared" ref="F1800:G1800" si="1790">C1798</f>
        <v>Mitchell Yuan</v>
      </c>
      <c r="G1800" s="18">
        <f t="shared" si="1790"/>
        <v>5601.3761000000004</v>
      </c>
    </row>
    <row r="1801" spans="3:7" x14ac:dyDescent="0.3">
      <c r="C1801" s="3" t="s">
        <v>2189</v>
      </c>
      <c r="D1801" s="5">
        <v>5568.8814000000002</v>
      </c>
      <c r="F1801" t="str">
        <f t="shared" ref="F1801:G1801" si="1791">C1799</f>
        <v>Jesse Hall</v>
      </c>
      <c r="G1801" s="18">
        <f t="shared" si="1791"/>
        <v>5601.3761000000004</v>
      </c>
    </row>
    <row r="1802" spans="3:7" x14ac:dyDescent="0.3">
      <c r="C1802" s="3" t="s">
        <v>2946</v>
      </c>
      <c r="D1802" s="5">
        <v>5566.1184999999996</v>
      </c>
      <c r="F1802" t="str">
        <f t="shared" ref="F1802:G1802" si="1792">C1800</f>
        <v>Hector Gill</v>
      </c>
      <c r="G1802" s="18">
        <f t="shared" si="1792"/>
        <v>5581.2236000000003</v>
      </c>
    </row>
    <row r="1803" spans="3:7" x14ac:dyDescent="0.3">
      <c r="C1803" s="3" t="s">
        <v>2947</v>
      </c>
      <c r="D1803" s="5">
        <v>5538.2919000000002</v>
      </c>
      <c r="F1803" t="str">
        <f t="shared" ref="F1803:G1803" si="1793">C1801</f>
        <v>Summer Patel</v>
      </c>
      <c r="G1803" s="18">
        <f t="shared" si="1793"/>
        <v>5568.8814000000002</v>
      </c>
    </row>
    <row r="1804" spans="3:7" x14ac:dyDescent="0.3">
      <c r="C1804" s="3" t="s">
        <v>263</v>
      </c>
      <c r="D1804" s="5">
        <v>5525.3364999999994</v>
      </c>
      <c r="F1804" t="str">
        <f t="shared" ref="F1804:G1804" si="1794">C1802</f>
        <v>Ryan Davis</v>
      </c>
      <c r="G1804" s="18">
        <f t="shared" si="1794"/>
        <v>5566.1184999999996</v>
      </c>
    </row>
    <row r="1805" spans="3:7" x14ac:dyDescent="0.3">
      <c r="C1805" s="3" t="s">
        <v>2948</v>
      </c>
      <c r="D1805" s="5">
        <v>5511.2201000000005</v>
      </c>
      <c r="F1805" t="str">
        <f t="shared" ref="F1805:G1805" si="1795">C1803</f>
        <v>Tiffany Guo</v>
      </c>
      <c r="G1805" s="18">
        <f t="shared" si="1795"/>
        <v>5538.2919000000002</v>
      </c>
    </row>
    <row r="1806" spans="3:7" x14ac:dyDescent="0.3">
      <c r="C1806" s="3" t="s">
        <v>1127</v>
      </c>
      <c r="D1806" s="5">
        <v>5505.6813999999995</v>
      </c>
      <c r="F1806" t="str">
        <f t="shared" ref="F1806:G1806" si="1796">C1804</f>
        <v>Alexis Powell</v>
      </c>
      <c r="G1806" s="18">
        <f t="shared" si="1796"/>
        <v>5525.3364999999994</v>
      </c>
    </row>
    <row r="1807" spans="3:7" x14ac:dyDescent="0.3">
      <c r="C1807" s="3" t="s">
        <v>2949</v>
      </c>
      <c r="D1807" s="5">
        <v>5500.8528000000006</v>
      </c>
      <c r="F1807" t="str">
        <f t="shared" ref="F1807:G1807" si="1797">C1805</f>
        <v>Jay Ramos</v>
      </c>
      <c r="G1807" s="18">
        <f t="shared" si="1797"/>
        <v>5511.2201000000005</v>
      </c>
    </row>
    <row r="1808" spans="3:7" x14ac:dyDescent="0.3">
      <c r="C1808" s="3" t="s">
        <v>2950</v>
      </c>
      <c r="D1808" s="5">
        <v>5500.4798000000001</v>
      </c>
      <c r="F1808" t="str">
        <f t="shared" ref="F1808:G1808" si="1798">C1806</f>
        <v>Jacquelyn Munoz</v>
      </c>
      <c r="G1808" s="18">
        <f t="shared" si="1798"/>
        <v>5505.6813999999995</v>
      </c>
    </row>
    <row r="1809" spans="3:7" x14ac:dyDescent="0.3">
      <c r="C1809" s="3" t="s">
        <v>1140</v>
      </c>
      <c r="D1809" s="5">
        <v>5472.4638999999997</v>
      </c>
      <c r="F1809" t="str">
        <f t="shared" ref="F1809:G1809" si="1799">C1807</f>
        <v>Brent Guo</v>
      </c>
      <c r="G1809" s="18">
        <f t="shared" si="1799"/>
        <v>5500.8528000000006</v>
      </c>
    </row>
    <row r="1810" spans="3:7" x14ac:dyDescent="0.3">
      <c r="C1810" s="3" t="s">
        <v>2080</v>
      </c>
      <c r="D1810" s="5">
        <v>5472.3149999999996</v>
      </c>
      <c r="F1810" t="str">
        <f t="shared" ref="F1810:G1810" si="1800">C1808</f>
        <v>Crystal Huang</v>
      </c>
      <c r="G1810" s="18">
        <f t="shared" si="1800"/>
        <v>5500.4798000000001</v>
      </c>
    </row>
    <row r="1811" spans="3:7" x14ac:dyDescent="0.3">
      <c r="C1811" s="3" t="s">
        <v>2145</v>
      </c>
      <c r="D1811" s="5">
        <v>5470.7417999999998</v>
      </c>
      <c r="F1811" t="str">
        <f t="shared" ref="F1811:G1811" si="1801">C1809</f>
        <v>Jaime She</v>
      </c>
      <c r="G1811" s="18">
        <f t="shared" si="1801"/>
        <v>5472.4638999999997</v>
      </c>
    </row>
    <row r="1812" spans="3:7" x14ac:dyDescent="0.3">
      <c r="C1812" s="3" t="s">
        <v>2951</v>
      </c>
      <c r="D1812" s="5">
        <v>5447.3422</v>
      </c>
      <c r="F1812" t="str">
        <f t="shared" ref="F1812:G1812" si="1802">C1810</f>
        <v>Ruben Garcia</v>
      </c>
      <c r="G1812" s="18">
        <f t="shared" si="1802"/>
        <v>5472.3149999999996</v>
      </c>
    </row>
    <row r="1813" spans="3:7" x14ac:dyDescent="0.3">
      <c r="C1813" s="3" t="s">
        <v>1556</v>
      </c>
      <c r="D1813" s="5">
        <v>5445.9996000000001</v>
      </c>
      <c r="F1813" t="str">
        <f t="shared" ref="F1813:G1813" si="1803">C1811</f>
        <v>Shawna Black</v>
      </c>
      <c r="G1813" s="18">
        <f t="shared" si="1803"/>
        <v>5470.7417999999998</v>
      </c>
    </row>
    <row r="1814" spans="3:7" x14ac:dyDescent="0.3">
      <c r="C1814" s="3" t="s">
        <v>304</v>
      </c>
      <c r="D1814" s="5">
        <v>5429.5999000000002</v>
      </c>
      <c r="F1814" t="str">
        <f t="shared" ref="F1814:G1814" si="1804">C1812</f>
        <v>Gloria Diaz</v>
      </c>
      <c r="G1814" s="18">
        <f t="shared" si="1804"/>
        <v>5447.3422</v>
      </c>
    </row>
    <row r="1815" spans="3:7" x14ac:dyDescent="0.3">
      <c r="C1815" s="3" t="s">
        <v>2952</v>
      </c>
      <c r="D1815" s="5">
        <v>5429.0616</v>
      </c>
      <c r="F1815" t="str">
        <f t="shared" ref="F1815:G1815" si="1805">C1813</f>
        <v>Lee Dominguez</v>
      </c>
      <c r="G1815" s="18">
        <f t="shared" si="1805"/>
        <v>5445.9996000000001</v>
      </c>
    </row>
    <row r="1816" spans="3:7" x14ac:dyDescent="0.3">
      <c r="C1816" s="3" t="s">
        <v>2113</v>
      </c>
      <c r="D1816" s="5">
        <v>5424.8004000000001</v>
      </c>
      <c r="F1816" t="str">
        <f t="shared" ref="F1816:G1816" si="1806">C1814</f>
        <v>Amber Adams</v>
      </c>
      <c r="G1816" s="18">
        <f t="shared" si="1806"/>
        <v>5429.5999000000002</v>
      </c>
    </row>
    <row r="1817" spans="3:7" x14ac:dyDescent="0.3">
      <c r="C1817" s="3" t="s">
        <v>2953</v>
      </c>
      <c r="D1817" s="5">
        <v>5419.5200999999997</v>
      </c>
      <c r="F1817" t="str">
        <f t="shared" ref="F1817:G1817" si="1807">C1815</f>
        <v>Dennis Zheng</v>
      </c>
      <c r="G1817" s="18">
        <f t="shared" si="1807"/>
        <v>5429.0616</v>
      </c>
    </row>
    <row r="1818" spans="3:7" x14ac:dyDescent="0.3">
      <c r="C1818" s="3" t="s">
        <v>2954</v>
      </c>
      <c r="D1818" s="5">
        <v>5419.2718999999997</v>
      </c>
      <c r="F1818" t="str">
        <f t="shared" ref="F1818:G1818" si="1808">C1816</f>
        <v>Seth Davis</v>
      </c>
      <c r="G1818" s="18">
        <f t="shared" si="1808"/>
        <v>5424.8004000000001</v>
      </c>
    </row>
    <row r="1819" spans="3:7" x14ac:dyDescent="0.3">
      <c r="C1819" s="3" t="s">
        <v>2955</v>
      </c>
      <c r="D1819" s="5">
        <v>5408.4732999999997</v>
      </c>
      <c r="F1819" t="str">
        <f t="shared" ref="F1819:G1819" si="1809">C1817</f>
        <v>Ronald Perez</v>
      </c>
      <c r="G1819" s="18">
        <f t="shared" si="1809"/>
        <v>5419.5200999999997</v>
      </c>
    </row>
    <row r="1820" spans="3:7" x14ac:dyDescent="0.3">
      <c r="C1820" s="3" t="s">
        <v>2956</v>
      </c>
      <c r="D1820" s="5">
        <v>5384.4465</v>
      </c>
      <c r="F1820" t="str">
        <f t="shared" ref="F1820:G1820" si="1810">C1818</f>
        <v>Michelle Sanchez</v>
      </c>
      <c r="G1820" s="18">
        <f t="shared" si="1810"/>
        <v>5419.2718999999997</v>
      </c>
    </row>
    <row r="1821" spans="3:7" x14ac:dyDescent="0.3">
      <c r="C1821" s="3" t="s">
        <v>805</v>
      </c>
      <c r="D1821" s="5">
        <v>5379.6012000000001</v>
      </c>
      <c r="F1821" t="str">
        <f t="shared" ref="F1821:G1821" si="1811">C1819</f>
        <v>Meghan Ortega</v>
      </c>
      <c r="G1821" s="18">
        <f t="shared" si="1811"/>
        <v>5408.4732999999997</v>
      </c>
    </row>
    <row r="1822" spans="3:7" x14ac:dyDescent="0.3">
      <c r="C1822" s="3" t="s">
        <v>795</v>
      </c>
      <c r="D1822" s="5">
        <v>5372.8680000000004</v>
      </c>
      <c r="F1822" t="str">
        <f t="shared" ref="F1822:G1822" si="1812">C1820</f>
        <v>Troy Sanchez</v>
      </c>
      <c r="G1822" s="18">
        <f t="shared" si="1812"/>
        <v>5384.4465</v>
      </c>
    </row>
    <row r="1823" spans="3:7" x14ac:dyDescent="0.3">
      <c r="C1823" s="3" t="s">
        <v>2957</v>
      </c>
      <c r="D1823" s="5">
        <v>5365.4069999999992</v>
      </c>
      <c r="F1823" t="str">
        <f t="shared" ref="F1823:G1823" si="1813">C1821</f>
        <v>Dennis Sun</v>
      </c>
      <c r="G1823" s="18">
        <f t="shared" si="1813"/>
        <v>5379.6012000000001</v>
      </c>
    </row>
    <row r="1824" spans="3:7" x14ac:dyDescent="0.3">
      <c r="C1824" s="3" t="s">
        <v>1704</v>
      </c>
      <c r="D1824" s="5">
        <v>5364.1525999999994</v>
      </c>
      <c r="F1824" t="str">
        <f t="shared" ref="F1824:G1824" si="1814">C1822</f>
        <v>Deborah Deng</v>
      </c>
      <c r="G1824" s="18">
        <f t="shared" si="1814"/>
        <v>5372.8680000000004</v>
      </c>
    </row>
    <row r="1825" spans="3:7" x14ac:dyDescent="0.3">
      <c r="C1825" s="3" t="s">
        <v>2958</v>
      </c>
      <c r="D1825" s="5">
        <v>5360.5920000000006</v>
      </c>
      <c r="F1825" t="str">
        <f t="shared" ref="F1825:G1825" si="1815">C1823</f>
        <v>Tracy Chande</v>
      </c>
      <c r="G1825" s="18">
        <f t="shared" si="1815"/>
        <v>5365.4069999999992</v>
      </c>
    </row>
    <row r="1826" spans="3:7" x14ac:dyDescent="0.3">
      <c r="C1826" s="3" t="s">
        <v>2959</v>
      </c>
      <c r="D1826" s="5">
        <v>5344.6833999999999</v>
      </c>
      <c r="F1826" t="str">
        <f t="shared" ref="F1826:G1826" si="1816">C1824</f>
        <v>Mason Ramirez</v>
      </c>
      <c r="G1826" s="18">
        <f t="shared" si="1816"/>
        <v>5364.1525999999994</v>
      </c>
    </row>
    <row r="1827" spans="3:7" x14ac:dyDescent="0.3">
      <c r="C1827" s="3" t="s">
        <v>2960</v>
      </c>
      <c r="D1827" s="5">
        <v>5334.9575999999997</v>
      </c>
      <c r="F1827" t="str">
        <f t="shared" ref="F1827:G1827" si="1817">C1825</f>
        <v>Kevin Perez</v>
      </c>
      <c r="G1827" s="18">
        <f t="shared" si="1817"/>
        <v>5360.5920000000006</v>
      </c>
    </row>
    <row r="1828" spans="3:7" x14ac:dyDescent="0.3">
      <c r="C1828" s="3" t="s">
        <v>2961</v>
      </c>
      <c r="D1828" s="5">
        <v>5325.0239000000001</v>
      </c>
      <c r="F1828" t="str">
        <f t="shared" ref="F1828:G1828" si="1818">C1826</f>
        <v>Meghan Gutierrez</v>
      </c>
      <c r="G1828" s="18">
        <f t="shared" si="1818"/>
        <v>5344.6833999999999</v>
      </c>
    </row>
    <row r="1829" spans="3:7" x14ac:dyDescent="0.3">
      <c r="C1829" s="3" t="s">
        <v>361</v>
      </c>
      <c r="D1829" s="5">
        <v>5312.0176000000001</v>
      </c>
      <c r="F1829" t="str">
        <f t="shared" ref="F1829:G1829" si="1819">C1827</f>
        <v>Marvin Gutierrez</v>
      </c>
      <c r="G1829" s="18">
        <f t="shared" si="1819"/>
        <v>5334.9575999999997</v>
      </c>
    </row>
    <row r="1830" spans="3:7" x14ac:dyDescent="0.3">
      <c r="C1830" s="3" t="s">
        <v>2962</v>
      </c>
      <c r="D1830" s="5">
        <v>5310.2775000000001</v>
      </c>
      <c r="F1830" t="str">
        <f t="shared" ref="F1830:G1830" si="1820">C1828</f>
        <v>Dominic Lopez</v>
      </c>
      <c r="G1830" s="18">
        <f t="shared" si="1820"/>
        <v>5325.0239000000001</v>
      </c>
    </row>
    <row r="1831" spans="3:7" x14ac:dyDescent="0.3">
      <c r="C1831" s="3" t="s">
        <v>241</v>
      </c>
      <c r="D1831" s="5">
        <v>5300.0306</v>
      </c>
      <c r="F1831" t="str">
        <f t="shared" ref="F1831:G1831" si="1821">C1829</f>
        <v>Arthur Gomez</v>
      </c>
      <c r="G1831" s="18">
        <f t="shared" si="1821"/>
        <v>5312.0176000000001</v>
      </c>
    </row>
    <row r="1832" spans="3:7" x14ac:dyDescent="0.3">
      <c r="C1832" s="3" t="s">
        <v>1314</v>
      </c>
      <c r="D1832" s="5">
        <v>5283.1014999999998</v>
      </c>
      <c r="F1832" t="str">
        <f t="shared" ref="F1832:G1832" si="1822">C1830</f>
        <v>Pedro Rubio</v>
      </c>
      <c r="G1832" s="18">
        <f t="shared" si="1822"/>
        <v>5310.2775000000001</v>
      </c>
    </row>
    <row r="1833" spans="3:7" x14ac:dyDescent="0.3">
      <c r="C1833" s="3" t="s">
        <v>2963</v>
      </c>
      <c r="D1833" s="5">
        <v>5279.3968000000004</v>
      </c>
      <c r="F1833" t="str">
        <f t="shared" ref="F1833:G1833" si="1823">C1831</f>
        <v>Alberto Hernandez</v>
      </c>
      <c r="G1833" s="18">
        <f t="shared" si="1823"/>
        <v>5300.0306</v>
      </c>
    </row>
    <row r="1834" spans="3:7" x14ac:dyDescent="0.3">
      <c r="C1834" s="3" t="s">
        <v>1101</v>
      </c>
      <c r="D1834" s="5">
        <v>5268.9776000000002</v>
      </c>
      <c r="F1834" t="str">
        <f t="shared" ref="F1834:G1834" si="1824">C1832</f>
        <v>Joy Dominguez</v>
      </c>
      <c r="G1834" s="18">
        <f t="shared" si="1824"/>
        <v>5283.1014999999998</v>
      </c>
    </row>
    <row r="1835" spans="3:7" x14ac:dyDescent="0.3">
      <c r="C1835" s="3" t="s">
        <v>1757</v>
      </c>
      <c r="D1835" s="5">
        <v>5262.6553999999996</v>
      </c>
      <c r="F1835" t="str">
        <f t="shared" ref="F1835:G1835" si="1825">C1833</f>
        <v>Karla Xie</v>
      </c>
      <c r="G1835" s="18">
        <f t="shared" si="1825"/>
        <v>5279.3968000000004</v>
      </c>
    </row>
    <row r="1836" spans="3:7" x14ac:dyDescent="0.3">
      <c r="C1836" s="3" t="s">
        <v>2964</v>
      </c>
      <c r="D1836" s="5">
        <v>5233.1581999999999</v>
      </c>
      <c r="F1836" t="str">
        <f t="shared" ref="F1836:G1836" si="1826">C1834</f>
        <v>Ian Price</v>
      </c>
      <c r="G1836" s="18">
        <f t="shared" si="1826"/>
        <v>5268.9776000000002</v>
      </c>
    </row>
    <row r="1837" spans="3:7" x14ac:dyDescent="0.3">
      <c r="C1837" s="3" t="s">
        <v>1607</v>
      </c>
      <c r="D1837" s="5">
        <v>5174.2699000000002</v>
      </c>
      <c r="F1837" t="str">
        <f t="shared" ref="F1837:G1837" si="1827">C1835</f>
        <v>Meredith Martinez</v>
      </c>
      <c r="G1837" s="18">
        <f t="shared" si="1827"/>
        <v>5262.6553999999996</v>
      </c>
    </row>
    <row r="1838" spans="3:7" x14ac:dyDescent="0.3">
      <c r="C1838" s="3" t="s">
        <v>2965</v>
      </c>
      <c r="D1838" s="5">
        <v>5154.8191999999999</v>
      </c>
      <c r="F1838" t="str">
        <f t="shared" ref="F1838:G1838" si="1828">C1836</f>
        <v>Casey Suarez</v>
      </c>
      <c r="G1838" s="18">
        <f t="shared" si="1828"/>
        <v>5233.1581999999999</v>
      </c>
    </row>
    <row r="1839" spans="3:7" x14ac:dyDescent="0.3">
      <c r="C1839" s="3" t="s">
        <v>1336</v>
      </c>
      <c r="D1839" s="5">
        <v>5154.1197999999995</v>
      </c>
      <c r="F1839" t="str">
        <f t="shared" ref="F1839:G1839" si="1829">C1837</f>
        <v>Lucas Hughes</v>
      </c>
      <c r="G1839" s="18">
        <f t="shared" si="1829"/>
        <v>5174.2699000000002</v>
      </c>
    </row>
    <row r="1840" spans="3:7" x14ac:dyDescent="0.3">
      <c r="C1840" s="3" t="s">
        <v>1619</v>
      </c>
      <c r="D1840" s="5">
        <v>5137.6619000000001</v>
      </c>
      <c r="F1840" t="str">
        <f t="shared" ref="F1840:G1840" si="1830">C1838</f>
        <v>Noah Russell</v>
      </c>
      <c r="G1840" s="18">
        <f t="shared" si="1830"/>
        <v>5154.8191999999999</v>
      </c>
    </row>
    <row r="1841" spans="3:7" x14ac:dyDescent="0.3">
      <c r="C1841" s="3" t="s">
        <v>2966</v>
      </c>
      <c r="D1841" s="5">
        <v>5118.4475000000002</v>
      </c>
      <c r="F1841" t="str">
        <f t="shared" ref="F1841:G1841" si="1831">C1839</f>
        <v>Kaitlin McDonald</v>
      </c>
      <c r="G1841" s="18">
        <f t="shared" si="1831"/>
        <v>5154.1197999999995</v>
      </c>
    </row>
    <row r="1842" spans="3:7" x14ac:dyDescent="0.3">
      <c r="C1842" s="3" t="s">
        <v>394</v>
      </c>
      <c r="D1842" s="5">
        <v>5110.4205000000002</v>
      </c>
      <c r="F1842" t="str">
        <f t="shared" ref="F1842:G1842" si="1832">C1840</f>
        <v>Lydia Martinez</v>
      </c>
      <c r="G1842" s="18">
        <f t="shared" si="1832"/>
        <v>5137.6619000000001</v>
      </c>
    </row>
    <row r="1843" spans="3:7" x14ac:dyDescent="0.3">
      <c r="C1843" s="3" t="s">
        <v>2967</v>
      </c>
      <c r="D1843" s="5">
        <v>5098.7502000000004</v>
      </c>
      <c r="F1843" t="str">
        <f t="shared" ref="F1843:G1843" si="1833">C1841</f>
        <v>Mario Luo</v>
      </c>
      <c r="G1843" s="18">
        <f t="shared" si="1833"/>
        <v>5118.4475000000002</v>
      </c>
    </row>
    <row r="1844" spans="3:7" x14ac:dyDescent="0.3">
      <c r="C1844" s="3" t="s">
        <v>1979</v>
      </c>
      <c r="D1844" s="5">
        <v>5091.2588999999998</v>
      </c>
      <c r="F1844" t="str">
        <f t="shared" ref="F1844:G1844" si="1834">C1842</f>
        <v>Austin Alexander</v>
      </c>
      <c r="G1844" s="18">
        <f t="shared" si="1834"/>
        <v>5110.4205000000002</v>
      </c>
    </row>
    <row r="1845" spans="3:7" x14ac:dyDescent="0.3">
      <c r="C1845" s="3" t="s">
        <v>303</v>
      </c>
      <c r="D1845" s="5">
        <v>5045.2435999999998</v>
      </c>
      <c r="F1845" t="str">
        <f t="shared" ref="F1845:G1845" si="1835">C1843</f>
        <v>Alexandra Flores</v>
      </c>
      <c r="G1845" s="18">
        <f t="shared" si="1835"/>
        <v>5098.7502000000004</v>
      </c>
    </row>
    <row r="1846" spans="3:7" x14ac:dyDescent="0.3">
      <c r="C1846" s="3" t="s">
        <v>1246</v>
      </c>
      <c r="D1846" s="5">
        <v>5040.5624000000007</v>
      </c>
      <c r="F1846" t="str">
        <f t="shared" ref="F1846:G1846" si="1836">C1844</f>
        <v>Raymond Rana</v>
      </c>
      <c r="G1846" s="18">
        <f t="shared" si="1836"/>
        <v>5091.2588999999998</v>
      </c>
    </row>
    <row r="1847" spans="3:7" x14ac:dyDescent="0.3">
      <c r="C1847" s="3" t="s">
        <v>1820</v>
      </c>
      <c r="D1847" s="5">
        <v>5039.6337000000003</v>
      </c>
      <c r="F1847" t="str">
        <f t="shared" ref="F1847:G1847" si="1837">C1845</f>
        <v>Amanda Powell</v>
      </c>
      <c r="G1847" s="18">
        <f t="shared" si="1837"/>
        <v>5045.2435999999998</v>
      </c>
    </row>
    <row r="1848" spans="3:7" x14ac:dyDescent="0.3">
      <c r="C1848" s="3" t="s">
        <v>914</v>
      </c>
      <c r="D1848" s="5">
        <v>5038.9732999999997</v>
      </c>
      <c r="F1848" t="str">
        <f t="shared" ref="F1848:G1848" si="1838">C1846</f>
        <v>Jimmy Jimenez</v>
      </c>
      <c r="G1848" s="18">
        <f t="shared" si="1838"/>
        <v>5040.5624000000007</v>
      </c>
    </row>
    <row r="1849" spans="3:7" x14ac:dyDescent="0.3">
      <c r="C1849" s="3" t="s">
        <v>2330</v>
      </c>
      <c r="D1849" s="5">
        <v>5022.9695000000002</v>
      </c>
      <c r="F1849" t="str">
        <f t="shared" ref="F1849:G1849" si="1839">C1847</f>
        <v>Morgan Davis</v>
      </c>
      <c r="G1849" s="18">
        <f t="shared" si="1839"/>
        <v>5039.6337000000003</v>
      </c>
    </row>
    <row r="1850" spans="3:7" x14ac:dyDescent="0.3">
      <c r="C1850" s="3" t="s">
        <v>1122</v>
      </c>
      <c r="D1850" s="5">
        <v>5001.1752999999999</v>
      </c>
      <c r="F1850" t="str">
        <f t="shared" ref="F1850:G1850" si="1840">C1848</f>
        <v>Elijah Shan</v>
      </c>
      <c r="G1850" s="18">
        <f t="shared" si="1840"/>
        <v>5038.9732999999997</v>
      </c>
    </row>
    <row r="1851" spans="3:7" x14ac:dyDescent="0.3">
      <c r="C1851" s="3" t="s">
        <v>2968</v>
      </c>
      <c r="D1851" s="5">
        <v>4996.4470000000001</v>
      </c>
      <c r="F1851" t="str">
        <f t="shared" ref="F1851:G1851" si="1841">C1849</f>
        <v>Veronica Chandra</v>
      </c>
      <c r="G1851" s="18">
        <f t="shared" si="1841"/>
        <v>5022.9695000000002</v>
      </c>
    </row>
    <row r="1852" spans="3:7" x14ac:dyDescent="0.3">
      <c r="C1852" s="3" t="s">
        <v>2969</v>
      </c>
      <c r="D1852" s="5">
        <v>4990.3316000000004</v>
      </c>
      <c r="F1852" t="str">
        <f t="shared" ref="F1852:G1852" si="1842">C1850</f>
        <v>Jaclyn Yuan</v>
      </c>
      <c r="G1852" s="18">
        <f t="shared" si="1842"/>
        <v>5001.1752999999999</v>
      </c>
    </row>
    <row r="1853" spans="3:7" x14ac:dyDescent="0.3">
      <c r="C1853" s="3" t="s">
        <v>598</v>
      </c>
      <c r="D1853" s="5">
        <v>4982.7375000000011</v>
      </c>
      <c r="F1853" t="str">
        <f t="shared" ref="F1853:G1853" si="1843">C1851</f>
        <v>Hannah Lewis</v>
      </c>
      <c r="G1853" s="18">
        <f t="shared" si="1843"/>
        <v>4996.4470000000001</v>
      </c>
    </row>
    <row r="1854" spans="3:7" x14ac:dyDescent="0.3">
      <c r="C1854" s="3" t="s">
        <v>2236</v>
      </c>
      <c r="D1854" s="5">
        <v>4892.9504999999999</v>
      </c>
      <c r="F1854" t="str">
        <f t="shared" ref="F1854:G1854" si="1844">C1852</f>
        <v>Trisha Lu</v>
      </c>
      <c r="G1854" s="18">
        <f t="shared" si="1844"/>
        <v>4990.3316000000004</v>
      </c>
    </row>
    <row r="1855" spans="3:7" x14ac:dyDescent="0.3">
      <c r="C1855" s="3" t="s">
        <v>2970</v>
      </c>
      <c r="D1855" s="5">
        <v>4873.9358000000002</v>
      </c>
      <c r="F1855" t="str">
        <f t="shared" ref="F1855:G1855" si="1845">C1853</f>
        <v>Cesar Sara</v>
      </c>
      <c r="G1855" s="18">
        <f t="shared" si="1845"/>
        <v>4982.7375000000011</v>
      </c>
    </row>
    <row r="1856" spans="3:7" x14ac:dyDescent="0.3">
      <c r="C1856" s="3" t="s">
        <v>271</v>
      </c>
      <c r="D1856" s="5">
        <v>4864.0019999999995</v>
      </c>
      <c r="F1856" t="str">
        <f t="shared" ref="F1856:G1856" si="1846">C1854</f>
        <v>Tara Raje</v>
      </c>
      <c r="G1856" s="18">
        <f t="shared" si="1846"/>
        <v>4892.9504999999999</v>
      </c>
    </row>
    <row r="1857" spans="3:7" x14ac:dyDescent="0.3">
      <c r="C1857" s="3" t="s">
        <v>2971</v>
      </c>
      <c r="D1857" s="5">
        <v>4860.2730999999994</v>
      </c>
      <c r="F1857" t="str">
        <f t="shared" ref="F1857:G1857" si="1847">C1855</f>
        <v>Derek Raje</v>
      </c>
      <c r="G1857" s="18">
        <f t="shared" si="1847"/>
        <v>4873.9358000000002</v>
      </c>
    </row>
    <row r="1858" spans="3:7" x14ac:dyDescent="0.3">
      <c r="C1858" s="3" t="s">
        <v>807</v>
      </c>
      <c r="D1858" s="5">
        <v>4850.7312999999995</v>
      </c>
      <c r="F1858" t="str">
        <f t="shared" ref="F1858:G1858" si="1848">C1856</f>
        <v>Alicia Yuan</v>
      </c>
      <c r="G1858" s="18">
        <f t="shared" si="1848"/>
        <v>4864.0019999999995</v>
      </c>
    </row>
    <row r="1859" spans="3:7" x14ac:dyDescent="0.3">
      <c r="C1859" s="3" t="s">
        <v>1093</v>
      </c>
      <c r="D1859" s="5">
        <v>4833.2605000000003</v>
      </c>
      <c r="F1859" t="str">
        <f t="shared" ref="F1859:G1859" si="1849">C1857</f>
        <v>Cassie Anand</v>
      </c>
      <c r="G1859" s="18">
        <f t="shared" si="1849"/>
        <v>4860.2730999999994</v>
      </c>
    </row>
    <row r="1860" spans="3:7" x14ac:dyDescent="0.3">
      <c r="C1860" s="3" t="s">
        <v>1733</v>
      </c>
      <c r="D1860" s="5">
        <v>4821.9827999999998</v>
      </c>
      <c r="F1860" t="str">
        <f t="shared" ref="F1860:G1860" si="1850">C1858</f>
        <v>Derek Chande</v>
      </c>
      <c r="G1860" s="18">
        <f t="shared" si="1850"/>
        <v>4850.7312999999995</v>
      </c>
    </row>
    <row r="1861" spans="3:7" x14ac:dyDescent="0.3">
      <c r="C1861" s="3" t="s">
        <v>1895</v>
      </c>
      <c r="D1861" s="5">
        <v>4821.0137999999997</v>
      </c>
      <c r="F1861" t="str">
        <f t="shared" ref="F1861:G1861" si="1851">C1859</f>
        <v>Henry Rana</v>
      </c>
      <c r="G1861" s="18">
        <f t="shared" si="1851"/>
        <v>4833.2605000000003</v>
      </c>
    </row>
    <row r="1862" spans="3:7" x14ac:dyDescent="0.3">
      <c r="C1862" s="3" t="s">
        <v>709</v>
      </c>
      <c r="D1862" s="5">
        <v>4810.5128000000004</v>
      </c>
      <c r="F1862" t="str">
        <f t="shared" ref="F1862:G1862" si="1852">C1860</f>
        <v>Meghan Alonso</v>
      </c>
      <c r="G1862" s="18">
        <f t="shared" si="1852"/>
        <v>4821.9827999999998</v>
      </c>
    </row>
    <row r="1863" spans="3:7" x14ac:dyDescent="0.3">
      <c r="C1863" s="3" t="s">
        <v>2305</v>
      </c>
      <c r="D1863" s="5">
        <v>4809.9485999999997</v>
      </c>
      <c r="F1863" t="str">
        <f t="shared" ref="F1863:G1863" si="1853">C1861</f>
        <v>Patricia Perez</v>
      </c>
      <c r="G1863" s="18">
        <f t="shared" si="1853"/>
        <v>4821.0137999999997</v>
      </c>
    </row>
    <row r="1864" spans="3:7" x14ac:dyDescent="0.3">
      <c r="C1864" s="3" t="s">
        <v>2972</v>
      </c>
      <c r="D1864" s="5">
        <v>4809.1545999999998</v>
      </c>
      <c r="F1864" t="str">
        <f t="shared" ref="F1864:G1864" si="1854">C1862</f>
        <v>Cristina Shen</v>
      </c>
      <c r="G1864" s="18">
        <f t="shared" si="1854"/>
        <v>4810.5128000000004</v>
      </c>
    </row>
    <row r="1865" spans="3:7" x14ac:dyDescent="0.3">
      <c r="C1865" s="3" t="s">
        <v>1829</v>
      </c>
      <c r="D1865" s="5">
        <v>4801.5918000000001</v>
      </c>
      <c r="F1865" t="str">
        <f t="shared" ref="F1865:G1865" si="1855">C1863</f>
        <v>Tracy Andersen</v>
      </c>
      <c r="G1865" s="18">
        <f t="shared" si="1855"/>
        <v>4809.9485999999997</v>
      </c>
    </row>
    <row r="1866" spans="3:7" x14ac:dyDescent="0.3">
      <c r="C1866" s="3" t="s">
        <v>2276</v>
      </c>
      <c r="D1866" s="5">
        <v>4786.4542999999994</v>
      </c>
      <c r="F1866" t="str">
        <f t="shared" ref="F1866:G1866" si="1856">C1864</f>
        <v>Lucas Gonzales</v>
      </c>
      <c r="G1866" s="18">
        <f t="shared" si="1856"/>
        <v>4809.1545999999998</v>
      </c>
    </row>
    <row r="1867" spans="3:7" x14ac:dyDescent="0.3">
      <c r="C1867" s="3" t="s">
        <v>2973</v>
      </c>
      <c r="D1867" s="5">
        <v>4775.3883999999998</v>
      </c>
      <c r="F1867" t="str">
        <f t="shared" ref="F1867:G1867" si="1857">C1865</f>
        <v>Naomi Moreno</v>
      </c>
      <c r="G1867" s="18">
        <f t="shared" si="1857"/>
        <v>4801.5918000000001</v>
      </c>
    </row>
    <row r="1868" spans="3:7" x14ac:dyDescent="0.3">
      <c r="C1868" s="3" t="s">
        <v>2974</v>
      </c>
      <c r="D1868" s="5">
        <v>4763.8144000000002</v>
      </c>
      <c r="F1868" t="str">
        <f t="shared" ref="F1868:G1868" si="1858">C1866</f>
        <v>Tiffany Zimmerman</v>
      </c>
      <c r="G1868" s="18">
        <f t="shared" si="1858"/>
        <v>4786.4542999999994</v>
      </c>
    </row>
    <row r="1869" spans="3:7" x14ac:dyDescent="0.3">
      <c r="C1869" s="3" t="s">
        <v>2975</v>
      </c>
      <c r="D1869" s="5">
        <v>4759.3857000000007</v>
      </c>
      <c r="F1869" t="str">
        <f t="shared" ref="F1869:G1869" si="1859">C1867</f>
        <v>Victor Vazquez</v>
      </c>
      <c r="G1869" s="18">
        <f t="shared" si="1859"/>
        <v>4775.3883999999998</v>
      </c>
    </row>
    <row r="1870" spans="3:7" x14ac:dyDescent="0.3">
      <c r="C1870" s="3" t="s">
        <v>2976</v>
      </c>
      <c r="D1870" s="5">
        <v>4740.4231</v>
      </c>
      <c r="F1870" t="str">
        <f t="shared" ref="F1870:G1870" si="1860">C1868</f>
        <v>Latoya Deng</v>
      </c>
      <c r="G1870" s="18">
        <f t="shared" si="1860"/>
        <v>4763.8144000000002</v>
      </c>
    </row>
    <row r="1871" spans="3:7" x14ac:dyDescent="0.3">
      <c r="C1871" s="3" t="s">
        <v>1434</v>
      </c>
      <c r="D1871" s="5">
        <v>4728.8242</v>
      </c>
      <c r="F1871" t="str">
        <f t="shared" ref="F1871:G1871" si="1861">C1869</f>
        <v>Ricardo Goel</v>
      </c>
      <c r="G1871" s="18">
        <f t="shared" si="1861"/>
        <v>4759.3857000000007</v>
      </c>
    </row>
    <row r="1872" spans="3:7" x14ac:dyDescent="0.3">
      <c r="C1872" s="3" t="s">
        <v>2977</v>
      </c>
      <c r="D1872" s="5">
        <v>4718.6414999999997</v>
      </c>
      <c r="F1872" t="str">
        <f t="shared" ref="F1872:G1872" si="1862">C1870</f>
        <v>Lindsey Shen</v>
      </c>
      <c r="G1872" s="18">
        <f t="shared" si="1862"/>
        <v>4740.4231</v>
      </c>
    </row>
    <row r="1873" spans="3:7" x14ac:dyDescent="0.3">
      <c r="C1873" s="3" t="s">
        <v>1790</v>
      </c>
      <c r="D1873" s="5">
        <v>4704.2115000000003</v>
      </c>
      <c r="F1873" t="str">
        <f t="shared" ref="F1873:G1873" si="1863">C1871</f>
        <v>Kendra Alvarez</v>
      </c>
      <c r="G1873" s="18">
        <f t="shared" si="1863"/>
        <v>4728.8242</v>
      </c>
    </row>
    <row r="1874" spans="3:7" x14ac:dyDescent="0.3">
      <c r="C1874" s="3" t="s">
        <v>2978</v>
      </c>
      <c r="D1874" s="5">
        <v>4692.4489000000003</v>
      </c>
      <c r="F1874" t="str">
        <f t="shared" ref="F1874:G1874" si="1864">C1872</f>
        <v>Micah Zeng</v>
      </c>
      <c r="G1874" s="18">
        <f t="shared" si="1864"/>
        <v>4718.6414999999997</v>
      </c>
    </row>
    <row r="1875" spans="3:7" x14ac:dyDescent="0.3">
      <c r="C1875" s="3" t="s">
        <v>2979</v>
      </c>
      <c r="D1875" s="5">
        <v>4680.4872000000005</v>
      </c>
      <c r="F1875" t="str">
        <f t="shared" ref="F1875:G1875" si="1865">C1873</f>
        <v>Mindy Chande</v>
      </c>
      <c r="G1875" s="18">
        <f t="shared" si="1865"/>
        <v>4704.2115000000003</v>
      </c>
    </row>
    <row r="1876" spans="3:7" x14ac:dyDescent="0.3">
      <c r="C1876" s="3" t="s">
        <v>2980</v>
      </c>
      <c r="D1876" s="5">
        <v>4668.3825999999999</v>
      </c>
      <c r="F1876" t="str">
        <f t="shared" ref="F1876:G1876" si="1866">C1874</f>
        <v>Briana Carlson</v>
      </c>
      <c r="G1876" s="18">
        <f t="shared" si="1866"/>
        <v>4692.4489000000003</v>
      </c>
    </row>
    <row r="1877" spans="3:7" x14ac:dyDescent="0.3">
      <c r="C1877" s="3" t="s">
        <v>1445</v>
      </c>
      <c r="D1877" s="5">
        <v>4653.8697000000002</v>
      </c>
      <c r="F1877" t="str">
        <f t="shared" ref="F1877:G1877" si="1867">C1875</f>
        <v>Carla Rodriguez</v>
      </c>
      <c r="G1877" s="18">
        <f t="shared" si="1867"/>
        <v>4680.4872000000005</v>
      </c>
    </row>
    <row r="1878" spans="3:7" x14ac:dyDescent="0.3">
      <c r="C1878" s="3" t="s">
        <v>1146</v>
      </c>
      <c r="D1878" s="5">
        <v>4647.2551999999996</v>
      </c>
      <c r="F1878" t="str">
        <f t="shared" ref="F1878:G1878" si="1868">C1876</f>
        <v>Candace Arun</v>
      </c>
      <c r="G1878" s="18">
        <f t="shared" si="1868"/>
        <v>4668.3825999999999</v>
      </c>
    </row>
    <row r="1879" spans="3:7" x14ac:dyDescent="0.3">
      <c r="C1879" s="3" t="s">
        <v>2118</v>
      </c>
      <c r="D1879" s="5">
        <v>4630.1162000000004</v>
      </c>
      <c r="F1879" t="str">
        <f t="shared" ref="F1879:G1879" si="1869">C1877</f>
        <v>Krista Hernandez</v>
      </c>
      <c r="G1879" s="18">
        <f t="shared" si="1869"/>
        <v>4653.8697000000002</v>
      </c>
    </row>
    <row r="1880" spans="3:7" x14ac:dyDescent="0.3">
      <c r="C1880" s="3" t="s">
        <v>2240</v>
      </c>
      <c r="D1880" s="5">
        <v>4629.8746000000001</v>
      </c>
      <c r="F1880" t="str">
        <f t="shared" ref="F1880:G1880" si="1870">C1878</f>
        <v>James Hill</v>
      </c>
      <c r="G1880" s="18">
        <f t="shared" si="1870"/>
        <v>4647.2551999999996</v>
      </c>
    </row>
    <row r="1881" spans="3:7" x14ac:dyDescent="0.3">
      <c r="C1881" s="3" t="s">
        <v>301</v>
      </c>
      <c r="D1881" s="5">
        <v>4629.1513000000004</v>
      </c>
      <c r="F1881" t="str">
        <f t="shared" ref="F1881:G1881" si="1871">C1879</f>
        <v>Shane Suri</v>
      </c>
      <c r="G1881" s="18">
        <f t="shared" si="1871"/>
        <v>4630.1162000000004</v>
      </c>
    </row>
    <row r="1882" spans="3:7" x14ac:dyDescent="0.3">
      <c r="C1882" s="3" t="s">
        <v>1907</v>
      </c>
      <c r="D1882" s="5">
        <v>4621.5572000000002</v>
      </c>
      <c r="F1882" t="str">
        <f t="shared" ref="F1882:G1882" si="1872">C1880</f>
        <v>Tasha Jai</v>
      </c>
      <c r="G1882" s="18">
        <f t="shared" si="1872"/>
        <v>4629.8746000000001</v>
      </c>
    </row>
    <row r="1883" spans="3:7" x14ac:dyDescent="0.3">
      <c r="C1883" s="3" t="s">
        <v>2981</v>
      </c>
      <c r="D1883" s="5">
        <v>4609.4651999999996</v>
      </c>
      <c r="F1883" t="str">
        <f t="shared" ref="F1883:G1883" si="1873">C1881</f>
        <v>Amanda Hall</v>
      </c>
      <c r="G1883" s="18">
        <f t="shared" si="1873"/>
        <v>4629.1513000000004</v>
      </c>
    </row>
    <row r="1884" spans="3:7" x14ac:dyDescent="0.3">
      <c r="C1884" s="3" t="s">
        <v>465</v>
      </c>
      <c r="D1884" s="5">
        <v>4590.7557999999999</v>
      </c>
      <c r="F1884" t="str">
        <f t="shared" ref="F1884:G1884" si="1874">C1882</f>
        <v>Peter Deng</v>
      </c>
      <c r="G1884" s="18">
        <f t="shared" si="1874"/>
        <v>4621.5572000000002</v>
      </c>
    </row>
    <row r="1885" spans="3:7" x14ac:dyDescent="0.3">
      <c r="C1885" s="3" t="s">
        <v>1149</v>
      </c>
      <c r="D1885" s="5">
        <v>4588.1710000000003</v>
      </c>
      <c r="F1885" t="str">
        <f t="shared" ref="F1885:G1885" si="1875">C1883</f>
        <v>Natasha Serrano</v>
      </c>
      <c r="G1885" s="18">
        <f t="shared" si="1875"/>
        <v>4609.4651999999996</v>
      </c>
    </row>
    <row r="1886" spans="3:7" x14ac:dyDescent="0.3">
      <c r="C1886" s="3" t="s">
        <v>1011</v>
      </c>
      <c r="D1886" s="5">
        <v>4585.3798999999999</v>
      </c>
      <c r="F1886" t="str">
        <f t="shared" ref="F1886:G1886" si="1876">C1884</f>
        <v>Brent Huang</v>
      </c>
      <c r="G1886" s="18">
        <f t="shared" si="1876"/>
        <v>4590.7557999999999</v>
      </c>
    </row>
    <row r="1887" spans="3:7" x14ac:dyDescent="0.3">
      <c r="C1887" s="3" t="s">
        <v>2982</v>
      </c>
      <c r="D1887" s="5">
        <v>4552.3726999999999</v>
      </c>
      <c r="F1887" t="str">
        <f t="shared" ref="F1887:G1887" si="1877">C1885</f>
        <v>Jamie Sun</v>
      </c>
      <c r="G1887" s="18">
        <f t="shared" si="1877"/>
        <v>4588.1710000000003</v>
      </c>
    </row>
    <row r="1888" spans="3:7" x14ac:dyDescent="0.3">
      <c r="C1888" s="3" t="s">
        <v>2983</v>
      </c>
      <c r="D1888" s="5">
        <v>4550.9538999999995</v>
      </c>
      <c r="F1888" t="str">
        <f t="shared" ref="F1888:G1888" si="1878">C1886</f>
        <v>George Garcia</v>
      </c>
      <c r="G1888" s="18">
        <f t="shared" si="1878"/>
        <v>4585.3798999999999</v>
      </c>
    </row>
    <row r="1889" spans="3:7" x14ac:dyDescent="0.3">
      <c r="C1889" s="3" t="s">
        <v>2984</v>
      </c>
      <c r="D1889" s="5">
        <v>4547.6517999999996</v>
      </c>
      <c r="F1889" t="str">
        <f t="shared" ref="F1889:G1889" si="1879">C1887</f>
        <v>Mario Sharma</v>
      </c>
      <c r="G1889" s="18">
        <f t="shared" si="1879"/>
        <v>4552.3726999999999</v>
      </c>
    </row>
    <row r="1890" spans="3:7" x14ac:dyDescent="0.3">
      <c r="C1890" s="3" t="s">
        <v>1242</v>
      </c>
      <c r="D1890" s="5">
        <v>4541.3338000000003</v>
      </c>
      <c r="F1890" t="str">
        <f t="shared" ref="F1890:G1890" si="1880">C1888</f>
        <v>Mallory Moreno</v>
      </c>
      <c r="G1890" s="18">
        <f t="shared" si="1880"/>
        <v>4550.9538999999995</v>
      </c>
    </row>
    <row r="1891" spans="3:7" x14ac:dyDescent="0.3">
      <c r="C1891" s="3" t="s">
        <v>2985</v>
      </c>
      <c r="D1891" s="5">
        <v>4511.2709000000004</v>
      </c>
      <c r="F1891" t="str">
        <f t="shared" ref="F1891:G1891" si="1881">C1889</f>
        <v>Carly Anand</v>
      </c>
      <c r="G1891" s="18">
        <f t="shared" si="1881"/>
        <v>4547.6517999999996</v>
      </c>
    </row>
    <row r="1892" spans="3:7" x14ac:dyDescent="0.3">
      <c r="C1892" s="3" t="s">
        <v>1937</v>
      </c>
      <c r="D1892" s="5">
        <v>4510.6605</v>
      </c>
      <c r="F1892" t="str">
        <f t="shared" ref="F1892:G1892" si="1882">C1890</f>
        <v>Jillian Patel</v>
      </c>
      <c r="G1892" s="18">
        <f t="shared" si="1882"/>
        <v>4541.3338000000003</v>
      </c>
    </row>
    <row r="1893" spans="3:7" x14ac:dyDescent="0.3">
      <c r="C1893" s="3" t="s">
        <v>2326</v>
      </c>
      <c r="D1893" s="5">
        <v>4509.7070000000003</v>
      </c>
      <c r="F1893" t="str">
        <f t="shared" ref="F1893:G1893" si="1883">C1891</f>
        <v>Lacey Ye</v>
      </c>
      <c r="G1893" s="18">
        <f t="shared" si="1883"/>
        <v>4511.2709000000004</v>
      </c>
    </row>
    <row r="1894" spans="3:7" x14ac:dyDescent="0.3">
      <c r="C1894" s="3" t="s">
        <v>2986</v>
      </c>
      <c r="D1894" s="5">
        <v>4509.3837000000003</v>
      </c>
      <c r="F1894" t="str">
        <f t="shared" ref="F1894:G1894" si="1884">C1892</f>
        <v>Rafael Anand</v>
      </c>
      <c r="G1894" s="18">
        <f t="shared" si="1884"/>
        <v>4510.6605</v>
      </c>
    </row>
    <row r="1895" spans="3:7" x14ac:dyDescent="0.3">
      <c r="C1895" s="3" t="s">
        <v>2987</v>
      </c>
      <c r="D1895" s="5">
        <v>4494.4831999999997</v>
      </c>
      <c r="F1895" t="str">
        <f t="shared" ref="F1895:G1895" si="1885">C1893</f>
        <v>Valerie Huang</v>
      </c>
      <c r="G1895" s="18">
        <f t="shared" si="1885"/>
        <v>4509.7070000000003</v>
      </c>
    </row>
    <row r="1896" spans="3:7" x14ac:dyDescent="0.3">
      <c r="C1896" s="3" t="s">
        <v>2988</v>
      </c>
      <c r="D1896" s="5">
        <v>4469.9403999999995</v>
      </c>
      <c r="F1896" t="str">
        <f t="shared" ref="F1896:G1896" si="1886">C1894</f>
        <v>Lydia Sanchez</v>
      </c>
      <c r="G1896" s="18">
        <f t="shared" si="1886"/>
        <v>4509.3837000000003</v>
      </c>
    </row>
    <row r="1897" spans="3:7" x14ac:dyDescent="0.3">
      <c r="C1897" s="3" t="s">
        <v>234</v>
      </c>
      <c r="D1897" s="5">
        <v>4404.1383000000005</v>
      </c>
      <c r="F1897" t="str">
        <f t="shared" ref="F1897:G1897" si="1887">C1895</f>
        <v>Meredith Romero</v>
      </c>
      <c r="G1897" s="18">
        <f t="shared" si="1887"/>
        <v>4494.4831999999997</v>
      </c>
    </row>
    <row r="1898" spans="3:7" x14ac:dyDescent="0.3">
      <c r="C1898" s="3" t="s">
        <v>722</v>
      </c>
      <c r="D1898" s="5">
        <v>4385.1356999999998</v>
      </c>
      <c r="F1898" t="str">
        <f t="shared" ref="F1898:G1898" si="1888">C1896</f>
        <v>Pedro Serrano</v>
      </c>
      <c r="G1898" s="18">
        <f t="shared" si="1888"/>
        <v>4469.9403999999995</v>
      </c>
    </row>
    <row r="1899" spans="3:7" x14ac:dyDescent="0.3">
      <c r="C1899" s="3" t="s">
        <v>339</v>
      </c>
      <c r="D1899" s="5">
        <v>4382.2384000000002</v>
      </c>
      <c r="F1899" t="str">
        <f t="shared" ref="F1899:G1899" si="1889">C1897</f>
        <v>Alan Liang</v>
      </c>
      <c r="G1899" s="18">
        <f t="shared" si="1889"/>
        <v>4404.1383000000005</v>
      </c>
    </row>
    <row r="1900" spans="3:7" x14ac:dyDescent="0.3">
      <c r="C1900" s="3" t="s">
        <v>2249</v>
      </c>
      <c r="D1900" s="5">
        <v>4364.8652999999995</v>
      </c>
      <c r="F1900" t="str">
        <f t="shared" ref="F1900:G1900" si="1890">C1898</f>
        <v>Curtis Zheng</v>
      </c>
      <c r="G1900" s="18">
        <f t="shared" si="1890"/>
        <v>4385.1356999999998</v>
      </c>
    </row>
    <row r="1901" spans="3:7" x14ac:dyDescent="0.3">
      <c r="C1901" s="3" t="s">
        <v>2237</v>
      </c>
      <c r="D1901" s="5">
        <v>4315.6779999999999</v>
      </c>
      <c r="F1901" t="str">
        <f t="shared" ref="F1901:G1901" si="1891">C1899</f>
        <v>Anne Gill</v>
      </c>
      <c r="G1901" s="18">
        <f t="shared" si="1891"/>
        <v>4382.2384000000002</v>
      </c>
    </row>
    <row r="1902" spans="3:7" x14ac:dyDescent="0.3">
      <c r="C1902" s="3" t="s">
        <v>2989</v>
      </c>
      <c r="D1902" s="5">
        <v>4315.0427</v>
      </c>
      <c r="F1902" t="str">
        <f t="shared" ref="F1902:G1902" si="1892">C1900</f>
        <v>Teresa Gomez</v>
      </c>
      <c r="G1902" s="18">
        <f t="shared" si="1892"/>
        <v>4364.8652999999995</v>
      </c>
    </row>
    <row r="1903" spans="3:7" x14ac:dyDescent="0.3">
      <c r="C1903" s="3" t="s">
        <v>345</v>
      </c>
      <c r="D1903" s="5">
        <v>4308.7520000000004</v>
      </c>
      <c r="F1903" t="str">
        <f t="shared" ref="F1903:G1903" si="1893">C1901</f>
        <v>Tara Simpson</v>
      </c>
      <c r="G1903" s="18">
        <f t="shared" si="1893"/>
        <v>4315.6779999999999</v>
      </c>
    </row>
    <row r="1904" spans="3:7" x14ac:dyDescent="0.3">
      <c r="C1904" s="3" t="s">
        <v>2990</v>
      </c>
      <c r="D1904" s="5">
        <v>4299.6642000000002</v>
      </c>
      <c r="F1904" t="str">
        <f t="shared" ref="F1904:G1904" si="1894">C1902</f>
        <v>Stefanie Garcia</v>
      </c>
      <c r="G1904" s="18">
        <f t="shared" si="1894"/>
        <v>4315.0427</v>
      </c>
    </row>
    <row r="1905" spans="3:7" x14ac:dyDescent="0.3">
      <c r="C1905" s="3" t="s">
        <v>768</v>
      </c>
      <c r="D1905" s="5">
        <v>4277.3127999999997</v>
      </c>
      <c r="F1905" t="str">
        <f t="shared" ref="F1905:G1905" si="1895">C1903</f>
        <v>Anne Vazquez</v>
      </c>
      <c r="G1905" s="18">
        <f t="shared" si="1895"/>
        <v>4308.7520000000004</v>
      </c>
    </row>
    <row r="1906" spans="3:7" x14ac:dyDescent="0.3">
      <c r="C1906" s="3" t="s">
        <v>1640</v>
      </c>
      <c r="D1906" s="5">
        <v>4246.1184999999996</v>
      </c>
      <c r="F1906" t="str">
        <f t="shared" ref="F1906:G1906" si="1896">C1904</f>
        <v>Daisy Vazquez</v>
      </c>
      <c r="G1906" s="18">
        <f t="shared" si="1896"/>
        <v>4299.6642000000002</v>
      </c>
    </row>
    <row r="1907" spans="3:7" x14ac:dyDescent="0.3">
      <c r="C1907" s="3" t="s">
        <v>910</v>
      </c>
      <c r="D1907" s="5">
        <v>4241.6283999999996</v>
      </c>
      <c r="F1907" t="str">
        <f t="shared" ref="F1907:G1907" si="1897">C1905</f>
        <v>Darryl Liang</v>
      </c>
      <c r="G1907" s="18">
        <f t="shared" si="1897"/>
        <v>4277.3127999999997</v>
      </c>
    </row>
    <row r="1908" spans="3:7" x14ac:dyDescent="0.3">
      <c r="C1908" s="3" t="s">
        <v>1774</v>
      </c>
      <c r="D1908" s="5">
        <v>4230.1826000000001</v>
      </c>
      <c r="F1908" t="str">
        <f t="shared" ref="F1908:G1908" si="1898">C1906</f>
        <v>Manuel Srini</v>
      </c>
      <c r="G1908" s="18">
        <f t="shared" si="1898"/>
        <v>4246.1184999999996</v>
      </c>
    </row>
    <row r="1909" spans="3:7" x14ac:dyDescent="0.3">
      <c r="C1909" s="3" t="s">
        <v>1927</v>
      </c>
      <c r="D1909" s="5">
        <v>4220.3546999999999</v>
      </c>
      <c r="F1909" t="str">
        <f t="shared" ref="F1909:G1909" si="1899">C1907</f>
        <v>Edwin Sharma</v>
      </c>
      <c r="G1909" s="18">
        <f t="shared" si="1899"/>
        <v>4241.6283999999996</v>
      </c>
    </row>
    <row r="1910" spans="3:7" x14ac:dyDescent="0.3">
      <c r="C1910" s="3" t="s">
        <v>1890</v>
      </c>
      <c r="D1910" s="5">
        <v>4217.4209000000001</v>
      </c>
      <c r="F1910" t="str">
        <f t="shared" ref="F1910:G1910" si="1900">C1908</f>
        <v>Micheal Gutierrez</v>
      </c>
      <c r="G1910" s="18">
        <f t="shared" si="1900"/>
        <v>4230.1826000000001</v>
      </c>
    </row>
    <row r="1911" spans="3:7" x14ac:dyDescent="0.3">
      <c r="C1911" s="3" t="s">
        <v>358</v>
      </c>
      <c r="D1911" s="5">
        <v>4211.1513000000004</v>
      </c>
      <c r="F1911" t="str">
        <f t="shared" ref="F1911:G1911" si="1901">C1909</f>
        <v>Priscilla Shen</v>
      </c>
      <c r="G1911" s="18">
        <f t="shared" si="1901"/>
        <v>4220.3546999999999</v>
      </c>
    </row>
    <row r="1912" spans="3:7" x14ac:dyDescent="0.3">
      <c r="C1912" s="3" t="s">
        <v>2991</v>
      </c>
      <c r="D1912" s="5">
        <v>4197.5554000000002</v>
      </c>
      <c r="F1912" t="str">
        <f t="shared" ref="F1912:G1912" si="1902">C1910</f>
        <v>Pamela Rodriguez</v>
      </c>
      <c r="G1912" s="18">
        <f t="shared" si="1902"/>
        <v>4217.4209000000001</v>
      </c>
    </row>
    <row r="1913" spans="3:7" x14ac:dyDescent="0.3">
      <c r="C1913" s="3" t="s">
        <v>471</v>
      </c>
      <c r="D1913" s="5">
        <v>4171.4652999999998</v>
      </c>
      <c r="F1913" t="str">
        <f t="shared" ref="F1913:G1913" si="1903">C1911</f>
        <v>Armando Vazquez</v>
      </c>
      <c r="G1913" s="18">
        <f t="shared" si="1903"/>
        <v>4211.1513000000004</v>
      </c>
    </row>
    <row r="1914" spans="3:7" x14ac:dyDescent="0.3">
      <c r="C1914" s="3" t="s">
        <v>264</v>
      </c>
      <c r="D1914" s="5">
        <v>4145.8915999999999</v>
      </c>
      <c r="F1914" t="str">
        <f t="shared" ref="F1914:G1914" si="1904">C1912</f>
        <v>Shannon Ortega</v>
      </c>
      <c r="G1914" s="18">
        <f t="shared" si="1904"/>
        <v>4197.5554000000002</v>
      </c>
    </row>
    <row r="1915" spans="3:7" x14ac:dyDescent="0.3">
      <c r="C1915" s="3" t="s">
        <v>2992</v>
      </c>
      <c r="D1915" s="5">
        <v>4145.8450000000003</v>
      </c>
      <c r="F1915" t="str">
        <f t="shared" ref="F1915:G1915" si="1905">C1913</f>
        <v>Brett Perez</v>
      </c>
      <c r="G1915" s="18">
        <f t="shared" si="1905"/>
        <v>4171.4652999999998</v>
      </c>
    </row>
    <row r="1916" spans="3:7" x14ac:dyDescent="0.3">
      <c r="C1916" s="3" t="s">
        <v>2993</v>
      </c>
      <c r="D1916" s="5">
        <v>4131.04</v>
      </c>
      <c r="F1916" t="str">
        <f t="shared" ref="F1916:G1916" si="1906">C1914</f>
        <v>Alfredo Alonso</v>
      </c>
      <c r="G1916" s="18">
        <f t="shared" si="1906"/>
        <v>4145.8915999999999</v>
      </c>
    </row>
    <row r="1917" spans="3:7" x14ac:dyDescent="0.3">
      <c r="C1917" s="3" t="s">
        <v>1808</v>
      </c>
      <c r="D1917" s="5">
        <v>4121.9350000000004</v>
      </c>
      <c r="F1917" t="str">
        <f t="shared" ref="F1917:G1917" si="1907">C1915</f>
        <v>Margaret Stewart</v>
      </c>
      <c r="G1917" s="18">
        <f t="shared" si="1907"/>
        <v>4145.8450000000003</v>
      </c>
    </row>
    <row r="1918" spans="3:7" x14ac:dyDescent="0.3">
      <c r="C1918" s="3" t="s">
        <v>2994</v>
      </c>
      <c r="D1918" s="5">
        <v>4106.8657999999996</v>
      </c>
      <c r="F1918" t="str">
        <f t="shared" ref="F1918:G1918" si="1908">C1916</f>
        <v>Kristine Alonso</v>
      </c>
      <c r="G1918" s="18">
        <f t="shared" si="1908"/>
        <v>4131.04</v>
      </c>
    </row>
    <row r="1919" spans="3:7" x14ac:dyDescent="0.3">
      <c r="C1919" s="3" t="s">
        <v>2347</v>
      </c>
      <c r="D1919" s="5">
        <v>4053.0493999999999</v>
      </c>
      <c r="F1919" t="str">
        <f t="shared" ref="F1919:G1919" si="1909">C1917</f>
        <v>Monica Patel</v>
      </c>
      <c r="G1919" s="18">
        <f t="shared" si="1909"/>
        <v>4121.9350000000004</v>
      </c>
    </row>
    <row r="1920" spans="3:7" x14ac:dyDescent="0.3">
      <c r="C1920" s="3" t="s">
        <v>1077</v>
      </c>
      <c r="D1920" s="5">
        <v>4052.1115</v>
      </c>
      <c r="F1920" t="str">
        <f t="shared" ref="F1920:G1920" si="1910">C1918</f>
        <v>Hector Martin</v>
      </c>
      <c r="G1920" s="18">
        <f t="shared" si="1910"/>
        <v>4106.8657999999996</v>
      </c>
    </row>
    <row r="1921" spans="3:7" x14ac:dyDescent="0.3">
      <c r="C1921" s="3" t="s">
        <v>2066</v>
      </c>
      <c r="D1921" s="5">
        <v>4048.8581999999997</v>
      </c>
      <c r="F1921" t="str">
        <f t="shared" ref="F1921:G1921" si="1911">C1919</f>
        <v>Virginia Lopez</v>
      </c>
      <c r="G1921" s="18">
        <f t="shared" si="1911"/>
        <v>4053.0493999999999</v>
      </c>
    </row>
    <row r="1922" spans="3:7" x14ac:dyDescent="0.3">
      <c r="C1922" s="3" t="s">
        <v>2995</v>
      </c>
      <c r="D1922" s="5">
        <v>4048.5703000000003</v>
      </c>
      <c r="F1922" t="str">
        <f t="shared" ref="F1922:G1922" si="1912">C1920</f>
        <v>Harold Raman</v>
      </c>
      <c r="G1922" s="18">
        <f t="shared" si="1912"/>
        <v>4052.1115</v>
      </c>
    </row>
    <row r="1923" spans="3:7" x14ac:dyDescent="0.3">
      <c r="C1923" s="3" t="s">
        <v>2996</v>
      </c>
      <c r="D1923" s="5">
        <v>4048.4755999999998</v>
      </c>
      <c r="F1923" t="str">
        <f t="shared" ref="F1923:G1923" si="1913">C1921</f>
        <v>Ross Rana</v>
      </c>
      <c r="G1923" s="18">
        <f t="shared" si="1913"/>
        <v>4048.8581999999997</v>
      </c>
    </row>
    <row r="1924" spans="3:7" x14ac:dyDescent="0.3">
      <c r="C1924" s="3" t="s">
        <v>205</v>
      </c>
      <c r="D1924" s="5">
        <v>4045.2267999999999</v>
      </c>
      <c r="F1924" t="str">
        <f t="shared" ref="F1924:G1924" si="1914">C1922</f>
        <v>Gina Torres</v>
      </c>
      <c r="G1924" s="18">
        <f t="shared" si="1914"/>
        <v>4048.5703000000003</v>
      </c>
    </row>
    <row r="1925" spans="3:7" x14ac:dyDescent="0.3">
      <c r="C1925" s="3" t="s">
        <v>2997</v>
      </c>
      <c r="D1925" s="5">
        <v>4024.7433999999994</v>
      </c>
      <c r="F1925" t="str">
        <f t="shared" ref="F1925:G1925" si="1915">C1923</f>
        <v>Cesar Perez</v>
      </c>
      <c r="G1925" s="18">
        <f t="shared" si="1915"/>
        <v>4048.4755999999998</v>
      </c>
    </row>
    <row r="1926" spans="3:7" x14ac:dyDescent="0.3">
      <c r="C1926" s="3" t="s">
        <v>384</v>
      </c>
      <c r="D1926" s="5">
        <v>4017.0249000000003</v>
      </c>
      <c r="F1926" t="str">
        <f t="shared" ref="F1926:G1926" si="1916">C1924</f>
        <v>Abby Kapoor</v>
      </c>
      <c r="G1926" s="18">
        <f t="shared" si="1916"/>
        <v>4045.2267999999999</v>
      </c>
    </row>
    <row r="1927" spans="3:7" x14ac:dyDescent="0.3">
      <c r="C1927" s="3" t="s">
        <v>533</v>
      </c>
      <c r="D1927" s="5">
        <v>4013.9874</v>
      </c>
      <c r="F1927" t="str">
        <f t="shared" ref="F1927:G1927" si="1917">C1925</f>
        <v>Rebecca Collins</v>
      </c>
      <c r="G1927" s="18">
        <f t="shared" si="1917"/>
        <v>4024.7433999999994</v>
      </c>
    </row>
    <row r="1928" spans="3:7" x14ac:dyDescent="0.3">
      <c r="C1928" s="3" t="s">
        <v>635</v>
      </c>
      <c r="D1928" s="5">
        <v>3997.0310999999997</v>
      </c>
      <c r="F1928" t="str">
        <f t="shared" ref="F1928:G1928" si="1918">C1926</f>
        <v>Ashlee Beck</v>
      </c>
      <c r="G1928" s="18">
        <f t="shared" si="1918"/>
        <v>4017.0249000000003</v>
      </c>
    </row>
    <row r="1929" spans="3:7" x14ac:dyDescent="0.3">
      <c r="C1929" s="3" t="s">
        <v>1109</v>
      </c>
      <c r="D1929" s="5">
        <v>3993.5230000000001</v>
      </c>
      <c r="F1929" t="str">
        <f t="shared" ref="F1929:G1929" si="1919">C1927</f>
        <v>Carla Lopez</v>
      </c>
      <c r="G1929" s="18">
        <f t="shared" si="1919"/>
        <v>4013.9874</v>
      </c>
    </row>
    <row r="1930" spans="3:7" x14ac:dyDescent="0.3">
      <c r="C1930" s="3" t="s">
        <v>971</v>
      </c>
      <c r="D1930" s="5">
        <v>3989.5982000000004</v>
      </c>
      <c r="F1930" t="str">
        <f t="shared" ref="F1930:G1930" si="1920">C1928</f>
        <v>Clarence Lin</v>
      </c>
      <c r="G1930" s="18">
        <f t="shared" si="1920"/>
        <v>3997.0310999999997</v>
      </c>
    </row>
    <row r="1931" spans="3:7" x14ac:dyDescent="0.3">
      <c r="C1931" s="3" t="s">
        <v>2998</v>
      </c>
      <c r="D1931" s="5">
        <v>3984.9441000000002</v>
      </c>
      <c r="F1931" t="str">
        <f t="shared" ref="F1931:G1931" si="1921">C1929</f>
        <v>Isabelle Long</v>
      </c>
      <c r="G1931" s="18">
        <f t="shared" si="1921"/>
        <v>3993.5230000000001</v>
      </c>
    </row>
    <row r="1932" spans="3:7" x14ac:dyDescent="0.3">
      <c r="C1932" s="3" t="s">
        <v>980</v>
      </c>
      <c r="D1932" s="5">
        <v>3984.6637999999998</v>
      </c>
      <c r="F1932" t="str">
        <f t="shared" ref="F1932:G1932" si="1922">C1930</f>
        <v>Francis Carlson</v>
      </c>
      <c r="G1932" s="18">
        <f t="shared" si="1922"/>
        <v>3989.5982000000004</v>
      </c>
    </row>
    <row r="1933" spans="3:7" x14ac:dyDescent="0.3">
      <c r="C1933" s="3" t="s">
        <v>2999</v>
      </c>
      <c r="D1933" s="5">
        <v>3984.5362999999998</v>
      </c>
      <c r="F1933" t="str">
        <f t="shared" ref="F1933:G1933" si="1923">C1931</f>
        <v>Glenn Wu</v>
      </c>
      <c r="G1933" s="18">
        <f t="shared" si="1923"/>
        <v>3984.9441000000002</v>
      </c>
    </row>
    <row r="1934" spans="3:7" x14ac:dyDescent="0.3">
      <c r="C1934" s="3" t="s">
        <v>3000</v>
      </c>
      <c r="D1934" s="5">
        <v>3971.9591</v>
      </c>
      <c r="F1934" t="str">
        <f t="shared" ref="F1934:G1934" si="1924">C1932</f>
        <v>Frank Romero</v>
      </c>
      <c r="G1934" s="18">
        <f t="shared" si="1924"/>
        <v>3984.6637999999998</v>
      </c>
    </row>
    <row r="1935" spans="3:7" x14ac:dyDescent="0.3">
      <c r="C1935" s="3" t="s">
        <v>415</v>
      </c>
      <c r="D1935" s="5">
        <v>3956.9121</v>
      </c>
      <c r="F1935" t="str">
        <f t="shared" ref="F1935:G1935" si="1925">C1933</f>
        <v>Tamara Anand</v>
      </c>
      <c r="G1935" s="18">
        <f t="shared" si="1925"/>
        <v>3984.5362999999998</v>
      </c>
    </row>
    <row r="1936" spans="3:7" x14ac:dyDescent="0.3">
      <c r="C1936" s="3" t="s">
        <v>731</v>
      </c>
      <c r="D1936" s="5">
        <v>3954.3665000000001</v>
      </c>
      <c r="F1936" t="str">
        <f t="shared" ref="F1936:G1936" si="1926">C1934</f>
        <v>Dawn Zeng</v>
      </c>
      <c r="G1936" s="18">
        <f t="shared" si="1926"/>
        <v>3971.9591</v>
      </c>
    </row>
    <row r="1937" spans="3:7" x14ac:dyDescent="0.3">
      <c r="C1937" s="3" t="s">
        <v>1254</v>
      </c>
      <c r="D1937" s="5">
        <v>3936.8498</v>
      </c>
      <c r="F1937" t="str">
        <f t="shared" ref="F1937:G1937" si="1927">C1935</f>
        <v>Barbara Zheng</v>
      </c>
      <c r="G1937" s="18">
        <f t="shared" si="1927"/>
        <v>3956.9121</v>
      </c>
    </row>
    <row r="1938" spans="3:7" x14ac:dyDescent="0.3">
      <c r="C1938" s="3" t="s">
        <v>435</v>
      </c>
      <c r="D1938" s="5">
        <v>3930.3535999999999</v>
      </c>
      <c r="F1938" t="str">
        <f t="shared" ref="F1938:G1938" si="1928">C1936</f>
        <v>Dale Raje</v>
      </c>
      <c r="G1938" s="18">
        <f t="shared" si="1928"/>
        <v>3954.3665000000001</v>
      </c>
    </row>
    <row r="1939" spans="3:7" x14ac:dyDescent="0.3">
      <c r="C1939" s="3" t="s">
        <v>3001</v>
      </c>
      <c r="D1939" s="5">
        <v>3926.808</v>
      </c>
      <c r="F1939" t="str">
        <f t="shared" ref="F1939:G1939" si="1929">C1937</f>
        <v>Joanna Serrano</v>
      </c>
      <c r="G1939" s="18">
        <f t="shared" si="1929"/>
        <v>3936.8498</v>
      </c>
    </row>
    <row r="1940" spans="3:7" x14ac:dyDescent="0.3">
      <c r="C1940" s="3" t="s">
        <v>1821</v>
      </c>
      <c r="D1940" s="5">
        <v>3891.9</v>
      </c>
      <c r="F1940" t="str">
        <f t="shared" ref="F1940:G1940" si="1930">C1938</f>
        <v>Bob Alan</v>
      </c>
      <c r="G1940" s="18">
        <f t="shared" si="1930"/>
        <v>3930.3535999999999</v>
      </c>
    </row>
    <row r="1941" spans="3:7" x14ac:dyDescent="0.3">
      <c r="C1941" s="3" t="s">
        <v>3002</v>
      </c>
      <c r="D1941" s="5">
        <v>3880.2126000000003</v>
      </c>
      <c r="F1941" t="str">
        <f t="shared" ref="F1941:G1941" si="1931">C1939</f>
        <v>Jésus Sanz</v>
      </c>
      <c r="G1941" s="18">
        <f t="shared" si="1931"/>
        <v>3926.808</v>
      </c>
    </row>
    <row r="1942" spans="3:7" x14ac:dyDescent="0.3">
      <c r="C1942" s="3" t="s">
        <v>2329</v>
      </c>
      <c r="D1942" s="5">
        <v>3871.3728000000001</v>
      </c>
      <c r="F1942" t="str">
        <f t="shared" ref="F1942:G1942" si="1932">C1940</f>
        <v>Morgan Gray</v>
      </c>
      <c r="G1942" s="18">
        <f t="shared" si="1932"/>
        <v>3891.9</v>
      </c>
    </row>
    <row r="1943" spans="3:7" x14ac:dyDescent="0.3">
      <c r="C1943" s="3" t="s">
        <v>3003</v>
      </c>
      <c r="D1943" s="5">
        <v>3851.4369999999999</v>
      </c>
      <c r="F1943" t="str">
        <f t="shared" ref="F1943:G1943" si="1933">C1941</f>
        <v>Crystal Chen</v>
      </c>
      <c r="G1943" s="18">
        <f t="shared" si="1933"/>
        <v>3880.2126000000003</v>
      </c>
    </row>
    <row r="1944" spans="3:7" x14ac:dyDescent="0.3">
      <c r="C1944" s="3" t="s">
        <v>3004</v>
      </c>
      <c r="D1944" s="5">
        <v>3850.4508000000001</v>
      </c>
      <c r="F1944" t="str">
        <f t="shared" ref="F1944:G1944" si="1934">C1942</f>
        <v>Valerie Ye</v>
      </c>
      <c r="G1944" s="18">
        <f t="shared" si="1934"/>
        <v>3871.3728000000001</v>
      </c>
    </row>
    <row r="1945" spans="3:7" x14ac:dyDescent="0.3">
      <c r="C1945" s="3" t="s">
        <v>725</v>
      </c>
      <c r="D1945" s="5">
        <v>3837.2377999999999</v>
      </c>
      <c r="F1945" t="str">
        <f t="shared" ref="F1945:G1945" si="1935">C1943</f>
        <v>Bradley Raji</v>
      </c>
      <c r="G1945" s="18">
        <f t="shared" si="1935"/>
        <v>3851.4369999999999</v>
      </c>
    </row>
    <row r="1946" spans="3:7" x14ac:dyDescent="0.3">
      <c r="C1946" s="3" t="s">
        <v>930</v>
      </c>
      <c r="D1946" s="5">
        <v>3832.6173999999996</v>
      </c>
      <c r="F1946" t="str">
        <f t="shared" ref="F1946:G1946" si="1936">C1944</f>
        <v>Jessie He</v>
      </c>
      <c r="G1946" s="18">
        <f t="shared" si="1936"/>
        <v>3850.4508000000001</v>
      </c>
    </row>
    <row r="1947" spans="3:7" x14ac:dyDescent="0.3">
      <c r="C1947" s="3" t="s">
        <v>1509</v>
      </c>
      <c r="D1947" s="5">
        <v>3799.5126</v>
      </c>
      <c r="F1947" t="str">
        <f t="shared" ref="F1947:G1947" si="1937">C1945</f>
        <v>Cynthia Martinez</v>
      </c>
      <c r="G1947" s="18">
        <f t="shared" si="1937"/>
        <v>3837.2377999999999</v>
      </c>
    </row>
    <row r="1948" spans="3:7" x14ac:dyDescent="0.3">
      <c r="C1948" s="3" t="s">
        <v>608</v>
      </c>
      <c r="D1948" s="5">
        <v>3784.6779999999999</v>
      </c>
      <c r="F1948" t="str">
        <f t="shared" ref="F1948:G1948" si="1938">C1946</f>
        <v>Erica Zeng</v>
      </c>
      <c r="G1948" s="18">
        <f t="shared" si="1938"/>
        <v>3832.6173999999996</v>
      </c>
    </row>
    <row r="1949" spans="3:7" x14ac:dyDescent="0.3">
      <c r="C1949" s="3" t="s">
        <v>279</v>
      </c>
      <c r="D1949" s="5">
        <v>3778.9679000000006</v>
      </c>
      <c r="F1949" t="str">
        <f t="shared" ref="F1949:G1949" si="1939">C1947</f>
        <v>Lacey Liang</v>
      </c>
      <c r="G1949" s="18">
        <f t="shared" si="1939"/>
        <v>3799.5126</v>
      </c>
    </row>
    <row r="1950" spans="3:7" x14ac:dyDescent="0.3">
      <c r="C1950" s="3" t="s">
        <v>1925</v>
      </c>
      <c r="D1950" s="5">
        <v>3777.0216999999998</v>
      </c>
      <c r="F1950" t="str">
        <f t="shared" ref="F1950:G1950" si="1940">C1948</f>
        <v>Cheryl Gutierrez</v>
      </c>
      <c r="G1950" s="18">
        <f t="shared" si="1940"/>
        <v>3784.6779999999999</v>
      </c>
    </row>
    <row r="1951" spans="3:7" x14ac:dyDescent="0.3">
      <c r="C1951" s="3" t="s">
        <v>728</v>
      </c>
      <c r="D1951" s="5">
        <v>3771.1019999999999</v>
      </c>
      <c r="F1951" t="str">
        <f t="shared" ref="F1951:G1951" si="1941">C1949</f>
        <v>Alison Anand</v>
      </c>
      <c r="G1951" s="18">
        <f t="shared" si="1941"/>
        <v>3778.9679000000006</v>
      </c>
    </row>
    <row r="1952" spans="3:7" x14ac:dyDescent="0.3">
      <c r="C1952" s="3" t="s">
        <v>1033</v>
      </c>
      <c r="D1952" s="5">
        <v>3764.1371999999997</v>
      </c>
      <c r="F1952" t="str">
        <f t="shared" ref="F1952:G1952" si="1942">C1950</f>
        <v>Priscilla Deng</v>
      </c>
      <c r="G1952" s="18">
        <f t="shared" si="1942"/>
        <v>3777.0216999999998</v>
      </c>
    </row>
    <row r="1953" spans="3:7" x14ac:dyDescent="0.3">
      <c r="C1953" s="3" t="s">
        <v>2317</v>
      </c>
      <c r="D1953" s="5">
        <v>3752.5672000000004</v>
      </c>
      <c r="F1953" t="str">
        <f t="shared" ref="F1953:G1953" si="1943">C1951</f>
        <v>Cynthia Weber</v>
      </c>
      <c r="G1953" s="18">
        <f t="shared" si="1943"/>
        <v>3771.1019999999999</v>
      </c>
    </row>
    <row r="1954" spans="3:7" x14ac:dyDescent="0.3">
      <c r="C1954" s="3" t="s">
        <v>255</v>
      </c>
      <c r="D1954" s="5">
        <v>3739.4472000000001</v>
      </c>
      <c r="F1954" t="str">
        <f t="shared" ref="F1954:G1954" si="1944">C1952</f>
        <v>Gilbert Pal</v>
      </c>
      <c r="G1954" s="18">
        <f t="shared" si="1944"/>
        <v>3764.1371999999997</v>
      </c>
    </row>
    <row r="1955" spans="3:7" x14ac:dyDescent="0.3">
      <c r="C1955" s="3" t="s">
        <v>3005</v>
      </c>
      <c r="D1955" s="5">
        <v>3736.3671999999997</v>
      </c>
      <c r="F1955" t="str">
        <f t="shared" ref="F1955:G1955" si="1945">C1953</f>
        <v>Troy Arun</v>
      </c>
      <c r="G1955" s="18">
        <f t="shared" si="1945"/>
        <v>3752.5672000000004</v>
      </c>
    </row>
    <row r="1956" spans="3:7" x14ac:dyDescent="0.3">
      <c r="C1956" s="3" t="s">
        <v>907</v>
      </c>
      <c r="D1956" s="5">
        <v>3732.221</v>
      </c>
      <c r="F1956" t="str">
        <f t="shared" ref="F1956:G1956" si="1946">C1954</f>
        <v>Alex Cooper</v>
      </c>
      <c r="G1956" s="18">
        <f t="shared" si="1946"/>
        <v>3739.4472000000001</v>
      </c>
    </row>
    <row r="1957" spans="3:7" x14ac:dyDescent="0.3">
      <c r="C1957" s="3" t="s">
        <v>3006</v>
      </c>
      <c r="D1957" s="5">
        <v>3730.4675999999999</v>
      </c>
      <c r="F1957" t="str">
        <f t="shared" ref="F1957:G1957" si="1947">C1955</f>
        <v>Desiree Alvarez</v>
      </c>
      <c r="G1957" s="18">
        <f t="shared" si="1947"/>
        <v>3736.3671999999997</v>
      </c>
    </row>
    <row r="1958" spans="3:7" x14ac:dyDescent="0.3">
      <c r="C1958" s="3" t="s">
        <v>3007</v>
      </c>
      <c r="D1958" s="5">
        <v>3727.6949</v>
      </c>
      <c r="F1958" t="str">
        <f t="shared" ref="F1958:G1958" si="1948">C1956</f>
        <v>Edwin Li</v>
      </c>
      <c r="G1958" s="18">
        <f t="shared" si="1948"/>
        <v>3732.221</v>
      </c>
    </row>
    <row r="1959" spans="3:7" x14ac:dyDescent="0.3">
      <c r="C1959" s="3" t="s">
        <v>3008</v>
      </c>
      <c r="D1959" s="5">
        <v>3720.0191999999997</v>
      </c>
      <c r="F1959" t="str">
        <f t="shared" ref="F1959:G1959" si="1949">C1957</f>
        <v>Tyrone Alvarez</v>
      </c>
      <c r="G1959" s="18">
        <f t="shared" si="1949"/>
        <v>3730.4675999999999</v>
      </c>
    </row>
    <row r="1960" spans="3:7" x14ac:dyDescent="0.3">
      <c r="C1960" s="3" t="s">
        <v>3009</v>
      </c>
      <c r="D1960" s="5">
        <v>3707.1688999999997</v>
      </c>
      <c r="F1960" t="str">
        <f t="shared" ref="F1960:G1960" si="1950">C1958</f>
        <v>Roy Vazquez</v>
      </c>
      <c r="G1960" s="18">
        <f t="shared" si="1950"/>
        <v>3727.6949</v>
      </c>
    </row>
    <row r="1961" spans="3:7" x14ac:dyDescent="0.3">
      <c r="C1961" s="3" t="s">
        <v>763</v>
      </c>
      <c r="D1961" s="5">
        <v>3704.5672</v>
      </c>
      <c r="F1961" t="str">
        <f t="shared" ref="F1961:G1961" si="1951">C1959</f>
        <v>Danny Moreno</v>
      </c>
      <c r="G1961" s="18">
        <f t="shared" si="1951"/>
        <v>3720.0191999999997</v>
      </c>
    </row>
    <row r="1962" spans="3:7" x14ac:dyDescent="0.3">
      <c r="C1962" s="3" t="s">
        <v>3010</v>
      </c>
      <c r="D1962" s="5">
        <v>3695.5457999999999</v>
      </c>
      <c r="F1962" t="str">
        <f t="shared" ref="F1962:G1962" si="1952">C1960</f>
        <v>Darren Alonso</v>
      </c>
      <c r="G1962" s="18">
        <f t="shared" si="1952"/>
        <v>3707.1688999999997</v>
      </c>
    </row>
    <row r="1963" spans="3:7" x14ac:dyDescent="0.3">
      <c r="C1963" s="3" t="s">
        <v>1085</v>
      </c>
      <c r="D1963" s="5">
        <v>3692.3476999999998</v>
      </c>
      <c r="F1963" t="str">
        <f t="shared" ref="F1963:G1963" si="1953">C1961</f>
        <v>Darren Munoz</v>
      </c>
      <c r="G1963" s="18">
        <f t="shared" si="1953"/>
        <v>3704.5672</v>
      </c>
    </row>
    <row r="1964" spans="3:7" x14ac:dyDescent="0.3">
      <c r="C1964" s="3" t="s">
        <v>3011</v>
      </c>
      <c r="D1964" s="5">
        <v>3666.9382000000001</v>
      </c>
      <c r="F1964" t="str">
        <f t="shared" ref="F1964:G1964" si="1954">C1962</f>
        <v>Marshall Goel</v>
      </c>
      <c r="G1964" s="18">
        <f t="shared" si="1954"/>
        <v>3695.5457999999999</v>
      </c>
    </row>
    <row r="1965" spans="3:7" x14ac:dyDescent="0.3">
      <c r="C1965" s="3" t="s">
        <v>3012</v>
      </c>
      <c r="D1965" s="5">
        <v>3664.5740999999998</v>
      </c>
      <c r="F1965" t="str">
        <f t="shared" ref="F1965:G1965" si="1955">C1963</f>
        <v>Hector Serrano</v>
      </c>
      <c r="G1965" s="18">
        <f t="shared" si="1955"/>
        <v>3692.3476999999998</v>
      </c>
    </row>
    <row r="1966" spans="3:7" x14ac:dyDescent="0.3">
      <c r="C1966" s="3" t="s">
        <v>1234</v>
      </c>
      <c r="D1966" s="5">
        <v>3635.4258</v>
      </c>
      <c r="F1966" t="str">
        <f t="shared" ref="F1966:G1966" si="1956">C1964</f>
        <v>Shawna Shan</v>
      </c>
      <c r="G1966" s="18">
        <f t="shared" si="1956"/>
        <v>3666.9382000000001</v>
      </c>
    </row>
    <row r="1967" spans="3:7" x14ac:dyDescent="0.3">
      <c r="C1967" s="3" t="s">
        <v>779</v>
      </c>
      <c r="D1967" s="5">
        <v>3634.0646999999999</v>
      </c>
      <c r="F1967" t="str">
        <f t="shared" ref="F1967:G1967" si="1957">C1965</f>
        <v>Clinton Hernandez</v>
      </c>
      <c r="G1967" s="18">
        <f t="shared" si="1957"/>
        <v>3664.5740999999998</v>
      </c>
    </row>
    <row r="1968" spans="3:7" x14ac:dyDescent="0.3">
      <c r="C1968" s="3" t="s">
        <v>3013</v>
      </c>
      <c r="D1968" s="5">
        <v>3631.0374999999999</v>
      </c>
      <c r="F1968" t="str">
        <f t="shared" ref="F1968:G1968" si="1958">C1966</f>
        <v>Jésus Martin</v>
      </c>
      <c r="G1968" s="18">
        <f t="shared" si="1958"/>
        <v>3635.4258</v>
      </c>
    </row>
    <row r="1969" spans="3:7" x14ac:dyDescent="0.3">
      <c r="C1969" s="3" t="s">
        <v>1679</v>
      </c>
      <c r="D1969" s="5">
        <v>3630.8598000000002</v>
      </c>
      <c r="F1969" t="str">
        <f t="shared" ref="F1969:G1969" si="1959">C1967</f>
        <v>Dawn Xu</v>
      </c>
      <c r="G1969" s="18">
        <f t="shared" si="1959"/>
        <v>3634.0646999999999</v>
      </c>
    </row>
    <row r="1970" spans="3:7" x14ac:dyDescent="0.3">
      <c r="C1970" s="3" t="s">
        <v>3014</v>
      </c>
      <c r="D1970" s="5">
        <v>3624.7649000000001</v>
      </c>
      <c r="F1970" t="str">
        <f t="shared" ref="F1970:G1970" si="1960">C1968</f>
        <v>Calvin Xu</v>
      </c>
      <c r="G1970" s="18">
        <f t="shared" si="1960"/>
        <v>3631.0374999999999</v>
      </c>
    </row>
    <row r="1971" spans="3:7" x14ac:dyDescent="0.3">
      <c r="C1971" s="3" t="s">
        <v>3015</v>
      </c>
      <c r="D1971" s="5">
        <v>3580.7566000000002</v>
      </c>
      <c r="F1971" t="str">
        <f t="shared" ref="F1971:G1971" si="1961">C1969</f>
        <v>Marshall Hu</v>
      </c>
      <c r="G1971" s="18">
        <f t="shared" si="1961"/>
        <v>3630.8598000000002</v>
      </c>
    </row>
    <row r="1972" spans="3:7" x14ac:dyDescent="0.3">
      <c r="C1972" s="3" t="s">
        <v>3016</v>
      </c>
      <c r="D1972" s="5">
        <v>3569.1859999999997</v>
      </c>
      <c r="F1972" t="str">
        <f t="shared" ref="F1972:G1972" si="1962">C1970</f>
        <v>Henry Vance</v>
      </c>
      <c r="G1972" s="18">
        <f t="shared" si="1962"/>
        <v>3624.7649000000001</v>
      </c>
    </row>
    <row r="1973" spans="3:7" x14ac:dyDescent="0.3">
      <c r="C1973" s="3" t="s">
        <v>3017</v>
      </c>
      <c r="D1973" s="5">
        <v>3566.4821000000002</v>
      </c>
      <c r="F1973" t="str">
        <f t="shared" ref="F1973:G1973" si="1963">C1971</f>
        <v>Mya Ross</v>
      </c>
      <c r="G1973" s="18">
        <f t="shared" si="1963"/>
        <v>3580.7566000000002</v>
      </c>
    </row>
    <row r="1974" spans="3:7" x14ac:dyDescent="0.3">
      <c r="C1974" s="3" t="s">
        <v>3018</v>
      </c>
      <c r="D1974" s="5">
        <v>3538.9564</v>
      </c>
      <c r="F1974" t="str">
        <f t="shared" ref="F1974:G1974" si="1964">C1972</f>
        <v>Veronica Malhotra</v>
      </c>
      <c r="G1974" s="18">
        <f t="shared" si="1964"/>
        <v>3569.1859999999997</v>
      </c>
    </row>
    <row r="1975" spans="3:7" x14ac:dyDescent="0.3">
      <c r="C1975" s="3" t="s">
        <v>3019</v>
      </c>
      <c r="D1975" s="5">
        <v>3534.1271999999999</v>
      </c>
      <c r="F1975" t="str">
        <f t="shared" ref="F1975:G1975" si="1965">C1973</f>
        <v>Melvin Jai</v>
      </c>
      <c r="G1975" s="18">
        <f t="shared" si="1965"/>
        <v>3566.4821000000002</v>
      </c>
    </row>
    <row r="1976" spans="3:7" x14ac:dyDescent="0.3">
      <c r="C1976" s="3" t="s">
        <v>3020</v>
      </c>
      <c r="D1976" s="5">
        <v>3534.1271999999999</v>
      </c>
      <c r="F1976" t="str">
        <f t="shared" ref="F1976:G1976" si="1966">C1974</f>
        <v>Sabrina Romero</v>
      </c>
      <c r="G1976" s="18">
        <f t="shared" si="1966"/>
        <v>3538.9564</v>
      </c>
    </row>
    <row r="1977" spans="3:7" x14ac:dyDescent="0.3">
      <c r="C1977" s="3" t="s">
        <v>1963</v>
      </c>
      <c r="D1977" s="5">
        <v>3520.1784000000002</v>
      </c>
      <c r="F1977" t="str">
        <f t="shared" ref="F1977:G1977" si="1967">C1975</f>
        <v>Ruben Saunders</v>
      </c>
      <c r="G1977" s="18">
        <f t="shared" si="1967"/>
        <v>3534.1271999999999</v>
      </c>
    </row>
    <row r="1978" spans="3:7" x14ac:dyDescent="0.3">
      <c r="C1978" s="3" t="s">
        <v>3021</v>
      </c>
      <c r="D1978" s="5">
        <v>3501.5593999999996</v>
      </c>
      <c r="F1978" t="str">
        <f t="shared" ref="F1978:G1978" si="1968">C1976</f>
        <v>Randall Serrano</v>
      </c>
      <c r="G1978" s="18">
        <f t="shared" si="1968"/>
        <v>3534.1271999999999</v>
      </c>
    </row>
    <row r="1979" spans="3:7" x14ac:dyDescent="0.3">
      <c r="C1979" s="3" t="s">
        <v>3022</v>
      </c>
      <c r="D1979" s="5">
        <v>3497.2855999999997</v>
      </c>
      <c r="F1979" t="str">
        <f t="shared" ref="F1979:G1979" si="1969">C1977</f>
        <v>Randy Huang</v>
      </c>
      <c r="G1979" s="18">
        <f t="shared" si="1969"/>
        <v>3520.1784000000002</v>
      </c>
    </row>
    <row r="1980" spans="3:7" x14ac:dyDescent="0.3">
      <c r="C1980" s="3" t="s">
        <v>828</v>
      </c>
      <c r="D1980" s="5">
        <v>3457.7696000000005</v>
      </c>
      <c r="F1980" t="str">
        <f t="shared" ref="F1980:G1980" si="1970">C1978</f>
        <v>Dustin Shen</v>
      </c>
      <c r="G1980" s="18">
        <f t="shared" si="1970"/>
        <v>3501.5593999999996</v>
      </c>
    </row>
    <row r="1981" spans="3:7" x14ac:dyDescent="0.3">
      <c r="C1981" s="3" t="s">
        <v>2089</v>
      </c>
      <c r="D1981" s="5">
        <v>3454.8801000000003</v>
      </c>
      <c r="F1981" t="str">
        <f t="shared" ref="F1981:G1981" si="1971">C1979</f>
        <v>Derek Yuan</v>
      </c>
      <c r="G1981" s="18">
        <f t="shared" si="1971"/>
        <v>3497.2855999999997</v>
      </c>
    </row>
    <row r="1982" spans="3:7" x14ac:dyDescent="0.3">
      <c r="C1982" s="3" t="s">
        <v>3023</v>
      </c>
      <c r="D1982" s="5">
        <v>3420.2241000000004</v>
      </c>
      <c r="F1982" t="str">
        <f t="shared" ref="F1982:G1982" si="1972">C1980</f>
        <v>Devon Chander</v>
      </c>
      <c r="G1982" s="18">
        <f t="shared" si="1972"/>
        <v>3457.7696000000005</v>
      </c>
    </row>
    <row r="1983" spans="3:7" x14ac:dyDescent="0.3">
      <c r="C1983" s="3" t="s">
        <v>3024</v>
      </c>
      <c r="D1983" s="5">
        <v>3417.3989999999999</v>
      </c>
      <c r="F1983" t="str">
        <f t="shared" ref="F1983:G1983" si="1973">C1981</f>
        <v>Ruben Torres</v>
      </c>
      <c r="G1983" s="18">
        <f t="shared" si="1973"/>
        <v>3454.8801000000003</v>
      </c>
    </row>
    <row r="1984" spans="3:7" x14ac:dyDescent="0.3">
      <c r="C1984" s="3" t="s">
        <v>408</v>
      </c>
      <c r="D1984" s="5">
        <v>3411.7918</v>
      </c>
      <c r="F1984" t="str">
        <f t="shared" ref="F1984:G1984" si="1974">C1982</f>
        <v>Latasha Gill</v>
      </c>
      <c r="G1984" s="18">
        <f t="shared" si="1974"/>
        <v>3420.2241000000004</v>
      </c>
    </row>
    <row r="1985" spans="3:7" x14ac:dyDescent="0.3">
      <c r="C1985" s="3" t="s">
        <v>3025</v>
      </c>
      <c r="D1985" s="5">
        <v>3379.5657000000001</v>
      </c>
      <c r="F1985" t="str">
        <f t="shared" ref="F1985:G1985" si="1975">C1983</f>
        <v>Nancy Subram</v>
      </c>
      <c r="G1985" s="18">
        <f t="shared" si="1975"/>
        <v>3417.3989999999999</v>
      </c>
    </row>
    <row r="1986" spans="3:7" x14ac:dyDescent="0.3">
      <c r="C1986" s="3" t="s">
        <v>3026</v>
      </c>
      <c r="D1986" s="5">
        <v>3370.7205999999996</v>
      </c>
      <c r="F1986" t="str">
        <f t="shared" ref="F1986:G1986" si="1976">C1984</f>
        <v>Barbara Kumar</v>
      </c>
      <c r="G1986" s="18">
        <f t="shared" si="1976"/>
        <v>3411.7918</v>
      </c>
    </row>
    <row r="1987" spans="3:7" x14ac:dyDescent="0.3">
      <c r="C1987" s="3" t="s">
        <v>1981</v>
      </c>
      <c r="D1987" s="5">
        <v>3369.6090999999997</v>
      </c>
      <c r="F1987" t="str">
        <f t="shared" ref="F1987:G1987" si="1977">C1985</f>
        <v>Bryant Patel</v>
      </c>
      <c r="G1987" s="18">
        <f t="shared" si="1977"/>
        <v>3379.5657000000001</v>
      </c>
    </row>
    <row r="1988" spans="3:7" x14ac:dyDescent="0.3">
      <c r="C1988" s="3" t="s">
        <v>1980</v>
      </c>
      <c r="D1988" s="5">
        <v>3368.9247</v>
      </c>
      <c r="F1988" t="str">
        <f t="shared" ref="F1988:G1988" si="1978">C1986</f>
        <v>Keith She</v>
      </c>
      <c r="G1988" s="18">
        <f t="shared" si="1978"/>
        <v>3370.7205999999996</v>
      </c>
    </row>
    <row r="1989" spans="3:7" x14ac:dyDescent="0.3">
      <c r="C1989" s="3" t="s">
        <v>3027</v>
      </c>
      <c r="D1989" s="5">
        <v>3345.3521999999998</v>
      </c>
      <c r="F1989" t="str">
        <f t="shared" ref="F1989:G1989" si="1979">C1987</f>
        <v>Rebekah Chandra</v>
      </c>
      <c r="G1989" s="18">
        <f t="shared" si="1979"/>
        <v>3369.6090999999997</v>
      </c>
    </row>
    <row r="1990" spans="3:7" x14ac:dyDescent="0.3">
      <c r="C1990" s="3" t="s">
        <v>756</v>
      </c>
      <c r="D1990" s="5">
        <v>3329.4583000000002</v>
      </c>
      <c r="F1990" t="str">
        <f t="shared" ref="F1990:G1990" si="1980">C1988</f>
        <v>Raymond Subram</v>
      </c>
      <c r="G1990" s="18">
        <f t="shared" si="1980"/>
        <v>3368.9247</v>
      </c>
    </row>
    <row r="1991" spans="3:7" x14ac:dyDescent="0.3">
      <c r="C1991" s="3" t="s">
        <v>3028</v>
      </c>
      <c r="D1991" s="5">
        <v>3320.6851999999999</v>
      </c>
      <c r="F1991" t="str">
        <f t="shared" ref="F1991:G1991" si="1981">C1989</f>
        <v>Orlando Gutierrez</v>
      </c>
      <c r="G1991" s="18">
        <f t="shared" si="1981"/>
        <v>3345.3521999999998</v>
      </c>
    </row>
    <row r="1992" spans="3:7" x14ac:dyDescent="0.3">
      <c r="C1992" s="3" t="s">
        <v>1994</v>
      </c>
      <c r="D1992" s="5">
        <v>3312.5716000000002</v>
      </c>
      <c r="F1992" t="str">
        <f t="shared" ref="F1992:G1992" si="1982">C1990</f>
        <v>Danny Serrano</v>
      </c>
      <c r="G1992" s="18">
        <f t="shared" si="1982"/>
        <v>3329.4583000000002</v>
      </c>
    </row>
    <row r="1993" spans="3:7" x14ac:dyDescent="0.3">
      <c r="C1993" s="3" t="s">
        <v>3029</v>
      </c>
      <c r="D1993" s="5">
        <v>3264.5682000000002</v>
      </c>
      <c r="F1993" t="str">
        <f t="shared" ref="F1993:G1993" si="1983">C1991</f>
        <v>Cedric She</v>
      </c>
      <c r="G1993" s="18">
        <f t="shared" si="1983"/>
        <v>3320.6851999999999</v>
      </c>
    </row>
    <row r="1994" spans="3:7" x14ac:dyDescent="0.3">
      <c r="C1994" s="3" t="s">
        <v>551</v>
      </c>
      <c r="D1994" s="5">
        <v>3239.6601000000001</v>
      </c>
      <c r="F1994" t="str">
        <f t="shared" ref="F1994:G1994" si="1984">C1992</f>
        <v>Renee Martin</v>
      </c>
      <c r="G1994" s="18">
        <f t="shared" si="1984"/>
        <v>3312.5716000000002</v>
      </c>
    </row>
    <row r="1995" spans="3:7" x14ac:dyDescent="0.3">
      <c r="C1995" s="3" t="s">
        <v>3030</v>
      </c>
      <c r="D1995" s="5">
        <v>3229.0611999999996</v>
      </c>
      <c r="F1995" t="str">
        <f t="shared" ref="F1995:G1995" si="1985">C1993</f>
        <v>Marie Carlson</v>
      </c>
      <c r="G1995" s="18">
        <f t="shared" si="1985"/>
        <v>3264.5682000000002</v>
      </c>
    </row>
    <row r="1996" spans="3:7" x14ac:dyDescent="0.3">
      <c r="C1996" s="3" t="s">
        <v>3031</v>
      </c>
      <c r="D1996" s="5">
        <v>3222.6045999999997</v>
      </c>
      <c r="F1996" t="str">
        <f t="shared" ref="F1996:G1996" si="1986">C1994</f>
        <v>Carolyn Gonzalez</v>
      </c>
      <c r="G1996" s="18">
        <f t="shared" si="1986"/>
        <v>3239.6601000000001</v>
      </c>
    </row>
    <row r="1997" spans="3:7" x14ac:dyDescent="0.3">
      <c r="C1997" s="3" t="s">
        <v>3032</v>
      </c>
      <c r="D1997" s="5">
        <v>3194.8034000000002</v>
      </c>
      <c r="F1997" t="str">
        <f t="shared" ref="F1997:G1997" si="1987">C1995</f>
        <v>Willie Huang</v>
      </c>
      <c r="G1997" s="18">
        <f t="shared" si="1987"/>
        <v>3229.0611999999996</v>
      </c>
    </row>
    <row r="1998" spans="3:7" x14ac:dyDescent="0.3">
      <c r="C1998" s="3" t="s">
        <v>2019</v>
      </c>
      <c r="D1998" s="5">
        <v>3183.7799999999997</v>
      </c>
      <c r="F1998" t="str">
        <f t="shared" ref="F1998:G1998" si="1988">C1996</f>
        <v>Christy Wu</v>
      </c>
      <c r="G1998" s="18">
        <f t="shared" si="1988"/>
        <v>3222.6045999999997</v>
      </c>
    </row>
    <row r="1999" spans="3:7" x14ac:dyDescent="0.3">
      <c r="C1999" s="3" t="s">
        <v>3033</v>
      </c>
      <c r="D1999" s="5">
        <v>3163.9571999999998</v>
      </c>
      <c r="F1999" t="str">
        <f t="shared" ref="F1999:G1999" si="1989">C1997</f>
        <v>Gerald Arun</v>
      </c>
      <c r="G1999" s="18">
        <f t="shared" si="1989"/>
        <v>3194.8034000000002</v>
      </c>
    </row>
    <row r="2000" spans="3:7" x14ac:dyDescent="0.3">
      <c r="C2000" s="3" t="s">
        <v>1959</v>
      </c>
      <c r="D2000" s="5">
        <v>3141.4463999999998</v>
      </c>
      <c r="F2000" t="str">
        <f t="shared" ref="F2000:G2000" si="1990">C1998</f>
        <v>Robin Carlson</v>
      </c>
      <c r="G2000" s="18">
        <f t="shared" si="1990"/>
        <v>3183.7799999999997</v>
      </c>
    </row>
    <row r="2001" spans="3:7" x14ac:dyDescent="0.3">
      <c r="C2001" s="3" t="s">
        <v>1019</v>
      </c>
      <c r="D2001" s="5">
        <v>3116.8602999999998</v>
      </c>
      <c r="F2001" t="str">
        <f t="shared" ref="F2001:G2001" si="1991">C1999</f>
        <v>Bethany Goel</v>
      </c>
      <c r="G2001" s="18">
        <f t="shared" si="1991"/>
        <v>3163.9571999999998</v>
      </c>
    </row>
    <row r="2002" spans="3:7" x14ac:dyDescent="0.3">
      <c r="C2002" s="3" t="s">
        <v>3034</v>
      </c>
      <c r="D2002" s="5">
        <v>3076.5282000000002</v>
      </c>
      <c r="F2002" t="str">
        <f t="shared" ref="F2002:G2002" si="1992">C2000</f>
        <v>Randall Suarez</v>
      </c>
      <c r="G2002" s="18">
        <f t="shared" si="1992"/>
        <v>3141.4463999999998</v>
      </c>
    </row>
    <row r="2003" spans="3:7" x14ac:dyDescent="0.3">
      <c r="C2003" s="3" t="s">
        <v>2359</v>
      </c>
      <c r="D2003" s="5">
        <v>3061.5604999999996</v>
      </c>
      <c r="F2003" t="str">
        <f t="shared" ref="F2003:G2003" si="1993">C2001</f>
        <v>Gerald Gill</v>
      </c>
      <c r="G2003" s="18">
        <f t="shared" si="1993"/>
        <v>3116.8602999999998</v>
      </c>
    </row>
    <row r="2004" spans="3:7" x14ac:dyDescent="0.3">
      <c r="C2004" s="3" t="s">
        <v>1082</v>
      </c>
      <c r="D2004" s="5">
        <v>3061.2842000000001</v>
      </c>
      <c r="F2004" t="str">
        <f t="shared" ref="F2004:G2004" si="1994">C2002</f>
        <v>Terrance Rana</v>
      </c>
      <c r="G2004" s="18">
        <f t="shared" si="1994"/>
        <v>3076.5282000000002</v>
      </c>
    </row>
    <row r="2005" spans="3:7" x14ac:dyDescent="0.3">
      <c r="C2005" s="3" t="s">
        <v>1325</v>
      </c>
      <c r="D2005" s="5">
        <v>3056.8554999999997</v>
      </c>
      <c r="F2005" t="str">
        <f t="shared" ref="F2005:G2005" si="1995">C2003</f>
        <v>Warren Kumar</v>
      </c>
      <c r="G2005" s="18">
        <f t="shared" si="1995"/>
        <v>3061.5604999999996</v>
      </c>
    </row>
    <row r="2006" spans="3:7" x14ac:dyDescent="0.3">
      <c r="C2006" s="3" t="s">
        <v>3035</v>
      </c>
      <c r="D2006" s="5">
        <v>3050.1916999999999</v>
      </c>
      <c r="F2006" t="str">
        <f t="shared" ref="F2006:G2006" si="1996">C2004</f>
        <v>Heather Zhou</v>
      </c>
      <c r="G2006" s="18">
        <f t="shared" si="1996"/>
        <v>3061.2842000000001</v>
      </c>
    </row>
    <row r="2007" spans="3:7" x14ac:dyDescent="0.3">
      <c r="C2007" s="3" t="s">
        <v>1613</v>
      </c>
      <c r="D2007" s="5">
        <v>3034.1691000000001</v>
      </c>
      <c r="F2007" t="str">
        <f t="shared" ref="F2007:G2007" si="1997">C2005</f>
        <v>Julie Lal</v>
      </c>
      <c r="G2007" s="18">
        <f t="shared" si="1997"/>
        <v>3056.8554999999997</v>
      </c>
    </row>
    <row r="2008" spans="3:7" x14ac:dyDescent="0.3">
      <c r="C2008" s="3" t="s">
        <v>3036</v>
      </c>
      <c r="D2008" s="5">
        <v>3030.7187000000004</v>
      </c>
      <c r="F2008" t="str">
        <f t="shared" ref="F2008:G2008" si="1998">C2006</f>
        <v>Warren Li</v>
      </c>
      <c r="G2008" s="18">
        <f t="shared" si="1998"/>
        <v>3050.1916999999999</v>
      </c>
    </row>
    <row r="2009" spans="3:7" x14ac:dyDescent="0.3">
      <c r="C2009" s="3" t="s">
        <v>1766</v>
      </c>
      <c r="D2009" s="5">
        <v>3021.4160000000002</v>
      </c>
      <c r="F2009" t="str">
        <f t="shared" ref="F2009:G2009" si="1999">C2007</f>
        <v>Luis Hill</v>
      </c>
      <c r="G2009" s="18">
        <f t="shared" si="1999"/>
        <v>3034.1691000000001</v>
      </c>
    </row>
    <row r="2010" spans="3:7" x14ac:dyDescent="0.3">
      <c r="C2010" s="3" t="s">
        <v>3037</v>
      </c>
      <c r="D2010" s="5">
        <v>3018.2661000000003</v>
      </c>
      <c r="F2010" t="str">
        <f t="shared" ref="F2010:G2010" si="2000">C2008</f>
        <v>Nina Pal</v>
      </c>
      <c r="G2010" s="18">
        <f t="shared" si="2000"/>
        <v>3030.7187000000004</v>
      </c>
    </row>
    <row r="2011" spans="3:7" x14ac:dyDescent="0.3">
      <c r="C2011" s="3" t="s">
        <v>1315</v>
      </c>
      <c r="D2011" s="5">
        <v>2945.8989000000001</v>
      </c>
      <c r="F2011" t="str">
        <f t="shared" ref="F2011:G2011" si="2001">C2009</f>
        <v>Micah Guo</v>
      </c>
      <c r="G2011" s="18">
        <f t="shared" si="2001"/>
        <v>3021.4160000000002</v>
      </c>
    </row>
    <row r="2012" spans="3:7" x14ac:dyDescent="0.3">
      <c r="C2012" s="3" t="s">
        <v>3038</v>
      </c>
      <c r="D2012" s="5">
        <v>2945.1060000000002</v>
      </c>
      <c r="F2012" t="str">
        <f t="shared" ref="F2012:G2012" si="2002">C2010</f>
        <v>Bethany Kumar</v>
      </c>
      <c r="G2012" s="18">
        <f t="shared" si="2002"/>
        <v>3018.2661000000003</v>
      </c>
    </row>
    <row r="2013" spans="3:7" x14ac:dyDescent="0.3">
      <c r="C2013" s="3" t="s">
        <v>3039</v>
      </c>
      <c r="D2013" s="5">
        <v>2912.9304000000002</v>
      </c>
      <c r="F2013" t="str">
        <f t="shared" ref="F2013:G2013" si="2003">C2011</f>
        <v>Joy Jimenez</v>
      </c>
      <c r="G2013" s="18">
        <f t="shared" si="2003"/>
        <v>2945.8989000000001</v>
      </c>
    </row>
    <row r="2014" spans="3:7" x14ac:dyDescent="0.3">
      <c r="C2014" s="3" t="s">
        <v>3040</v>
      </c>
      <c r="D2014" s="5">
        <v>2881.6259</v>
      </c>
      <c r="F2014" t="str">
        <f t="shared" ref="F2014:G2014" si="2004">C2012</f>
        <v>Russell Chander</v>
      </c>
      <c r="G2014" s="18">
        <f t="shared" si="2004"/>
        <v>2945.1060000000002</v>
      </c>
    </row>
    <row r="2015" spans="3:7" x14ac:dyDescent="0.3">
      <c r="C2015" s="3" t="s">
        <v>552</v>
      </c>
      <c r="D2015" s="5">
        <v>2868.0186000000003</v>
      </c>
      <c r="F2015" t="str">
        <f t="shared" ref="F2015:G2015" si="2005">C2013</f>
        <v>Lindsay She</v>
      </c>
      <c r="G2015" s="18">
        <f t="shared" si="2005"/>
        <v>2912.9304000000002</v>
      </c>
    </row>
    <row r="2016" spans="3:7" x14ac:dyDescent="0.3">
      <c r="C2016" s="3" t="s">
        <v>940</v>
      </c>
      <c r="D2016" s="5">
        <v>2865.7417</v>
      </c>
      <c r="F2016" t="str">
        <f t="shared" ref="F2016:G2016" si="2006">C2014</f>
        <v>Jessie Rubio</v>
      </c>
      <c r="G2016" s="18">
        <f t="shared" si="2006"/>
        <v>2881.6259</v>
      </c>
    </row>
    <row r="2017" spans="3:7" x14ac:dyDescent="0.3">
      <c r="C2017" s="3" t="s">
        <v>3041</v>
      </c>
      <c r="D2017" s="5">
        <v>2860.6315000000004</v>
      </c>
      <c r="F2017" t="str">
        <f t="shared" ref="F2017:G2017" si="2007">C2015</f>
        <v>Carolyn Mehta</v>
      </c>
      <c r="G2017" s="18">
        <f t="shared" si="2007"/>
        <v>2868.0186000000003</v>
      </c>
    </row>
    <row r="2018" spans="3:7" x14ac:dyDescent="0.3">
      <c r="C2018" s="3" t="s">
        <v>877</v>
      </c>
      <c r="D2018" s="5">
        <v>2845.0562</v>
      </c>
      <c r="F2018" t="str">
        <f t="shared" ref="F2018:G2018" si="2008">C2016</f>
        <v>Erika Hernandez</v>
      </c>
      <c r="G2018" s="18">
        <f t="shared" si="2008"/>
        <v>2865.7417</v>
      </c>
    </row>
    <row r="2019" spans="3:7" x14ac:dyDescent="0.3">
      <c r="C2019" s="3" t="s">
        <v>3042</v>
      </c>
      <c r="D2019" s="5">
        <v>2834.6431000000002</v>
      </c>
      <c r="F2019" t="str">
        <f t="shared" ref="F2019:G2019" si="2009">C2017</f>
        <v>Darryl Lu</v>
      </c>
      <c r="G2019" s="18">
        <f t="shared" si="2009"/>
        <v>2860.6315000000004</v>
      </c>
    </row>
    <row r="2020" spans="3:7" x14ac:dyDescent="0.3">
      <c r="C2020" s="3" t="s">
        <v>3043</v>
      </c>
      <c r="D2020" s="5">
        <v>2820.4767999999999</v>
      </c>
      <c r="F2020" t="str">
        <f t="shared" ref="F2020:G2020" si="2010">C2018</f>
        <v>Dwayne Romero</v>
      </c>
      <c r="G2020" s="18">
        <f t="shared" si="2010"/>
        <v>2845.0562</v>
      </c>
    </row>
    <row r="2021" spans="3:7" x14ac:dyDescent="0.3">
      <c r="C2021" s="3" t="s">
        <v>3044</v>
      </c>
      <c r="D2021" s="5">
        <v>2818.3449000000005</v>
      </c>
      <c r="F2021" t="str">
        <f t="shared" ref="F2021:G2021" si="2011">C2019</f>
        <v>Hector Moreno</v>
      </c>
      <c r="G2021" s="18">
        <f t="shared" si="2011"/>
        <v>2834.6431000000002</v>
      </c>
    </row>
    <row r="2022" spans="3:7" x14ac:dyDescent="0.3">
      <c r="C2022" s="3" t="s">
        <v>2362</v>
      </c>
      <c r="D2022" s="5">
        <v>2815.2508000000003</v>
      </c>
      <c r="F2022" t="str">
        <f t="shared" ref="F2022:G2022" si="2012">C2020</f>
        <v>Jamie Zhu</v>
      </c>
      <c r="G2022" s="18">
        <f t="shared" si="2012"/>
        <v>2820.4767999999999</v>
      </c>
    </row>
    <row r="2023" spans="3:7" x14ac:dyDescent="0.3">
      <c r="C2023" s="3" t="s">
        <v>3045</v>
      </c>
      <c r="D2023" s="5">
        <v>2809.0520000000001</v>
      </c>
      <c r="F2023" t="str">
        <f t="shared" ref="F2023:G2023" si="2013">C2021</f>
        <v>Cara Zheng</v>
      </c>
      <c r="G2023" s="18">
        <f t="shared" si="2013"/>
        <v>2818.3449000000005</v>
      </c>
    </row>
    <row r="2024" spans="3:7" x14ac:dyDescent="0.3">
      <c r="C2024" s="3" t="s">
        <v>3046</v>
      </c>
      <c r="D2024" s="5">
        <v>2809.0520000000001</v>
      </c>
      <c r="F2024" t="str">
        <f t="shared" ref="F2024:G2024" si="2014">C2022</f>
        <v>Warren Raji</v>
      </c>
      <c r="G2024" s="18">
        <f t="shared" si="2014"/>
        <v>2815.2508000000003</v>
      </c>
    </row>
    <row r="2025" spans="3:7" x14ac:dyDescent="0.3">
      <c r="C2025" s="3" t="s">
        <v>955</v>
      </c>
      <c r="D2025" s="5">
        <v>2795.8838999999998</v>
      </c>
      <c r="F2025" t="str">
        <f t="shared" ref="F2025:G2025" si="2015">C2023</f>
        <v>Sabrina Ramos</v>
      </c>
      <c r="G2025" s="18">
        <f t="shared" si="2015"/>
        <v>2809.0520000000001</v>
      </c>
    </row>
    <row r="2026" spans="3:7" x14ac:dyDescent="0.3">
      <c r="C2026" s="3" t="s">
        <v>2111</v>
      </c>
      <c r="D2026" s="5">
        <v>2792.9481999999998</v>
      </c>
      <c r="F2026" t="str">
        <f t="shared" ref="F2026:G2026" si="2016">C2024</f>
        <v>Beth Hernandez</v>
      </c>
      <c r="G2026" s="18">
        <f t="shared" si="2016"/>
        <v>2809.0520000000001</v>
      </c>
    </row>
    <row r="2027" spans="3:7" x14ac:dyDescent="0.3">
      <c r="C2027" s="3" t="s">
        <v>3047</v>
      </c>
      <c r="D2027" s="5">
        <v>2792.5730000000003</v>
      </c>
      <c r="F2027" t="str">
        <f t="shared" ref="F2027:G2027" si="2017">C2025</f>
        <v>Eugene Huang</v>
      </c>
      <c r="G2027" s="18">
        <f t="shared" si="2017"/>
        <v>2795.8838999999998</v>
      </c>
    </row>
    <row r="2028" spans="3:7" x14ac:dyDescent="0.3">
      <c r="C2028" s="3" t="s">
        <v>3048</v>
      </c>
      <c r="D2028" s="5">
        <v>2788.1595000000002</v>
      </c>
      <c r="F2028" t="str">
        <f t="shared" ref="F2028:G2028" si="2018">C2026</f>
        <v>Scott Rodgers</v>
      </c>
      <c r="G2028" s="18">
        <f t="shared" si="2018"/>
        <v>2792.9481999999998</v>
      </c>
    </row>
    <row r="2029" spans="3:7" x14ac:dyDescent="0.3">
      <c r="C2029" s="3" t="s">
        <v>3049</v>
      </c>
      <c r="D2029" s="5">
        <v>2788.0959000000003</v>
      </c>
      <c r="F2029" t="str">
        <f t="shared" ref="F2029:G2029" si="2019">C2027</f>
        <v>Jaime Navarro</v>
      </c>
      <c r="G2029" s="18">
        <f t="shared" si="2019"/>
        <v>2792.5730000000003</v>
      </c>
    </row>
    <row r="2030" spans="3:7" x14ac:dyDescent="0.3">
      <c r="C2030" s="3" t="s">
        <v>1007</v>
      </c>
      <c r="D2030" s="5">
        <v>2778.9765000000002</v>
      </c>
      <c r="F2030" t="str">
        <f t="shared" ref="F2030:G2030" si="2020">C2028</f>
        <v>Tony Shen</v>
      </c>
      <c r="G2030" s="18">
        <f t="shared" si="2020"/>
        <v>2788.1595000000002</v>
      </c>
    </row>
    <row r="2031" spans="3:7" x14ac:dyDescent="0.3">
      <c r="C2031" s="3" t="s">
        <v>1732</v>
      </c>
      <c r="D2031" s="5">
        <v>2767.0550000000003</v>
      </c>
      <c r="F2031" t="str">
        <f t="shared" ref="F2031:G2031" si="2021">C2029</f>
        <v>Zachary Wilson</v>
      </c>
      <c r="G2031" s="18">
        <f t="shared" si="2021"/>
        <v>2788.0959000000003</v>
      </c>
    </row>
    <row r="2032" spans="3:7" x14ac:dyDescent="0.3">
      <c r="C2032" s="3" t="s">
        <v>3050</v>
      </c>
      <c r="D2032" s="5">
        <v>2765.6487000000002</v>
      </c>
      <c r="F2032" t="str">
        <f t="shared" ref="F2032:G2032" si="2022">C2030</f>
        <v>Geoffrey Perez</v>
      </c>
      <c r="G2032" s="18">
        <f t="shared" si="2022"/>
        <v>2778.9765000000002</v>
      </c>
    </row>
    <row r="2033" spans="3:7" x14ac:dyDescent="0.3">
      <c r="C2033" s="3" t="s">
        <v>438</v>
      </c>
      <c r="D2033" s="5">
        <v>2759.8751999999999</v>
      </c>
      <c r="F2033" t="str">
        <f t="shared" ref="F2033:G2033" si="2023">C2031</f>
        <v>Meghan Alan</v>
      </c>
      <c r="G2033" s="18">
        <f t="shared" si="2023"/>
        <v>2767.0550000000003</v>
      </c>
    </row>
    <row r="2034" spans="3:7" x14ac:dyDescent="0.3">
      <c r="C2034" s="3" t="s">
        <v>3051</v>
      </c>
      <c r="D2034" s="5">
        <v>2751.1130000000003</v>
      </c>
      <c r="F2034" t="str">
        <f t="shared" ref="F2034:G2034" si="2024">C2032</f>
        <v>Gilbert Ye</v>
      </c>
      <c r="G2034" s="18">
        <f t="shared" si="2024"/>
        <v>2765.6487000000002</v>
      </c>
    </row>
    <row r="2035" spans="3:7" x14ac:dyDescent="0.3">
      <c r="C2035" s="3" t="s">
        <v>3052</v>
      </c>
      <c r="D2035" s="5">
        <v>2748.7656000000002</v>
      </c>
      <c r="F2035" t="str">
        <f t="shared" ref="F2035:G2035" si="2025">C2033</f>
        <v>Bonnie Chande</v>
      </c>
      <c r="G2035" s="18">
        <f t="shared" si="2025"/>
        <v>2759.8751999999999</v>
      </c>
    </row>
    <row r="2036" spans="3:7" x14ac:dyDescent="0.3">
      <c r="C2036" s="3" t="s">
        <v>3053</v>
      </c>
      <c r="D2036" s="5">
        <v>2744.7207000000003</v>
      </c>
      <c r="F2036" t="str">
        <f t="shared" ref="F2036:G2036" si="2026">C2034</f>
        <v>Rebecca Turner</v>
      </c>
      <c r="G2036" s="18">
        <f t="shared" si="2026"/>
        <v>2751.1130000000003</v>
      </c>
    </row>
    <row r="2037" spans="3:7" x14ac:dyDescent="0.3">
      <c r="C2037" s="3" t="s">
        <v>3054</v>
      </c>
      <c r="D2037" s="5">
        <v>2726.0478000000003</v>
      </c>
      <c r="F2037" t="str">
        <f t="shared" ref="F2037:G2037" si="2027">C2035</f>
        <v>Seth Walker</v>
      </c>
      <c r="G2037" s="18">
        <f t="shared" si="2027"/>
        <v>2748.7656000000002</v>
      </c>
    </row>
    <row r="2038" spans="3:7" x14ac:dyDescent="0.3">
      <c r="C2038" s="3" t="s">
        <v>1485</v>
      </c>
      <c r="D2038" s="5">
        <v>2703.9471000000003</v>
      </c>
      <c r="F2038" t="str">
        <f t="shared" ref="F2038:G2038" si="2028">C2036</f>
        <v>Lacey Zhao</v>
      </c>
      <c r="G2038" s="18">
        <f t="shared" si="2028"/>
        <v>2744.7207000000003</v>
      </c>
    </row>
    <row r="2039" spans="3:7" x14ac:dyDescent="0.3">
      <c r="C2039" s="3" t="s">
        <v>3055</v>
      </c>
      <c r="D2039" s="5">
        <v>2697.8150000000001</v>
      </c>
      <c r="F2039" t="str">
        <f t="shared" ref="F2039:G2039" si="2029">C2037</f>
        <v>Cara Li</v>
      </c>
      <c r="G2039" s="18">
        <f t="shared" si="2029"/>
        <v>2726.0478000000003</v>
      </c>
    </row>
    <row r="2040" spans="3:7" x14ac:dyDescent="0.3">
      <c r="C2040" s="3" t="s">
        <v>3056</v>
      </c>
      <c r="D2040" s="5">
        <v>2655.5621000000001</v>
      </c>
      <c r="F2040" t="str">
        <f t="shared" ref="F2040:G2040" si="2030">C2038</f>
        <v>Kristy Rubio</v>
      </c>
      <c r="G2040" s="18">
        <f t="shared" si="2030"/>
        <v>2703.9471000000003</v>
      </c>
    </row>
    <row r="2041" spans="3:7" x14ac:dyDescent="0.3">
      <c r="C2041" s="3" t="s">
        <v>1809</v>
      </c>
      <c r="D2041" s="5">
        <v>2618.7907</v>
      </c>
      <c r="F2041" t="str">
        <f t="shared" ref="F2041:G2041" si="2031">C2039</f>
        <v>Brenda Stone</v>
      </c>
      <c r="G2041" s="18">
        <f t="shared" si="2031"/>
        <v>2697.8150000000001</v>
      </c>
    </row>
    <row r="2042" spans="3:7" x14ac:dyDescent="0.3">
      <c r="C2042" s="3" t="s">
        <v>1745</v>
      </c>
      <c r="D2042" s="5">
        <v>2615.6903000000002</v>
      </c>
      <c r="F2042" t="str">
        <f t="shared" ref="F2042:G2042" si="2032">C2040</f>
        <v>Teresa Munoz</v>
      </c>
      <c r="G2042" s="18">
        <f t="shared" si="2032"/>
        <v>2655.5621000000001</v>
      </c>
    </row>
    <row r="2043" spans="3:7" x14ac:dyDescent="0.3">
      <c r="C2043" s="3" t="s">
        <v>1159</v>
      </c>
      <c r="D2043" s="5">
        <v>2603.39</v>
      </c>
      <c r="F2043" t="str">
        <f t="shared" ref="F2043:G2043" si="2033">C2041</f>
        <v>Monica Sai</v>
      </c>
      <c r="G2043" s="18">
        <f t="shared" si="2033"/>
        <v>2618.7907</v>
      </c>
    </row>
    <row r="2044" spans="3:7" x14ac:dyDescent="0.3">
      <c r="C2044" s="3" t="s">
        <v>556</v>
      </c>
      <c r="D2044" s="5">
        <v>2596.4178999999999</v>
      </c>
      <c r="F2044" t="str">
        <f t="shared" ref="F2044:G2044" si="2034">C2042</f>
        <v>Melody Hernandez</v>
      </c>
      <c r="G2044" s="18">
        <f t="shared" si="2034"/>
        <v>2615.6903000000002</v>
      </c>
    </row>
    <row r="2045" spans="3:7" x14ac:dyDescent="0.3">
      <c r="C2045" s="3" t="s">
        <v>3057</v>
      </c>
      <c r="D2045" s="5">
        <v>2574.3391999999999</v>
      </c>
      <c r="F2045" t="str">
        <f t="shared" ref="F2045:G2045" si="2035">C2043</f>
        <v>Jared Cox</v>
      </c>
      <c r="G2045" s="18">
        <f t="shared" si="2035"/>
        <v>2603.39</v>
      </c>
    </row>
    <row r="2046" spans="3:7" x14ac:dyDescent="0.3">
      <c r="C2046" s="3" t="s">
        <v>3058</v>
      </c>
      <c r="D2046" s="5">
        <v>2568.6152000000002</v>
      </c>
      <c r="F2046" t="str">
        <f t="shared" ref="F2046:G2046" si="2036">C2044</f>
        <v>Carolyn Srini</v>
      </c>
      <c r="G2046" s="18">
        <f t="shared" si="2036"/>
        <v>2596.4178999999999</v>
      </c>
    </row>
    <row r="2047" spans="3:7" x14ac:dyDescent="0.3">
      <c r="C2047" s="3" t="s">
        <v>3059</v>
      </c>
      <c r="D2047" s="5">
        <v>2567.7559000000001</v>
      </c>
      <c r="F2047" t="str">
        <f t="shared" ref="F2047:G2047" si="2037">C2045</f>
        <v>Mario Shan</v>
      </c>
      <c r="G2047" s="18">
        <f t="shared" si="2037"/>
        <v>2574.3391999999999</v>
      </c>
    </row>
    <row r="2048" spans="3:7" x14ac:dyDescent="0.3">
      <c r="C2048" s="3" t="s">
        <v>3060</v>
      </c>
      <c r="D2048" s="5">
        <v>2565.7775000000001</v>
      </c>
      <c r="F2048" t="str">
        <f t="shared" ref="F2048:G2048" si="2038">C2046</f>
        <v>Brandy Madan</v>
      </c>
      <c r="G2048" s="18">
        <f t="shared" si="2038"/>
        <v>2568.6152000000002</v>
      </c>
    </row>
    <row r="2049" spans="3:7" x14ac:dyDescent="0.3">
      <c r="C2049" s="3" t="s">
        <v>1839</v>
      </c>
      <c r="D2049" s="5">
        <v>2564.4175999999998</v>
      </c>
      <c r="F2049" t="str">
        <f t="shared" ref="F2049:G2049" si="2039">C2047</f>
        <v>Meredith Malhotra</v>
      </c>
      <c r="G2049" s="18">
        <f t="shared" si="2039"/>
        <v>2567.7559000000001</v>
      </c>
    </row>
    <row r="2050" spans="3:7" x14ac:dyDescent="0.3">
      <c r="C2050" s="3" t="s">
        <v>3061</v>
      </c>
      <c r="D2050" s="5">
        <v>2552.4252000000001</v>
      </c>
      <c r="F2050" t="str">
        <f t="shared" ref="F2050:G2050" si="2040">C2048</f>
        <v>Ramon Zhang</v>
      </c>
      <c r="G2050" s="18">
        <f t="shared" si="2040"/>
        <v>2565.7775000000001</v>
      </c>
    </row>
    <row r="2051" spans="3:7" x14ac:dyDescent="0.3">
      <c r="C2051" s="3" t="s">
        <v>427</v>
      </c>
      <c r="D2051" s="5">
        <v>2538.4852999999998</v>
      </c>
      <c r="F2051" t="str">
        <f t="shared" ref="F2051:G2051" si="2041">C2049</f>
        <v>Natasha Martin</v>
      </c>
      <c r="G2051" s="18">
        <f t="shared" si="2041"/>
        <v>2564.4175999999998</v>
      </c>
    </row>
    <row r="2052" spans="3:7" x14ac:dyDescent="0.3">
      <c r="C2052" s="3" t="s">
        <v>3062</v>
      </c>
      <c r="D2052" s="5">
        <v>2536.8982000000001</v>
      </c>
      <c r="F2052" t="str">
        <f t="shared" ref="F2052:G2052" si="2042">C2050</f>
        <v>Keith Becker</v>
      </c>
      <c r="G2052" s="18">
        <f t="shared" si="2042"/>
        <v>2552.4252000000001</v>
      </c>
    </row>
    <row r="2053" spans="3:7" x14ac:dyDescent="0.3">
      <c r="C2053" s="3" t="s">
        <v>1992</v>
      </c>
      <c r="D2053" s="5">
        <v>2528.1468</v>
      </c>
      <c r="F2053" t="str">
        <f t="shared" ref="F2053:G2053" si="2043">C2051</f>
        <v>Bianca Wu</v>
      </c>
      <c r="G2053" s="18">
        <f t="shared" si="2043"/>
        <v>2538.4852999999998</v>
      </c>
    </row>
    <row r="2054" spans="3:7" x14ac:dyDescent="0.3">
      <c r="C2054" s="3" t="s">
        <v>1032</v>
      </c>
      <c r="D2054" s="5">
        <v>2516.3901999999998</v>
      </c>
      <c r="F2054" t="str">
        <f t="shared" ref="F2054:G2054" si="2044">C2052</f>
        <v>Mallory Hernandez</v>
      </c>
      <c r="G2054" s="18">
        <f t="shared" si="2044"/>
        <v>2536.8982000000001</v>
      </c>
    </row>
    <row r="2055" spans="3:7" x14ac:dyDescent="0.3">
      <c r="C2055" s="3" t="s">
        <v>1025</v>
      </c>
      <c r="D2055" s="5">
        <v>2475.5537000000004</v>
      </c>
      <c r="F2055" t="str">
        <f t="shared" ref="F2055:G2055" si="2045">C2053</f>
        <v>Reginald Travers</v>
      </c>
      <c r="G2055" s="18">
        <f t="shared" si="2045"/>
        <v>2528.1468</v>
      </c>
    </row>
    <row r="2056" spans="3:7" x14ac:dyDescent="0.3">
      <c r="C2056" s="3" t="s">
        <v>387</v>
      </c>
      <c r="D2056" s="5">
        <v>2475.1059</v>
      </c>
      <c r="F2056" t="str">
        <f t="shared" ref="F2056:G2056" si="2046">C2054</f>
        <v>Gilbert Liang</v>
      </c>
      <c r="G2056" s="18">
        <f t="shared" si="2046"/>
        <v>2516.3901999999998</v>
      </c>
    </row>
    <row r="2057" spans="3:7" x14ac:dyDescent="0.3">
      <c r="C2057" s="3" t="s">
        <v>3063</v>
      </c>
      <c r="D2057" s="5">
        <v>2457.3834000000002</v>
      </c>
      <c r="F2057" t="str">
        <f t="shared" ref="F2057:G2057" si="2047">C2055</f>
        <v>Gilbert Andersen</v>
      </c>
      <c r="G2057" s="18">
        <f t="shared" si="2047"/>
        <v>2475.5537000000004</v>
      </c>
    </row>
    <row r="2058" spans="3:7" x14ac:dyDescent="0.3">
      <c r="C2058" s="3" t="s">
        <v>3064</v>
      </c>
      <c r="D2058" s="5">
        <v>2444.4612000000002</v>
      </c>
      <c r="F2058" t="str">
        <f t="shared" ref="F2058:G2058" si="2048">C2056</f>
        <v>Ashlee She</v>
      </c>
      <c r="G2058" s="18">
        <f t="shared" si="2048"/>
        <v>2475.1059</v>
      </c>
    </row>
    <row r="2059" spans="3:7" x14ac:dyDescent="0.3">
      <c r="C2059" s="3" t="s">
        <v>1292</v>
      </c>
      <c r="D2059" s="5">
        <v>2419.6048000000001</v>
      </c>
      <c r="F2059" t="str">
        <f t="shared" ref="F2059:G2059" si="2049">C2057</f>
        <v>Bonnie Beck</v>
      </c>
      <c r="G2059" s="18">
        <f t="shared" si="2049"/>
        <v>2457.3834000000002</v>
      </c>
    </row>
    <row r="2060" spans="3:7" x14ac:dyDescent="0.3">
      <c r="C2060" s="3" t="s">
        <v>3065</v>
      </c>
      <c r="D2060" s="5">
        <v>2414.3815</v>
      </c>
      <c r="F2060" t="str">
        <f t="shared" ref="F2060:G2060" si="2050">C2058</f>
        <v>Jenny She</v>
      </c>
      <c r="G2060" s="18">
        <f t="shared" si="2050"/>
        <v>2444.4612000000002</v>
      </c>
    </row>
    <row r="2061" spans="3:7" x14ac:dyDescent="0.3">
      <c r="C2061" s="3" t="s">
        <v>1391</v>
      </c>
      <c r="D2061" s="5">
        <v>2411.6648</v>
      </c>
      <c r="F2061" t="str">
        <f t="shared" ref="F2061:G2061" si="2051">C2059</f>
        <v>Jon Zhang</v>
      </c>
      <c r="G2061" s="18">
        <f t="shared" si="2051"/>
        <v>2419.6048000000001</v>
      </c>
    </row>
    <row r="2062" spans="3:7" x14ac:dyDescent="0.3">
      <c r="C2062" s="3" t="s">
        <v>1074</v>
      </c>
      <c r="D2062" s="5">
        <v>2402.4052999999999</v>
      </c>
      <c r="F2062" t="str">
        <f t="shared" ref="F2062:G2062" si="2052">C2060</f>
        <v>Carolyn Ruiz</v>
      </c>
      <c r="G2062" s="18">
        <f t="shared" si="2052"/>
        <v>2414.3815</v>
      </c>
    </row>
    <row r="2063" spans="3:7" x14ac:dyDescent="0.3">
      <c r="C2063" s="3" t="s">
        <v>561</v>
      </c>
      <c r="D2063" s="5">
        <v>2389.3349000000003</v>
      </c>
      <c r="F2063" t="str">
        <f t="shared" ref="F2063:G2063" si="2053">C2061</f>
        <v>Kathryn Jai</v>
      </c>
      <c r="G2063" s="18">
        <f t="shared" si="2053"/>
        <v>2411.6648</v>
      </c>
    </row>
    <row r="2064" spans="3:7" x14ac:dyDescent="0.3">
      <c r="C2064" s="3" t="s">
        <v>1848</v>
      </c>
      <c r="D2064" s="5">
        <v>2384.9092000000001</v>
      </c>
      <c r="F2064" t="str">
        <f t="shared" ref="F2064:G2064" si="2054">C2062</f>
        <v>Harold Garcia</v>
      </c>
      <c r="G2064" s="18">
        <f t="shared" si="2054"/>
        <v>2402.4052999999999</v>
      </c>
    </row>
    <row r="2065" spans="3:7" x14ac:dyDescent="0.3">
      <c r="C2065" s="3" t="s">
        <v>3066</v>
      </c>
      <c r="D2065" s="5">
        <v>2379.7772</v>
      </c>
      <c r="F2065" t="str">
        <f t="shared" ref="F2065:G2065" si="2055">C2063</f>
        <v>Carson Butler</v>
      </c>
      <c r="G2065" s="18">
        <f t="shared" si="2055"/>
        <v>2389.3349000000003</v>
      </c>
    </row>
    <row r="2066" spans="3:7" x14ac:dyDescent="0.3">
      <c r="C2066" s="3" t="s">
        <v>3067</v>
      </c>
      <c r="D2066" s="5">
        <v>2365.6064999999999</v>
      </c>
      <c r="F2066" t="str">
        <f t="shared" ref="F2066:G2066" si="2056">C2064</f>
        <v>Neil Torres</v>
      </c>
      <c r="G2066" s="18">
        <f t="shared" si="2056"/>
        <v>2384.9092000000001</v>
      </c>
    </row>
    <row r="2067" spans="3:7" x14ac:dyDescent="0.3">
      <c r="C2067" s="3" t="s">
        <v>3068</v>
      </c>
      <c r="D2067" s="5">
        <v>2356.0848000000001</v>
      </c>
      <c r="F2067" t="str">
        <f t="shared" ref="F2067:G2067" si="2057">C2065</f>
        <v>Eugene Gao</v>
      </c>
      <c r="G2067" s="18">
        <f t="shared" si="2057"/>
        <v>2379.7772</v>
      </c>
    </row>
    <row r="2068" spans="3:7" x14ac:dyDescent="0.3">
      <c r="C2068" s="3" t="s">
        <v>1156</v>
      </c>
      <c r="D2068" s="5">
        <v>2356.0848000000001</v>
      </c>
      <c r="F2068" t="str">
        <f t="shared" ref="F2068:G2068" si="2058">C2066</f>
        <v>Ruth Sullivan</v>
      </c>
      <c r="G2068" s="18">
        <f t="shared" si="2058"/>
        <v>2365.6064999999999</v>
      </c>
    </row>
    <row r="2069" spans="3:7" x14ac:dyDescent="0.3">
      <c r="C2069" s="3" t="s">
        <v>3069</v>
      </c>
      <c r="D2069" s="5">
        <v>2350.2469000000001</v>
      </c>
      <c r="F2069" t="str">
        <f t="shared" ref="F2069:G2069" si="2059">C2067</f>
        <v>Joe Lopez</v>
      </c>
      <c r="G2069" s="18">
        <f t="shared" si="2059"/>
        <v>2356.0848000000001</v>
      </c>
    </row>
    <row r="2070" spans="3:7" x14ac:dyDescent="0.3">
      <c r="C2070" s="3" t="s">
        <v>569</v>
      </c>
      <c r="D2070" s="5">
        <v>2349.9625000000001</v>
      </c>
      <c r="F2070" t="str">
        <f t="shared" ref="F2070:G2070" si="2060">C2068</f>
        <v>Janet Navarro</v>
      </c>
      <c r="G2070" s="18">
        <f t="shared" si="2060"/>
        <v>2356.0848000000001</v>
      </c>
    </row>
    <row r="2071" spans="3:7" x14ac:dyDescent="0.3">
      <c r="C2071" s="3" t="s">
        <v>268</v>
      </c>
      <c r="D2071" s="5">
        <v>2321.7331000000004</v>
      </c>
      <c r="F2071" t="str">
        <f t="shared" ref="F2071:G2071" si="2061">C2069</f>
        <v>Cynthia Rodriguez</v>
      </c>
      <c r="G2071" s="18">
        <f t="shared" si="2061"/>
        <v>2350.2469000000001</v>
      </c>
    </row>
    <row r="2072" spans="3:7" x14ac:dyDescent="0.3">
      <c r="C2072" s="3" t="s">
        <v>3070</v>
      </c>
      <c r="D2072" s="5">
        <v>2284.3317000000002</v>
      </c>
      <c r="F2072" t="str">
        <f t="shared" ref="F2072:G2072" si="2062">C2070</f>
        <v>Casey Xu</v>
      </c>
      <c r="G2072" s="18">
        <f t="shared" si="2062"/>
        <v>2349.9625000000001</v>
      </c>
    </row>
    <row r="2073" spans="3:7" x14ac:dyDescent="0.3">
      <c r="C2073" s="3" t="s">
        <v>866</v>
      </c>
      <c r="D2073" s="5">
        <v>2247.3591999999999</v>
      </c>
      <c r="F2073" t="str">
        <f t="shared" ref="F2073:G2073" si="2063">C2071</f>
        <v>Alícia Anand</v>
      </c>
      <c r="G2073" s="18">
        <f t="shared" si="2063"/>
        <v>2321.7331000000004</v>
      </c>
    </row>
    <row r="2074" spans="3:7" x14ac:dyDescent="0.3">
      <c r="C2074" s="3" t="s">
        <v>371</v>
      </c>
      <c r="D2074" s="5">
        <v>2247.2415999999998</v>
      </c>
      <c r="F2074" t="str">
        <f t="shared" ref="F2074:G2074" si="2064">C2072</f>
        <v>Candace Subram</v>
      </c>
      <c r="G2074" s="18">
        <f t="shared" si="2064"/>
        <v>2284.3317000000002</v>
      </c>
    </row>
    <row r="2075" spans="3:7" x14ac:dyDescent="0.3">
      <c r="C2075" s="3" t="s">
        <v>3071</v>
      </c>
      <c r="D2075" s="5">
        <v>2240.2159999999999</v>
      </c>
      <c r="F2075" t="str">
        <f t="shared" ref="F2075:G2075" si="2065">C2073</f>
        <v>Drew Lal</v>
      </c>
      <c r="G2075" s="18">
        <f t="shared" si="2065"/>
        <v>2247.3591999999999</v>
      </c>
    </row>
    <row r="2076" spans="3:7" x14ac:dyDescent="0.3">
      <c r="C2076" s="3" t="s">
        <v>3072</v>
      </c>
      <c r="D2076" s="5">
        <v>2239.8056999999999</v>
      </c>
      <c r="F2076" t="str">
        <f t="shared" ref="F2076:G2076" si="2066">C2074</f>
        <v>Arthur Vazquez</v>
      </c>
      <c r="G2076" s="18">
        <f t="shared" si="2066"/>
        <v>2247.2415999999998</v>
      </c>
    </row>
    <row r="2077" spans="3:7" x14ac:dyDescent="0.3">
      <c r="C2077" s="3" t="s">
        <v>1632</v>
      </c>
      <c r="D2077" s="5">
        <v>2210.2631999999999</v>
      </c>
      <c r="F2077" t="str">
        <f t="shared" ref="F2077:G2077" si="2067">C2075</f>
        <v>Jimmy Gill</v>
      </c>
      <c r="G2077" s="18">
        <f t="shared" si="2067"/>
        <v>2240.2159999999999</v>
      </c>
    </row>
    <row r="2078" spans="3:7" x14ac:dyDescent="0.3">
      <c r="C2078" s="3" t="s">
        <v>705</v>
      </c>
      <c r="D2078" s="5">
        <v>2203.6242000000002</v>
      </c>
      <c r="F2078" t="str">
        <f t="shared" ref="F2078:G2078" si="2068">C2076</f>
        <v>Lee Gill</v>
      </c>
      <c r="G2078" s="18">
        <f t="shared" si="2068"/>
        <v>2239.8056999999999</v>
      </c>
    </row>
    <row r="2079" spans="3:7" x14ac:dyDescent="0.3">
      <c r="C2079" s="3" t="s">
        <v>3073</v>
      </c>
      <c r="D2079" s="5">
        <v>2201.0983999999999</v>
      </c>
      <c r="F2079" t="str">
        <f t="shared" ref="F2079:G2079" si="2069">C2077</f>
        <v>Mandy Lin</v>
      </c>
      <c r="G2079" s="18">
        <f t="shared" si="2069"/>
        <v>2210.2631999999999</v>
      </c>
    </row>
    <row r="2080" spans="3:7" x14ac:dyDescent="0.3">
      <c r="C2080" s="3" t="s">
        <v>1486</v>
      </c>
      <c r="D2080" s="5">
        <v>2198.2431000000001</v>
      </c>
      <c r="F2080" t="str">
        <f t="shared" ref="F2080:G2080" si="2070">C2078</f>
        <v>Craig Vazquez</v>
      </c>
      <c r="G2080" s="18">
        <f t="shared" si="2070"/>
        <v>2203.6242000000002</v>
      </c>
    </row>
    <row r="2081" spans="3:7" x14ac:dyDescent="0.3">
      <c r="C2081" s="3" t="s">
        <v>3074</v>
      </c>
      <c r="D2081" s="5">
        <v>2195.1089999999999</v>
      </c>
      <c r="F2081" t="str">
        <f t="shared" ref="F2081:G2081" si="2071">C2079</f>
        <v>Carla Madan</v>
      </c>
      <c r="G2081" s="18">
        <f t="shared" si="2071"/>
        <v>2201.0983999999999</v>
      </c>
    </row>
    <row r="2082" spans="3:7" x14ac:dyDescent="0.3">
      <c r="C2082" s="3" t="s">
        <v>1358</v>
      </c>
      <c r="D2082" s="5">
        <v>2188.1558</v>
      </c>
      <c r="F2082" t="str">
        <f t="shared" ref="F2082:G2082" si="2072">C2080</f>
        <v>Krystal Guo</v>
      </c>
      <c r="G2082" s="18">
        <f t="shared" si="2072"/>
        <v>2198.2431000000001</v>
      </c>
    </row>
    <row r="2083" spans="3:7" x14ac:dyDescent="0.3">
      <c r="C2083" s="3" t="s">
        <v>3075</v>
      </c>
      <c r="D2083" s="5">
        <v>2170.3397</v>
      </c>
      <c r="F2083" t="str">
        <f t="shared" ref="F2083:G2083" si="2073">C2081</f>
        <v>Briana Jiménez</v>
      </c>
      <c r="G2083" s="18">
        <f t="shared" si="2073"/>
        <v>2195.1089999999999</v>
      </c>
    </row>
    <row r="2084" spans="3:7" x14ac:dyDescent="0.3">
      <c r="C2084" s="3" t="s">
        <v>3076</v>
      </c>
      <c r="D2084" s="5">
        <v>2160.5373</v>
      </c>
      <c r="F2084" t="str">
        <f t="shared" ref="F2084:G2084" si="2074">C2082</f>
        <v>Kari Ruiz</v>
      </c>
      <c r="G2084" s="18">
        <f t="shared" si="2074"/>
        <v>2188.1558</v>
      </c>
    </row>
    <row r="2085" spans="3:7" x14ac:dyDescent="0.3">
      <c r="C2085" s="3" t="s">
        <v>382</v>
      </c>
      <c r="D2085" s="5">
        <v>2139.4265</v>
      </c>
      <c r="F2085" t="str">
        <f t="shared" ref="F2085:G2085" si="2075">C2083</f>
        <v>Madalena Sanchez</v>
      </c>
      <c r="G2085" s="18">
        <f t="shared" si="2075"/>
        <v>2170.3397</v>
      </c>
    </row>
    <row r="2086" spans="3:7" x14ac:dyDescent="0.3">
      <c r="C2086" s="3" t="s">
        <v>3077</v>
      </c>
      <c r="D2086" s="5">
        <v>2139.4076999999997</v>
      </c>
      <c r="F2086" t="str">
        <f t="shared" ref="F2086:G2086" si="2076">C2084</f>
        <v>Donald Rodriguez</v>
      </c>
      <c r="G2086" s="18">
        <f t="shared" si="2076"/>
        <v>2160.5373</v>
      </c>
    </row>
    <row r="2087" spans="3:7" x14ac:dyDescent="0.3">
      <c r="C2087" s="3" t="s">
        <v>782</v>
      </c>
      <c r="D2087" s="5">
        <v>2125.9623999999999</v>
      </c>
      <c r="F2087" t="str">
        <f t="shared" ref="F2087:G2087" si="2077">C2085</f>
        <v>Arturo Zhou</v>
      </c>
      <c r="G2087" s="18">
        <f t="shared" si="2077"/>
        <v>2139.4265</v>
      </c>
    </row>
    <row r="2088" spans="3:7" x14ac:dyDescent="0.3">
      <c r="C2088" s="3" t="s">
        <v>3078</v>
      </c>
      <c r="D2088" s="5">
        <v>2123.7950000000001</v>
      </c>
      <c r="F2088" t="str">
        <f t="shared" ref="F2088:G2088" si="2078">C2086</f>
        <v>Deanna Schmidt</v>
      </c>
      <c r="G2088" s="18">
        <f t="shared" si="2078"/>
        <v>2139.4076999999997</v>
      </c>
    </row>
    <row r="2089" spans="3:7" x14ac:dyDescent="0.3">
      <c r="C2089" s="3" t="s">
        <v>1003</v>
      </c>
      <c r="D2089" s="5">
        <v>2123.0002000000004</v>
      </c>
      <c r="F2089" t="str">
        <f t="shared" ref="F2089:G2089" si="2079">C2087</f>
        <v>Deanna Jiménez</v>
      </c>
      <c r="G2089" s="18">
        <f t="shared" si="2079"/>
        <v>2125.9623999999999</v>
      </c>
    </row>
    <row r="2090" spans="3:7" x14ac:dyDescent="0.3">
      <c r="C2090" s="3" t="s">
        <v>1045</v>
      </c>
      <c r="D2090" s="5">
        <v>2117.4123000000004</v>
      </c>
      <c r="F2090" t="str">
        <f t="shared" ref="F2090:G2090" si="2080">C2088</f>
        <v>Jillian Vance</v>
      </c>
      <c r="G2090" s="18">
        <f t="shared" si="2080"/>
        <v>2123.7950000000001</v>
      </c>
    </row>
    <row r="2091" spans="3:7" x14ac:dyDescent="0.3">
      <c r="C2091" s="3" t="s">
        <v>3079</v>
      </c>
      <c r="D2091" s="5">
        <v>2094.6559999999999</v>
      </c>
      <c r="F2091" t="str">
        <f t="shared" ref="F2091:G2091" si="2081">C2089</f>
        <v>Gary Jimenez</v>
      </c>
      <c r="G2091" s="18">
        <f t="shared" si="2081"/>
        <v>2123.0002000000004</v>
      </c>
    </row>
    <row r="2092" spans="3:7" x14ac:dyDescent="0.3">
      <c r="C2092" s="3" t="s">
        <v>3080</v>
      </c>
      <c r="D2092" s="5">
        <v>2089.9441000000002</v>
      </c>
      <c r="F2092" t="str">
        <f t="shared" ref="F2092:G2092" si="2082">C2090</f>
        <v>Glenn Lu</v>
      </c>
      <c r="G2092" s="18">
        <f t="shared" si="2082"/>
        <v>2117.4123000000004</v>
      </c>
    </row>
    <row r="2093" spans="3:7" x14ac:dyDescent="0.3">
      <c r="C2093" s="3" t="s">
        <v>644</v>
      </c>
      <c r="D2093" s="5">
        <v>2068.3716999999997</v>
      </c>
      <c r="F2093" t="str">
        <f t="shared" ref="F2093:G2093" si="2083">C2091</f>
        <v>Meghan Sanz</v>
      </c>
      <c r="G2093" s="18">
        <f t="shared" si="2083"/>
        <v>2094.6559999999999</v>
      </c>
    </row>
    <row r="2094" spans="3:7" x14ac:dyDescent="0.3">
      <c r="C2094" s="3" t="s">
        <v>3081</v>
      </c>
      <c r="D2094" s="5">
        <v>2062.7399999999998</v>
      </c>
      <c r="F2094" t="str">
        <f t="shared" ref="F2094:G2094" si="2084">C2092</f>
        <v>Alejandro Zhang</v>
      </c>
      <c r="G2094" s="18">
        <f t="shared" si="2084"/>
        <v>2089.9441000000002</v>
      </c>
    </row>
    <row r="2095" spans="3:7" x14ac:dyDescent="0.3">
      <c r="C2095" s="3" t="s">
        <v>3082</v>
      </c>
      <c r="D2095" s="5">
        <v>2035.9301</v>
      </c>
      <c r="F2095" t="str">
        <f t="shared" ref="F2095:G2095" si="2085">C2093</f>
        <v>Claudia Lin</v>
      </c>
      <c r="G2095" s="18">
        <f t="shared" si="2085"/>
        <v>2068.3716999999997</v>
      </c>
    </row>
    <row r="2096" spans="3:7" x14ac:dyDescent="0.3">
      <c r="C2096" s="3" t="s">
        <v>1961</v>
      </c>
      <c r="D2096" s="5">
        <v>2014.0407999999998</v>
      </c>
      <c r="F2096" t="str">
        <f t="shared" ref="F2096:G2096" si="2086">C2094</f>
        <v>Emmanuel Malhotra</v>
      </c>
      <c r="G2096" s="18">
        <f t="shared" si="2086"/>
        <v>2062.7399999999998</v>
      </c>
    </row>
    <row r="2097" spans="3:7" x14ac:dyDescent="0.3">
      <c r="C2097" s="3" t="s">
        <v>824</v>
      </c>
      <c r="D2097" s="5">
        <v>2011.8065000000001</v>
      </c>
      <c r="F2097" t="str">
        <f t="shared" ref="F2097:G2097" si="2087">C2095</f>
        <v>Roger Zhu</v>
      </c>
      <c r="G2097" s="18">
        <f t="shared" si="2087"/>
        <v>2035.9301</v>
      </c>
    </row>
    <row r="2098" spans="3:7" x14ac:dyDescent="0.3">
      <c r="C2098" s="3" t="s">
        <v>3083</v>
      </c>
      <c r="D2098" s="5">
        <v>2010.3987999999999</v>
      </c>
      <c r="F2098" t="str">
        <f t="shared" ref="F2098:G2098" si="2088">C2096</f>
        <v>Randy Chen</v>
      </c>
      <c r="G2098" s="18">
        <f t="shared" si="2088"/>
        <v>2014.0407999999998</v>
      </c>
    </row>
    <row r="2099" spans="3:7" x14ac:dyDescent="0.3">
      <c r="C2099" s="3" t="s">
        <v>1573</v>
      </c>
      <c r="D2099" s="5">
        <v>1991.1798000000001</v>
      </c>
      <c r="F2099" t="str">
        <f t="shared" ref="F2099:G2099" si="2089">C2097</f>
        <v>Devin Diaz</v>
      </c>
      <c r="G2099" s="18">
        <f t="shared" si="2089"/>
        <v>2011.8065000000001</v>
      </c>
    </row>
    <row r="2100" spans="3:7" x14ac:dyDescent="0.3">
      <c r="C2100" s="3" t="s">
        <v>3084</v>
      </c>
      <c r="D2100" s="5">
        <v>1966.3363999999999</v>
      </c>
      <c r="F2100" t="str">
        <f t="shared" ref="F2100:G2100" si="2090">C2098</f>
        <v>Mathew Serrano</v>
      </c>
      <c r="G2100" s="18">
        <f t="shared" si="2090"/>
        <v>2010.3987999999999</v>
      </c>
    </row>
    <row r="2101" spans="3:7" x14ac:dyDescent="0.3">
      <c r="C2101" s="3" t="s">
        <v>3085</v>
      </c>
      <c r="D2101" s="5">
        <v>1963.404</v>
      </c>
      <c r="F2101" t="str">
        <f t="shared" ref="F2101:G2101" si="2091">C2099</f>
        <v>Levi Sanchez</v>
      </c>
      <c r="G2101" s="18">
        <f t="shared" si="2091"/>
        <v>1991.1798000000001</v>
      </c>
    </row>
    <row r="2102" spans="3:7" x14ac:dyDescent="0.3">
      <c r="C2102" s="3" t="s">
        <v>3086</v>
      </c>
      <c r="D2102" s="5">
        <v>1956.6522</v>
      </c>
      <c r="F2102" t="str">
        <f t="shared" ref="F2102:G2102" si="2092">C2100</f>
        <v>Victoria Bradley</v>
      </c>
      <c r="G2102" s="18">
        <f t="shared" si="2092"/>
        <v>1966.3363999999999</v>
      </c>
    </row>
    <row r="2103" spans="3:7" x14ac:dyDescent="0.3">
      <c r="C2103" s="3" t="s">
        <v>3087</v>
      </c>
      <c r="D2103" s="5">
        <v>1955.4014</v>
      </c>
      <c r="F2103" t="str">
        <f t="shared" ref="F2103:G2103" si="2093">C2101</f>
        <v>Ricky Suarez</v>
      </c>
      <c r="G2103" s="18">
        <f t="shared" si="2093"/>
        <v>1963.404</v>
      </c>
    </row>
    <row r="2104" spans="3:7" x14ac:dyDescent="0.3">
      <c r="C2104" s="3" t="s">
        <v>1148</v>
      </c>
      <c r="D2104" s="5">
        <v>1953.1379999999999</v>
      </c>
      <c r="F2104" t="str">
        <f t="shared" ref="F2104:G2104" si="2094">C2102</f>
        <v>Carl Jai</v>
      </c>
      <c r="G2104" s="18">
        <f t="shared" si="2094"/>
        <v>1956.6522</v>
      </c>
    </row>
    <row r="2105" spans="3:7" x14ac:dyDescent="0.3">
      <c r="C2105" s="3" t="s">
        <v>1444</v>
      </c>
      <c r="D2105" s="5">
        <v>1920.3895</v>
      </c>
      <c r="F2105" t="str">
        <f t="shared" ref="F2105:G2105" si="2095">C2103</f>
        <v>Rebekah Ramos</v>
      </c>
      <c r="G2105" s="18">
        <f t="shared" si="2095"/>
        <v>1955.4014</v>
      </c>
    </row>
    <row r="2106" spans="3:7" x14ac:dyDescent="0.3">
      <c r="C2106" s="3" t="s">
        <v>2247</v>
      </c>
      <c r="D2106" s="5">
        <v>1919.8795</v>
      </c>
      <c r="F2106" t="str">
        <f t="shared" ref="F2106:G2106" si="2096">C2104</f>
        <v>Jamie Guo</v>
      </c>
      <c r="G2106" s="18">
        <f t="shared" si="2096"/>
        <v>1953.1379999999999</v>
      </c>
    </row>
    <row r="2107" spans="3:7" x14ac:dyDescent="0.3">
      <c r="C2107" s="3" t="s">
        <v>3088</v>
      </c>
      <c r="D2107" s="5">
        <v>1917.8490000000002</v>
      </c>
      <c r="F2107" t="str">
        <f t="shared" ref="F2107:G2107" si="2097">C2105</f>
        <v>Krista Carlson</v>
      </c>
      <c r="G2107" s="18">
        <f t="shared" si="2097"/>
        <v>1920.3895</v>
      </c>
    </row>
    <row r="2108" spans="3:7" x14ac:dyDescent="0.3">
      <c r="C2108" s="3" t="s">
        <v>3089</v>
      </c>
      <c r="D2108" s="5">
        <v>1899.8624</v>
      </c>
      <c r="F2108" t="str">
        <f t="shared" ref="F2108:G2108" si="2098">C2106</f>
        <v>Taylor White</v>
      </c>
      <c r="G2108" s="18">
        <f t="shared" si="2098"/>
        <v>1919.8795</v>
      </c>
    </row>
    <row r="2109" spans="3:7" x14ac:dyDescent="0.3">
      <c r="C2109" s="3" t="s">
        <v>3090</v>
      </c>
      <c r="D2109" s="5">
        <v>1883.3357999999998</v>
      </c>
      <c r="F2109" t="str">
        <f t="shared" ref="F2109:G2109" si="2099">C2107</f>
        <v>Stefanie Subram</v>
      </c>
      <c r="G2109" s="18">
        <f t="shared" si="2099"/>
        <v>1917.8490000000002</v>
      </c>
    </row>
    <row r="2110" spans="3:7" x14ac:dyDescent="0.3">
      <c r="C2110" s="3" t="s">
        <v>580</v>
      </c>
      <c r="D2110" s="5">
        <v>1879.8633</v>
      </c>
      <c r="F2110" t="str">
        <f t="shared" ref="F2110:G2110" si="2100">C2108</f>
        <v>Latoya Nath</v>
      </c>
      <c r="G2110" s="18">
        <f t="shared" si="2100"/>
        <v>1899.8624</v>
      </c>
    </row>
    <row r="2111" spans="3:7" x14ac:dyDescent="0.3">
      <c r="C2111" s="3" t="s">
        <v>843</v>
      </c>
      <c r="D2111" s="5">
        <v>1876.8896999999999</v>
      </c>
      <c r="F2111" t="str">
        <f t="shared" ref="F2111:G2111" si="2101">C2109</f>
        <v>Melinda Suarez</v>
      </c>
      <c r="G2111" s="18">
        <f t="shared" si="2101"/>
        <v>1883.3357999999998</v>
      </c>
    </row>
    <row r="2112" spans="3:7" x14ac:dyDescent="0.3">
      <c r="C2112" s="3" t="s">
        <v>3091</v>
      </c>
      <c r="D2112" s="5">
        <v>1874.9698000000001</v>
      </c>
      <c r="F2112" t="str">
        <f t="shared" ref="F2112:G2112" si="2102">C2110</f>
        <v>Cassie Nath</v>
      </c>
      <c r="G2112" s="18">
        <f t="shared" si="2102"/>
        <v>1879.8633</v>
      </c>
    </row>
    <row r="2113" spans="3:7" x14ac:dyDescent="0.3">
      <c r="C2113" s="3" t="s">
        <v>3092</v>
      </c>
      <c r="D2113" s="5">
        <v>1872.6293000000001</v>
      </c>
      <c r="F2113" t="str">
        <f t="shared" ref="F2113:G2113" si="2103">C2111</f>
        <v>Diane Vazquez</v>
      </c>
      <c r="G2113" s="18">
        <f t="shared" si="2103"/>
        <v>1876.8896999999999</v>
      </c>
    </row>
    <row r="2114" spans="3:7" x14ac:dyDescent="0.3">
      <c r="C2114" s="3" t="s">
        <v>1948</v>
      </c>
      <c r="D2114" s="5">
        <v>1870.5522000000001</v>
      </c>
      <c r="F2114" t="str">
        <f t="shared" ref="F2114:G2114" si="2104">C2112</f>
        <v>Kristine Navarro</v>
      </c>
      <c r="G2114" s="18">
        <f t="shared" si="2104"/>
        <v>1874.9698000000001</v>
      </c>
    </row>
    <row r="2115" spans="3:7" x14ac:dyDescent="0.3">
      <c r="C2115" s="3" t="s">
        <v>2024</v>
      </c>
      <c r="D2115" s="5">
        <v>1861.3582000000001</v>
      </c>
      <c r="F2115" t="str">
        <f t="shared" ref="F2115:G2115" si="2105">C2113</f>
        <v>Darren Gutierrez</v>
      </c>
      <c r="G2115" s="18">
        <f t="shared" si="2105"/>
        <v>1872.6293000000001</v>
      </c>
    </row>
    <row r="2116" spans="3:7" x14ac:dyDescent="0.3">
      <c r="C2116" s="3" t="s">
        <v>3093</v>
      </c>
      <c r="D2116" s="5">
        <v>1834.596</v>
      </c>
      <c r="F2116" t="str">
        <f t="shared" ref="F2116:G2116" si="2106">C2114</f>
        <v>Rafael Sun</v>
      </c>
      <c r="G2116" s="18">
        <f t="shared" si="2106"/>
        <v>1870.5522000000001</v>
      </c>
    </row>
    <row r="2117" spans="3:7" x14ac:dyDescent="0.3">
      <c r="C2117" s="3" t="s">
        <v>3094</v>
      </c>
      <c r="D2117" s="5">
        <v>1824.9412</v>
      </c>
      <c r="F2117" t="str">
        <f t="shared" ref="F2117:G2117" si="2107">C2115</f>
        <v>Robyn Ramos</v>
      </c>
      <c r="G2117" s="18">
        <f t="shared" si="2107"/>
        <v>1861.3582000000001</v>
      </c>
    </row>
    <row r="2118" spans="3:7" x14ac:dyDescent="0.3">
      <c r="C2118" s="3" t="s">
        <v>1747</v>
      </c>
      <c r="D2118" s="5">
        <v>1817.4183999999998</v>
      </c>
      <c r="F2118" t="str">
        <f t="shared" ref="F2118:G2118" si="2108">C2116</f>
        <v>Diana Moreno</v>
      </c>
      <c r="G2118" s="18">
        <f t="shared" si="2108"/>
        <v>1834.596</v>
      </c>
    </row>
    <row r="2119" spans="3:7" x14ac:dyDescent="0.3">
      <c r="C2119" s="3" t="s">
        <v>1043</v>
      </c>
      <c r="D2119" s="5">
        <v>1804.2642000000001</v>
      </c>
      <c r="F2119" t="str">
        <f t="shared" ref="F2119:G2119" si="2109">C2117</f>
        <v>Ivan Martinez</v>
      </c>
      <c r="G2119" s="18">
        <f t="shared" si="2109"/>
        <v>1824.9412</v>
      </c>
    </row>
    <row r="2120" spans="3:7" x14ac:dyDescent="0.3">
      <c r="C2120" s="3" t="s">
        <v>3095</v>
      </c>
      <c r="D2120" s="5">
        <v>1799.9035000000001</v>
      </c>
      <c r="F2120" t="str">
        <f t="shared" ref="F2120:G2120" si="2110">C2118</f>
        <v>Melody Moreno</v>
      </c>
      <c r="G2120" s="18">
        <f t="shared" si="2110"/>
        <v>1817.4183999999998</v>
      </c>
    </row>
    <row r="2121" spans="3:7" x14ac:dyDescent="0.3">
      <c r="C2121" s="3" t="s">
        <v>3096</v>
      </c>
      <c r="D2121" s="5">
        <v>1781.4427000000001</v>
      </c>
      <c r="F2121" t="str">
        <f t="shared" ref="F2121:G2121" si="2111">C2119</f>
        <v>Glenn Li</v>
      </c>
      <c r="G2121" s="18">
        <f t="shared" si="2111"/>
        <v>1804.2642000000001</v>
      </c>
    </row>
    <row r="2122" spans="3:7" x14ac:dyDescent="0.3">
      <c r="C2122" s="3" t="s">
        <v>274</v>
      </c>
      <c r="D2122" s="5">
        <v>1776.2224999999999</v>
      </c>
      <c r="F2122" t="str">
        <f t="shared" ref="F2122:G2122" si="2112">C2120</f>
        <v>Christian Smith</v>
      </c>
      <c r="G2122" s="18">
        <f t="shared" si="2112"/>
        <v>1799.9035000000001</v>
      </c>
    </row>
    <row r="2123" spans="3:7" x14ac:dyDescent="0.3">
      <c r="C2123" s="3" t="s">
        <v>1360</v>
      </c>
      <c r="D2123" s="5">
        <v>1770.6091999999999</v>
      </c>
      <c r="F2123" t="str">
        <f t="shared" ref="F2123:G2123" si="2113">C2121</f>
        <v>Allison Cooper</v>
      </c>
      <c r="G2123" s="18">
        <f t="shared" si="2113"/>
        <v>1781.4427000000001</v>
      </c>
    </row>
    <row r="2124" spans="3:7" x14ac:dyDescent="0.3">
      <c r="C2124" s="3" t="s">
        <v>3097</v>
      </c>
      <c r="D2124" s="5">
        <v>1769.4782</v>
      </c>
      <c r="F2124" t="str">
        <f t="shared" ref="F2124:G2124" si="2114">C2122</f>
        <v>Alisha Goel</v>
      </c>
      <c r="G2124" s="18">
        <f t="shared" si="2114"/>
        <v>1776.2224999999999</v>
      </c>
    </row>
    <row r="2125" spans="3:7" x14ac:dyDescent="0.3">
      <c r="C2125" s="3" t="s">
        <v>3098</v>
      </c>
      <c r="D2125" s="5">
        <v>1767.0636</v>
      </c>
      <c r="F2125" t="str">
        <f t="shared" ref="F2125:G2125" si="2115">C2123</f>
        <v>Kari Sanz</v>
      </c>
      <c r="G2125" s="18">
        <f t="shared" si="2115"/>
        <v>1770.6091999999999</v>
      </c>
    </row>
    <row r="2126" spans="3:7" x14ac:dyDescent="0.3">
      <c r="C2126" s="3" t="s">
        <v>3099</v>
      </c>
      <c r="D2126" s="5">
        <v>1762.8102999999999</v>
      </c>
      <c r="F2126" t="str">
        <f t="shared" ref="F2126:G2126" si="2116">C2124</f>
        <v>Cory Subram</v>
      </c>
      <c r="G2126" s="18">
        <f t="shared" si="2116"/>
        <v>1769.4782</v>
      </c>
    </row>
    <row r="2127" spans="3:7" x14ac:dyDescent="0.3">
      <c r="C2127" s="3" t="s">
        <v>3100</v>
      </c>
      <c r="D2127" s="5">
        <v>1762.3829000000001</v>
      </c>
      <c r="F2127" t="str">
        <f t="shared" ref="F2127:G2127" si="2117">C2125</f>
        <v>Jessie Xu</v>
      </c>
      <c r="G2127" s="18">
        <f t="shared" si="2117"/>
        <v>1767.0636</v>
      </c>
    </row>
    <row r="2128" spans="3:7" x14ac:dyDescent="0.3">
      <c r="C2128" s="3" t="s">
        <v>368</v>
      </c>
      <c r="D2128" s="5">
        <v>1745.5875999999998</v>
      </c>
      <c r="F2128" t="str">
        <f t="shared" ref="F2128:G2128" si="2118">C2126</f>
        <v>Sean Bailey</v>
      </c>
      <c r="G2128" s="18">
        <f t="shared" si="2118"/>
        <v>1762.8102999999999</v>
      </c>
    </row>
    <row r="2129" spans="3:7" x14ac:dyDescent="0.3">
      <c r="C2129" s="3" t="s">
        <v>2158</v>
      </c>
      <c r="D2129" s="5">
        <v>1731.9088999999999</v>
      </c>
      <c r="F2129" t="str">
        <f t="shared" ref="F2129:G2129" si="2119">C2127</f>
        <v>Clayton Pal</v>
      </c>
      <c r="G2129" s="18">
        <f t="shared" si="2119"/>
        <v>1762.3829000000001</v>
      </c>
    </row>
    <row r="2130" spans="3:7" x14ac:dyDescent="0.3">
      <c r="C2130" s="3" t="s">
        <v>1471</v>
      </c>
      <c r="D2130" s="5">
        <v>1729.4810000000002</v>
      </c>
      <c r="F2130" t="str">
        <f t="shared" ref="F2130:G2130" si="2120">C2128</f>
        <v>Arthur Sanz</v>
      </c>
      <c r="G2130" s="18">
        <f t="shared" si="2120"/>
        <v>1745.5875999999998</v>
      </c>
    </row>
    <row r="2131" spans="3:7" x14ac:dyDescent="0.3">
      <c r="C2131" s="3" t="s">
        <v>1862</v>
      </c>
      <c r="D2131" s="5">
        <v>1723.2610999999999</v>
      </c>
      <c r="F2131" t="str">
        <f t="shared" ref="F2131:G2131" si="2121">C2129</f>
        <v>Stacey Hu</v>
      </c>
      <c r="G2131" s="18">
        <f t="shared" si="2121"/>
        <v>1731.9088999999999</v>
      </c>
    </row>
    <row r="2132" spans="3:7" x14ac:dyDescent="0.3">
      <c r="C2132" s="3" t="s">
        <v>747</v>
      </c>
      <c r="D2132" s="5">
        <v>1696.9998000000001</v>
      </c>
      <c r="F2132" t="str">
        <f t="shared" ref="F2132:G2132" si="2122">C2130</f>
        <v>Kristine Moreno</v>
      </c>
      <c r="G2132" s="18">
        <f t="shared" si="2122"/>
        <v>1729.4810000000002</v>
      </c>
    </row>
    <row r="2133" spans="3:7" x14ac:dyDescent="0.3">
      <c r="C2133" s="3" t="s">
        <v>1938</v>
      </c>
      <c r="D2133" s="5">
        <v>1675.9575</v>
      </c>
      <c r="F2133" t="str">
        <f t="shared" ref="F2133:G2133" si="2123">C2131</f>
        <v>Nina Tang</v>
      </c>
      <c r="G2133" s="18">
        <f t="shared" si="2123"/>
        <v>1723.2610999999999</v>
      </c>
    </row>
    <row r="2134" spans="3:7" x14ac:dyDescent="0.3">
      <c r="C2134" s="3" t="s">
        <v>3101</v>
      </c>
      <c r="D2134" s="5">
        <v>1651.5445</v>
      </c>
      <c r="F2134" t="str">
        <f t="shared" ref="F2134:G2134" si="2124">C2132</f>
        <v>Dana Serrano</v>
      </c>
      <c r="G2134" s="18">
        <f t="shared" si="2124"/>
        <v>1696.9998000000001</v>
      </c>
    </row>
    <row r="2135" spans="3:7" x14ac:dyDescent="0.3">
      <c r="C2135" s="3" t="s">
        <v>1605</v>
      </c>
      <c r="D2135" s="5">
        <v>1641.7643</v>
      </c>
      <c r="F2135" t="str">
        <f t="shared" ref="F2135:G2135" si="2125">C2133</f>
        <v>Rafael Andersen</v>
      </c>
      <c r="G2135" s="18">
        <f t="shared" si="2125"/>
        <v>1675.9575</v>
      </c>
    </row>
    <row r="2136" spans="3:7" x14ac:dyDescent="0.3">
      <c r="C2136" s="3" t="s">
        <v>3102</v>
      </c>
      <c r="D2136" s="5">
        <v>1597.9807000000001</v>
      </c>
      <c r="F2136" t="str">
        <f t="shared" ref="F2136:G2136" si="2126">C2134</f>
        <v>Joel Arthur</v>
      </c>
      <c r="G2136" s="18">
        <f t="shared" si="2126"/>
        <v>1651.5445</v>
      </c>
    </row>
    <row r="2137" spans="3:7" x14ac:dyDescent="0.3">
      <c r="C2137" s="3" t="s">
        <v>2167</v>
      </c>
      <c r="D2137" s="5">
        <v>1596.1677</v>
      </c>
      <c r="F2137" t="str">
        <f t="shared" ref="F2137:G2137" si="2127">C2135</f>
        <v>Louis Zhu</v>
      </c>
      <c r="G2137" s="18">
        <f t="shared" si="2127"/>
        <v>1641.7643</v>
      </c>
    </row>
    <row r="2138" spans="3:7" x14ac:dyDescent="0.3">
      <c r="C2138" s="3" t="s">
        <v>3103</v>
      </c>
      <c r="D2138" s="5">
        <v>1588.3049000000001</v>
      </c>
      <c r="F2138" t="str">
        <f t="shared" ref="F2138:G2138" si="2128">C2136</f>
        <v>Janelle Perez</v>
      </c>
      <c r="G2138" s="18">
        <f t="shared" si="2128"/>
        <v>1597.9807000000001</v>
      </c>
    </row>
    <row r="2139" spans="3:7" x14ac:dyDescent="0.3">
      <c r="C2139" s="3" t="s">
        <v>1452</v>
      </c>
      <c r="D2139" s="5">
        <v>1577.8143999999998</v>
      </c>
      <c r="F2139" t="str">
        <f t="shared" ref="F2139:G2139" si="2129">C2137</f>
        <v>Stacy Gill</v>
      </c>
      <c r="G2139" s="18">
        <f t="shared" si="2129"/>
        <v>1596.1677</v>
      </c>
    </row>
    <row r="2140" spans="3:7" x14ac:dyDescent="0.3">
      <c r="C2140" s="3" t="s">
        <v>1626</v>
      </c>
      <c r="D2140" s="5">
        <v>1574.8076999999998</v>
      </c>
      <c r="F2140" t="str">
        <f t="shared" ref="F2140:G2140" si="2130">C2138</f>
        <v>Juan Rubio</v>
      </c>
      <c r="G2140" s="18">
        <f t="shared" si="2130"/>
        <v>1588.3049000000001</v>
      </c>
    </row>
    <row r="2141" spans="3:7" x14ac:dyDescent="0.3">
      <c r="C2141" s="3" t="s">
        <v>3104</v>
      </c>
      <c r="D2141" s="5">
        <v>1574.2828</v>
      </c>
      <c r="F2141" t="str">
        <f t="shared" ref="F2141:G2141" si="2131">C2139</f>
        <v>Kristen Zhang</v>
      </c>
      <c r="G2141" s="18">
        <f t="shared" si="2131"/>
        <v>1577.8143999999998</v>
      </c>
    </row>
    <row r="2142" spans="3:7" x14ac:dyDescent="0.3">
      <c r="C2142" s="3" t="s">
        <v>3105</v>
      </c>
      <c r="D2142" s="5">
        <v>1573.7008000000001</v>
      </c>
      <c r="F2142" t="str">
        <f t="shared" ref="F2142:G2142" si="2132">C2140</f>
        <v>Mallory Gill</v>
      </c>
      <c r="G2142" s="18">
        <f t="shared" si="2132"/>
        <v>1574.8076999999998</v>
      </c>
    </row>
    <row r="2143" spans="3:7" x14ac:dyDescent="0.3">
      <c r="C2143" s="3" t="s">
        <v>671</v>
      </c>
      <c r="D2143" s="5">
        <v>1567.3401999999999</v>
      </c>
      <c r="F2143" t="str">
        <f t="shared" ref="F2143:G2143" si="2133">C2141</f>
        <v>Dana Ramos</v>
      </c>
      <c r="G2143" s="18">
        <f t="shared" si="2133"/>
        <v>1574.2828</v>
      </c>
    </row>
    <row r="2144" spans="3:7" x14ac:dyDescent="0.3">
      <c r="C2144" s="3" t="s">
        <v>3106</v>
      </c>
      <c r="D2144" s="5">
        <v>1556.3036999999999</v>
      </c>
      <c r="F2144" t="str">
        <f t="shared" ref="F2144:G2144" si="2134">C2142</f>
        <v>Tina Malhotra</v>
      </c>
      <c r="G2144" s="18">
        <f t="shared" si="2134"/>
        <v>1573.7008000000001</v>
      </c>
    </row>
    <row r="2145" spans="3:7" x14ac:dyDescent="0.3">
      <c r="C2145" s="3" t="s">
        <v>3107</v>
      </c>
      <c r="D2145" s="5">
        <v>1544.8797999999999</v>
      </c>
      <c r="F2145" t="str">
        <f t="shared" ref="F2145:G2145" si="2135">C2143</f>
        <v>Colin Liang</v>
      </c>
      <c r="G2145" s="18">
        <f t="shared" si="2135"/>
        <v>1567.3401999999999</v>
      </c>
    </row>
    <row r="2146" spans="3:7" x14ac:dyDescent="0.3">
      <c r="C2146" s="3" t="s">
        <v>1696</v>
      </c>
      <c r="D2146" s="5">
        <v>1536.1685</v>
      </c>
      <c r="F2146" t="str">
        <f t="shared" ref="F2146:G2146" si="2136">C2144</f>
        <v>Francisco Prasad</v>
      </c>
      <c r="G2146" s="18">
        <f t="shared" si="2136"/>
        <v>1556.3036999999999</v>
      </c>
    </row>
    <row r="2147" spans="3:7" x14ac:dyDescent="0.3">
      <c r="C2147" s="3" t="s">
        <v>448</v>
      </c>
      <c r="D2147" s="5">
        <v>1516.1911</v>
      </c>
      <c r="F2147" t="str">
        <f t="shared" ref="F2147:G2147" si="2137">C2145</f>
        <v>Dwayne Gill</v>
      </c>
      <c r="G2147" s="18">
        <f t="shared" si="2137"/>
        <v>1544.8797999999999</v>
      </c>
    </row>
    <row r="2148" spans="3:7" x14ac:dyDescent="0.3">
      <c r="C2148" s="3" t="s">
        <v>573</v>
      </c>
      <c r="D2148" s="5">
        <v>1513.7111</v>
      </c>
      <c r="F2148" t="str">
        <f t="shared" ref="F2148:G2148" si="2138">C2146</f>
        <v>Marvin Gomez</v>
      </c>
      <c r="G2148" s="18">
        <f t="shared" si="2138"/>
        <v>1536.1685</v>
      </c>
    </row>
    <row r="2149" spans="3:7" x14ac:dyDescent="0.3">
      <c r="C2149" s="3" t="s">
        <v>1574</v>
      </c>
      <c r="D2149" s="5">
        <v>1470.3874000000001</v>
      </c>
      <c r="F2149" t="str">
        <f t="shared" ref="F2149:G2149" si="2139">C2147</f>
        <v>Brandi Gomez</v>
      </c>
      <c r="G2149" s="18">
        <f t="shared" si="2139"/>
        <v>1516.1911</v>
      </c>
    </row>
    <row r="2150" spans="3:7" x14ac:dyDescent="0.3">
      <c r="C2150" s="3" t="s">
        <v>3108</v>
      </c>
      <c r="D2150" s="5">
        <v>1467.9739000000002</v>
      </c>
      <c r="F2150" t="str">
        <f t="shared" ref="F2150:G2150" si="2140">C2148</f>
        <v>Cassandra Sai</v>
      </c>
      <c r="G2150" s="18">
        <f t="shared" si="2140"/>
        <v>1513.7111</v>
      </c>
    </row>
    <row r="2151" spans="3:7" x14ac:dyDescent="0.3">
      <c r="C2151" s="3" t="s">
        <v>1141</v>
      </c>
      <c r="D2151" s="5">
        <v>1466.7</v>
      </c>
      <c r="F2151" t="str">
        <f t="shared" ref="F2151:G2151" si="2141">C2149</f>
        <v>Levi Weber</v>
      </c>
      <c r="G2151" s="18">
        <f t="shared" si="2141"/>
        <v>1470.3874000000001</v>
      </c>
    </row>
    <row r="2152" spans="3:7" x14ac:dyDescent="0.3">
      <c r="C2152" s="3" t="s">
        <v>3109</v>
      </c>
      <c r="D2152" s="5">
        <v>1452.0603000000001</v>
      </c>
      <c r="F2152" t="str">
        <f t="shared" ref="F2152:G2152" si="2142">C2150</f>
        <v>Reginald Martin</v>
      </c>
      <c r="G2152" s="18">
        <f t="shared" si="2142"/>
        <v>1467.9739000000002</v>
      </c>
    </row>
    <row r="2153" spans="3:7" x14ac:dyDescent="0.3">
      <c r="C2153" s="3" t="s">
        <v>1495</v>
      </c>
      <c r="D2153" s="5">
        <v>1447.0277000000001</v>
      </c>
      <c r="F2153" t="str">
        <f t="shared" ref="F2153:G2153" si="2143">C2151</f>
        <v>Jake Gao</v>
      </c>
      <c r="G2153" s="18">
        <f t="shared" si="2143"/>
        <v>1466.7</v>
      </c>
    </row>
    <row r="2154" spans="3:7" x14ac:dyDescent="0.3">
      <c r="C2154" s="3" t="s">
        <v>3110</v>
      </c>
      <c r="D2154" s="5">
        <v>1446.0221999999999</v>
      </c>
      <c r="F2154" t="str">
        <f t="shared" ref="F2154:G2154" si="2144">C2152</f>
        <v>Melody Ruiz</v>
      </c>
      <c r="G2154" s="18">
        <f t="shared" si="2144"/>
        <v>1452.0603000000001</v>
      </c>
    </row>
    <row r="2155" spans="3:7" x14ac:dyDescent="0.3">
      <c r="C2155" s="3" t="s">
        <v>3111</v>
      </c>
      <c r="D2155" s="5">
        <v>1408.2857999999999</v>
      </c>
      <c r="F2155" t="str">
        <f t="shared" ref="F2155:G2155" si="2145">C2153</f>
        <v>Kurt Deng</v>
      </c>
      <c r="G2155" s="18">
        <f t="shared" si="2145"/>
        <v>1447.0277000000001</v>
      </c>
    </row>
    <row r="2156" spans="3:7" x14ac:dyDescent="0.3">
      <c r="C2156" s="3" t="s">
        <v>3112</v>
      </c>
      <c r="D2156" s="5">
        <v>1400.4885999999999</v>
      </c>
      <c r="F2156" t="str">
        <f t="shared" ref="F2156:G2156" si="2146">C2154</f>
        <v>Jorge Yang</v>
      </c>
      <c r="G2156" s="18">
        <f t="shared" si="2146"/>
        <v>1446.0221999999999</v>
      </c>
    </row>
    <row r="2157" spans="3:7" x14ac:dyDescent="0.3">
      <c r="C2157" s="3" t="s">
        <v>3113</v>
      </c>
      <c r="D2157" s="5">
        <v>1397.4367</v>
      </c>
      <c r="F2157" t="str">
        <f t="shared" ref="F2157:G2157" si="2147">C2155</f>
        <v>Dana Diaz</v>
      </c>
      <c r="G2157" s="18">
        <f t="shared" si="2147"/>
        <v>1408.2857999999999</v>
      </c>
    </row>
    <row r="2158" spans="3:7" x14ac:dyDescent="0.3">
      <c r="C2158" s="3" t="s">
        <v>3114</v>
      </c>
      <c r="D2158" s="5">
        <v>1379.6954999999998</v>
      </c>
      <c r="F2158" t="str">
        <f t="shared" ref="F2158:G2158" si="2148">C2156</f>
        <v>Mackenzie Morgan</v>
      </c>
      <c r="G2158" s="18">
        <f t="shared" si="2148"/>
        <v>1400.4885999999999</v>
      </c>
    </row>
    <row r="2159" spans="3:7" x14ac:dyDescent="0.3">
      <c r="C2159" s="3" t="s">
        <v>2310</v>
      </c>
      <c r="D2159" s="5">
        <v>1377.9283999999998</v>
      </c>
      <c r="F2159" t="str">
        <f t="shared" ref="F2159:G2159" si="2149">C2157</f>
        <v>Aimee Wu</v>
      </c>
      <c r="G2159" s="18">
        <f t="shared" si="2149"/>
        <v>1397.4367</v>
      </c>
    </row>
    <row r="2160" spans="3:7" x14ac:dyDescent="0.3">
      <c r="C2160" s="3" t="s">
        <v>3115</v>
      </c>
      <c r="D2160" s="5">
        <v>1374.3828000000001</v>
      </c>
      <c r="F2160" t="str">
        <f t="shared" ref="F2160:G2160" si="2150">C2158</f>
        <v>Louis Raje</v>
      </c>
      <c r="G2160" s="18">
        <f t="shared" si="2150"/>
        <v>1379.6954999999998</v>
      </c>
    </row>
    <row r="2161" spans="3:7" x14ac:dyDescent="0.3">
      <c r="C2161" s="3" t="s">
        <v>3116</v>
      </c>
      <c r="D2161" s="5">
        <v>1373.442</v>
      </c>
      <c r="F2161" t="str">
        <f t="shared" ref="F2161:G2161" si="2151">C2159</f>
        <v>Trevor Powell</v>
      </c>
      <c r="G2161" s="18">
        <f t="shared" si="2151"/>
        <v>1377.9283999999998</v>
      </c>
    </row>
    <row r="2162" spans="3:7" x14ac:dyDescent="0.3">
      <c r="C2162" s="3" t="s">
        <v>294</v>
      </c>
      <c r="D2162" s="5">
        <v>1370.8014000000001</v>
      </c>
      <c r="F2162" t="str">
        <f t="shared" ref="F2162:G2162" si="2152">C2160</f>
        <v>Daisy Navarro</v>
      </c>
      <c r="G2162" s="18">
        <f t="shared" si="2152"/>
        <v>1374.3828000000001</v>
      </c>
    </row>
    <row r="2163" spans="3:7" x14ac:dyDescent="0.3">
      <c r="C2163" s="3" t="s">
        <v>1361</v>
      </c>
      <c r="D2163" s="5">
        <v>1351.2379000000001</v>
      </c>
      <c r="F2163" t="str">
        <f t="shared" ref="F2163:G2163" si="2153">C2161</f>
        <v>Dawn Lin</v>
      </c>
      <c r="G2163" s="18">
        <f t="shared" si="2153"/>
        <v>1373.442</v>
      </c>
    </row>
    <row r="2164" spans="3:7" x14ac:dyDescent="0.3">
      <c r="C2164" s="3" t="s">
        <v>3117</v>
      </c>
      <c r="D2164" s="5">
        <v>1345.9042999999999</v>
      </c>
      <c r="F2164" t="str">
        <f t="shared" ref="F2164:G2164" si="2154">C2162</f>
        <v>Alvin Nath</v>
      </c>
      <c r="G2164" s="18">
        <f t="shared" si="2154"/>
        <v>1370.8014000000001</v>
      </c>
    </row>
    <row r="2165" spans="3:7" x14ac:dyDescent="0.3">
      <c r="C2165" s="3" t="s">
        <v>935</v>
      </c>
      <c r="D2165" s="5">
        <v>1341.3784000000001</v>
      </c>
      <c r="F2165" t="str">
        <f t="shared" ref="F2165:G2165" si="2155">C2163</f>
        <v>Kari Subram</v>
      </c>
      <c r="G2165" s="18">
        <f t="shared" si="2155"/>
        <v>1351.2379000000001</v>
      </c>
    </row>
    <row r="2166" spans="3:7" x14ac:dyDescent="0.3">
      <c r="C2166" s="3" t="s">
        <v>3118</v>
      </c>
      <c r="D2166" s="5">
        <v>1338.9695000000002</v>
      </c>
      <c r="F2166" t="str">
        <f t="shared" ref="F2166:G2166" si="2156">C2164</f>
        <v>Daisy Rubio</v>
      </c>
      <c r="G2166" s="18">
        <f t="shared" si="2156"/>
        <v>1345.9042999999999</v>
      </c>
    </row>
    <row r="2167" spans="3:7" x14ac:dyDescent="0.3">
      <c r="C2167" s="3" t="s">
        <v>2032</v>
      </c>
      <c r="D2167" s="5">
        <v>1335.4126000000001</v>
      </c>
      <c r="F2167" t="str">
        <f t="shared" ref="F2167:G2167" si="2157">C2165</f>
        <v>Erick Suri</v>
      </c>
      <c r="G2167" s="18">
        <f t="shared" si="2157"/>
        <v>1341.3784000000001</v>
      </c>
    </row>
    <row r="2168" spans="3:7" x14ac:dyDescent="0.3">
      <c r="C2168" s="3" t="s">
        <v>232</v>
      </c>
      <c r="D2168" s="5">
        <v>1334.626</v>
      </c>
      <c r="F2168" t="str">
        <f t="shared" ref="F2168:G2168" si="2158">C2166</f>
        <v>Ronald Subram</v>
      </c>
      <c r="G2168" s="18">
        <f t="shared" si="2158"/>
        <v>1338.9695000000002</v>
      </c>
    </row>
    <row r="2169" spans="3:7" x14ac:dyDescent="0.3">
      <c r="C2169" s="3" t="s">
        <v>1705</v>
      </c>
      <c r="D2169" s="5">
        <v>1332.9404999999999</v>
      </c>
      <c r="F2169" t="str">
        <f t="shared" ref="F2169:G2169" si="2159">C2167</f>
        <v>Roger Cai</v>
      </c>
      <c r="G2169" s="18">
        <f t="shared" si="2159"/>
        <v>1335.4126000000001</v>
      </c>
    </row>
    <row r="2170" spans="3:7" x14ac:dyDescent="0.3">
      <c r="C2170" s="3" t="s">
        <v>523</v>
      </c>
      <c r="D2170" s="5">
        <v>1329.2648999999999</v>
      </c>
      <c r="F2170" t="str">
        <f t="shared" ref="F2170:G2170" si="2160">C2168</f>
        <v>Ajay Solanki</v>
      </c>
      <c r="G2170" s="18">
        <f t="shared" si="2160"/>
        <v>1334.626</v>
      </c>
    </row>
    <row r="2171" spans="3:7" x14ac:dyDescent="0.3">
      <c r="C2171" s="3" t="s">
        <v>1176</v>
      </c>
      <c r="D2171" s="5">
        <v>1327.5128999999999</v>
      </c>
      <c r="F2171" t="str">
        <f t="shared" ref="F2171:G2171" si="2161">C2169</f>
        <v>Mathew Alvarez</v>
      </c>
      <c r="G2171" s="18">
        <f t="shared" si="2161"/>
        <v>1332.9404999999999</v>
      </c>
    </row>
    <row r="2172" spans="3:7" x14ac:dyDescent="0.3">
      <c r="C2172" s="3" t="s">
        <v>3119</v>
      </c>
      <c r="D2172" s="5">
        <v>1314.9039</v>
      </c>
      <c r="F2172" t="str">
        <f t="shared" ref="F2172:G2172" si="2162">C2170</f>
        <v>Cara Zhang</v>
      </c>
      <c r="G2172" s="18">
        <f t="shared" si="2162"/>
        <v>1329.2648999999999</v>
      </c>
    </row>
    <row r="2173" spans="3:7" x14ac:dyDescent="0.3">
      <c r="C2173" s="3" t="s">
        <v>3120</v>
      </c>
      <c r="D2173" s="5">
        <v>1295.1093000000001</v>
      </c>
      <c r="F2173" t="str">
        <f t="shared" ref="F2173:G2173" si="2163">C2171</f>
        <v>Jay Gutierrez</v>
      </c>
      <c r="G2173" s="18">
        <f t="shared" si="2163"/>
        <v>1327.5128999999999</v>
      </c>
    </row>
    <row r="2174" spans="3:7" x14ac:dyDescent="0.3">
      <c r="C2174" s="3" t="s">
        <v>3121</v>
      </c>
      <c r="D2174" s="5">
        <v>1288.4576</v>
      </c>
      <c r="F2174" t="str">
        <f t="shared" ref="F2174:G2174" si="2164">C2172</f>
        <v>Vincent Ye</v>
      </c>
      <c r="G2174" s="18">
        <f t="shared" si="2164"/>
        <v>1314.9039</v>
      </c>
    </row>
    <row r="2175" spans="3:7" x14ac:dyDescent="0.3">
      <c r="C2175" s="3" t="s">
        <v>3122</v>
      </c>
      <c r="D2175" s="5">
        <v>1282.9673</v>
      </c>
      <c r="F2175" t="str">
        <f t="shared" ref="F2175:G2175" si="2165">C2173</f>
        <v>Lawrence Ortega</v>
      </c>
      <c r="G2175" s="18">
        <f t="shared" si="2165"/>
        <v>1295.1093000000001</v>
      </c>
    </row>
    <row r="2176" spans="3:7" x14ac:dyDescent="0.3">
      <c r="C2176" s="3" t="s">
        <v>3123</v>
      </c>
      <c r="D2176" s="5">
        <v>1278.6121000000001</v>
      </c>
      <c r="F2176" t="str">
        <f t="shared" ref="F2176:G2176" si="2166">C2174</f>
        <v>Amy Hu</v>
      </c>
      <c r="G2176" s="18">
        <f t="shared" si="2166"/>
        <v>1288.4576</v>
      </c>
    </row>
    <row r="2177" spans="3:7" x14ac:dyDescent="0.3">
      <c r="C2177" s="3" t="s">
        <v>1124</v>
      </c>
      <c r="D2177" s="5">
        <v>1274.6727000000003</v>
      </c>
      <c r="F2177" t="str">
        <f t="shared" ref="F2177:G2177" si="2167">C2175</f>
        <v>Patrick Sanchez</v>
      </c>
      <c r="G2177" s="18">
        <f t="shared" si="2167"/>
        <v>1282.9673</v>
      </c>
    </row>
    <row r="2178" spans="3:7" x14ac:dyDescent="0.3">
      <c r="C2178" s="3" t="s">
        <v>588</v>
      </c>
      <c r="D2178" s="5">
        <v>1272.9458</v>
      </c>
      <c r="F2178" t="str">
        <f t="shared" ref="F2178:G2178" si="2168">C2176</f>
        <v>Kate Kumar</v>
      </c>
      <c r="G2178" s="18">
        <f t="shared" si="2168"/>
        <v>1278.6121000000001</v>
      </c>
    </row>
    <row r="2179" spans="3:7" x14ac:dyDescent="0.3">
      <c r="C2179" s="3" t="s">
        <v>3124</v>
      </c>
      <c r="D2179" s="5">
        <v>1262.4579000000001</v>
      </c>
      <c r="F2179" t="str">
        <f t="shared" ref="F2179:G2179" si="2169">C2177</f>
        <v>Jacqueline Simmons</v>
      </c>
      <c r="G2179" s="18">
        <f t="shared" si="2169"/>
        <v>1274.6727000000003</v>
      </c>
    </row>
    <row r="2180" spans="3:7" x14ac:dyDescent="0.3">
      <c r="C2180" s="3" t="s">
        <v>3125</v>
      </c>
      <c r="D2180" s="5">
        <v>1248.6369</v>
      </c>
      <c r="F2180" t="str">
        <f t="shared" ref="F2180:G2180" si="2170">C2178</f>
        <v>Cedric Ma</v>
      </c>
      <c r="G2180" s="18">
        <f t="shared" si="2170"/>
        <v>1272.9458</v>
      </c>
    </row>
    <row r="2181" spans="3:7" x14ac:dyDescent="0.3">
      <c r="C2181" s="3" t="s">
        <v>1373</v>
      </c>
      <c r="D2181" s="5">
        <v>1216.9861000000001</v>
      </c>
      <c r="F2181" t="str">
        <f t="shared" ref="F2181:G2181" si="2171">C2179</f>
        <v>Clinton Romero</v>
      </c>
      <c r="G2181" s="18">
        <f t="shared" si="2171"/>
        <v>1262.4579000000001</v>
      </c>
    </row>
    <row r="2182" spans="3:7" x14ac:dyDescent="0.3">
      <c r="C2182" s="3" t="s">
        <v>2146</v>
      </c>
      <c r="D2182" s="5">
        <v>1213.3690999999999</v>
      </c>
      <c r="F2182" t="str">
        <f t="shared" ref="F2182:G2182" si="2172">C2180</f>
        <v>Sheila Alonso</v>
      </c>
      <c r="G2182" s="18">
        <f t="shared" si="2172"/>
        <v>1248.6369</v>
      </c>
    </row>
    <row r="2183" spans="3:7" x14ac:dyDescent="0.3">
      <c r="C2183" s="3" t="s">
        <v>3126</v>
      </c>
      <c r="D2183" s="5">
        <v>1209.0543</v>
      </c>
      <c r="F2183" t="str">
        <f t="shared" ref="F2183:G2183" si="2173">C2181</f>
        <v>Karla Jai</v>
      </c>
      <c r="G2183" s="18">
        <f t="shared" si="2173"/>
        <v>1216.9861000000001</v>
      </c>
    </row>
    <row r="2184" spans="3:7" x14ac:dyDescent="0.3">
      <c r="C2184" s="3" t="s">
        <v>3127</v>
      </c>
      <c r="D2184" s="5">
        <v>1198.1154999999999</v>
      </c>
      <c r="F2184" t="str">
        <f t="shared" ref="F2184:G2184" si="2174">C2182</f>
        <v>Shawna Goel</v>
      </c>
      <c r="G2184" s="18">
        <f t="shared" si="2174"/>
        <v>1213.3690999999999</v>
      </c>
    </row>
    <row r="2185" spans="3:7" x14ac:dyDescent="0.3">
      <c r="C2185" s="3" t="s">
        <v>2091</v>
      </c>
      <c r="D2185" s="5">
        <v>1184.2938000000001</v>
      </c>
      <c r="F2185" t="str">
        <f t="shared" ref="F2185:G2185" si="2175">C2183</f>
        <v>Pamela Lopez</v>
      </c>
      <c r="G2185" s="18">
        <f t="shared" si="2175"/>
        <v>1209.0543</v>
      </c>
    </row>
    <row r="2186" spans="3:7" x14ac:dyDescent="0.3">
      <c r="C2186" s="3" t="s">
        <v>568</v>
      </c>
      <c r="D2186" s="5">
        <v>1184.1526000000001</v>
      </c>
      <c r="F2186" t="str">
        <f t="shared" ref="F2186:G2186" si="2176">C2184</f>
        <v>Marco Malhotra</v>
      </c>
      <c r="G2186" s="18">
        <f t="shared" si="2176"/>
        <v>1198.1154999999999</v>
      </c>
    </row>
    <row r="2187" spans="3:7" x14ac:dyDescent="0.3">
      <c r="C2187" s="3" t="s">
        <v>3128</v>
      </c>
      <c r="D2187" s="5">
        <v>1167.4281999999998</v>
      </c>
      <c r="F2187" t="str">
        <f t="shared" ref="F2187:G2187" si="2177">C2185</f>
        <v>Russell Shen</v>
      </c>
      <c r="G2187" s="18">
        <f t="shared" si="2177"/>
        <v>1184.2938000000001</v>
      </c>
    </row>
    <row r="2188" spans="3:7" x14ac:dyDescent="0.3">
      <c r="C2188" s="3" t="s">
        <v>3129</v>
      </c>
      <c r="D2188" s="5">
        <v>1167.2758000000001</v>
      </c>
      <c r="F2188" t="str">
        <f t="shared" ref="F2188:G2188" si="2178">C2186</f>
        <v>Casey Raje</v>
      </c>
      <c r="G2188" s="18">
        <f t="shared" si="2178"/>
        <v>1184.1526000000001</v>
      </c>
    </row>
    <row r="2189" spans="3:7" x14ac:dyDescent="0.3">
      <c r="C2189" s="3" t="s">
        <v>1943</v>
      </c>
      <c r="D2189" s="5">
        <v>1161.1014</v>
      </c>
      <c r="F2189" t="str">
        <f t="shared" ref="F2189:G2189" si="2179">C2187</f>
        <v>Yolanda Nara</v>
      </c>
      <c r="G2189" s="18">
        <f t="shared" si="2179"/>
        <v>1167.4281999999998</v>
      </c>
    </row>
    <row r="2190" spans="3:7" x14ac:dyDescent="0.3">
      <c r="C2190" s="3" t="s">
        <v>3130</v>
      </c>
      <c r="D2190" s="5">
        <v>1149.5923</v>
      </c>
      <c r="F2190" t="str">
        <f t="shared" ref="F2190:G2190" si="2180">C2188</f>
        <v>Barbara Nara</v>
      </c>
      <c r="G2190" s="18">
        <f t="shared" si="2180"/>
        <v>1167.2758000000001</v>
      </c>
    </row>
    <row r="2191" spans="3:7" x14ac:dyDescent="0.3">
      <c r="C2191" s="3" t="s">
        <v>953</v>
      </c>
      <c r="D2191" s="5">
        <v>1149.2124000000001</v>
      </c>
      <c r="F2191" t="str">
        <f t="shared" ref="F2191:G2191" si="2181">C2189</f>
        <v>Rafael Lin</v>
      </c>
      <c r="G2191" s="18">
        <f t="shared" si="2181"/>
        <v>1161.1014</v>
      </c>
    </row>
    <row r="2192" spans="3:7" x14ac:dyDescent="0.3">
      <c r="C2192" s="3" t="s">
        <v>3131</v>
      </c>
      <c r="D2192" s="5">
        <v>1145.5352</v>
      </c>
      <c r="F2192" t="str">
        <f t="shared" ref="F2192:G2192" si="2182">C2190</f>
        <v>Neil Jimenez</v>
      </c>
      <c r="G2192" s="18">
        <f t="shared" si="2182"/>
        <v>1149.5923</v>
      </c>
    </row>
    <row r="2193" spans="3:7" x14ac:dyDescent="0.3">
      <c r="C2193" s="3" t="s">
        <v>1657</v>
      </c>
      <c r="D2193" s="5">
        <v>1139.2308</v>
      </c>
      <c r="F2193" t="str">
        <f t="shared" ref="F2193:G2193" si="2183">C2191</f>
        <v>Ethan Martin</v>
      </c>
      <c r="G2193" s="18">
        <f t="shared" si="2183"/>
        <v>1149.2124000000001</v>
      </c>
    </row>
    <row r="2194" spans="3:7" x14ac:dyDescent="0.3">
      <c r="C2194" s="3" t="s">
        <v>1933</v>
      </c>
      <c r="D2194" s="5">
        <v>1130.1548</v>
      </c>
      <c r="F2194" t="str">
        <f t="shared" ref="F2194:G2194" si="2184">C2192</f>
        <v>Isaac Lopez</v>
      </c>
      <c r="G2194" s="18">
        <f t="shared" si="2184"/>
        <v>1145.5352</v>
      </c>
    </row>
    <row r="2195" spans="3:7" x14ac:dyDescent="0.3">
      <c r="C2195" s="3" t="s">
        <v>3132</v>
      </c>
      <c r="D2195" s="5">
        <v>1128.8959</v>
      </c>
      <c r="F2195" t="str">
        <f t="shared" ref="F2195:G2195" si="2185">C2193</f>
        <v>Margaret Liang</v>
      </c>
      <c r="G2195" s="18">
        <f t="shared" si="2185"/>
        <v>1139.2308</v>
      </c>
    </row>
    <row r="2196" spans="3:7" x14ac:dyDescent="0.3">
      <c r="C2196" s="3" t="s">
        <v>3133</v>
      </c>
      <c r="D2196" s="5">
        <v>1127.4637</v>
      </c>
      <c r="F2196" t="str">
        <f t="shared" ref="F2196:G2196" si="2186">C2194</f>
        <v>Rachael Perez</v>
      </c>
      <c r="G2196" s="18">
        <f t="shared" si="2186"/>
        <v>1130.1548</v>
      </c>
    </row>
    <row r="2197" spans="3:7" x14ac:dyDescent="0.3">
      <c r="C2197" s="3" t="s">
        <v>662</v>
      </c>
      <c r="D2197" s="5">
        <v>1125.1015</v>
      </c>
      <c r="F2197" t="str">
        <f t="shared" ref="F2197:G2197" si="2187">C2195</f>
        <v>Terrance Malhotra</v>
      </c>
      <c r="G2197" s="18">
        <f t="shared" si="2187"/>
        <v>1128.8959</v>
      </c>
    </row>
    <row r="2198" spans="3:7" x14ac:dyDescent="0.3">
      <c r="C2198" s="3" t="s">
        <v>3134</v>
      </c>
      <c r="D2198" s="5">
        <v>1124.953</v>
      </c>
      <c r="F2198" t="str">
        <f t="shared" ref="F2198:G2198" si="2188">C2196</f>
        <v>Brad Goel</v>
      </c>
      <c r="G2198" s="18">
        <f t="shared" si="2188"/>
        <v>1127.4637</v>
      </c>
    </row>
    <row r="2199" spans="3:7" x14ac:dyDescent="0.3">
      <c r="C2199" s="3" t="s">
        <v>3135</v>
      </c>
      <c r="D2199" s="5">
        <v>1122.0320999999999</v>
      </c>
      <c r="F2199" t="str">
        <f t="shared" ref="F2199:G2199" si="2189">C2197</f>
        <v>Clinton Carlson</v>
      </c>
      <c r="G2199" s="18">
        <f t="shared" si="2189"/>
        <v>1125.1015</v>
      </c>
    </row>
    <row r="2200" spans="3:7" x14ac:dyDescent="0.3">
      <c r="C2200" s="3" t="s">
        <v>882</v>
      </c>
      <c r="D2200" s="5">
        <v>1119.3679</v>
      </c>
      <c r="F2200" t="str">
        <f t="shared" ref="F2200:G2200" si="2190">C2198</f>
        <v>Clifford Lopez</v>
      </c>
      <c r="G2200" s="18">
        <f t="shared" si="2190"/>
        <v>1124.953</v>
      </c>
    </row>
    <row r="2201" spans="3:7" x14ac:dyDescent="0.3">
      <c r="C2201" s="3" t="s">
        <v>2371</v>
      </c>
      <c r="D2201" s="5">
        <v>1117.7148999999999</v>
      </c>
      <c r="F2201" t="str">
        <f t="shared" ref="F2201:G2201" si="2191">C2199</f>
        <v>Alberto Muñoz</v>
      </c>
      <c r="G2201" s="18">
        <f t="shared" si="2191"/>
        <v>1122.0320999999999</v>
      </c>
    </row>
    <row r="2202" spans="3:7" x14ac:dyDescent="0.3">
      <c r="C2202" s="3" t="s">
        <v>726</v>
      </c>
      <c r="D2202" s="5">
        <v>1114.2023999999999</v>
      </c>
      <c r="F2202" t="str">
        <f t="shared" ref="F2202:G2202" si="2192">C2200</f>
        <v>Ebony Dominguez</v>
      </c>
      <c r="G2202" s="18">
        <f t="shared" si="2192"/>
        <v>1119.3679</v>
      </c>
    </row>
    <row r="2203" spans="3:7" x14ac:dyDescent="0.3">
      <c r="C2203" s="3" t="s">
        <v>3136</v>
      </c>
      <c r="D2203" s="5">
        <v>1112.6771000000001</v>
      </c>
      <c r="F2203" t="str">
        <f t="shared" ref="F2203:G2203" si="2193">C2201</f>
        <v>Wendy Blanco</v>
      </c>
      <c r="G2203" s="18">
        <f t="shared" si="2193"/>
        <v>1117.7148999999999</v>
      </c>
    </row>
    <row r="2204" spans="3:7" x14ac:dyDescent="0.3">
      <c r="C2204" s="3" t="s">
        <v>1130</v>
      </c>
      <c r="D2204" s="5">
        <v>1111.5070000000001</v>
      </c>
      <c r="F2204" t="str">
        <f t="shared" ref="F2204:G2204" si="2194">C2202</f>
        <v>Cynthia Patel</v>
      </c>
      <c r="G2204" s="18">
        <f t="shared" si="2194"/>
        <v>1114.2023999999999</v>
      </c>
    </row>
    <row r="2205" spans="3:7" x14ac:dyDescent="0.3">
      <c r="C2205" s="3" t="s">
        <v>300</v>
      </c>
      <c r="D2205" s="5">
        <v>1101.2622999999999</v>
      </c>
      <c r="F2205" t="str">
        <f t="shared" ref="F2205:G2205" si="2195">C2203</f>
        <v>Cesar Lopez</v>
      </c>
      <c r="G2205" s="18">
        <f t="shared" si="2195"/>
        <v>1112.6771000000001</v>
      </c>
    </row>
    <row r="2206" spans="3:7" x14ac:dyDescent="0.3">
      <c r="C2206" s="3" t="s">
        <v>2163</v>
      </c>
      <c r="D2206" s="5">
        <v>1098.7701</v>
      </c>
      <c r="F2206" t="str">
        <f t="shared" ref="F2206:G2206" si="2196">C2204</f>
        <v>Jacquelyn Rowe</v>
      </c>
      <c r="G2206" s="18">
        <f t="shared" si="2196"/>
        <v>1111.5070000000001</v>
      </c>
    </row>
    <row r="2207" spans="3:7" x14ac:dyDescent="0.3">
      <c r="C2207" s="3" t="s">
        <v>3137</v>
      </c>
      <c r="D2207" s="5">
        <v>1090.4094</v>
      </c>
      <c r="F2207" t="str">
        <f t="shared" ref="F2207:G2207" si="2197">C2205</f>
        <v>Alyssa Martin</v>
      </c>
      <c r="G2207" s="18">
        <f t="shared" si="2197"/>
        <v>1101.2622999999999</v>
      </c>
    </row>
    <row r="2208" spans="3:7" x14ac:dyDescent="0.3">
      <c r="C2208" s="3" t="s">
        <v>3138</v>
      </c>
      <c r="D2208" s="5">
        <v>1090.3442</v>
      </c>
      <c r="F2208" t="str">
        <f t="shared" ref="F2208:G2208" si="2198">C2206</f>
        <v>Stacy Alonso</v>
      </c>
      <c r="G2208" s="18">
        <f t="shared" si="2198"/>
        <v>1098.7701</v>
      </c>
    </row>
    <row r="2209" spans="3:7" x14ac:dyDescent="0.3">
      <c r="C2209" s="3" t="s">
        <v>3139</v>
      </c>
      <c r="D2209" s="5">
        <v>1087.1519999999998</v>
      </c>
      <c r="F2209" t="str">
        <f t="shared" ref="F2209:G2209" si="2199">C2207</f>
        <v>Teresa Gill</v>
      </c>
      <c r="G2209" s="18">
        <f t="shared" si="2199"/>
        <v>1090.4094</v>
      </c>
    </row>
    <row r="2210" spans="3:7" x14ac:dyDescent="0.3">
      <c r="C2210" s="3" t="s">
        <v>1274</v>
      </c>
      <c r="D2210" s="5">
        <v>1082.5516</v>
      </c>
      <c r="F2210" t="str">
        <f t="shared" ref="F2210:G2210" si="2200">C2208</f>
        <v>Brett Van</v>
      </c>
      <c r="G2210" s="18">
        <f t="shared" si="2200"/>
        <v>1090.3442</v>
      </c>
    </row>
    <row r="2211" spans="3:7" x14ac:dyDescent="0.3">
      <c r="C2211" s="3" t="s">
        <v>3140</v>
      </c>
      <c r="D2211" s="5">
        <v>1066.1997000000001</v>
      </c>
      <c r="F2211" t="str">
        <f t="shared" ref="F2211:G2211" si="2201">C2209</f>
        <v>Rachael Suri</v>
      </c>
      <c r="G2211" s="18">
        <f t="shared" si="2201"/>
        <v>1087.1519999999998</v>
      </c>
    </row>
    <row r="2212" spans="3:7" x14ac:dyDescent="0.3">
      <c r="C2212" s="3" t="s">
        <v>2096</v>
      </c>
      <c r="D2212" s="5">
        <v>1061.5504000000001</v>
      </c>
    </row>
    <row r="2213" spans="3:7" x14ac:dyDescent="0.3">
      <c r="C2213" s="3" t="s">
        <v>3141</v>
      </c>
      <c r="D2213" s="5">
        <v>1058.4159999999999</v>
      </c>
    </row>
    <row r="2214" spans="3:7" x14ac:dyDescent="0.3">
      <c r="C2214" s="3" t="s">
        <v>3142</v>
      </c>
      <c r="D2214" s="5">
        <v>1056.3974000000001</v>
      </c>
    </row>
    <row r="2215" spans="3:7" x14ac:dyDescent="0.3">
      <c r="C2215" s="3" t="s">
        <v>1097</v>
      </c>
      <c r="D2215" s="5">
        <v>1053.7312000000002</v>
      </c>
    </row>
    <row r="2216" spans="3:7" x14ac:dyDescent="0.3">
      <c r="C2216" s="3" t="s">
        <v>380</v>
      </c>
      <c r="D2216" s="5">
        <v>1048.9611</v>
      </c>
    </row>
    <row r="2217" spans="3:7" x14ac:dyDescent="0.3">
      <c r="C2217" s="3" t="s">
        <v>710</v>
      </c>
      <c r="D2217" s="5">
        <v>1043.664</v>
      </c>
    </row>
    <row r="2218" spans="3:7" x14ac:dyDescent="0.3">
      <c r="C2218" s="3" t="s">
        <v>2323</v>
      </c>
      <c r="D2218" s="5">
        <v>1033.5543</v>
      </c>
    </row>
    <row r="2219" spans="3:7" x14ac:dyDescent="0.3">
      <c r="C2219" s="3" t="s">
        <v>3143</v>
      </c>
      <c r="D2219" s="5">
        <v>1025.5415</v>
      </c>
    </row>
    <row r="2220" spans="3:7" x14ac:dyDescent="0.3">
      <c r="C2220" s="3" t="s">
        <v>3144</v>
      </c>
      <c r="D2220" s="5">
        <v>1025.2864</v>
      </c>
    </row>
    <row r="2221" spans="3:7" x14ac:dyDescent="0.3">
      <c r="C2221" s="3" t="s">
        <v>946</v>
      </c>
      <c r="D2221" s="5">
        <v>1019.6631000000001</v>
      </c>
    </row>
    <row r="2222" spans="3:7" x14ac:dyDescent="0.3">
      <c r="C2222" s="3" t="s">
        <v>1912</v>
      </c>
      <c r="D2222" s="5">
        <v>1018.0438</v>
      </c>
    </row>
    <row r="2223" spans="3:7" x14ac:dyDescent="0.3">
      <c r="C2223" s="3" t="s">
        <v>3145</v>
      </c>
      <c r="D2223" s="5">
        <v>1017.6903000000001</v>
      </c>
    </row>
    <row r="2224" spans="3:7" x14ac:dyDescent="0.3">
      <c r="C2224" s="3" t="s">
        <v>3146</v>
      </c>
      <c r="D2224" s="5">
        <v>1012.8687</v>
      </c>
    </row>
    <row r="2225" spans="3:4" x14ac:dyDescent="0.3">
      <c r="C2225" s="3" t="s">
        <v>3147</v>
      </c>
      <c r="D2225" s="5">
        <v>1011.715</v>
      </c>
    </row>
    <row r="2226" spans="3:4" x14ac:dyDescent="0.3">
      <c r="C2226" s="3" t="s">
        <v>669</v>
      </c>
      <c r="D2226" s="5">
        <v>1010.2183</v>
      </c>
    </row>
    <row r="2227" spans="3:4" x14ac:dyDescent="0.3">
      <c r="C2227" s="3" t="s">
        <v>295</v>
      </c>
      <c r="D2227" s="5">
        <v>1009.7445</v>
      </c>
    </row>
    <row r="2228" spans="3:4" x14ac:dyDescent="0.3">
      <c r="C2228" s="3" t="s">
        <v>3148</v>
      </c>
      <c r="D2228" s="5">
        <v>1007.6238000000001</v>
      </c>
    </row>
    <row r="2229" spans="3:4" x14ac:dyDescent="0.3">
      <c r="C2229" s="3" t="s">
        <v>1326</v>
      </c>
      <c r="D2229" s="5">
        <v>995.28489999999999</v>
      </c>
    </row>
    <row r="2230" spans="3:4" x14ac:dyDescent="0.3">
      <c r="C2230" s="3" t="s">
        <v>3149</v>
      </c>
      <c r="D2230" s="5">
        <v>992.12279999999998</v>
      </c>
    </row>
    <row r="2231" spans="3:4" x14ac:dyDescent="0.3">
      <c r="C2231" s="3" t="s">
        <v>2016</v>
      </c>
      <c r="D2231" s="5">
        <v>987.39179999999999</v>
      </c>
    </row>
    <row r="2232" spans="3:4" x14ac:dyDescent="0.3">
      <c r="C2232" s="3" t="s">
        <v>3150</v>
      </c>
      <c r="D2232" s="5">
        <v>985.07109999999989</v>
      </c>
    </row>
    <row r="2233" spans="3:4" x14ac:dyDescent="0.3">
      <c r="C2233" s="3" t="s">
        <v>1586</v>
      </c>
      <c r="D2233" s="5">
        <v>983.58889999999997</v>
      </c>
    </row>
    <row r="2234" spans="3:4" x14ac:dyDescent="0.3">
      <c r="C2234" s="3" t="s">
        <v>1114</v>
      </c>
      <c r="D2234" s="5">
        <v>981.702</v>
      </c>
    </row>
    <row r="2235" spans="3:4" x14ac:dyDescent="0.3">
      <c r="C2235" s="3" t="s">
        <v>3151</v>
      </c>
      <c r="D2235" s="5">
        <v>975.61559999999997</v>
      </c>
    </row>
    <row r="2236" spans="3:4" x14ac:dyDescent="0.3">
      <c r="C2236" s="3" t="s">
        <v>723</v>
      </c>
      <c r="D2236" s="5">
        <v>971.5150000000001</v>
      </c>
    </row>
    <row r="2237" spans="3:4" x14ac:dyDescent="0.3">
      <c r="C2237" s="3" t="s">
        <v>3152</v>
      </c>
      <c r="D2237" s="5">
        <v>965.63420000000008</v>
      </c>
    </row>
    <row r="2238" spans="3:4" x14ac:dyDescent="0.3">
      <c r="C2238" s="3" t="s">
        <v>2087</v>
      </c>
      <c r="D2238" s="5">
        <v>960.91189999999983</v>
      </c>
    </row>
    <row r="2239" spans="3:4" x14ac:dyDescent="0.3">
      <c r="C2239" s="3" t="s">
        <v>3153</v>
      </c>
      <c r="D2239" s="5">
        <v>960.24669999999992</v>
      </c>
    </row>
    <row r="2240" spans="3:4" x14ac:dyDescent="0.3">
      <c r="C2240" s="3" t="s">
        <v>2332</v>
      </c>
      <c r="D2240" s="5">
        <v>958.36110000000008</v>
      </c>
    </row>
    <row r="2241" spans="3:4" x14ac:dyDescent="0.3">
      <c r="C2241" s="3" t="s">
        <v>3154</v>
      </c>
      <c r="D2241" s="5">
        <v>953.00300000000004</v>
      </c>
    </row>
    <row r="2242" spans="3:4" x14ac:dyDescent="0.3">
      <c r="C2242" s="3" t="s">
        <v>870</v>
      </c>
      <c r="D2242" s="5">
        <v>950.92919999999992</v>
      </c>
    </row>
    <row r="2243" spans="3:4" x14ac:dyDescent="0.3">
      <c r="C2243" s="3" t="s">
        <v>506</v>
      </c>
      <c r="D2243" s="5">
        <v>947.19989999999996</v>
      </c>
    </row>
    <row r="2244" spans="3:4" x14ac:dyDescent="0.3">
      <c r="C2244" s="3" t="s">
        <v>1324</v>
      </c>
      <c r="D2244" s="5">
        <v>946.06680000000006</v>
      </c>
    </row>
    <row r="2245" spans="3:4" x14ac:dyDescent="0.3">
      <c r="C2245" s="3" t="s">
        <v>1070</v>
      </c>
      <c r="D2245" s="5">
        <v>938.74800000000005</v>
      </c>
    </row>
    <row r="2246" spans="3:4" x14ac:dyDescent="0.3">
      <c r="C2246" s="3" t="s">
        <v>313</v>
      </c>
      <c r="D2246" s="5">
        <v>938.17729999999995</v>
      </c>
    </row>
    <row r="2247" spans="3:4" x14ac:dyDescent="0.3">
      <c r="C2247" s="3" t="s">
        <v>3155</v>
      </c>
      <c r="D2247" s="5">
        <v>937.77790000000005</v>
      </c>
    </row>
    <row r="2248" spans="3:4" x14ac:dyDescent="0.3">
      <c r="C2248" s="3" t="s">
        <v>3156</v>
      </c>
      <c r="D2248" s="5">
        <v>937.10090000000002</v>
      </c>
    </row>
    <row r="2249" spans="3:4" x14ac:dyDescent="0.3">
      <c r="C2249" s="3" t="s">
        <v>3157</v>
      </c>
      <c r="D2249" s="5">
        <v>937.07490000000007</v>
      </c>
    </row>
    <row r="2250" spans="3:4" x14ac:dyDescent="0.3">
      <c r="C2250" s="3" t="s">
        <v>459</v>
      </c>
      <c r="D2250" s="5">
        <v>934.33420000000001</v>
      </c>
    </row>
    <row r="2251" spans="3:4" x14ac:dyDescent="0.3">
      <c r="C2251" s="3" t="s">
        <v>840</v>
      </c>
      <c r="D2251" s="5">
        <v>933.82620000000009</v>
      </c>
    </row>
    <row r="2252" spans="3:4" x14ac:dyDescent="0.3">
      <c r="C2252" s="3" t="s">
        <v>581</v>
      </c>
      <c r="D2252" s="5">
        <v>931.3297</v>
      </c>
    </row>
    <row r="2253" spans="3:4" x14ac:dyDescent="0.3">
      <c r="C2253" s="3" t="s">
        <v>3158</v>
      </c>
      <c r="D2253" s="5">
        <v>928.95679999999993</v>
      </c>
    </row>
    <row r="2254" spans="3:4" x14ac:dyDescent="0.3">
      <c r="C2254" s="3" t="s">
        <v>1300</v>
      </c>
      <c r="D2254" s="5">
        <v>928.31290000000001</v>
      </c>
    </row>
    <row r="2255" spans="3:4" x14ac:dyDescent="0.3">
      <c r="C2255" s="3" t="s">
        <v>1536</v>
      </c>
      <c r="D2255" s="5">
        <v>926.80989999999997</v>
      </c>
    </row>
    <row r="2256" spans="3:4" x14ac:dyDescent="0.3">
      <c r="C2256" s="3" t="s">
        <v>686</v>
      </c>
      <c r="D2256" s="5">
        <v>926.27050000000008</v>
      </c>
    </row>
    <row r="2257" spans="3:4" x14ac:dyDescent="0.3">
      <c r="C2257" s="3" t="s">
        <v>3159</v>
      </c>
      <c r="D2257" s="5">
        <v>925.38400000000001</v>
      </c>
    </row>
    <row r="2258" spans="3:4" x14ac:dyDescent="0.3">
      <c r="C2258" s="3" t="s">
        <v>239</v>
      </c>
      <c r="D2258" s="5">
        <v>925.28640000000007</v>
      </c>
    </row>
    <row r="2259" spans="3:4" x14ac:dyDescent="0.3">
      <c r="C2259" s="3" t="s">
        <v>923</v>
      </c>
      <c r="D2259" s="5">
        <v>924.53779999999995</v>
      </c>
    </row>
    <row r="2260" spans="3:4" x14ac:dyDescent="0.3">
      <c r="C2260" s="3" t="s">
        <v>1805</v>
      </c>
      <c r="D2260" s="5">
        <v>922.9153</v>
      </c>
    </row>
    <row r="2261" spans="3:4" x14ac:dyDescent="0.3">
      <c r="C2261" s="3" t="s">
        <v>1196</v>
      </c>
      <c r="D2261" s="5">
        <v>913.49260000000004</v>
      </c>
    </row>
    <row r="2262" spans="3:4" x14ac:dyDescent="0.3">
      <c r="C2262" s="3" t="s">
        <v>3160</v>
      </c>
      <c r="D2262" s="5">
        <v>908.72710000000006</v>
      </c>
    </row>
    <row r="2263" spans="3:4" x14ac:dyDescent="0.3">
      <c r="C2263" s="3" t="s">
        <v>1739</v>
      </c>
      <c r="D2263" s="5">
        <v>898.42570000000001</v>
      </c>
    </row>
    <row r="2264" spans="3:4" x14ac:dyDescent="0.3">
      <c r="C2264" s="3" t="s">
        <v>2064</v>
      </c>
      <c r="D2264" s="5">
        <v>898.08199999999999</v>
      </c>
    </row>
    <row r="2265" spans="3:4" x14ac:dyDescent="0.3">
      <c r="C2265" s="3" t="s">
        <v>1651</v>
      </c>
      <c r="D2265" s="5">
        <v>896.64260000000002</v>
      </c>
    </row>
    <row r="2266" spans="3:4" x14ac:dyDescent="0.3">
      <c r="C2266" s="3" t="s">
        <v>3161</v>
      </c>
      <c r="D2266" s="5">
        <v>895.40009999999995</v>
      </c>
    </row>
    <row r="2267" spans="3:4" x14ac:dyDescent="0.3">
      <c r="C2267" s="3" t="s">
        <v>3162</v>
      </c>
      <c r="D2267" s="5">
        <v>893.14179999999999</v>
      </c>
    </row>
    <row r="2268" spans="3:4" x14ac:dyDescent="0.3">
      <c r="C2268" s="3" t="s">
        <v>3163</v>
      </c>
      <c r="D2268" s="5">
        <v>881.03249999999991</v>
      </c>
    </row>
    <row r="2269" spans="3:4" x14ac:dyDescent="0.3">
      <c r="C2269" s="3" t="s">
        <v>3164</v>
      </c>
      <c r="D2269" s="5">
        <v>880.32339999999999</v>
      </c>
    </row>
    <row r="2270" spans="3:4" x14ac:dyDescent="0.3">
      <c r="C2270" s="3" t="s">
        <v>1566</v>
      </c>
      <c r="D2270" s="5">
        <v>877.70589999999993</v>
      </c>
    </row>
    <row r="2271" spans="3:4" x14ac:dyDescent="0.3">
      <c r="C2271" s="3" t="s">
        <v>1773</v>
      </c>
      <c r="D2271" s="5">
        <v>877.13640000000009</v>
      </c>
    </row>
    <row r="2272" spans="3:4" x14ac:dyDescent="0.3">
      <c r="C2272" s="3" t="s">
        <v>764</v>
      </c>
      <c r="D2272" s="5">
        <v>876.70979999999997</v>
      </c>
    </row>
    <row r="2273" spans="3:4" x14ac:dyDescent="0.3">
      <c r="C2273" s="3" t="s">
        <v>3165</v>
      </c>
      <c r="D2273" s="5">
        <v>876.274</v>
      </c>
    </row>
    <row r="2274" spans="3:4" x14ac:dyDescent="0.3">
      <c r="C2274" s="3" t="s">
        <v>3166</v>
      </c>
      <c r="D2274" s="5">
        <v>875.82640000000004</v>
      </c>
    </row>
    <row r="2275" spans="3:4" x14ac:dyDescent="0.3">
      <c r="C2275" s="3" t="s">
        <v>572</v>
      </c>
      <c r="D2275" s="5">
        <v>875.79880000000003</v>
      </c>
    </row>
    <row r="2276" spans="3:4" x14ac:dyDescent="0.3">
      <c r="C2276" s="3" t="s">
        <v>298</v>
      </c>
      <c r="D2276" s="5">
        <v>875.39009999999996</v>
      </c>
    </row>
    <row r="2277" spans="3:4" x14ac:dyDescent="0.3">
      <c r="C2277" s="3" t="s">
        <v>3167</v>
      </c>
      <c r="D2277" s="5">
        <v>873.66290000000004</v>
      </c>
    </row>
    <row r="2278" spans="3:4" x14ac:dyDescent="0.3">
      <c r="C2278" s="3" t="s">
        <v>3168</v>
      </c>
      <c r="D2278" s="5">
        <v>873.21799999999996</v>
      </c>
    </row>
    <row r="2279" spans="3:4" x14ac:dyDescent="0.3">
      <c r="C2279" s="3" t="s">
        <v>3169</v>
      </c>
      <c r="D2279" s="5">
        <v>872.44830000000002</v>
      </c>
    </row>
    <row r="2280" spans="3:4" x14ac:dyDescent="0.3">
      <c r="C2280" s="3" t="s">
        <v>1472</v>
      </c>
      <c r="D2280" s="5">
        <v>871.60140000000001</v>
      </c>
    </row>
    <row r="2281" spans="3:4" x14ac:dyDescent="0.3">
      <c r="C2281" s="3" t="s">
        <v>1238</v>
      </c>
      <c r="D2281" s="5">
        <v>871.3211</v>
      </c>
    </row>
    <row r="2282" spans="3:4" x14ac:dyDescent="0.3">
      <c r="C2282" s="3" t="s">
        <v>3170</v>
      </c>
      <c r="D2282" s="5">
        <v>867.00799999999981</v>
      </c>
    </row>
    <row r="2283" spans="3:4" x14ac:dyDescent="0.3">
      <c r="C2283" s="3" t="s">
        <v>903</v>
      </c>
      <c r="D2283" s="5">
        <v>864.42840000000001</v>
      </c>
    </row>
    <row r="2284" spans="3:4" x14ac:dyDescent="0.3">
      <c r="C2284" s="3" t="s">
        <v>3171</v>
      </c>
      <c r="D2284" s="5">
        <v>863.83180000000004</v>
      </c>
    </row>
    <row r="2285" spans="3:4" x14ac:dyDescent="0.3">
      <c r="C2285" s="3" t="s">
        <v>3172</v>
      </c>
      <c r="D2285" s="5">
        <v>857.5607</v>
      </c>
    </row>
    <row r="2286" spans="3:4" x14ac:dyDescent="0.3">
      <c r="C2286" s="3" t="s">
        <v>1852</v>
      </c>
      <c r="D2286" s="5">
        <v>855.42020000000002</v>
      </c>
    </row>
    <row r="2287" spans="3:4" x14ac:dyDescent="0.3">
      <c r="C2287" s="3" t="s">
        <v>1720</v>
      </c>
      <c r="D2287" s="5">
        <v>851.36889999999994</v>
      </c>
    </row>
    <row r="2288" spans="3:4" x14ac:dyDescent="0.3">
      <c r="C2288" s="3" t="s">
        <v>762</v>
      </c>
      <c r="D2288" s="5">
        <v>850.44500000000005</v>
      </c>
    </row>
    <row r="2289" spans="3:4" x14ac:dyDescent="0.3">
      <c r="C2289" s="3" t="s">
        <v>3173</v>
      </c>
      <c r="D2289" s="5">
        <v>848.52120000000002</v>
      </c>
    </row>
    <row r="2290" spans="3:4" x14ac:dyDescent="0.3">
      <c r="C2290" s="3" t="s">
        <v>3174</v>
      </c>
      <c r="D2290" s="5">
        <v>844.94880000000001</v>
      </c>
    </row>
    <row r="2291" spans="3:4" x14ac:dyDescent="0.3">
      <c r="C2291" s="3" t="s">
        <v>846</v>
      </c>
      <c r="D2291" s="5">
        <v>844.86649999999997</v>
      </c>
    </row>
    <row r="2292" spans="3:4" x14ac:dyDescent="0.3">
      <c r="C2292" s="3" t="s">
        <v>1527</v>
      </c>
      <c r="D2292" s="5">
        <v>843.92050000000006</v>
      </c>
    </row>
    <row r="2293" spans="3:4" x14ac:dyDescent="0.3">
      <c r="C2293" s="3" t="s">
        <v>1187</v>
      </c>
      <c r="D2293" s="5">
        <v>840.50379999999996</v>
      </c>
    </row>
    <row r="2294" spans="3:4" x14ac:dyDescent="0.3">
      <c r="C2294" s="3" t="s">
        <v>3175</v>
      </c>
      <c r="D2294" s="5">
        <v>840.07950000000005</v>
      </c>
    </row>
    <row r="2295" spans="3:4" x14ac:dyDescent="0.3">
      <c r="C2295" s="3" t="s">
        <v>282</v>
      </c>
      <c r="D2295" s="5">
        <v>837.29189999999994</v>
      </c>
    </row>
    <row r="2296" spans="3:4" x14ac:dyDescent="0.3">
      <c r="C2296" s="3" t="s">
        <v>3176</v>
      </c>
      <c r="D2296" s="5">
        <v>836.96209999999996</v>
      </c>
    </row>
    <row r="2297" spans="3:4" x14ac:dyDescent="0.3">
      <c r="C2297" s="3" t="s">
        <v>2018</v>
      </c>
      <c r="D2297" s="5">
        <v>836.94150000000002</v>
      </c>
    </row>
    <row r="2298" spans="3:4" x14ac:dyDescent="0.3">
      <c r="C2298" s="3" t="s">
        <v>3177</v>
      </c>
      <c r="D2298" s="5">
        <v>836.94150000000002</v>
      </c>
    </row>
    <row r="2299" spans="3:4" x14ac:dyDescent="0.3">
      <c r="C2299" s="3" t="s">
        <v>1197</v>
      </c>
      <c r="D2299" s="5">
        <v>836.91039999999998</v>
      </c>
    </row>
    <row r="2300" spans="3:4" x14ac:dyDescent="0.3">
      <c r="C2300" s="3" t="s">
        <v>261</v>
      </c>
      <c r="D2300" s="5">
        <v>832.73649999999998</v>
      </c>
    </row>
    <row r="2301" spans="3:4" x14ac:dyDescent="0.3">
      <c r="C2301" s="3" t="s">
        <v>3178</v>
      </c>
      <c r="D2301" s="5">
        <v>832.46029999999996</v>
      </c>
    </row>
    <row r="2302" spans="3:4" x14ac:dyDescent="0.3">
      <c r="C2302" s="3" t="s">
        <v>3179</v>
      </c>
      <c r="D2302" s="5">
        <v>832.45990000000006</v>
      </c>
    </row>
    <row r="2303" spans="3:4" x14ac:dyDescent="0.3">
      <c r="C2303" s="3" t="s">
        <v>1057</v>
      </c>
      <c r="D2303" s="5">
        <v>829.96190000000001</v>
      </c>
    </row>
    <row r="2304" spans="3:4" x14ac:dyDescent="0.3">
      <c r="C2304" s="3" t="s">
        <v>1709</v>
      </c>
      <c r="D2304" s="5">
        <v>829.73979999999995</v>
      </c>
    </row>
    <row r="2305" spans="3:4" x14ac:dyDescent="0.3">
      <c r="C2305" s="3" t="s">
        <v>3180</v>
      </c>
      <c r="D2305" s="5">
        <v>827.4473999999999</v>
      </c>
    </row>
    <row r="2306" spans="3:4" x14ac:dyDescent="0.3">
      <c r="C2306" s="3" t="s">
        <v>806</v>
      </c>
      <c r="D2306" s="5">
        <v>822.52139999999997</v>
      </c>
    </row>
    <row r="2307" spans="3:4" x14ac:dyDescent="0.3">
      <c r="C2307" s="3" t="s">
        <v>3181</v>
      </c>
      <c r="D2307" s="5">
        <v>816.36619999999994</v>
      </c>
    </row>
    <row r="2308" spans="3:4" x14ac:dyDescent="0.3">
      <c r="C2308" s="3" t="s">
        <v>2095</v>
      </c>
      <c r="D2308" s="5">
        <v>815.45060000000001</v>
      </c>
    </row>
    <row r="2309" spans="3:4" x14ac:dyDescent="0.3">
      <c r="C2309" s="3" t="s">
        <v>1616</v>
      </c>
      <c r="D2309" s="5">
        <v>815.15510000000006</v>
      </c>
    </row>
    <row r="2310" spans="3:4" x14ac:dyDescent="0.3">
      <c r="C2310" s="3" t="s">
        <v>3182</v>
      </c>
      <c r="D2310" s="5">
        <v>814.82039999999995</v>
      </c>
    </row>
    <row r="2311" spans="3:4" x14ac:dyDescent="0.3">
      <c r="C2311" s="3" t="s">
        <v>248</v>
      </c>
      <c r="D2311" s="5">
        <v>812.40700000000015</v>
      </c>
    </row>
    <row r="2312" spans="3:4" x14ac:dyDescent="0.3">
      <c r="C2312" s="3" t="s">
        <v>1060</v>
      </c>
      <c r="D2312" s="5">
        <v>811.75779999999997</v>
      </c>
    </row>
    <row r="2313" spans="3:4" x14ac:dyDescent="0.3">
      <c r="C2313" s="3" t="s">
        <v>3183</v>
      </c>
      <c r="D2313" s="5">
        <v>809.4008</v>
      </c>
    </row>
    <row r="2314" spans="3:4" x14ac:dyDescent="0.3">
      <c r="C2314" s="3" t="s">
        <v>3184</v>
      </c>
      <c r="D2314" s="5">
        <v>808.85109999999997</v>
      </c>
    </row>
    <row r="2315" spans="3:4" x14ac:dyDescent="0.3">
      <c r="C2315" s="3" t="s">
        <v>1814</v>
      </c>
      <c r="D2315" s="5">
        <v>808.17660000000001</v>
      </c>
    </row>
    <row r="2316" spans="3:4" x14ac:dyDescent="0.3">
      <c r="C2316" s="3" t="s">
        <v>759</v>
      </c>
      <c r="D2316" s="5">
        <v>804.53690000000006</v>
      </c>
    </row>
    <row r="2317" spans="3:4" x14ac:dyDescent="0.3">
      <c r="C2317" s="3" t="s">
        <v>1356</v>
      </c>
      <c r="D2317" s="5">
        <v>804.29350000000011</v>
      </c>
    </row>
    <row r="2318" spans="3:4" x14ac:dyDescent="0.3">
      <c r="C2318" s="3" t="s">
        <v>1296</v>
      </c>
      <c r="D2318" s="5">
        <v>804.16430000000003</v>
      </c>
    </row>
    <row r="2319" spans="3:4" x14ac:dyDescent="0.3">
      <c r="C2319" s="3" t="s">
        <v>414</v>
      </c>
      <c r="D2319" s="5">
        <v>801.77880000000005</v>
      </c>
    </row>
    <row r="2320" spans="3:4" x14ac:dyDescent="0.3">
      <c r="C2320" s="3" t="s">
        <v>3185</v>
      </c>
      <c r="D2320" s="5">
        <v>801.38220000000001</v>
      </c>
    </row>
    <row r="2321" spans="3:4" x14ac:dyDescent="0.3">
      <c r="C2321" s="3" t="s">
        <v>3186</v>
      </c>
      <c r="D2321" s="5">
        <v>800.4316</v>
      </c>
    </row>
    <row r="2322" spans="3:4" x14ac:dyDescent="0.3">
      <c r="C2322" s="3" t="s">
        <v>3187</v>
      </c>
      <c r="D2322" s="5">
        <v>798.98509999999999</v>
      </c>
    </row>
    <row r="2323" spans="3:4" x14ac:dyDescent="0.3">
      <c r="C2323" s="3" t="s">
        <v>479</v>
      </c>
      <c r="D2323" s="5">
        <v>797.64110000000005</v>
      </c>
    </row>
    <row r="2324" spans="3:4" x14ac:dyDescent="0.3">
      <c r="C2324" s="3" t="s">
        <v>3188</v>
      </c>
      <c r="D2324" s="5">
        <v>796.66409999999996</v>
      </c>
    </row>
    <row r="2325" spans="3:4" x14ac:dyDescent="0.3">
      <c r="C2325" s="3" t="s">
        <v>721</v>
      </c>
      <c r="D2325" s="5">
        <v>793.80020000000002</v>
      </c>
    </row>
    <row r="2326" spans="3:4" x14ac:dyDescent="0.3">
      <c r="C2326" s="3" t="s">
        <v>3189</v>
      </c>
      <c r="D2326" s="5">
        <v>793.40890000000013</v>
      </c>
    </row>
    <row r="2327" spans="3:4" x14ac:dyDescent="0.3">
      <c r="C2327" s="3" t="s">
        <v>1482</v>
      </c>
      <c r="D2327" s="5">
        <v>789.82240000000002</v>
      </c>
    </row>
    <row r="2328" spans="3:4" x14ac:dyDescent="0.3">
      <c r="C2328" s="3" t="s">
        <v>1442</v>
      </c>
      <c r="D2328" s="5">
        <v>789.33359999999993</v>
      </c>
    </row>
    <row r="2329" spans="3:4" x14ac:dyDescent="0.3">
      <c r="C2329" s="3" t="s">
        <v>3190</v>
      </c>
      <c r="D2329" s="5">
        <v>788.64660000000003</v>
      </c>
    </row>
    <row r="2330" spans="3:4" x14ac:dyDescent="0.3">
      <c r="C2330" s="3" t="s">
        <v>1084</v>
      </c>
      <c r="D2330" s="5">
        <v>788.64660000000003</v>
      </c>
    </row>
    <row r="2331" spans="3:4" x14ac:dyDescent="0.3">
      <c r="C2331" s="3" t="s">
        <v>1711</v>
      </c>
      <c r="D2331" s="5">
        <v>787.84419999999989</v>
      </c>
    </row>
    <row r="2332" spans="3:4" x14ac:dyDescent="0.3">
      <c r="C2332" s="3" t="s">
        <v>3191</v>
      </c>
      <c r="D2332" s="5">
        <v>786.24509999999998</v>
      </c>
    </row>
    <row r="2333" spans="3:4" x14ac:dyDescent="0.3">
      <c r="C2333" s="3" t="s">
        <v>3192</v>
      </c>
      <c r="D2333" s="5">
        <v>785.70869999999991</v>
      </c>
    </row>
    <row r="2334" spans="3:4" x14ac:dyDescent="0.3">
      <c r="C2334" s="3" t="s">
        <v>1338</v>
      </c>
      <c r="D2334" s="5">
        <v>781.87749999999994</v>
      </c>
    </row>
    <row r="2335" spans="3:4" x14ac:dyDescent="0.3">
      <c r="C2335" s="3" t="s">
        <v>2205</v>
      </c>
      <c r="D2335" s="5">
        <v>780.13350000000003</v>
      </c>
    </row>
    <row r="2336" spans="3:4" x14ac:dyDescent="0.3">
      <c r="C2336" s="3" t="s">
        <v>3193</v>
      </c>
      <c r="D2336" s="5">
        <v>778.01010000000008</v>
      </c>
    </row>
    <row r="2337" spans="3:4" x14ac:dyDescent="0.3">
      <c r="C2337" s="3" t="s">
        <v>451</v>
      </c>
      <c r="D2337" s="5">
        <v>777.57009999999991</v>
      </c>
    </row>
    <row r="2338" spans="3:4" x14ac:dyDescent="0.3">
      <c r="C2338" s="3" t="s">
        <v>490</v>
      </c>
      <c r="D2338" s="5">
        <v>770.91110000000003</v>
      </c>
    </row>
    <row r="2339" spans="3:4" x14ac:dyDescent="0.3">
      <c r="C2339" s="3" t="s">
        <v>342</v>
      </c>
      <c r="D2339" s="5">
        <v>770.27210000000002</v>
      </c>
    </row>
    <row r="2340" spans="3:4" x14ac:dyDescent="0.3">
      <c r="C2340" s="3" t="s">
        <v>695</v>
      </c>
      <c r="D2340" s="5">
        <v>770.19849999999997</v>
      </c>
    </row>
    <row r="2341" spans="3:4" x14ac:dyDescent="0.3">
      <c r="C2341" s="3" t="s">
        <v>3194</v>
      </c>
      <c r="D2341" s="5">
        <v>769.13980000000004</v>
      </c>
    </row>
    <row r="2342" spans="3:4" x14ac:dyDescent="0.3">
      <c r="C2342" s="3" t="s">
        <v>1337</v>
      </c>
      <c r="D2342" s="5">
        <v>757.6151000000001</v>
      </c>
    </row>
    <row r="2343" spans="3:4" x14ac:dyDescent="0.3">
      <c r="C2343" s="3" t="s">
        <v>888</v>
      </c>
      <c r="D2343" s="5">
        <v>756.33</v>
      </c>
    </row>
    <row r="2344" spans="3:4" x14ac:dyDescent="0.3">
      <c r="C2344" s="3" t="s">
        <v>3195</v>
      </c>
      <c r="D2344" s="5">
        <v>755.89830000000006</v>
      </c>
    </row>
    <row r="2345" spans="3:4" x14ac:dyDescent="0.3">
      <c r="C2345" s="3" t="s">
        <v>3196</v>
      </c>
      <c r="D2345" s="5">
        <v>755.28589999999997</v>
      </c>
    </row>
    <row r="2346" spans="3:4" x14ac:dyDescent="0.3">
      <c r="C2346" s="3" t="s">
        <v>426</v>
      </c>
      <c r="D2346" s="5">
        <v>754.01400000000001</v>
      </c>
    </row>
    <row r="2347" spans="3:4" x14ac:dyDescent="0.3">
      <c r="C2347" s="3" t="s">
        <v>621</v>
      </c>
      <c r="D2347" s="5">
        <v>752.726</v>
      </c>
    </row>
    <row r="2348" spans="3:4" x14ac:dyDescent="0.3">
      <c r="C2348" s="3" t="s">
        <v>3197</v>
      </c>
      <c r="D2348" s="5">
        <v>752.40780000000007</v>
      </c>
    </row>
    <row r="2349" spans="3:4" x14ac:dyDescent="0.3">
      <c r="C2349" s="3" t="s">
        <v>305</v>
      </c>
      <c r="D2349" s="5">
        <v>751.67399999999998</v>
      </c>
    </row>
    <row r="2350" spans="3:4" x14ac:dyDescent="0.3">
      <c r="C2350" s="3" t="s">
        <v>1546</v>
      </c>
      <c r="D2350" s="5">
        <v>750.75810000000001</v>
      </c>
    </row>
    <row r="2351" spans="3:4" x14ac:dyDescent="0.3">
      <c r="C2351" s="3" t="s">
        <v>1264</v>
      </c>
      <c r="D2351" s="5">
        <v>750.39249999999993</v>
      </c>
    </row>
    <row r="2352" spans="3:4" x14ac:dyDescent="0.3">
      <c r="C2352" s="3" t="s">
        <v>3198</v>
      </c>
      <c r="D2352" s="5">
        <v>749.28300000000002</v>
      </c>
    </row>
    <row r="2353" spans="3:4" x14ac:dyDescent="0.3">
      <c r="C2353" s="3" t="s">
        <v>589</v>
      </c>
      <c r="D2353" s="5">
        <v>749.16839999999991</v>
      </c>
    </row>
    <row r="2354" spans="3:4" x14ac:dyDescent="0.3">
      <c r="C2354" s="3" t="s">
        <v>822</v>
      </c>
      <c r="D2354" s="5">
        <v>748.88810000000001</v>
      </c>
    </row>
    <row r="2355" spans="3:4" x14ac:dyDescent="0.3">
      <c r="C2355" s="3" t="s">
        <v>2254</v>
      </c>
      <c r="D2355" s="5">
        <v>747.31639999999993</v>
      </c>
    </row>
    <row r="2356" spans="3:4" x14ac:dyDescent="0.3">
      <c r="C2356" s="3" t="s">
        <v>1426</v>
      </c>
      <c r="D2356" s="5">
        <v>747.26029999999992</v>
      </c>
    </row>
    <row r="2357" spans="3:4" x14ac:dyDescent="0.3">
      <c r="C2357" s="3" t="s">
        <v>3199</v>
      </c>
      <c r="D2357" s="5">
        <v>747.24869999999999</v>
      </c>
    </row>
    <row r="2358" spans="3:4" x14ac:dyDescent="0.3">
      <c r="C2358" s="3" t="s">
        <v>2263</v>
      </c>
      <c r="D2358" s="5">
        <v>746.10180000000014</v>
      </c>
    </row>
    <row r="2359" spans="3:4" x14ac:dyDescent="0.3">
      <c r="C2359" s="3" t="s">
        <v>3200</v>
      </c>
      <c r="D2359" s="5">
        <v>744.8329</v>
      </c>
    </row>
    <row r="2360" spans="3:4" x14ac:dyDescent="0.3">
      <c r="C2360" s="3" t="s">
        <v>3201</v>
      </c>
      <c r="D2360" s="5">
        <v>744.8329</v>
      </c>
    </row>
    <row r="2361" spans="3:4" x14ac:dyDescent="0.3">
      <c r="C2361" s="3" t="s">
        <v>276</v>
      </c>
      <c r="D2361" s="5">
        <v>743.78049999999996</v>
      </c>
    </row>
    <row r="2362" spans="3:4" x14ac:dyDescent="0.3">
      <c r="C2362" s="3" t="s">
        <v>3202</v>
      </c>
      <c r="D2362" s="5">
        <v>741.47080000000005</v>
      </c>
    </row>
    <row r="2363" spans="3:4" x14ac:dyDescent="0.3">
      <c r="C2363" s="3" t="s">
        <v>3203</v>
      </c>
      <c r="D2363" s="5">
        <v>738.49099999999999</v>
      </c>
    </row>
    <row r="2364" spans="3:4" x14ac:dyDescent="0.3">
      <c r="C2364" s="3" t="s">
        <v>3204</v>
      </c>
      <c r="D2364" s="5">
        <v>738.36570000000006</v>
      </c>
    </row>
    <row r="2365" spans="3:4" x14ac:dyDescent="0.3">
      <c r="C2365" s="3" t="s">
        <v>2045</v>
      </c>
      <c r="D2365" s="5">
        <v>738.24630000000002</v>
      </c>
    </row>
    <row r="2366" spans="3:4" x14ac:dyDescent="0.3">
      <c r="C2366" s="3" t="s">
        <v>2126</v>
      </c>
      <c r="D2366" s="5">
        <v>737.24810000000002</v>
      </c>
    </row>
    <row r="2367" spans="3:4" x14ac:dyDescent="0.3">
      <c r="C2367" s="3" t="s">
        <v>3205</v>
      </c>
      <c r="D2367" s="5">
        <v>736.91499999999996</v>
      </c>
    </row>
    <row r="2368" spans="3:4" x14ac:dyDescent="0.3">
      <c r="C2368" s="3" t="s">
        <v>3206</v>
      </c>
      <c r="D2368" s="5">
        <v>735.15980000000002</v>
      </c>
    </row>
    <row r="2369" spans="3:4" x14ac:dyDescent="0.3">
      <c r="C2369" s="3" t="s">
        <v>1828</v>
      </c>
      <c r="D2369" s="5">
        <v>735.06970000000001</v>
      </c>
    </row>
    <row r="2370" spans="3:4" x14ac:dyDescent="0.3">
      <c r="C2370" s="3" t="s">
        <v>2273</v>
      </c>
      <c r="D2370" s="5">
        <v>733.88329999999996</v>
      </c>
    </row>
    <row r="2371" spans="3:4" x14ac:dyDescent="0.3">
      <c r="C2371" s="3" t="s">
        <v>997</v>
      </c>
      <c r="D2371" s="5">
        <v>733.61060000000009</v>
      </c>
    </row>
    <row r="2372" spans="3:4" x14ac:dyDescent="0.3">
      <c r="C2372" s="3" t="s">
        <v>1681</v>
      </c>
      <c r="D2372" s="5">
        <v>733.4027000000001</v>
      </c>
    </row>
    <row r="2373" spans="3:4" x14ac:dyDescent="0.3">
      <c r="C2373" s="3" t="s">
        <v>2069</v>
      </c>
      <c r="D2373" s="5">
        <v>732.89490000000012</v>
      </c>
    </row>
    <row r="2374" spans="3:4" x14ac:dyDescent="0.3">
      <c r="C2374" s="3" t="s">
        <v>284</v>
      </c>
      <c r="D2374" s="5">
        <v>731.08270000000005</v>
      </c>
    </row>
    <row r="2375" spans="3:4" x14ac:dyDescent="0.3">
      <c r="C2375" s="3" t="s">
        <v>1464</v>
      </c>
      <c r="D2375" s="5">
        <v>730.48529999999994</v>
      </c>
    </row>
    <row r="2376" spans="3:4" x14ac:dyDescent="0.3">
      <c r="C2376" s="3" t="s">
        <v>3207</v>
      </c>
      <c r="D2376" s="5">
        <v>729.30020000000002</v>
      </c>
    </row>
    <row r="2377" spans="3:4" x14ac:dyDescent="0.3">
      <c r="C2377" s="3" t="s">
        <v>3208</v>
      </c>
      <c r="D2377" s="5">
        <v>729.2373</v>
      </c>
    </row>
    <row r="2378" spans="3:4" x14ac:dyDescent="0.3">
      <c r="C2378" s="3" t="s">
        <v>1018</v>
      </c>
      <c r="D2378" s="5">
        <v>728.9828</v>
      </c>
    </row>
    <row r="2379" spans="3:4" x14ac:dyDescent="0.3">
      <c r="C2379" s="3" t="s">
        <v>1144</v>
      </c>
      <c r="D2379" s="5">
        <v>726.43950000000007</v>
      </c>
    </row>
    <row r="2380" spans="3:4" x14ac:dyDescent="0.3">
      <c r="C2380" s="3" t="s">
        <v>972</v>
      </c>
      <c r="D2380" s="5">
        <v>725.94579999999996</v>
      </c>
    </row>
    <row r="2381" spans="3:4" x14ac:dyDescent="0.3">
      <c r="C2381" s="3" t="s">
        <v>3209</v>
      </c>
      <c r="D2381" s="5">
        <v>723.42529999999999</v>
      </c>
    </row>
    <row r="2382" spans="3:4" x14ac:dyDescent="0.3">
      <c r="C2382" s="3" t="s">
        <v>3210</v>
      </c>
      <c r="D2382" s="5">
        <v>722.68979999999999</v>
      </c>
    </row>
    <row r="2383" spans="3:4" x14ac:dyDescent="0.3">
      <c r="C2383" s="3" t="s">
        <v>2114</v>
      </c>
      <c r="D2383" s="5">
        <v>721.43510000000003</v>
      </c>
    </row>
    <row r="2384" spans="3:4" x14ac:dyDescent="0.3">
      <c r="C2384" s="3" t="s">
        <v>3211</v>
      </c>
      <c r="D2384" s="5">
        <v>720.23620000000005</v>
      </c>
    </row>
    <row r="2385" spans="3:4" x14ac:dyDescent="0.3">
      <c r="C2385" s="3" t="s">
        <v>321</v>
      </c>
      <c r="D2385" s="5">
        <v>718.60230000000001</v>
      </c>
    </row>
    <row r="2386" spans="3:4" x14ac:dyDescent="0.3">
      <c r="C2386" s="3" t="s">
        <v>355</v>
      </c>
      <c r="D2386" s="5">
        <v>716.24020000000007</v>
      </c>
    </row>
    <row r="2387" spans="3:4" x14ac:dyDescent="0.3">
      <c r="C2387" s="3" t="s">
        <v>2248</v>
      </c>
      <c r="D2387" s="5">
        <v>713.39429999999993</v>
      </c>
    </row>
    <row r="2388" spans="3:4" x14ac:dyDescent="0.3">
      <c r="C2388" s="3" t="s">
        <v>1901</v>
      </c>
      <c r="D2388" s="5">
        <v>704.84900000000005</v>
      </c>
    </row>
    <row r="2389" spans="3:4" x14ac:dyDescent="0.3">
      <c r="C2389" s="3" t="s">
        <v>1734</v>
      </c>
      <c r="D2389" s="5">
        <v>701.01919999999996</v>
      </c>
    </row>
    <row r="2390" spans="3:4" x14ac:dyDescent="0.3">
      <c r="C2390" s="3" t="s">
        <v>3212</v>
      </c>
      <c r="D2390" s="5">
        <v>701.01919999999996</v>
      </c>
    </row>
    <row r="2391" spans="3:4" x14ac:dyDescent="0.3">
      <c r="C2391" s="3" t="s">
        <v>1215</v>
      </c>
      <c r="D2391" s="5">
        <v>701.01919999999996</v>
      </c>
    </row>
    <row r="2392" spans="3:4" x14ac:dyDescent="0.3">
      <c r="C2392" s="3" t="s">
        <v>819</v>
      </c>
      <c r="D2392" s="5">
        <v>700.05930000000001</v>
      </c>
    </row>
    <row r="2393" spans="3:4" x14ac:dyDescent="0.3">
      <c r="C2393" s="3" t="s">
        <v>2176</v>
      </c>
      <c r="D2393" s="5">
        <v>699.61220000000003</v>
      </c>
    </row>
    <row r="2394" spans="3:4" x14ac:dyDescent="0.3">
      <c r="C2394" s="3" t="s">
        <v>1588</v>
      </c>
      <c r="D2394" s="5">
        <v>698.61330000000009</v>
      </c>
    </row>
    <row r="2395" spans="3:4" x14ac:dyDescent="0.3">
      <c r="C2395" s="3" t="s">
        <v>3213</v>
      </c>
      <c r="D2395" s="5">
        <v>698.55950000000007</v>
      </c>
    </row>
    <row r="2396" spans="3:4" x14ac:dyDescent="0.3">
      <c r="C2396" s="3" t="s">
        <v>2010</v>
      </c>
      <c r="D2396" s="5">
        <v>697.36869999999999</v>
      </c>
    </row>
    <row r="2397" spans="3:4" x14ac:dyDescent="0.3">
      <c r="C2397" s="3" t="s">
        <v>1559</v>
      </c>
      <c r="D2397" s="5">
        <v>696.94920000000002</v>
      </c>
    </row>
    <row r="2398" spans="3:4" x14ac:dyDescent="0.3">
      <c r="C2398" s="3" t="s">
        <v>3214</v>
      </c>
      <c r="D2398" s="5">
        <v>695.29</v>
      </c>
    </row>
    <row r="2399" spans="3:4" x14ac:dyDescent="0.3">
      <c r="C2399" s="3" t="s">
        <v>1024</v>
      </c>
      <c r="D2399" s="5">
        <v>694.83320000000015</v>
      </c>
    </row>
    <row r="2400" spans="3:4" x14ac:dyDescent="0.3">
      <c r="C2400" s="3" t="s">
        <v>3215</v>
      </c>
      <c r="D2400" s="5">
        <v>694.74659999999994</v>
      </c>
    </row>
    <row r="2401" spans="3:4" x14ac:dyDescent="0.3">
      <c r="C2401" s="3" t="s">
        <v>1530</v>
      </c>
      <c r="D2401" s="5">
        <v>693.91940000000011</v>
      </c>
    </row>
    <row r="2402" spans="3:4" x14ac:dyDescent="0.3">
      <c r="C2402" s="3" t="s">
        <v>1543</v>
      </c>
      <c r="D2402" s="5">
        <v>690.19420000000002</v>
      </c>
    </row>
    <row r="2403" spans="3:4" x14ac:dyDescent="0.3">
      <c r="C2403" s="3" t="s">
        <v>703</v>
      </c>
      <c r="D2403" s="5">
        <v>689.56849999999997</v>
      </c>
    </row>
    <row r="2404" spans="3:4" x14ac:dyDescent="0.3">
      <c r="C2404" s="3" t="s">
        <v>2187</v>
      </c>
      <c r="D2404" s="5">
        <v>687.23849999999993</v>
      </c>
    </row>
    <row r="2405" spans="3:4" x14ac:dyDescent="0.3">
      <c r="C2405" s="3" t="s">
        <v>1876</v>
      </c>
      <c r="D2405" s="5">
        <v>685.8184</v>
      </c>
    </row>
    <row r="2406" spans="3:4" x14ac:dyDescent="0.3">
      <c r="C2406" s="3" t="s">
        <v>1450</v>
      </c>
      <c r="D2406" s="5">
        <v>683.86770000000001</v>
      </c>
    </row>
    <row r="2407" spans="3:4" x14ac:dyDescent="0.3">
      <c r="C2407" s="3" t="s">
        <v>1502</v>
      </c>
      <c r="D2407" s="5">
        <v>682.60179999999991</v>
      </c>
    </row>
    <row r="2408" spans="3:4" x14ac:dyDescent="0.3">
      <c r="C2408" s="3" t="s">
        <v>982</v>
      </c>
      <c r="D2408" s="5">
        <v>680.24159999999995</v>
      </c>
    </row>
    <row r="2409" spans="3:4" x14ac:dyDescent="0.3">
      <c r="C2409" s="3" t="s">
        <v>1526</v>
      </c>
      <c r="D2409" s="5">
        <v>678.44839999999999</v>
      </c>
    </row>
    <row r="2410" spans="3:4" x14ac:dyDescent="0.3">
      <c r="C2410" s="3" t="s">
        <v>3216</v>
      </c>
      <c r="D2410" s="5">
        <v>676.80870000000004</v>
      </c>
    </row>
    <row r="2411" spans="3:4" x14ac:dyDescent="0.3">
      <c r="C2411" s="3" t="s">
        <v>3217</v>
      </c>
      <c r="D2411" s="5">
        <v>674.03120000000001</v>
      </c>
    </row>
    <row r="2412" spans="3:4" x14ac:dyDescent="0.3">
      <c r="C2412" s="3" t="s">
        <v>3218</v>
      </c>
      <c r="D2412" s="5">
        <v>673.9248</v>
      </c>
    </row>
    <row r="2413" spans="3:4" x14ac:dyDescent="0.3">
      <c r="C2413" s="3" t="s">
        <v>3219</v>
      </c>
      <c r="D2413" s="5">
        <v>673.64960000000008</v>
      </c>
    </row>
    <row r="2414" spans="3:4" x14ac:dyDescent="0.3">
      <c r="C2414" s="3" t="s">
        <v>3220</v>
      </c>
      <c r="D2414" s="5">
        <v>672.77549999999997</v>
      </c>
    </row>
    <row r="2415" spans="3:4" x14ac:dyDescent="0.3">
      <c r="C2415" s="3" t="s">
        <v>3221</v>
      </c>
      <c r="D2415" s="5">
        <v>671.84840000000008</v>
      </c>
    </row>
    <row r="2416" spans="3:4" x14ac:dyDescent="0.3">
      <c r="C2416" s="3" t="s">
        <v>226</v>
      </c>
      <c r="D2416" s="5">
        <v>671.13890000000004</v>
      </c>
    </row>
    <row r="2417" spans="3:4" x14ac:dyDescent="0.3">
      <c r="C2417" s="3" t="s">
        <v>1609</v>
      </c>
      <c r="D2417" s="5">
        <v>670.72090000000003</v>
      </c>
    </row>
    <row r="2418" spans="3:4" x14ac:dyDescent="0.3">
      <c r="C2418" s="3" t="s">
        <v>3222</v>
      </c>
      <c r="D2418" s="5">
        <v>670.25459999999998</v>
      </c>
    </row>
    <row r="2419" spans="3:4" x14ac:dyDescent="0.3">
      <c r="C2419" s="3" t="s">
        <v>746</v>
      </c>
      <c r="D2419" s="5">
        <v>667.34429999999998</v>
      </c>
    </row>
    <row r="2420" spans="3:4" x14ac:dyDescent="0.3">
      <c r="C2420" s="3" t="s">
        <v>3223</v>
      </c>
      <c r="D2420" s="5">
        <v>666.84540000000004</v>
      </c>
    </row>
    <row r="2421" spans="3:4" x14ac:dyDescent="0.3">
      <c r="C2421" s="3" t="s">
        <v>3224</v>
      </c>
      <c r="D2421" s="5">
        <v>664.12929999999994</v>
      </c>
    </row>
    <row r="2422" spans="3:4" x14ac:dyDescent="0.3">
      <c r="C2422" s="3" t="s">
        <v>1350</v>
      </c>
      <c r="D2422" s="5">
        <v>663.28280000000007</v>
      </c>
    </row>
    <row r="2423" spans="3:4" x14ac:dyDescent="0.3">
      <c r="C2423" s="3" t="s">
        <v>372</v>
      </c>
      <c r="D2423" s="5">
        <v>663.08789999999999</v>
      </c>
    </row>
    <row r="2424" spans="3:4" x14ac:dyDescent="0.3">
      <c r="C2424" s="3" t="s">
        <v>3225</v>
      </c>
      <c r="D2424" s="5">
        <v>661.3433</v>
      </c>
    </row>
    <row r="2425" spans="3:4" x14ac:dyDescent="0.3">
      <c r="C2425" s="3" t="s">
        <v>3226</v>
      </c>
      <c r="D2425" s="5">
        <v>661.32500000000005</v>
      </c>
    </row>
    <row r="2426" spans="3:4" x14ac:dyDescent="0.3">
      <c r="C2426" s="3" t="s">
        <v>1859</v>
      </c>
      <c r="D2426" s="5">
        <v>660.85440000000006</v>
      </c>
    </row>
    <row r="2427" spans="3:4" x14ac:dyDescent="0.3">
      <c r="C2427" s="3" t="s">
        <v>1845</v>
      </c>
      <c r="D2427" s="5">
        <v>660.63549999999998</v>
      </c>
    </row>
    <row r="2428" spans="3:4" x14ac:dyDescent="0.3">
      <c r="C2428" s="3" t="s">
        <v>2380</v>
      </c>
      <c r="D2428" s="5">
        <v>660.36619999999994</v>
      </c>
    </row>
    <row r="2429" spans="3:4" x14ac:dyDescent="0.3">
      <c r="C2429" s="3" t="s">
        <v>3227</v>
      </c>
      <c r="D2429" s="5">
        <v>659.51</v>
      </c>
    </row>
    <row r="2430" spans="3:4" x14ac:dyDescent="0.3">
      <c r="C2430" s="3" t="s">
        <v>1668</v>
      </c>
      <c r="D2430" s="5">
        <v>657.99249999999995</v>
      </c>
    </row>
    <row r="2431" spans="3:4" x14ac:dyDescent="0.3">
      <c r="C2431" s="3" t="s">
        <v>1297</v>
      </c>
      <c r="D2431" s="5">
        <v>657.64250000000004</v>
      </c>
    </row>
    <row r="2432" spans="3:4" x14ac:dyDescent="0.3">
      <c r="C2432" s="3" t="s">
        <v>289</v>
      </c>
      <c r="D2432" s="5">
        <v>657.36750000000006</v>
      </c>
    </row>
    <row r="2433" spans="3:4" x14ac:dyDescent="0.3">
      <c r="C2433" s="3" t="s">
        <v>3228</v>
      </c>
      <c r="D2433" s="5">
        <v>657.20550000000003</v>
      </c>
    </row>
    <row r="2434" spans="3:4" x14ac:dyDescent="0.3">
      <c r="C2434" s="3" t="s">
        <v>3229</v>
      </c>
      <c r="D2434" s="5">
        <v>657.20550000000003</v>
      </c>
    </row>
    <row r="2435" spans="3:4" x14ac:dyDescent="0.3">
      <c r="C2435" s="3" t="s">
        <v>924</v>
      </c>
      <c r="D2435" s="5">
        <v>657.20550000000003</v>
      </c>
    </row>
    <row r="2436" spans="3:4" x14ac:dyDescent="0.3">
      <c r="C2436" s="3" t="s">
        <v>510</v>
      </c>
      <c r="D2436" s="5">
        <v>657.20550000000003</v>
      </c>
    </row>
    <row r="2437" spans="3:4" x14ac:dyDescent="0.3">
      <c r="C2437" s="3" t="s">
        <v>3230</v>
      </c>
      <c r="D2437" s="5">
        <v>656.00919999999996</v>
      </c>
    </row>
    <row r="2438" spans="3:4" x14ac:dyDescent="0.3">
      <c r="C2438" s="3" t="s">
        <v>2302</v>
      </c>
      <c r="D2438" s="5">
        <v>655.10910000000001</v>
      </c>
    </row>
    <row r="2439" spans="3:4" x14ac:dyDescent="0.3">
      <c r="C2439" s="3" t="s">
        <v>2286</v>
      </c>
      <c r="D2439" s="5">
        <v>653.85069999999996</v>
      </c>
    </row>
    <row r="2440" spans="3:4" x14ac:dyDescent="0.3">
      <c r="C2440" s="3" t="s">
        <v>1593</v>
      </c>
      <c r="D2440" s="5">
        <v>652.92780000000005</v>
      </c>
    </row>
    <row r="2441" spans="3:4" x14ac:dyDescent="0.3">
      <c r="C2441" s="3" t="s">
        <v>936</v>
      </c>
      <c r="D2441" s="5">
        <v>651.51369999999997</v>
      </c>
    </row>
    <row r="2442" spans="3:4" x14ac:dyDescent="0.3">
      <c r="C2442" s="3" t="s">
        <v>3231</v>
      </c>
      <c r="D2442" s="5">
        <v>651.351</v>
      </c>
    </row>
    <row r="2443" spans="3:4" x14ac:dyDescent="0.3">
      <c r="C2443" s="3" t="s">
        <v>3232</v>
      </c>
      <c r="D2443" s="5">
        <v>651.13580000000002</v>
      </c>
    </row>
    <row r="2444" spans="3:4" x14ac:dyDescent="0.3">
      <c r="C2444" s="3" t="s">
        <v>421</v>
      </c>
      <c r="D2444" s="5">
        <v>649.94269999999995</v>
      </c>
    </row>
    <row r="2445" spans="3:4" x14ac:dyDescent="0.3">
      <c r="C2445" s="3" t="s">
        <v>1364</v>
      </c>
      <c r="D2445" s="5">
        <v>648.9864</v>
      </c>
    </row>
    <row r="2446" spans="3:4" x14ac:dyDescent="0.3">
      <c r="C2446" s="3" t="s">
        <v>612</v>
      </c>
      <c r="D2446" s="5">
        <v>645.67449999999997</v>
      </c>
    </row>
    <row r="2447" spans="3:4" x14ac:dyDescent="0.3">
      <c r="C2447" s="3" t="s">
        <v>1499</v>
      </c>
      <c r="D2447" s="5">
        <v>644.96810000000005</v>
      </c>
    </row>
    <row r="2448" spans="3:4" x14ac:dyDescent="0.3">
      <c r="C2448" s="3" t="s">
        <v>3233</v>
      </c>
      <c r="D2448" s="5">
        <v>644.4645999999999</v>
      </c>
    </row>
    <row r="2449" spans="3:4" x14ac:dyDescent="0.3">
      <c r="C2449" s="3" t="s">
        <v>1260</v>
      </c>
      <c r="D2449" s="5">
        <v>643.21929999999998</v>
      </c>
    </row>
    <row r="2450" spans="3:4" x14ac:dyDescent="0.3">
      <c r="C2450" s="3" t="s">
        <v>893</v>
      </c>
      <c r="D2450" s="5">
        <v>640.34160000000008</v>
      </c>
    </row>
    <row r="2451" spans="3:4" x14ac:dyDescent="0.3">
      <c r="C2451" s="3" t="s">
        <v>3234</v>
      </c>
      <c r="D2451" s="5">
        <v>635.78359999999998</v>
      </c>
    </row>
    <row r="2452" spans="3:4" x14ac:dyDescent="0.3">
      <c r="C2452" s="3" t="s">
        <v>331</v>
      </c>
      <c r="D2452" s="5">
        <v>635.3809</v>
      </c>
    </row>
    <row r="2453" spans="3:4" x14ac:dyDescent="0.3">
      <c r="C2453" s="3" t="s">
        <v>1889</v>
      </c>
      <c r="D2453" s="5">
        <v>634.06880000000001</v>
      </c>
    </row>
    <row r="2454" spans="3:4" x14ac:dyDescent="0.3">
      <c r="C2454" s="3" t="s">
        <v>2357</v>
      </c>
      <c r="D2454" s="5">
        <v>633.47579999999994</v>
      </c>
    </row>
    <row r="2455" spans="3:4" x14ac:dyDescent="0.3">
      <c r="C2455" s="3" t="s">
        <v>1236</v>
      </c>
      <c r="D2455" s="5">
        <v>632.00109999999995</v>
      </c>
    </row>
    <row r="2456" spans="3:4" x14ac:dyDescent="0.3">
      <c r="C2456" s="3" t="s">
        <v>706</v>
      </c>
      <c r="D2456" s="5">
        <v>630.01739999999995</v>
      </c>
    </row>
    <row r="2457" spans="3:4" x14ac:dyDescent="0.3">
      <c r="C2457" s="3" t="s">
        <v>3235</v>
      </c>
      <c r="D2457" s="5">
        <v>627.58190000000002</v>
      </c>
    </row>
    <row r="2458" spans="3:4" x14ac:dyDescent="0.3">
      <c r="C2458" s="3" t="s">
        <v>1554</v>
      </c>
      <c r="D2458" s="5">
        <v>627.51339999999993</v>
      </c>
    </row>
    <row r="2459" spans="3:4" x14ac:dyDescent="0.3">
      <c r="C2459" s="3" t="s">
        <v>3236</v>
      </c>
      <c r="D2459" s="5">
        <v>625.86770000000001</v>
      </c>
    </row>
    <row r="2460" spans="3:4" x14ac:dyDescent="0.3">
      <c r="C2460" s="3" t="s">
        <v>1497</v>
      </c>
      <c r="D2460" s="5">
        <v>625.78579999999999</v>
      </c>
    </row>
    <row r="2461" spans="3:4" x14ac:dyDescent="0.3">
      <c r="C2461" s="3" t="s">
        <v>3237</v>
      </c>
      <c r="D2461" s="5">
        <v>625.2355</v>
      </c>
    </row>
    <row r="2462" spans="3:4" x14ac:dyDescent="0.3">
      <c r="C2462" s="3" t="s">
        <v>3238</v>
      </c>
      <c r="D2462" s="5">
        <v>624.44549999999992</v>
      </c>
    </row>
    <row r="2463" spans="3:4" x14ac:dyDescent="0.3">
      <c r="C2463" s="3" t="s">
        <v>397</v>
      </c>
      <c r="D2463" s="5">
        <v>624.40250000000003</v>
      </c>
    </row>
    <row r="2464" spans="3:4" x14ac:dyDescent="0.3">
      <c r="C2464" s="3" t="s">
        <v>3239</v>
      </c>
      <c r="D2464" s="5">
        <v>623.07550000000003</v>
      </c>
    </row>
    <row r="2465" spans="3:4" x14ac:dyDescent="0.3">
      <c r="C2465" s="3" t="s">
        <v>1446</v>
      </c>
      <c r="D2465" s="5">
        <v>622.43329999999992</v>
      </c>
    </row>
    <row r="2466" spans="3:4" x14ac:dyDescent="0.3">
      <c r="C2466" s="3" t="s">
        <v>3240</v>
      </c>
      <c r="D2466" s="5">
        <v>619.65200000000004</v>
      </c>
    </row>
    <row r="2467" spans="3:4" x14ac:dyDescent="0.3">
      <c r="C2467" s="3" t="s">
        <v>558</v>
      </c>
      <c r="D2467" s="5">
        <v>617.19579999999996</v>
      </c>
    </row>
    <row r="2468" spans="3:4" x14ac:dyDescent="0.3">
      <c r="C2468" s="3" t="s">
        <v>3241</v>
      </c>
      <c r="D2468" s="5">
        <v>616.43989999999997</v>
      </c>
    </row>
    <row r="2469" spans="3:4" x14ac:dyDescent="0.3">
      <c r="C2469" s="3" t="s">
        <v>1203</v>
      </c>
      <c r="D2469" s="5">
        <v>615.26029999999992</v>
      </c>
    </row>
    <row r="2470" spans="3:4" x14ac:dyDescent="0.3">
      <c r="C2470" s="3" t="s">
        <v>3242</v>
      </c>
      <c r="D2470" s="5">
        <v>615.03869999999995</v>
      </c>
    </row>
    <row r="2471" spans="3:4" x14ac:dyDescent="0.3">
      <c r="C2471" s="3" t="s">
        <v>3243</v>
      </c>
      <c r="D2471" s="5">
        <v>613.39179999999999</v>
      </c>
    </row>
    <row r="2472" spans="3:4" x14ac:dyDescent="0.3">
      <c r="C2472" s="3" t="s">
        <v>3244</v>
      </c>
      <c r="D2472" s="5">
        <v>612.67679999999996</v>
      </c>
    </row>
    <row r="2473" spans="3:4" x14ac:dyDescent="0.3">
      <c r="C2473" s="3" t="s">
        <v>2131</v>
      </c>
      <c r="D2473" s="5">
        <v>612.52640000000008</v>
      </c>
    </row>
    <row r="2474" spans="3:4" x14ac:dyDescent="0.3">
      <c r="C2474" s="3" t="s">
        <v>3245</v>
      </c>
      <c r="D2474" s="5">
        <v>612.4276000000001</v>
      </c>
    </row>
    <row r="2475" spans="3:4" x14ac:dyDescent="0.3">
      <c r="C2475" s="3" t="s">
        <v>3246</v>
      </c>
      <c r="D2475" s="5">
        <v>612.27900000000011</v>
      </c>
    </row>
    <row r="2476" spans="3:4" x14ac:dyDescent="0.3">
      <c r="C2476" s="3" t="s">
        <v>3247</v>
      </c>
      <c r="D2476" s="5">
        <v>612.2106</v>
      </c>
    </row>
    <row r="2477" spans="3:4" x14ac:dyDescent="0.3">
      <c r="C2477" s="3" t="s">
        <v>265</v>
      </c>
      <c r="D2477" s="5">
        <v>611.77479999999991</v>
      </c>
    </row>
    <row r="2478" spans="3:4" x14ac:dyDescent="0.3">
      <c r="C2478" s="3" t="s">
        <v>3248</v>
      </c>
      <c r="D2478" s="5">
        <v>610.94149999999991</v>
      </c>
    </row>
    <row r="2479" spans="3:4" x14ac:dyDescent="0.3">
      <c r="C2479" s="3" t="s">
        <v>1701</v>
      </c>
      <c r="D2479" s="5">
        <v>609.73760000000004</v>
      </c>
    </row>
    <row r="2480" spans="3:4" x14ac:dyDescent="0.3">
      <c r="C2480" s="3" t="s">
        <v>277</v>
      </c>
      <c r="D2480" s="5">
        <v>608.471</v>
      </c>
    </row>
    <row r="2481" spans="3:4" x14ac:dyDescent="0.3">
      <c r="C2481" s="3" t="s">
        <v>3249</v>
      </c>
      <c r="D2481" s="5">
        <v>607.15510000000006</v>
      </c>
    </row>
    <row r="2482" spans="3:4" x14ac:dyDescent="0.3">
      <c r="C2482" s="3" t="s">
        <v>3250</v>
      </c>
      <c r="D2482" s="5">
        <v>606.83199999999999</v>
      </c>
    </row>
    <row r="2483" spans="3:4" x14ac:dyDescent="0.3">
      <c r="C2483" s="3" t="s">
        <v>1412</v>
      </c>
      <c r="D2483" s="5">
        <v>606.39240000000007</v>
      </c>
    </row>
    <row r="2484" spans="3:4" x14ac:dyDescent="0.3">
      <c r="C2484" s="3" t="s">
        <v>3251</v>
      </c>
      <c r="D2484" s="5">
        <v>606.39240000000007</v>
      </c>
    </row>
    <row r="2485" spans="3:4" x14ac:dyDescent="0.3">
      <c r="C2485" s="3" t="s">
        <v>1309</v>
      </c>
      <c r="D2485" s="5">
        <v>605.5018</v>
      </c>
    </row>
    <row r="2486" spans="3:4" x14ac:dyDescent="0.3">
      <c r="C2486" s="3" t="s">
        <v>1111</v>
      </c>
      <c r="D2486" s="5">
        <v>604.15689999999995</v>
      </c>
    </row>
    <row r="2487" spans="3:4" x14ac:dyDescent="0.3">
      <c r="C2487" s="3" t="s">
        <v>1743</v>
      </c>
      <c r="D2487" s="5">
        <v>604.01870000000008</v>
      </c>
    </row>
    <row r="2488" spans="3:4" x14ac:dyDescent="0.3">
      <c r="C2488" s="3" t="s">
        <v>1800</v>
      </c>
      <c r="D2488" s="5">
        <v>603.81889999999999</v>
      </c>
    </row>
    <row r="2489" spans="3:4" x14ac:dyDescent="0.3">
      <c r="C2489" s="3" t="s">
        <v>1249</v>
      </c>
      <c r="D2489" s="5">
        <v>601.61930000000007</v>
      </c>
    </row>
    <row r="2490" spans="3:4" x14ac:dyDescent="0.3">
      <c r="C2490" s="3" t="s">
        <v>1788</v>
      </c>
      <c r="D2490" s="5">
        <v>601.52250000000004</v>
      </c>
    </row>
    <row r="2491" spans="3:4" x14ac:dyDescent="0.3">
      <c r="C2491" s="3" t="s">
        <v>3252</v>
      </c>
      <c r="D2491" s="5">
        <v>595.64960000000008</v>
      </c>
    </row>
    <row r="2492" spans="3:4" x14ac:dyDescent="0.3">
      <c r="C2492" s="3" t="s">
        <v>968</v>
      </c>
      <c r="D2492" s="5">
        <v>595.52839999999992</v>
      </c>
    </row>
    <row r="2493" spans="3:4" x14ac:dyDescent="0.3">
      <c r="C2493" s="3" t="s">
        <v>2400</v>
      </c>
      <c r="D2493" s="5">
        <v>594.03420000000006</v>
      </c>
    </row>
    <row r="2494" spans="3:4" x14ac:dyDescent="0.3">
      <c r="C2494" s="3" t="s">
        <v>3253</v>
      </c>
      <c r="D2494" s="5">
        <v>593.95540000000005</v>
      </c>
    </row>
    <row r="2495" spans="3:4" x14ac:dyDescent="0.3">
      <c r="C2495" s="3" t="s">
        <v>1341</v>
      </c>
      <c r="D2495" s="5">
        <v>591.21090000000004</v>
      </c>
    </row>
    <row r="2496" spans="3:4" x14ac:dyDescent="0.3">
      <c r="C2496" s="3" t="s">
        <v>3254</v>
      </c>
      <c r="D2496" s="5">
        <v>590.56859999999995</v>
      </c>
    </row>
    <row r="2497" spans="3:4" x14ac:dyDescent="0.3">
      <c r="C2497" s="3" t="s">
        <v>899</v>
      </c>
      <c r="D2497" s="5">
        <v>589.10180000000003</v>
      </c>
    </row>
    <row r="2498" spans="3:4" x14ac:dyDescent="0.3">
      <c r="C2498" s="3" t="s">
        <v>3255</v>
      </c>
      <c r="D2498" s="5">
        <v>589.02120000000002</v>
      </c>
    </row>
    <row r="2499" spans="3:4" x14ac:dyDescent="0.3">
      <c r="C2499" s="3" t="s">
        <v>1136</v>
      </c>
      <c r="D2499" s="5">
        <v>589.02120000000002</v>
      </c>
    </row>
    <row r="2500" spans="3:4" x14ac:dyDescent="0.3">
      <c r="C2500" s="3" t="s">
        <v>3256</v>
      </c>
      <c r="D2500" s="5">
        <v>587.75450000000001</v>
      </c>
    </row>
    <row r="2501" spans="3:4" x14ac:dyDescent="0.3">
      <c r="C2501" s="3" t="s">
        <v>3257</v>
      </c>
      <c r="D2501" s="5">
        <v>586.66079999999999</v>
      </c>
    </row>
    <row r="2502" spans="3:4" x14ac:dyDescent="0.3">
      <c r="C2502" s="3" t="s">
        <v>3258</v>
      </c>
      <c r="D2502" s="5">
        <v>584.40719999999999</v>
      </c>
    </row>
    <row r="2503" spans="3:4" x14ac:dyDescent="0.3">
      <c r="C2503" s="3" t="s">
        <v>3259</v>
      </c>
      <c r="D2503" s="5">
        <v>583.6499</v>
      </c>
    </row>
    <row r="2504" spans="3:4" x14ac:dyDescent="0.3">
      <c r="C2504" s="3" t="s">
        <v>1630</v>
      </c>
      <c r="D2504" s="5">
        <v>582.99310000000003</v>
      </c>
    </row>
    <row r="2505" spans="3:4" x14ac:dyDescent="0.3">
      <c r="C2505" s="3" t="s">
        <v>1372</v>
      </c>
      <c r="D2505" s="5">
        <v>582.96289999999999</v>
      </c>
    </row>
    <row r="2506" spans="3:4" x14ac:dyDescent="0.3">
      <c r="C2506" s="3" t="s">
        <v>2373</v>
      </c>
      <c r="D2506" s="5">
        <v>582.4072000000001</v>
      </c>
    </row>
    <row r="2507" spans="3:4" x14ac:dyDescent="0.3">
      <c r="C2507" s="3" t="s">
        <v>3260</v>
      </c>
      <c r="D2507" s="5">
        <v>582.18930000000012</v>
      </c>
    </row>
    <row r="2508" spans="3:4" x14ac:dyDescent="0.3">
      <c r="C2508" s="3" t="s">
        <v>3261</v>
      </c>
      <c r="D2508" s="5">
        <v>580.0005000000001</v>
      </c>
    </row>
    <row r="2509" spans="3:4" x14ac:dyDescent="0.3">
      <c r="C2509" s="3" t="s">
        <v>3262</v>
      </c>
      <c r="D2509" s="5">
        <v>579.55000000000007</v>
      </c>
    </row>
    <row r="2510" spans="3:4" x14ac:dyDescent="0.3">
      <c r="C2510" s="3" t="s">
        <v>3263</v>
      </c>
      <c r="D2510" s="5">
        <v>579.08580000000006</v>
      </c>
    </row>
    <row r="2511" spans="3:4" x14ac:dyDescent="0.3">
      <c r="C2511" s="3" t="s">
        <v>3264</v>
      </c>
      <c r="D2511" s="5">
        <v>578.89250000000004</v>
      </c>
    </row>
    <row r="2512" spans="3:4" x14ac:dyDescent="0.3">
      <c r="C2512" s="3" t="s">
        <v>590</v>
      </c>
      <c r="D2512" s="5">
        <v>578.8673</v>
      </c>
    </row>
    <row r="2513" spans="3:4" x14ac:dyDescent="0.3">
      <c r="C2513" s="3" t="s">
        <v>891</v>
      </c>
      <c r="D2513" s="5">
        <v>578.46840000000009</v>
      </c>
    </row>
    <row r="2514" spans="3:4" x14ac:dyDescent="0.3">
      <c r="C2514" s="3" t="s">
        <v>3265</v>
      </c>
      <c r="D2514" s="5">
        <v>575.89609999999993</v>
      </c>
    </row>
    <row r="2515" spans="3:4" x14ac:dyDescent="0.3">
      <c r="C2515" s="3" t="s">
        <v>3266</v>
      </c>
      <c r="D2515" s="5">
        <v>575.7811999999999</v>
      </c>
    </row>
    <row r="2516" spans="3:4" x14ac:dyDescent="0.3">
      <c r="C2516" s="3" t="s">
        <v>1017</v>
      </c>
      <c r="D2516" s="5">
        <v>575.69280000000003</v>
      </c>
    </row>
    <row r="2517" spans="3:4" x14ac:dyDescent="0.3">
      <c r="C2517" s="3" t="s">
        <v>3267</v>
      </c>
      <c r="D2517" s="5">
        <v>575.66570000000002</v>
      </c>
    </row>
    <row r="2518" spans="3:4" x14ac:dyDescent="0.3">
      <c r="C2518" s="3" t="s">
        <v>3268</v>
      </c>
      <c r="D2518" s="5">
        <v>573.81579999999997</v>
      </c>
    </row>
    <row r="2519" spans="3:4" x14ac:dyDescent="0.3">
      <c r="C2519" s="3" t="s">
        <v>3269</v>
      </c>
      <c r="D2519" s="5">
        <v>573.35109999999997</v>
      </c>
    </row>
    <row r="2520" spans="3:4" x14ac:dyDescent="0.3">
      <c r="C2520" s="3" t="s">
        <v>1579</v>
      </c>
      <c r="D2520" s="5">
        <v>572.9633</v>
      </c>
    </row>
    <row r="2521" spans="3:4" x14ac:dyDescent="0.3">
      <c r="C2521" s="3" t="s">
        <v>2382</v>
      </c>
      <c r="D2521" s="5">
        <v>572.601</v>
      </c>
    </row>
    <row r="2522" spans="3:4" x14ac:dyDescent="0.3">
      <c r="C2522" s="3" t="s">
        <v>3270</v>
      </c>
      <c r="D2522" s="5">
        <v>572.55690000000004</v>
      </c>
    </row>
    <row r="2523" spans="3:4" x14ac:dyDescent="0.3">
      <c r="C2523" s="3" t="s">
        <v>3271</v>
      </c>
      <c r="D2523" s="5">
        <v>571.99700000000007</v>
      </c>
    </row>
    <row r="2524" spans="3:4" x14ac:dyDescent="0.3">
      <c r="C2524" s="3" t="s">
        <v>3272</v>
      </c>
      <c r="D2524" s="5">
        <v>569.57809999999995</v>
      </c>
    </row>
    <row r="2525" spans="3:4" x14ac:dyDescent="0.3">
      <c r="C2525" s="3" t="s">
        <v>1263</v>
      </c>
      <c r="D2525" s="5">
        <v>569.57809999999995</v>
      </c>
    </row>
    <row r="2526" spans="3:4" x14ac:dyDescent="0.3">
      <c r="C2526" s="3" t="s">
        <v>1558</v>
      </c>
      <c r="D2526" s="5">
        <v>568.87459999999999</v>
      </c>
    </row>
    <row r="2527" spans="3:4" x14ac:dyDescent="0.3">
      <c r="C2527" s="3" t="s">
        <v>3273</v>
      </c>
      <c r="D2527" s="5">
        <v>568.49419999999998</v>
      </c>
    </row>
    <row r="2528" spans="3:4" x14ac:dyDescent="0.3">
      <c r="C2528" s="3" t="s">
        <v>476</v>
      </c>
      <c r="D2528" s="5">
        <v>567.69880000000001</v>
      </c>
    </row>
    <row r="2529" spans="3:4" x14ac:dyDescent="0.3">
      <c r="C2529" s="3" t="s">
        <v>1278</v>
      </c>
      <c r="D2529" s="5">
        <v>567.61810000000003</v>
      </c>
    </row>
    <row r="2530" spans="3:4" x14ac:dyDescent="0.3">
      <c r="C2530" s="3" t="s">
        <v>550</v>
      </c>
      <c r="D2530" s="5">
        <v>567.05500000000006</v>
      </c>
    </row>
    <row r="2531" spans="3:4" x14ac:dyDescent="0.3">
      <c r="C2531" s="3" t="s">
        <v>3274</v>
      </c>
      <c r="D2531" s="5">
        <v>566.58590000000004</v>
      </c>
    </row>
    <row r="2532" spans="3:4" x14ac:dyDescent="0.3">
      <c r="C2532" s="3" t="s">
        <v>3275</v>
      </c>
      <c r="D2532" s="5">
        <v>566.56079999999997</v>
      </c>
    </row>
    <row r="2533" spans="3:4" x14ac:dyDescent="0.3">
      <c r="C2533" s="3" t="s">
        <v>3276</v>
      </c>
      <c r="D2533" s="5">
        <v>564.63900000000001</v>
      </c>
    </row>
    <row r="2534" spans="3:4" x14ac:dyDescent="0.3">
      <c r="C2534" s="3" t="s">
        <v>3277</v>
      </c>
      <c r="D2534" s="5">
        <v>564.61469999999997</v>
      </c>
    </row>
    <row r="2535" spans="3:4" x14ac:dyDescent="0.3">
      <c r="C2535" s="3" t="s">
        <v>335</v>
      </c>
      <c r="D2535" s="5">
        <v>564.40530000000001</v>
      </c>
    </row>
    <row r="2536" spans="3:4" x14ac:dyDescent="0.3">
      <c r="C2536" s="3" t="s">
        <v>964</v>
      </c>
      <c r="D2536" s="5">
        <v>563.274</v>
      </c>
    </row>
    <row r="2537" spans="3:4" x14ac:dyDescent="0.3">
      <c r="C2537" s="3" t="s">
        <v>412</v>
      </c>
      <c r="D2537" s="5">
        <v>560.42469999999992</v>
      </c>
    </row>
    <row r="2538" spans="3:4" x14ac:dyDescent="0.3">
      <c r="C2538" s="3" t="s">
        <v>704</v>
      </c>
      <c r="D2538" s="5">
        <v>557.02660000000003</v>
      </c>
    </row>
    <row r="2539" spans="3:4" x14ac:dyDescent="0.3">
      <c r="C2539" s="3" t="s">
        <v>3278</v>
      </c>
      <c r="D2539" s="5">
        <v>556.45690000000002</v>
      </c>
    </row>
    <row r="2540" spans="3:4" x14ac:dyDescent="0.3">
      <c r="C2540" s="3" t="s">
        <v>1339</v>
      </c>
      <c r="D2540" s="5">
        <v>556.14419999999996</v>
      </c>
    </row>
    <row r="2541" spans="3:4" x14ac:dyDescent="0.3">
      <c r="C2541" s="3" t="s">
        <v>3279</v>
      </c>
      <c r="D2541" s="5">
        <v>554.95759999999996</v>
      </c>
    </row>
    <row r="2542" spans="3:4" x14ac:dyDescent="0.3">
      <c r="C2542" s="3" t="s">
        <v>3280</v>
      </c>
      <c r="D2542" s="5">
        <v>554.20330000000001</v>
      </c>
    </row>
    <row r="2543" spans="3:4" x14ac:dyDescent="0.3">
      <c r="C2543" s="3" t="s">
        <v>3281</v>
      </c>
      <c r="D2543" s="5">
        <v>554.17730000000006</v>
      </c>
    </row>
    <row r="2544" spans="3:4" x14ac:dyDescent="0.3">
      <c r="C2544" s="3" t="s">
        <v>3282</v>
      </c>
      <c r="D2544" s="5">
        <v>554.00869999999998</v>
      </c>
    </row>
    <row r="2545" spans="3:4" x14ac:dyDescent="0.3">
      <c r="C2545" s="3" t="s">
        <v>3283</v>
      </c>
      <c r="D2545" s="5">
        <v>553.73910000000001</v>
      </c>
    </row>
    <row r="2546" spans="3:4" x14ac:dyDescent="0.3">
      <c r="C2546" s="3" t="s">
        <v>1317</v>
      </c>
      <c r="D2546" s="5">
        <v>553.28750000000014</v>
      </c>
    </row>
    <row r="2547" spans="3:4" x14ac:dyDescent="0.3">
      <c r="C2547" s="3" t="s">
        <v>3284</v>
      </c>
      <c r="D2547" s="5">
        <v>550.71619999999996</v>
      </c>
    </row>
    <row r="2548" spans="3:4" x14ac:dyDescent="0.3">
      <c r="C2548" s="3" t="s">
        <v>3285</v>
      </c>
      <c r="D2548" s="5">
        <v>550.69100000000003</v>
      </c>
    </row>
    <row r="2549" spans="3:4" x14ac:dyDescent="0.3">
      <c r="C2549" s="3" t="s">
        <v>1108</v>
      </c>
      <c r="D2549" s="5">
        <v>550.59980000000007</v>
      </c>
    </row>
    <row r="2550" spans="3:4" x14ac:dyDescent="0.3">
      <c r="C2550" s="3" t="s">
        <v>1872</v>
      </c>
      <c r="D2550" s="5">
        <v>549.96580000000006</v>
      </c>
    </row>
    <row r="2551" spans="3:4" x14ac:dyDescent="0.3">
      <c r="C2551" s="3" t="s">
        <v>1785</v>
      </c>
      <c r="D2551" s="5">
        <v>549.53859999999997</v>
      </c>
    </row>
    <row r="2552" spans="3:4" x14ac:dyDescent="0.3">
      <c r="C2552" s="3" t="s">
        <v>3286</v>
      </c>
      <c r="D2552" s="5">
        <v>548.65629999999999</v>
      </c>
    </row>
    <row r="2553" spans="3:4" x14ac:dyDescent="0.3">
      <c r="C2553" s="3" t="s">
        <v>1610</v>
      </c>
      <c r="D2553" s="5">
        <v>547.47130000000004</v>
      </c>
    </row>
    <row r="2554" spans="3:4" x14ac:dyDescent="0.3">
      <c r="C2554" s="3" t="s">
        <v>2300</v>
      </c>
      <c r="D2554" s="5">
        <v>546.9362000000001</v>
      </c>
    </row>
    <row r="2555" spans="3:4" x14ac:dyDescent="0.3">
      <c r="C2555" s="3" t="s">
        <v>3287</v>
      </c>
      <c r="D2555" s="5">
        <v>543.55889999999999</v>
      </c>
    </row>
    <row r="2556" spans="3:4" x14ac:dyDescent="0.3">
      <c r="C2556" s="3" t="s">
        <v>452</v>
      </c>
      <c r="D2556" s="5">
        <v>541.85590000000002</v>
      </c>
    </row>
    <row r="2557" spans="3:4" x14ac:dyDescent="0.3">
      <c r="C2557" s="3" t="s">
        <v>458</v>
      </c>
      <c r="D2557" s="5">
        <v>538.17060000000004</v>
      </c>
    </row>
    <row r="2558" spans="3:4" x14ac:dyDescent="0.3">
      <c r="C2558" s="3" t="s">
        <v>1113</v>
      </c>
      <c r="D2558" s="5">
        <v>537.8057</v>
      </c>
    </row>
    <row r="2559" spans="3:4" x14ac:dyDescent="0.3">
      <c r="C2559" s="3" t="s">
        <v>3288</v>
      </c>
      <c r="D2559" s="5">
        <v>537.57770000000005</v>
      </c>
    </row>
    <row r="2560" spans="3:4" x14ac:dyDescent="0.3">
      <c r="C2560" s="3" t="s">
        <v>689</v>
      </c>
      <c r="D2560" s="5">
        <v>536.20819999999992</v>
      </c>
    </row>
    <row r="2561" spans="3:4" x14ac:dyDescent="0.3">
      <c r="C2561" s="3" t="s">
        <v>1932</v>
      </c>
      <c r="D2561" s="5">
        <v>534.03820000000007</v>
      </c>
    </row>
    <row r="2562" spans="3:4" x14ac:dyDescent="0.3">
      <c r="C2562" s="3" t="s">
        <v>3289</v>
      </c>
      <c r="D2562" s="5">
        <v>532.03579999999999</v>
      </c>
    </row>
    <row r="2563" spans="3:4" x14ac:dyDescent="0.3">
      <c r="C2563" s="3" t="s">
        <v>1174</v>
      </c>
      <c r="D2563" s="5">
        <v>531.97400000000005</v>
      </c>
    </row>
    <row r="2564" spans="3:4" x14ac:dyDescent="0.3">
      <c r="C2564" s="3" t="s">
        <v>1483</v>
      </c>
      <c r="D2564" s="5">
        <v>529.87599999999998</v>
      </c>
    </row>
    <row r="2565" spans="3:4" x14ac:dyDescent="0.3">
      <c r="C2565" s="3" t="s">
        <v>3290</v>
      </c>
      <c r="D2565" s="5">
        <v>527.82309999999995</v>
      </c>
    </row>
    <row r="2566" spans="3:4" x14ac:dyDescent="0.3">
      <c r="C2566" s="3" t="s">
        <v>1419</v>
      </c>
      <c r="D2566" s="5">
        <v>527.03559999999993</v>
      </c>
    </row>
    <row r="2567" spans="3:4" x14ac:dyDescent="0.3">
      <c r="C2567" s="3" t="s">
        <v>1551</v>
      </c>
      <c r="D2567" s="5">
        <v>526.89200000000005</v>
      </c>
    </row>
    <row r="2568" spans="3:4" x14ac:dyDescent="0.3">
      <c r="C2568" s="3" t="s">
        <v>1086</v>
      </c>
      <c r="D2568" s="5">
        <v>526.58389999999997</v>
      </c>
    </row>
    <row r="2569" spans="3:4" x14ac:dyDescent="0.3">
      <c r="C2569" s="3" t="s">
        <v>3291</v>
      </c>
      <c r="D2569" s="5">
        <v>525.76440000000002</v>
      </c>
    </row>
    <row r="2570" spans="3:4" x14ac:dyDescent="0.3">
      <c r="C2570" s="3" t="s">
        <v>3292</v>
      </c>
      <c r="D2570" s="5">
        <v>525.76440000000002</v>
      </c>
    </row>
    <row r="2571" spans="3:4" x14ac:dyDescent="0.3">
      <c r="C2571" s="3" t="s">
        <v>3293</v>
      </c>
      <c r="D2571" s="5">
        <v>525.76440000000002</v>
      </c>
    </row>
    <row r="2572" spans="3:4" x14ac:dyDescent="0.3">
      <c r="C2572" s="3" t="s">
        <v>3294</v>
      </c>
      <c r="D2572" s="5">
        <v>524.12699999999995</v>
      </c>
    </row>
    <row r="2573" spans="3:4" x14ac:dyDescent="0.3">
      <c r="C2573" s="3" t="s">
        <v>3295</v>
      </c>
      <c r="D2573" s="5">
        <v>524.02049999999997</v>
      </c>
    </row>
    <row r="2574" spans="3:4" x14ac:dyDescent="0.3">
      <c r="C2574" s="3" t="s">
        <v>3296</v>
      </c>
      <c r="D2574" s="5">
        <v>522.39499999999998</v>
      </c>
    </row>
    <row r="2575" spans="3:4" x14ac:dyDescent="0.3">
      <c r="C2575" s="3" t="s">
        <v>1307</v>
      </c>
      <c r="D2575" s="5">
        <v>519.16930000000002</v>
      </c>
    </row>
    <row r="2576" spans="3:4" x14ac:dyDescent="0.3">
      <c r="C2576" s="3" t="s">
        <v>482</v>
      </c>
      <c r="D2576" s="5">
        <v>516.98849999999993</v>
      </c>
    </row>
    <row r="2577" spans="3:4" x14ac:dyDescent="0.3">
      <c r="C2577" s="3" t="s">
        <v>3297</v>
      </c>
      <c r="D2577" s="5">
        <v>516.23580000000004</v>
      </c>
    </row>
    <row r="2578" spans="3:4" x14ac:dyDescent="0.3">
      <c r="C2578" s="3" t="s">
        <v>3298</v>
      </c>
      <c r="D2578" s="5">
        <v>512.90440000000001</v>
      </c>
    </row>
    <row r="2579" spans="3:4" x14ac:dyDescent="0.3">
      <c r="C2579" s="3" t="s">
        <v>794</v>
      </c>
      <c r="D2579" s="5">
        <v>511.69630000000001</v>
      </c>
    </row>
    <row r="2580" spans="3:4" x14ac:dyDescent="0.3">
      <c r="C2580" s="3" t="s">
        <v>3299</v>
      </c>
      <c r="D2580" s="5">
        <v>511.59710000000001</v>
      </c>
    </row>
    <row r="2581" spans="3:4" x14ac:dyDescent="0.3">
      <c r="C2581" s="3" t="s">
        <v>3300</v>
      </c>
      <c r="D2581" s="5">
        <v>511.12630000000001</v>
      </c>
    </row>
    <row r="2582" spans="3:4" x14ac:dyDescent="0.3">
      <c r="C2582" s="3" t="s">
        <v>2253</v>
      </c>
      <c r="D2582" s="5">
        <v>510.38200000000006</v>
      </c>
    </row>
    <row r="2583" spans="3:4" x14ac:dyDescent="0.3">
      <c r="C2583" s="3" t="s">
        <v>3301</v>
      </c>
      <c r="D2583" s="5">
        <v>509.98210000000006</v>
      </c>
    </row>
    <row r="2584" spans="3:4" x14ac:dyDescent="0.3">
      <c r="C2584" s="3" t="s">
        <v>1596</v>
      </c>
      <c r="D2584" s="5">
        <v>509.48320000000001</v>
      </c>
    </row>
    <row r="2585" spans="3:4" x14ac:dyDescent="0.3">
      <c r="C2585" s="3" t="s">
        <v>1924</v>
      </c>
      <c r="D2585" s="5">
        <v>509.1053</v>
      </c>
    </row>
    <row r="2586" spans="3:4" x14ac:dyDescent="0.3">
      <c r="C2586" s="3" t="s">
        <v>3302</v>
      </c>
      <c r="D2586" s="5">
        <v>508.8125</v>
      </c>
    </row>
    <row r="2587" spans="3:4" x14ac:dyDescent="0.3">
      <c r="C2587" s="3" t="s">
        <v>2346</v>
      </c>
      <c r="D2587" s="5">
        <v>508.51710000000003</v>
      </c>
    </row>
    <row r="2588" spans="3:4" x14ac:dyDescent="0.3">
      <c r="C2588" s="3" t="s">
        <v>852</v>
      </c>
      <c r="D2588" s="5">
        <v>505.75870000000003</v>
      </c>
    </row>
    <row r="2589" spans="3:4" x14ac:dyDescent="0.3">
      <c r="C2589" s="3" t="s">
        <v>1026</v>
      </c>
      <c r="D2589" s="5">
        <v>504.9237</v>
      </c>
    </row>
    <row r="2590" spans="3:4" x14ac:dyDescent="0.3">
      <c r="C2590" s="3" t="s">
        <v>3303</v>
      </c>
      <c r="D2590" s="5">
        <v>503.75990000000002</v>
      </c>
    </row>
    <row r="2591" spans="3:4" x14ac:dyDescent="0.3">
      <c r="C2591" s="3" t="s">
        <v>1198</v>
      </c>
      <c r="D2591" s="5">
        <v>503.71579999999994</v>
      </c>
    </row>
    <row r="2592" spans="3:4" x14ac:dyDescent="0.3">
      <c r="C2592" s="3" t="s">
        <v>679</v>
      </c>
      <c r="D2592" s="5">
        <v>503.18860000000006</v>
      </c>
    </row>
    <row r="2593" spans="3:4" x14ac:dyDescent="0.3">
      <c r="C2593" s="3" t="s">
        <v>2031</v>
      </c>
      <c r="D2593" s="5">
        <v>503.05830000000003</v>
      </c>
    </row>
    <row r="2594" spans="3:4" x14ac:dyDescent="0.3">
      <c r="C2594" s="3" t="s">
        <v>3304</v>
      </c>
      <c r="D2594" s="5">
        <v>500.548</v>
      </c>
    </row>
    <row r="2595" spans="3:4" x14ac:dyDescent="0.3">
      <c r="C2595" s="3" t="s">
        <v>898</v>
      </c>
      <c r="D2595" s="5">
        <v>500.11840000000001</v>
      </c>
    </row>
    <row r="2596" spans="3:4" x14ac:dyDescent="0.3">
      <c r="C2596" s="3" t="s">
        <v>3305</v>
      </c>
      <c r="D2596" s="5">
        <v>500.04289999999997</v>
      </c>
    </row>
    <row r="2597" spans="3:4" x14ac:dyDescent="0.3">
      <c r="C2597" s="3" t="s">
        <v>3306</v>
      </c>
      <c r="D2597" s="5">
        <v>499.55090000000001</v>
      </c>
    </row>
    <row r="2598" spans="3:4" x14ac:dyDescent="0.3">
      <c r="C2598" s="3" t="s">
        <v>2218</v>
      </c>
      <c r="D2598" s="5">
        <v>499.44290000000007</v>
      </c>
    </row>
    <row r="2599" spans="3:4" x14ac:dyDescent="0.3">
      <c r="C2599" s="3" t="s">
        <v>3307</v>
      </c>
      <c r="D2599" s="5">
        <v>499.18090000000007</v>
      </c>
    </row>
    <row r="2600" spans="3:4" x14ac:dyDescent="0.3">
      <c r="C2600" s="3" t="s">
        <v>3308</v>
      </c>
      <c r="D2600" s="5">
        <v>498.7269</v>
      </c>
    </row>
    <row r="2601" spans="3:4" x14ac:dyDescent="0.3">
      <c r="C2601" s="3" t="s">
        <v>407</v>
      </c>
      <c r="D2601" s="5">
        <v>498.62850000000003</v>
      </c>
    </row>
    <row r="2602" spans="3:4" x14ac:dyDescent="0.3">
      <c r="C2602" s="3" t="s">
        <v>659</v>
      </c>
      <c r="D2602" s="5">
        <v>497.41130000000004</v>
      </c>
    </row>
    <row r="2603" spans="3:4" x14ac:dyDescent="0.3">
      <c r="C2603" s="3" t="s">
        <v>3309</v>
      </c>
      <c r="D2603" s="5">
        <v>497.37390000000005</v>
      </c>
    </row>
    <row r="2604" spans="3:4" x14ac:dyDescent="0.3">
      <c r="C2604" s="3" t="s">
        <v>1142</v>
      </c>
      <c r="D2604" s="5">
        <v>496.78429999999997</v>
      </c>
    </row>
    <row r="2605" spans="3:4" x14ac:dyDescent="0.3">
      <c r="C2605" s="3" t="s">
        <v>832</v>
      </c>
      <c r="D2605" s="5">
        <v>495.62189999999998</v>
      </c>
    </row>
    <row r="2606" spans="3:4" x14ac:dyDescent="0.3">
      <c r="C2606" s="3" t="s">
        <v>2294</v>
      </c>
      <c r="D2606" s="5">
        <v>495.44630000000001</v>
      </c>
    </row>
    <row r="2607" spans="3:4" x14ac:dyDescent="0.3">
      <c r="C2607" s="3" t="s">
        <v>1881</v>
      </c>
      <c r="D2607" s="5">
        <v>495.43450000000007</v>
      </c>
    </row>
    <row r="2608" spans="3:4" x14ac:dyDescent="0.3">
      <c r="C2608" s="3" t="s">
        <v>1147</v>
      </c>
      <c r="D2608" s="5">
        <v>493.01710000000003</v>
      </c>
    </row>
    <row r="2609" spans="3:4" x14ac:dyDescent="0.3">
      <c r="C2609" s="3" t="s">
        <v>1649</v>
      </c>
      <c r="D2609" s="5">
        <v>492.84150000000005</v>
      </c>
    </row>
    <row r="2610" spans="3:4" x14ac:dyDescent="0.3">
      <c r="C2610" s="3" t="s">
        <v>3310</v>
      </c>
      <c r="D2610" s="5">
        <v>492.50459999999998</v>
      </c>
    </row>
    <row r="2611" spans="3:4" x14ac:dyDescent="0.3">
      <c r="C2611" s="3" t="s">
        <v>933</v>
      </c>
      <c r="D2611" s="5">
        <v>492.2251</v>
      </c>
    </row>
    <row r="2612" spans="3:4" x14ac:dyDescent="0.3">
      <c r="C2612" s="3" t="s">
        <v>252</v>
      </c>
      <c r="D2612" s="5">
        <v>491.52770000000004</v>
      </c>
    </row>
    <row r="2613" spans="3:4" x14ac:dyDescent="0.3">
      <c r="C2613" s="3" t="s">
        <v>3311</v>
      </c>
      <c r="D2613" s="5">
        <v>491.1454</v>
      </c>
    </row>
    <row r="2614" spans="3:4" x14ac:dyDescent="0.3">
      <c r="C2614" s="3" t="s">
        <v>3312</v>
      </c>
      <c r="D2614" s="5">
        <v>490.90269999999998</v>
      </c>
    </row>
    <row r="2615" spans="3:4" x14ac:dyDescent="0.3">
      <c r="C2615" s="3" t="s">
        <v>1658</v>
      </c>
      <c r="D2615" s="5">
        <v>489.24349999999998</v>
      </c>
    </row>
    <row r="2616" spans="3:4" x14ac:dyDescent="0.3">
      <c r="C2616" s="3" t="s">
        <v>771</v>
      </c>
      <c r="D2616" s="5">
        <v>487.94650000000001</v>
      </c>
    </row>
    <row r="2617" spans="3:4" x14ac:dyDescent="0.3">
      <c r="C2617" s="3" t="s">
        <v>957</v>
      </c>
      <c r="D2617" s="5">
        <v>487.06369999999993</v>
      </c>
    </row>
    <row r="2618" spans="3:4" x14ac:dyDescent="0.3">
      <c r="C2618" s="3" t="s">
        <v>1625</v>
      </c>
      <c r="D2618" s="5">
        <v>486.4178</v>
      </c>
    </row>
    <row r="2619" spans="3:4" x14ac:dyDescent="0.3">
      <c r="C2619" s="3" t="s">
        <v>3313</v>
      </c>
      <c r="D2619" s="5">
        <v>486.40789999999998</v>
      </c>
    </row>
    <row r="2620" spans="3:4" x14ac:dyDescent="0.3">
      <c r="C2620" s="3" t="s">
        <v>395</v>
      </c>
      <c r="D2620" s="5">
        <v>485.71810000000005</v>
      </c>
    </row>
    <row r="2621" spans="3:4" x14ac:dyDescent="0.3">
      <c r="C2621" s="3" t="s">
        <v>1787</v>
      </c>
      <c r="D2621" s="5">
        <v>485.66930000000002</v>
      </c>
    </row>
    <row r="2622" spans="3:4" x14ac:dyDescent="0.3">
      <c r="C2622" s="3" t="s">
        <v>753</v>
      </c>
      <c r="D2622" s="5">
        <v>485.01139999999998</v>
      </c>
    </row>
    <row r="2623" spans="3:4" x14ac:dyDescent="0.3">
      <c r="C2623" s="3" t="s">
        <v>878</v>
      </c>
      <c r="D2623" s="5">
        <v>484.92950000000002</v>
      </c>
    </row>
    <row r="2624" spans="3:4" x14ac:dyDescent="0.3">
      <c r="C2624" s="3" t="s">
        <v>3314</v>
      </c>
      <c r="D2624" s="5">
        <v>484.91059999999999</v>
      </c>
    </row>
    <row r="2625" spans="3:4" x14ac:dyDescent="0.3">
      <c r="C2625" s="3" t="s">
        <v>934</v>
      </c>
      <c r="D2625" s="5">
        <v>483.42159999999996</v>
      </c>
    </row>
    <row r="2626" spans="3:4" x14ac:dyDescent="0.3">
      <c r="C2626" s="3" t="s">
        <v>3315</v>
      </c>
      <c r="D2626" s="5">
        <v>483.37710000000004</v>
      </c>
    </row>
    <row r="2627" spans="3:4" x14ac:dyDescent="0.3">
      <c r="C2627" s="3" t="s">
        <v>1209</v>
      </c>
      <c r="D2627" s="5">
        <v>482.59519999999998</v>
      </c>
    </row>
    <row r="2628" spans="3:4" x14ac:dyDescent="0.3">
      <c r="C2628" s="3" t="s">
        <v>1150</v>
      </c>
      <c r="D2628" s="5">
        <v>481.95069999999998</v>
      </c>
    </row>
    <row r="2629" spans="3:4" x14ac:dyDescent="0.3">
      <c r="C2629" s="3" t="s">
        <v>1584</v>
      </c>
      <c r="D2629" s="5">
        <v>481.91840000000002</v>
      </c>
    </row>
    <row r="2630" spans="3:4" x14ac:dyDescent="0.3">
      <c r="C2630" s="3" t="s">
        <v>3316</v>
      </c>
      <c r="D2630" s="5">
        <v>481.80579999999998</v>
      </c>
    </row>
    <row r="2631" spans="3:4" x14ac:dyDescent="0.3">
      <c r="C2631" s="3" t="s">
        <v>3317</v>
      </c>
      <c r="D2631" s="5">
        <v>480.63639999999998</v>
      </c>
    </row>
    <row r="2632" spans="3:4" x14ac:dyDescent="0.3">
      <c r="C2632" s="3" t="s">
        <v>3318</v>
      </c>
      <c r="D2632" s="5">
        <v>479.70010000000002</v>
      </c>
    </row>
    <row r="2633" spans="3:4" x14ac:dyDescent="0.3">
      <c r="C2633" s="3" t="s">
        <v>1261</v>
      </c>
      <c r="D2633" s="5">
        <v>478.96360000000004</v>
      </c>
    </row>
    <row r="2634" spans="3:4" x14ac:dyDescent="0.3">
      <c r="C2634" s="3" t="s">
        <v>2004</v>
      </c>
      <c r="D2634" s="5">
        <v>478.94240000000002</v>
      </c>
    </row>
    <row r="2635" spans="3:4" x14ac:dyDescent="0.3">
      <c r="C2635" s="3" t="s">
        <v>3319</v>
      </c>
      <c r="D2635" s="5">
        <v>478.5514</v>
      </c>
    </row>
    <row r="2636" spans="3:4" x14ac:dyDescent="0.3">
      <c r="C2636" s="3" t="s">
        <v>1143</v>
      </c>
      <c r="D2636" s="5">
        <v>478.42409999999995</v>
      </c>
    </row>
    <row r="2637" spans="3:4" x14ac:dyDescent="0.3">
      <c r="C2637" s="3" t="s">
        <v>1683</v>
      </c>
      <c r="D2637" s="5">
        <v>477.66120000000001</v>
      </c>
    </row>
    <row r="2638" spans="3:4" x14ac:dyDescent="0.3">
      <c r="C2638" s="3" t="s">
        <v>3320</v>
      </c>
      <c r="D2638" s="5">
        <v>476.14859999999999</v>
      </c>
    </row>
    <row r="2639" spans="3:4" x14ac:dyDescent="0.3">
      <c r="C2639" s="3" t="s">
        <v>425</v>
      </c>
      <c r="D2639" s="5">
        <v>473.07400000000001</v>
      </c>
    </row>
    <row r="2640" spans="3:4" x14ac:dyDescent="0.3">
      <c r="C2640" s="3" t="s">
        <v>3321</v>
      </c>
      <c r="D2640" s="5">
        <v>471.77120000000002</v>
      </c>
    </row>
    <row r="2641" spans="3:4" x14ac:dyDescent="0.3">
      <c r="C2641" s="3" t="s">
        <v>214</v>
      </c>
      <c r="D2641" s="5">
        <v>471.15750000000003</v>
      </c>
    </row>
    <row r="2642" spans="3:4" x14ac:dyDescent="0.3">
      <c r="C2642" s="3" t="s">
        <v>977</v>
      </c>
      <c r="D2642" s="5">
        <v>470.9323</v>
      </c>
    </row>
    <row r="2643" spans="3:4" x14ac:dyDescent="0.3">
      <c r="C2643" s="3" t="s">
        <v>3322</v>
      </c>
      <c r="D2643" s="5">
        <v>470.63900000000001</v>
      </c>
    </row>
    <row r="2644" spans="3:4" x14ac:dyDescent="0.3">
      <c r="C2644" s="3" t="s">
        <v>3323</v>
      </c>
      <c r="D2644" s="5">
        <v>470.43720000000002</v>
      </c>
    </row>
    <row r="2645" spans="3:4" x14ac:dyDescent="0.3">
      <c r="C2645" s="3" t="s">
        <v>3324</v>
      </c>
      <c r="D2645" s="5">
        <v>469.1413</v>
      </c>
    </row>
    <row r="2646" spans="3:4" x14ac:dyDescent="0.3">
      <c r="C2646" s="3" t="s">
        <v>1595</v>
      </c>
      <c r="D2646" s="5">
        <v>468.27160000000003</v>
      </c>
    </row>
    <row r="2647" spans="3:4" x14ac:dyDescent="0.3">
      <c r="C2647" s="3" t="s">
        <v>1182</v>
      </c>
      <c r="D2647" s="5">
        <v>467.47800000000001</v>
      </c>
    </row>
    <row r="2648" spans="3:4" x14ac:dyDescent="0.3">
      <c r="C2648" s="3" t="s">
        <v>1841</v>
      </c>
      <c r="D2648" s="5">
        <v>467.26900000000001</v>
      </c>
    </row>
    <row r="2649" spans="3:4" x14ac:dyDescent="0.3">
      <c r="C2649" s="3" t="s">
        <v>1194</v>
      </c>
      <c r="D2649" s="5">
        <v>465.61590000000001</v>
      </c>
    </row>
    <row r="2650" spans="3:4" x14ac:dyDescent="0.3">
      <c r="C2650" s="3" t="s">
        <v>701</v>
      </c>
      <c r="D2650" s="5">
        <v>465.54239999999999</v>
      </c>
    </row>
    <row r="2651" spans="3:4" x14ac:dyDescent="0.3">
      <c r="C2651" s="3" t="s">
        <v>2150</v>
      </c>
      <c r="D2651" s="5">
        <v>463.83449999999999</v>
      </c>
    </row>
    <row r="2652" spans="3:4" x14ac:dyDescent="0.3">
      <c r="C2652" s="3" t="s">
        <v>440</v>
      </c>
      <c r="D2652" s="5">
        <v>463.07619999999997</v>
      </c>
    </row>
    <row r="2653" spans="3:4" x14ac:dyDescent="0.3">
      <c r="C2653" s="3" t="s">
        <v>3325</v>
      </c>
      <c r="D2653" s="5">
        <v>462.75409999999999</v>
      </c>
    </row>
    <row r="2654" spans="3:4" x14ac:dyDescent="0.3">
      <c r="C2654" s="3" t="s">
        <v>3326</v>
      </c>
      <c r="D2654" s="5">
        <v>462.56950000000001</v>
      </c>
    </row>
    <row r="2655" spans="3:4" x14ac:dyDescent="0.3">
      <c r="C2655" s="3" t="s">
        <v>1306</v>
      </c>
      <c r="D2655" s="5">
        <v>461.46789999999999</v>
      </c>
    </row>
    <row r="2656" spans="3:4" x14ac:dyDescent="0.3">
      <c r="C2656" s="3" t="s">
        <v>2388</v>
      </c>
      <c r="D2656" s="5">
        <v>459.40100000000001</v>
      </c>
    </row>
    <row r="2657" spans="3:4" x14ac:dyDescent="0.3">
      <c r="C2657" s="3" t="s">
        <v>992</v>
      </c>
      <c r="D2657" s="5">
        <v>459.33790000000005</v>
      </c>
    </row>
    <row r="2658" spans="3:4" x14ac:dyDescent="0.3">
      <c r="C2658" s="3" t="s">
        <v>218</v>
      </c>
      <c r="D2658" s="5">
        <v>458.83269999999999</v>
      </c>
    </row>
    <row r="2659" spans="3:4" x14ac:dyDescent="0.3">
      <c r="C2659" s="3" t="s">
        <v>848</v>
      </c>
      <c r="D2659" s="5">
        <v>458.82409999999999</v>
      </c>
    </row>
    <row r="2660" spans="3:4" x14ac:dyDescent="0.3">
      <c r="C2660" s="3" t="s">
        <v>3327</v>
      </c>
      <c r="D2660" s="5">
        <v>456.84770000000003</v>
      </c>
    </row>
    <row r="2661" spans="3:4" x14ac:dyDescent="0.3">
      <c r="C2661" s="3" t="s">
        <v>3328</v>
      </c>
      <c r="D2661" s="5">
        <v>456.81619999999998</v>
      </c>
    </row>
    <row r="2662" spans="3:4" x14ac:dyDescent="0.3">
      <c r="C2662" s="3" t="s">
        <v>586</v>
      </c>
      <c r="D2662" s="5">
        <v>456.74630000000002</v>
      </c>
    </row>
    <row r="2663" spans="3:4" x14ac:dyDescent="0.3">
      <c r="C2663" s="3" t="s">
        <v>2212</v>
      </c>
      <c r="D2663" s="5">
        <v>456.38350000000003</v>
      </c>
    </row>
    <row r="2664" spans="3:4" x14ac:dyDescent="0.3">
      <c r="C2664" s="3" t="s">
        <v>3329</v>
      </c>
      <c r="D2664" s="5">
        <v>455.80689999999998</v>
      </c>
    </row>
    <row r="2665" spans="3:4" x14ac:dyDescent="0.3">
      <c r="C2665" s="3" t="s">
        <v>3330</v>
      </c>
      <c r="D2665" s="5">
        <v>455.52639999999997</v>
      </c>
    </row>
    <row r="2666" spans="3:4" x14ac:dyDescent="0.3">
      <c r="C2666" s="3" t="s">
        <v>3331</v>
      </c>
      <c r="D2666" s="5">
        <v>454.67860000000002</v>
      </c>
    </row>
    <row r="2667" spans="3:4" x14ac:dyDescent="0.3">
      <c r="C2667" s="3" t="s">
        <v>230</v>
      </c>
      <c r="D2667" s="5">
        <v>454.23659999999995</v>
      </c>
    </row>
    <row r="2668" spans="3:4" x14ac:dyDescent="0.3">
      <c r="C2668" s="3" t="s">
        <v>2349</v>
      </c>
      <c r="D2668" s="5">
        <v>454.0224</v>
      </c>
    </row>
    <row r="2669" spans="3:4" x14ac:dyDescent="0.3">
      <c r="C2669" s="3" t="s">
        <v>3332</v>
      </c>
      <c r="D2669" s="5">
        <v>453.92359999999996</v>
      </c>
    </row>
    <row r="2670" spans="3:4" x14ac:dyDescent="0.3">
      <c r="C2670" s="3" t="s">
        <v>1443</v>
      </c>
      <c r="D2670" s="5">
        <v>453.31840000000005</v>
      </c>
    </row>
    <row r="2671" spans="3:4" x14ac:dyDescent="0.3">
      <c r="C2671" s="3" t="s">
        <v>867</v>
      </c>
      <c r="D2671" s="5">
        <v>452.70780000000008</v>
      </c>
    </row>
    <row r="2672" spans="3:4" x14ac:dyDescent="0.3">
      <c r="C2672" s="3" t="s">
        <v>3333</v>
      </c>
      <c r="D2672" s="5">
        <v>452.40989999999994</v>
      </c>
    </row>
    <row r="2673" spans="3:4" x14ac:dyDescent="0.3">
      <c r="C2673" s="3" t="s">
        <v>1655</v>
      </c>
      <c r="D2673" s="5">
        <v>451.68430000000001</v>
      </c>
    </row>
    <row r="2674" spans="3:4" x14ac:dyDescent="0.3">
      <c r="C2674" s="3" t="s">
        <v>1389</v>
      </c>
      <c r="D2674" s="5">
        <v>451.48219999999998</v>
      </c>
    </row>
    <row r="2675" spans="3:4" x14ac:dyDescent="0.3">
      <c r="C2675" s="3" t="s">
        <v>2397</v>
      </c>
      <c r="D2675" s="5">
        <v>451.22669999999994</v>
      </c>
    </row>
    <row r="2676" spans="3:4" x14ac:dyDescent="0.3">
      <c r="C2676" s="3" t="s">
        <v>1969</v>
      </c>
      <c r="D2676" s="5">
        <v>450.9203</v>
      </c>
    </row>
    <row r="2677" spans="3:4" x14ac:dyDescent="0.3">
      <c r="C2677" s="3" t="s">
        <v>3334</v>
      </c>
      <c r="D2677" s="5">
        <v>450.62430000000001</v>
      </c>
    </row>
    <row r="2678" spans="3:4" x14ac:dyDescent="0.3">
      <c r="C2678" s="3" t="s">
        <v>3335</v>
      </c>
      <c r="D2678" s="5">
        <v>450.56880000000001</v>
      </c>
    </row>
    <row r="2679" spans="3:4" x14ac:dyDescent="0.3">
      <c r="C2679" s="3" t="s">
        <v>3336</v>
      </c>
      <c r="D2679" s="5">
        <v>450.53730000000002</v>
      </c>
    </row>
    <row r="2680" spans="3:4" x14ac:dyDescent="0.3">
      <c r="C2680" s="3" t="s">
        <v>3337</v>
      </c>
      <c r="D2680" s="5">
        <v>450.23169999999999</v>
      </c>
    </row>
    <row r="2681" spans="3:4" x14ac:dyDescent="0.3">
      <c r="C2681" s="3" t="s">
        <v>350</v>
      </c>
      <c r="D2681" s="5">
        <v>449.22860000000009</v>
      </c>
    </row>
    <row r="2682" spans="3:4" x14ac:dyDescent="0.3">
      <c r="C2682" s="3" t="s">
        <v>2224</v>
      </c>
      <c r="D2682" s="5">
        <v>447.70769999999999</v>
      </c>
    </row>
    <row r="2683" spans="3:4" x14ac:dyDescent="0.3">
      <c r="C2683" s="3" t="s">
        <v>1245</v>
      </c>
      <c r="D2683" s="5">
        <v>447.23450000000003</v>
      </c>
    </row>
    <row r="2684" spans="3:4" x14ac:dyDescent="0.3">
      <c r="C2684" s="3" t="s">
        <v>2042</v>
      </c>
      <c r="D2684" s="5">
        <v>446.41119999999995</v>
      </c>
    </row>
    <row r="2685" spans="3:4" x14ac:dyDescent="0.3">
      <c r="C2685" s="3" t="s">
        <v>2175</v>
      </c>
      <c r="D2685" s="5">
        <v>446.19939999999997</v>
      </c>
    </row>
    <row r="2686" spans="3:4" x14ac:dyDescent="0.3">
      <c r="C2686" s="3" t="s">
        <v>895</v>
      </c>
      <c r="D2686" s="5">
        <v>445.12959999999998</v>
      </c>
    </row>
    <row r="2687" spans="3:4" x14ac:dyDescent="0.3">
      <c r="C2687" s="3" t="s">
        <v>3338</v>
      </c>
      <c r="D2687" s="5">
        <v>444.76190000000003</v>
      </c>
    </row>
    <row r="2688" spans="3:4" x14ac:dyDescent="0.3">
      <c r="C2688" s="3" t="s">
        <v>1776</v>
      </c>
      <c r="D2688" s="5">
        <v>444.24580000000003</v>
      </c>
    </row>
    <row r="2689" spans="3:4" x14ac:dyDescent="0.3">
      <c r="C2689" s="3" t="s">
        <v>875</v>
      </c>
      <c r="D2689" s="5">
        <v>443.37099999999998</v>
      </c>
    </row>
    <row r="2690" spans="3:4" x14ac:dyDescent="0.3">
      <c r="C2690" s="3" t="s">
        <v>3339</v>
      </c>
      <c r="D2690" s="5">
        <v>443.22489999999999</v>
      </c>
    </row>
    <row r="2691" spans="3:4" x14ac:dyDescent="0.3">
      <c r="C2691" s="3" t="s">
        <v>283</v>
      </c>
      <c r="D2691" s="5">
        <v>443.08670000000001</v>
      </c>
    </row>
    <row r="2692" spans="3:4" x14ac:dyDescent="0.3">
      <c r="C2692" s="3" t="s">
        <v>383</v>
      </c>
      <c r="D2692" s="5">
        <v>441.95940000000002</v>
      </c>
    </row>
    <row r="2693" spans="3:4" x14ac:dyDescent="0.3">
      <c r="C2693" s="3" t="s">
        <v>3340</v>
      </c>
      <c r="D2693" s="5">
        <v>441.7174</v>
      </c>
    </row>
    <row r="2694" spans="3:4" x14ac:dyDescent="0.3">
      <c r="C2694" s="3" t="s">
        <v>988</v>
      </c>
      <c r="D2694" s="5">
        <v>441.60250000000002</v>
      </c>
    </row>
    <row r="2695" spans="3:4" x14ac:dyDescent="0.3">
      <c r="C2695" s="3" t="s">
        <v>3341</v>
      </c>
      <c r="D2695" s="5">
        <v>441.32369999999997</v>
      </c>
    </row>
    <row r="2696" spans="3:4" x14ac:dyDescent="0.3">
      <c r="C2696" s="3" t="s">
        <v>2182</v>
      </c>
      <c r="D2696" s="5">
        <v>440.78450000000004</v>
      </c>
    </row>
    <row r="2697" spans="3:4" x14ac:dyDescent="0.3">
      <c r="C2697" s="3" t="s">
        <v>3342</v>
      </c>
      <c r="D2697" s="5">
        <v>440.60079999999999</v>
      </c>
    </row>
    <row r="2698" spans="3:4" x14ac:dyDescent="0.3">
      <c r="C2698" s="3" t="s">
        <v>526</v>
      </c>
      <c r="D2698" s="5">
        <v>439.66509999999994</v>
      </c>
    </row>
    <row r="2699" spans="3:4" x14ac:dyDescent="0.3">
      <c r="C2699" s="3" t="s">
        <v>1460</v>
      </c>
      <c r="D2699" s="5">
        <v>438.2</v>
      </c>
    </row>
    <row r="2700" spans="3:4" x14ac:dyDescent="0.3">
      <c r="C2700" s="3" t="s">
        <v>860</v>
      </c>
      <c r="D2700" s="5">
        <v>438.2</v>
      </c>
    </row>
    <row r="2701" spans="3:4" x14ac:dyDescent="0.3">
      <c r="C2701" s="3" t="s">
        <v>396</v>
      </c>
      <c r="D2701" s="5">
        <v>438.137</v>
      </c>
    </row>
    <row r="2702" spans="3:4" x14ac:dyDescent="0.3">
      <c r="C2702" s="3" t="s">
        <v>3343</v>
      </c>
      <c r="D2702" s="5">
        <v>438.06139999999999</v>
      </c>
    </row>
    <row r="2703" spans="3:4" x14ac:dyDescent="0.3">
      <c r="C2703" s="3" t="s">
        <v>634</v>
      </c>
      <c r="D2703" s="5">
        <v>437.9984</v>
      </c>
    </row>
    <row r="2704" spans="3:4" x14ac:dyDescent="0.3">
      <c r="C2704" s="3" t="s">
        <v>2251</v>
      </c>
      <c r="D2704" s="5">
        <v>437.16039999999998</v>
      </c>
    </row>
    <row r="2705" spans="3:4" x14ac:dyDescent="0.3">
      <c r="C2705" s="3" t="s">
        <v>3344</v>
      </c>
      <c r="D2705" s="5">
        <v>435.44399999999996</v>
      </c>
    </row>
    <row r="2706" spans="3:4" x14ac:dyDescent="0.3">
      <c r="C2706" s="3" t="s">
        <v>1295</v>
      </c>
      <c r="D2706" s="5">
        <v>434.82429999999999</v>
      </c>
    </row>
    <row r="2707" spans="3:4" x14ac:dyDescent="0.3">
      <c r="C2707" s="3" t="s">
        <v>844</v>
      </c>
      <c r="D2707" s="5">
        <v>434.0865</v>
      </c>
    </row>
    <row r="2708" spans="3:4" x14ac:dyDescent="0.3">
      <c r="C2708" s="3" t="s">
        <v>688</v>
      </c>
      <c r="D2708" s="5">
        <v>430.02429999999998</v>
      </c>
    </row>
    <row r="2709" spans="3:4" x14ac:dyDescent="0.3">
      <c r="C2709" s="3" t="s">
        <v>3345</v>
      </c>
      <c r="D2709" s="5">
        <v>429.2722</v>
      </c>
    </row>
    <row r="2710" spans="3:4" x14ac:dyDescent="0.3">
      <c r="C2710" s="3" t="s">
        <v>3346</v>
      </c>
      <c r="D2710" s="5">
        <v>428.959</v>
      </c>
    </row>
    <row r="2711" spans="3:4" x14ac:dyDescent="0.3">
      <c r="C2711" s="3" t="s">
        <v>3347</v>
      </c>
      <c r="D2711" s="5">
        <v>428.46060000000006</v>
      </c>
    </row>
    <row r="2712" spans="3:4" x14ac:dyDescent="0.3">
      <c r="C2712" s="3" t="s">
        <v>2002</v>
      </c>
      <c r="D2712" s="5">
        <v>427.9871</v>
      </c>
    </row>
    <row r="2713" spans="3:4" x14ac:dyDescent="0.3">
      <c r="C2713" s="3" t="s">
        <v>3348</v>
      </c>
      <c r="D2713" s="5">
        <v>427.04089999999997</v>
      </c>
    </row>
    <row r="2714" spans="3:4" x14ac:dyDescent="0.3">
      <c r="C2714" s="3" t="s">
        <v>3349</v>
      </c>
      <c r="D2714" s="5">
        <v>426.84220000000005</v>
      </c>
    </row>
    <row r="2715" spans="3:4" x14ac:dyDescent="0.3">
      <c r="C2715" s="3" t="s">
        <v>2256</v>
      </c>
      <c r="D2715" s="5">
        <v>425.55399999999997</v>
      </c>
    </row>
    <row r="2716" spans="3:4" x14ac:dyDescent="0.3">
      <c r="C2716" s="3" t="s">
        <v>3350</v>
      </c>
      <c r="D2716" s="5">
        <v>425.50989999999996</v>
      </c>
    </row>
    <row r="2717" spans="3:4" x14ac:dyDescent="0.3">
      <c r="C2717" s="3" t="s">
        <v>3351</v>
      </c>
      <c r="D2717" s="5">
        <v>425.47210000000001</v>
      </c>
    </row>
    <row r="2718" spans="3:4" x14ac:dyDescent="0.3">
      <c r="C2718" s="3" t="s">
        <v>1139</v>
      </c>
      <c r="D2718" s="5">
        <v>425.46599999999995</v>
      </c>
    </row>
    <row r="2719" spans="3:4" x14ac:dyDescent="0.3">
      <c r="C2719" s="3" t="s">
        <v>1397</v>
      </c>
      <c r="D2719" s="5">
        <v>424.49619999999993</v>
      </c>
    </row>
    <row r="2720" spans="3:4" x14ac:dyDescent="0.3">
      <c r="C2720" s="3" t="s">
        <v>3352</v>
      </c>
      <c r="D2720" s="5">
        <v>424.44729999999998</v>
      </c>
    </row>
    <row r="2721" spans="3:4" x14ac:dyDescent="0.3">
      <c r="C2721" s="3" t="s">
        <v>775</v>
      </c>
      <c r="D2721" s="5">
        <v>423.9756999999999</v>
      </c>
    </row>
    <row r="2722" spans="3:4" x14ac:dyDescent="0.3">
      <c r="C2722" s="3" t="s">
        <v>3353</v>
      </c>
      <c r="D2722" s="5">
        <v>423.89960000000002</v>
      </c>
    </row>
    <row r="2723" spans="3:4" x14ac:dyDescent="0.3">
      <c r="C2723" s="3" t="s">
        <v>1310</v>
      </c>
      <c r="D2723" s="5">
        <v>423.67329999999998</v>
      </c>
    </row>
    <row r="2724" spans="3:4" x14ac:dyDescent="0.3">
      <c r="C2724" s="3" t="s">
        <v>3354</v>
      </c>
      <c r="D2724" s="5">
        <v>423.60879999999997</v>
      </c>
    </row>
    <row r="2725" spans="3:4" x14ac:dyDescent="0.3">
      <c r="C2725" s="3" t="s">
        <v>1810</v>
      </c>
      <c r="D2725" s="5">
        <v>423.20830000000001</v>
      </c>
    </row>
    <row r="2726" spans="3:4" x14ac:dyDescent="0.3">
      <c r="C2726" s="3" t="s">
        <v>3355</v>
      </c>
      <c r="D2726" s="5">
        <v>422.36099999999999</v>
      </c>
    </row>
    <row r="2727" spans="3:4" x14ac:dyDescent="0.3">
      <c r="C2727" s="3" t="s">
        <v>1851</v>
      </c>
      <c r="D2727" s="5">
        <v>422.31690000000003</v>
      </c>
    </row>
    <row r="2728" spans="3:4" x14ac:dyDescent="0.3">
      <c r="C2728" s="3" t="s">
        <v>3356</v>
      </c>
      <c r="D2728" s="5">
        <v>421.20099999999996</v>
      </c>
    </row>
    <row r="2729" spans="3:4" x14ac:dyDescent="0.3">
      <c r="C2729" s="3" t="s">
        <v>3357</v>
      </c>
      <c r="D2729" s="5">
        <v>421.14699999999999</v>
      </c>
    </row>
    <row r="2730" spans="3:4" x14ac:dyDescent="0.3">
      <c r="C2730" s="3" t="s">
        <v>1323</v>
      </c>
      <c r="D2730" s="5">
        <v>419.70010000000002</v>
      </c>
    </row>
    <row r="2731" spans="3:4" x14ac:dyDescent="0.3">
      <c r="C2731" s="3" t="s">
        <v>2107</v>
      </c>
      <c r="D2731" s="5">
        <v>419.29399999999998</v>
      </c>
    </row>
    <row r="2732" spans="3:4" x14ac:dyDescent="0.3">
      <c r="C2732" s="3" t="s">
        <v>3358</v>
      </c>
      <c r="D2732" s="5">
        <v>419.28140000000002</v>
      </c>
    </row>
    <row r="2733" spans="3:4" x14ac:dyDescent="0.3">
      <c r="C2733" s="3" t="s">
        <v>1248</v>
      </c>
      <c r="D2733" s="5">
        <v>418.8562</v>
      </c>
    </row>
    <row r="2734" spans="3:4" x14ac:dyDescent="0.3">
      <c r="C2734" s="3" t="s">
        <v>520</v>
      </c>
      <c r="D2734" s="5">
        <v>418.64280000000002</v>
      </c>
    </row>
    <row r="2735" spans="3:4" x14ac:dyDescent="0.3">
      <c r="C2735" s="3" t="s">
        <v>1421</v>
      </c>
      <c r="D2735" s="5">
        <v>417.63599999999997</v>
      </c>
    </row>
    <row r="2736" spans="3:4" x14ac:dyDescent="0.3">
      <c r="C2736" s="3" t="s">
        <v>1782</v>
      </c>
      <c r="D2736" s="5">
        <v>417.24029999999999</v>
      </c>
    </row>
    <row r="2737" spans="3:4" x14ac:dyDescent="0.3">
      <c r="C2737" s="3" t="s">
        <v>340</v>
      </c>
      <c r="D2737" s="5">
        <v>416.80849999999998</v>
      </c>
    </row>
    <row r="2738" spans="3:4" x14ac:dyDescent="0.3">
      <c r="C2738" s="3" t="s">
        <v>1587</v>
      </c>
      <c r="D2738" s="5">
        <v>416.56910000000005</v>
      </c>
    </row>
    <row r="2739" spans="3:4" x14ac:dyDescent="0.3">
      <c r="C2739" s="3" t="s">
        <v>1929</v>
      </c>
      <c r="D2739" s="5">
        <v>416.38249999999999</v>
      </c>
    </row>
    <row r="2740" spans="3:4" x14ac:dyDescent="0.3">
      <c r="C2740" s="3" t="s">
        <v>919</v>
      </c>
      <c r="D2740" s="5">
        <v>415.90100000000001</v>
      </c>
    </row>
    <row r="2741" spans="3:4" x14ac:dyDescent="0.3">
      <c r="C2741" s="3" t="s">
        <v>1650</v>
      </c>
      <c r="D2741" s="5">
        <v>415.57079999999996</v>
      </c>
    </row>
    <row r="2742" spans="3:4" x14ac:dyDescent="0.3">
      <c r="C2742" s="3" t="s">
        <v>3359</v>
      </c>
      <c r="D2742" s="5">
        <v>414.87419999999997</v>
      </c>
    </row>
    <row r="2743" spans="3:4" x14ac:dyDescent="0.3">
      <c r="C2743" s="3" t="s">
        <v>2186</v>
      </c>
      <c r="D2743" s="5">
        <v>413.52140000000003</v>
      </c>
    </row>
    <row r="2744" spans="3:4" x14ac:dyDescent="0.3">
      <c r="C2744" s="3" t="s">
        <v>3360</v>
      </c>
      <c r="D2744" s="5">
        <v>413.00880000000001</v>
      </c>
    </row>
    <row r="2745" spans="3:4" x14ac:dyDescent="0.3">
      <c r="C2745" s="3" t="s">
        <v>2376</v>
      </c>
      <c r="D2745" s="5">
        <v>412.05130000000003</v>
      </c>
    </row>
    <row r="2746" spans="3:4" x14ac:dyDescent="0.3">
      <c r="C2746" s="3" t="s">
        <v>2060</v>
      </c>
      <c r="D2746" s="5">
        <v>411.78039999999999</v>
      </c>
    </row>
    <row r="2747" spans="3:4" x14ac:dyDescent="0.3">
      <c r="C2747" s="3" t="s">
        <v>3361</v>
      </c>
      <c r="D2747" s="5">
        <v>410.93629999999996</v>
      </c>
    </row>
    <row r="2748" spans="3:4" x14ac:dyDescent="0.3">
      <c r="C2748" s="3" t="s">
        <v>2293</v>
      </c>
      <c r="D2748" s="5">
        <v>410.17520000000002</v>
      </c>
    </row>
    <row r="2749" spans="3:4" x14ac:dyDescent="0.3">
      <c r="C2749" s="3" t="s">
        <v>698</v>
      </c>
      <c r="D2749" s="5">
        <v>409.34360000000004</v>
      </c>
    </row>
    <row r="2750" spans="3:4" x14ac:dyDescent="0.3">
      <c r="C2750" s="3" t="s">
        <v>3362</v>
      </c>
      <c r="D2750" s="5">
        <v>409.10790000000003</v>
      </c>
    </row>
    <row r="2751" spans="3:4" x14ac:dyDescent="0.3">
      <c r="C2751" s="3" t="s">
        <v>2348</v>
      </c>
      <c r="D2751" s="5">
        <v>408.85830000000004</v>
      </c>
    </row>
    <row r="2752" spans="3:4" x14ac:dyDescent="0.3">
      <c r="C2752" s="3" t="s">
        <v>3363</v>
      </c>
      <c r="D2752" s="5">
        <v>407.42449999999997</v>
      </c>
    </row>
    <row r="2753" spans="3:4" x14ac:dyDescent="0.3">
      <c r="C2753" s="3" t="s">
        <v>841</v>
      </c>
      <c r="D2753" s="5">
        <v>406.94959999999998</v>
      </c>
    </row>
    <row r="2754" spans="3:4" x14ac:dyDescent="0.3">
      <c r="C2754" s="3" t="s">
        <v>672</v>
      </c>
      <c r="D2754" s="5">
        <v>406.87479999999999</v>
      </c>
    </row>
    <row r="2755" spans="3:4" x14ac:dyDescent="0.3">
      <c r="C2755" s="3" t="s">
        <v>3364</v>
      </c>
      <c r="D2755" s="5">
        <v>406.68580000000003</v>
      </c>
    </row>
    <row r="2756" spans="3:4" x14ac:dyDescent="0.3">
      <c r="C2756" s="3" t="s">
        <v>2343</v>
      </c>
      <c r="D2756" s="5">
        <v>406.24990000000003</v>
      </c>
    </row>
    <row r="2757" spans="3:4" x14ac:dyDescent="0.3">
      <c r="C2757" s="3" t="s">
        <v>430</v>
      </c>
      <c r="D2757" s="5">
        <v>405.73840000000001</v>
      </c>
    </row>
    <row r="2758" spans="3:4" x14ac:dyDescent="0.3">
      <c r="C2758" s="3" t="s">
        <v>3365</v>
      </c>
      <c r="D2758" s="5">
        <v>405.3107</v>
      </c>
    </row>
    <row r="2759" spans="3:4" x14ac:dyDescent="0.3">
      <c r="C2759" s="3" t="s">
        <v>224</v>
      </c>
      <c r="D2759" s="5">
        <v>404.61250000000001</v>
      </c>
    </row>
    <row r="2760" spans="3:4" x14ac:dyDescent="0.3">
      <c r="C2760" s="3" t="s">
        <v>503</v>
      </c>
      <c r="D2760" s="5">
        <v>403.80619999999999</v>
      </c>
    </row>
    <row r="2761" spans="3:4" x14ac:dyDescent="0.3">
      <c r="C2761" s="3" t="s">
        <v>1220</v>
      </c>
      <c r="D2761" s="5">
        <v>403.35970000000003</v>
      </c>
    </row>
    <row r="2762" spans="3:4" x14ac:dyDescent="0.3">
      <c r="C2762" s="3" t="s">
        <v>1047</v>
      </c>
      <c r="D2762" s="5">
        <v>401.25260000000003</v>
      </c>
    </row>
    <row r="2763" spans="3:4" x14ac:dyDescent="0.3">
      <c r="C2763" s="3" t="s">
        <v>812</v>
      </c>
      <c r="D2763" s="5">
        <v>401.02679999999998</v>
      </c>
    </row>
    <row r="2764" spans="3:4" x14ac:dyDescent="0.3">
      <c r="C2764" s="3" t="s">
        <v>3366</v>
      </c>
      <c r="D2764" s="5">
        <v>400.62740000000002</v>
      </c>
    </row>
    <row r="2765" spans="3:4" x14ac:dyDescent="0.3">
      <c r="C2765" s="3" t="s">
        <v>3367</v>
      </c>
      <c r="D2765" s="5">
        <v>400.47649999999999</v>
      </c>
    </row>
    <row r="2766" spans="3:4" x14ac:dyDescent="0.3">
      <c r="C2766" s="3" t="s">
        <v>2142</v>
      </c>
      <c r="D2766" s="5">
        <v>400.01510000000002</v>
      </c>
    </row>
    <row r="2767" spans="3:4" x14ac:dyDescent="0.3">
      <c r="C2767" s="3" t="s">
        <v>1119</v>
      </c>
      <c r="D2767" s="5">
        <v>399.80050000000006</v>
      </c>
    </row>
    <row r="2768" spans="3:4" x14ac:dyDescent="0.3">
      <c r="C2768" s="3" t="s">
        <v>3368</v>
      </c>
      <c r="D2768" s="5">
        <v>399.2681</v>
      </c>
    </row>
    <row r="2769" spans="3:4" x14ac:dyDescent="0.3">
      <c r="C2769" s="3" t="s">
        <v>2093</v>
      </c>
      <c r="D2769" s="5">
        <v>399.262</v>
      </c>
    </row>
    <row r="2770" spans="3:4" x14ac:dyDescent="0.3">
      <c r="C2770" s="3" t="s">
        <v>3369</v>
      </c>
      <c r="D2770" s="5">
        <v>398.27300000000002</v>
      </c>
    </row>
    <row r="2771" spans="3:4" x14ac:dyDescent="0.3">
      <c r="C2771" s="3" t="s">
        <v>1921</v>
      </c>
      <c r="D2771" s="5">
        <v>398.0652</v>
      </c>
    </row>
    <row r="2772" spans="3:4" x14ac:dyDescent="0.3">
      <c r="C2772" s="3" t="s">
        <v>3370</v>
      </c>
      <c r="D2772" s="5">
        <v>395.81349999999998</v>
      </c>
    </row>
    <row r="2773" spans="3:4" x14ac:dyDescent="0.3">
      <c r="C2773" s="3" t="s">
        <v>3371</v>
      </c>
      <c r="D2773" s="5">
        <v>395.79380000000003</v>
      </c>
    </row>
    <row r="2774" spans="3:4" x14ac:dyDescent="0.3">
      <c r="C2774" s="3" t="s">
        <v>1694</v>
      </c>
      <c r="D2774" s="5">
        <v>395.54300000000001</v>
      </c>
    </row>
    <row r="2775" spans="3:4" x14ac:dyDescent="0.3">
      <c r="C2775" s="3" t="s">
        <v>309</v>
      </c>
      <c r="D2775" s="5">
        <v>395.4341</v>
      </c>
    </row>
    <row r="2776" spans="3:4" x14ac:dyDescent="0.3">
      <c r="C2776" s="3" t="s">
        <v>632</v>
      </c>
      <c r="D2776" s="5">
        <v>395.42410000000001</v>
      </c>
    </row>
    <row r="2777" spans="3:4" x14ac:dyDescent="0.3">
      <c r="C2777" s="3" t="s">
        <v>1742</v>
      </c>
      <c r="D2777" s="5">
        <v>395.1044</v>
      </c>
    </row>
    <row r="2778" spans="3:4" x14ac:dyDescent="0.3">
      <c r="C2778" s="3" t="s">
        <v>1281</v>
      </c>
      <c r="D2778" s="5">
        <v>394.38</v>
      </c>
    </row>
    <row r="2779" spans="3:4" x14ac:dyDescent="0.3">
      <c r="C2779" s="3" t="s">
        <v>3372</v>
      </c>
      <c r="D2779" s="5">
        <v>394.32330000000002</v>
      </c>
    </row>
    <row r="2780" spans="3:4" x14ac:dyDescent="0.3">
      <c r="C2780" s="3" t="s">
        <v>3373</v>
      </c>
      <c r="D2780" s="5">
        <v>394.32330000000002</v>
      </c>
    </row>
    <row r="2781" spans="3:4" x14ac:dyDescent="0.3">
      <c r="C2781" s="3" t="s">
        <v>3374</v>
      </c>
      <c r="D2781" s="5">
        <v>394.32330000000002</v>
      </c>
    </row>
    <row r="2782" spans="3:4" x14ac:dyDescent="0.3">
      <c r="C2782" s="3" t="s">
        <v>442</v>
      </c>
      <c r="D2782" s="5">
        <v>394.32330000000002</v>
      </c>
    </row>
    <row r="2783" spans="3:4" x14ac:dyDescent="0.3">
      <c r="C2783" s="3" t="s">
        <v>370</v>
      </c>
      <c r="D2783" s="5">
        <v>394.32330000000002</v>
      </c>
    </row>
    <row r="2784" spans="3:4" x14ac:dyDescent="0.3">
      <c r="C2784" s="3" t="s">
        <v>3375</v>
      </c>
      <c r="D2784" s="5">
        <v>393.91579999999999</v>
      </c>
    </row>
    <row r="2785" spans="3:4" x14ac:dyDescent="0.3">
      <c r="C2785" s="3" t="s">
        <v>1989</v>
      </c>
      <c r="D2785" s="5">
        <v>393.30870000000004</v>
      </c>
    </row>
    <row r="2786" spans="3:4" x14ac:dyDescent="0.3">
      <c r="C2786" s="3" t="s">
        <v>1484</v>
      </c>
      <c r="D2786" s="5">
        <v>393.30200000000002</v>
      </c>
    </row>
    <row r="2787" spans="3:4" x14ac:dyDescent="0.3">
      <c r="C2787" s="3" t="s">
        <v>3376</v>
      </c>
      <c r="D2787" s="5">
        <v>393.19490000000002</v>
      </c>
    </row>
    <row r="2788" spans="3:4" x14ac:dyDescent="0.3">
      <c r="C2788" s="3" t="s">
        <v>2395</v>
      </c>
      <c r="D2788" s="5">
        <v>392.76400000000001</v>
      </c>
    </row>
    <row r="2789" spans="3:4" x14ac:dyDescent="0.3">
      <c r="C2789" s="3" t="s">
        <v>3377</v>
      </c>
      <c r="D2789" s="5">
        <v>392.68079999999998</v>
      </c>
    </row>
    <row r="2790" spans="3:4" x14ac:dyDescent="0.3">
      <c r="C2790" s="3" t="s">
        <v>3378</v>
      </c>
      <c r="D2790" s="5">
        <v>392.68079999999998</v>
      </c>
    </row>
    <row r="2791" spans="3:4" x14ac:dyDescent="0.3">
      <c r="C2791" s="3" t="s">
        <v>3379</v>
      </c>
      <c r="D2791" s="5">
        <v>392.68079999999998</v>
      </c>
    </row>
    <row r="2792" spans="3:4" x14ac:dyDescent="0.3">
      <c r="C2792" s="3" t="s">
        <v>921</v>
      </c>
      <c r="D2792" s="5">
        <v>391.42470000000003</v>
      </c>
    </row>
    <row r="2793" spans="3:4" x14ac:dyDescent="0.3">
      <c r="C2793" s="3" t="s">
        <v>3380</v>
      </c>
      <c r="D2793" s="5">
        <v>388.48789999999997</v>
      </c>
    </row>
    <row r="2794" spans="3:4" x14ac:dyDescent="0.3">
      <c r="C2794" s="3" t="s">
        <v>3381</v>
      </c>
      <c r="D2794" s="5">
        <v>388.15939999999995</v>
      </c>
    </row>
    <row r="2795" spans="3:4" x14ac:dyDescent="0.3">
      <c r="C2795" s="3" t="s">
        <v>3382</v>
      </c>
      <c r="D2795" s="5">
        <v>387.92470000000003</v>
      </c>
    </row>
    <row r="2796" spans="3:4" x14ac:dyDescent="0.3">
      <c r="C2796" s="3" t="s">
        <v>432</v>
      </c>
      <c r="D2796" s="5">
        <v>386.1671</v>
      </c>
    </row>
    <row r="2797" spans="3:4" x14ac:dyDescent="0.3">
      <c r="C2797" s="3" t="s">
        <v>927</v>
      </c>
      <c r="D2797" s="5">
        <v>384.95850000000002</v>
      </c>
    </row>
    <row r="2798" spans="3:4" x14ac:dyDescent="0.3">
      <c r="C2798" s="3" t="s">
        <v>3383</v>
      </c>
      <c r="D2798" s="5">
        <v>384.85770000000002</v>
      </c>
    </row>
    <row r="2799" spans="3:4" x14ac:dyDescent="0.3">
      <c r="C2799" s="3" t="s">
        <v>3384</v>
      </c>
      <c r="D2799" s="5">
        <v>384.49429999999995</v>
      </c>
    </row>
    <row r="2800" spans="3:4" x14ac:dyDescent="0.3">
      <c r="C2800" s="3" t="s">
        <v>2173</v>
      </c>
      <c r="D2800" s="5">
        <v>383.52319999999997</v>
      </c>
    </row>
    <row r="2801" spans="3:4" x14ac:dyDescent="0.3">
      <c r="C2801" s="3" t="s">
        <v>1021</v>
      </c>
      <c r="D2801" s="5">
        <v>382.64150000000001</v>
      </c>
    </row>
    <row r="2802" spans="3:4" x14ac:dyDescent="0.3">
      <c r="C2802" s="3" t="s">
        <v>741</v>
      </c>
      <c r="D2802" s="5">
        <v>382.35339999999997</v>
      </c>
    </row>
    <row r="2803" spans="3:4" x14ac:dyDescent="0.3">
      <c r="C2803" s="3" t="s">
        <v>3385</v>
      </c>
      <c r="D2803" s="5">
        <v>382.35289999999998</v>
      </c>
    </row>
    <row r="2804" spans="3:4" x14ac:dyDescent="0.3">
      <c r="C2804" s="3" t="s">
        <v>2029</v>
      </c>
      <c r="D2804" s="5">
        <v>382.10070000000002</v>
      </c>
    </row>
    <row r="2805" spans="3:4" x14ac:dyDescent="0.3">
      <c r="C2805" s="3" t="s">
        <v>979</v>
      </c>
      <c r="D2805" s="5">
        <v>381.82849999999996</v>
      </c>
    </row>
    <row r="2806" spans="3:4" x14ac:dyDescent="0.3">
      <c r="C2806" s="3" t="s">
        <v>3386</v>
      </c>
      <c r="D2806" s="5">
        <v>381.69620000000003</v>
      </c>
    </row>
    <row r="2807" spans="3:4" x14ac:dyDescent="0.3">
      <c r="C2807" s="3" t="s">
        <v>1931</v>
      </c>
      <c r="D2807" s="5">
        <v>381.33310000000006</v>
      </c>
    </row>
    <row r="2808" spans="3:4" x14ac:dyDescent="0.3">
      <c r="C2808" s="3" t="s">
        <v>1273</v>
      </c>
      <c r="D2808" s="5">
        <v>381.18940000000003</v>
      </c>
    </row>
    <row r="2809" spans="3:4" x14ac:dyDescent="0.3">
      <c r="C2809" s="3" t="s">
        <v>3387</v>
      </c>
      <c r="D2809" s="5">
        <v>380.93099999999998</v>
      </c>
    </row>
    <row r="2810" spans="3:4" x14ac:dyDescent="0.3">
      <c r="C2810" s="3" t="s">
        <v>3388</v>
      </c>
      <c r="D2810" s="5">
        <v>380.81329999999997</v>
      </c>
    </row>
    <row r="2811" spans="3:4" x14ac:dyDescent="0.3">
      <c r="C2811" s="3" t="s">
        <v>3389</v>
      </c>
      <c r="D2811" s="5">
        <v>380.10440000000006</v>
      </c>
    </row>
    <row r="2812" spans="3:4" x14ac:dyDescent="0.3">
      <c r="C2812" s="3" t="s">
        <v>3390</v>
      </c>
      <c r="D2812" s="5">
        <v>379.47309999999999</v>
      </c>
    </row>
    <row r="2813" spans="3:4" x14ac:dyDescent="0.3">
      <c r="C2813" s="3" t="s">
        <v>3391</v>
      </c>
      <c r="D2813" s="5">
        <v>378.53469999999999</v>
      </c>
    </row>
    <row r="2814" spans="3:4" x14ac:dyDescent="0.3">
      <c r="C2814" s="3" t="s">
        <v>3392</v>
      </c>
      <c r="D2814" s="5">
        <v>377.5831</v>
      </c>
    </row>
    <row r="2815" spans="3:4" x14ac:dyDescent="0.3">
      <c r="C2815" s="3" t="s">
        <v>1420</v>
      </c>
      <c r="D2815" s="5">
        <v>377.09699999999998</v>
      </c>
    </row>
    <row r="2816" spans="3:4" x14ac:dyDescent="0.3">
      <c r="C2816" s="3" t="s">
        <v>3393</v>
      </c>
      <c r="D2816" s="5">
        <v>376.84170000000006</v>
      </c>
    </row>
    <row r="2817" spans="3:4" x14ac:dyDescent="0.3">
      <c r="C2817" s="3" t="s">
        <v>3394</v>
      </c>
      <c r="D2817" s="5">
        <v>376.74210000000005</v>
      </c>
    </row>
    <row r="2818" spans="3:4" x14ac:dyDescent="0.3">
      <c r="C2818" s="3" t="s">
        <v>1224</v>
      </c>
      <c r="D2818" s="5">
        <v>375.50560000000007</v>
      </c>
    </row>
    <row r="2819" spans="3:4" x14ac:dyDescent="0.3">
      <c r="C2819" s="3" t="s">
        <v>3395</v>
      </c>
      <c r="D2819" s="5">
        <v>372.47</v>
      </c>
    </row>
    <row r="2820" spans="3:4" x14ac:dyDescent="0.3">
      <c r="C2820" s="3" t="s">
        <v>565</v>
      </c>
      <c r="D2820" s="5">
        <v>371.93020000000001</v>
      </c>
    </row>
    <row r="2821" spans="3:4" x14ac:dyDescent="0.3">
      <c r="C2821" s="3" t="s">
        <v>3396</v>
      </c>
      <c r="D2821" s="5">
        <v>370.4545</v>
      </c>
    </row>
    <row r="2822" spans="3:4" x14ac:dyDescent="0.3">
      <c r="C2822" s="3" t="s">
        <v>3397</v>
      </c>
      <c r="D2822" s="5">
        <v>370.28409999999997</v>
      </c>
    </row>
    <row r="2823" spans="3:4" x14ac:dyDescent="0.3">
      <c r="C2823" s="3" t="s">
        <v>1503</v>
      </c>
      <c r="D2823" s="5">
        <v>369.51439999999997</v>
      </c>
    </row>
    <row r="2824" spans="3:4" x14ac:dyDescent="0.3">
      <c r="C2824" s="3" t="s">
        <v>3398</v>
      </c>
      <c r="D2824" s="5">
        <v>369.25809999999996</v>
      </c>
    </row>
    <row r="2825" spans="3:4" x14ac:dyDescent="0.3">
      <c r="C2825" s="3" t="s">
        <v>443</v>
      </c>
      <c r="D2825" s="5">
        <v>369.23290000000003</v>
      </c>
    </row>
    <row r="2826" spans="3:4" x14ac:dyDescent="0.3">
      <c r="C2826" s="3" t="s">
        <v>2324</v>
      </c>
      <c r="D2826" s="5">
        <v>369.07580000000002</v>
      </c>
    </row>
    <row r="2827" spans="3:4" x14ac:dyDescent="0.3">
      <c r="C2827" s="3" t="s">
        <v>2155</v>
      </c>
      <c r="D2827" s="5">
        <v>369.01120000000003</v>
      </c>
    </row>
    <row r="2828" spans="3:4" x14ac:dyDescent="0.3">
      <c r="C2828" s="3" t="s">
        <v>3399</v>
      </c>
      <c r="D2828" s="5">
        <v>368.75119999999998</v>
      </c>
    </row>
    <row r="2829" spans="3:4" x14ac:dyDescent="0.3">
      <c r="C2829" s="3" t="s">
        <v>3400</v>
      </c>
      <c r="D2829" s="5">
        <v>368.03100000000001</v>
      </c>
    </row>
    <row r="2830" spans="3:4" x14ac:dyDescent="0.3">
      <c r="C2830" s="3" t="s">
        <v>994</v>
      </c>
      <c r="D2830" s="5">
        <v>367.93680000000001</v>
      </c>
    </row>
    <row r="2831" spans="3:4" x14ac:dyDescent="0.3">
      <c r="C2831" s="3" t="s">
        <v>2274</v>
      </c>
      <c r="D2831" s="5">
        <v>367.87379999999996</v>
      </c>
    </row>
    <row r="2832" spans="3:4" x14ac:dyDescent="0.3">
      <c r="C2832" s="3" t="s">
        <v>962</v>
      </c>
      <c r="D2832" s="5">
        <v>367.387</v>
      </c>
    </row>
    <row r="2833" spans="3:4" x14ac:dyDescent="0.3">
      <c r="C2833" s="3" t="s">
        <v>3401</v>
      </c>
      <c r="D2833" s="5">
        <v>366.91899999999998</v>
      </c>
    </row>
    <row r="2834" spans="3:4" x14ac:dyDescent="0.3">
      <c r="C2834" s="3" t="s">
        <v>1806</v>
      </c>
      <c r="D2834" s="5">
        <v>366.0462</v>
      </c>
    </row>
    <row r="2835" spans="3:4" x14ac:dyDescent="0.3">
      <c r="C2835" s="3" t="s">
        <v>1730</v>
      </c>
      <c r="D2835" s="5">
        <v>365.08199999999999</v>
      </c>
    </row>
    <row r="2836" spans="3:4" x14ac:dyDescent="0.3">
      <c r="C2836" s="3" t="s">
        <v>809</v>
      </c>
      <c r="D2836" s="5">
        <v>364.83789999999999</v>
      </c>
    </row>
    <row r="2837" spans="3:4" x14ac:dyDescent="0.3">
      <c r="C2837" s="3" t="s">
        <v>3402</v>
      </c>
      <c r="D2837" s="5">
        <v>363.96229999999997</v>
      </c>
    </row>
    <row r="2838" spans="3:4" x14ac:dyDescent="0.3">
      <c r="C2838" s="3" t="s">
        <v>3403</v>
      </c>
      <c r="D2838" s="5">
        <v>363.01069999999999</v>
      </c>
    </row>
    <row r="2839" spans="3:4" x14ac:dyDescent="0.3">
      <c r="C2839" s="3" t="s">
        <v>3404</v>
      </c>
      <c r="D2839" s="5">
        <v>362.97289999999998</v>
      </c>
    </row>
    <row r="2840" spans="3:4" x14ac:dyDescent="0.3">
      <c r="C2840" s="3" t="s">
        <v>1128</v>
      </c>
      <c r="D2840" s="5">
        <v>362.97230000000002</v>
      </c>
    </row>
    <row r="2841" spans="3:4" x14ac:dyDescent="0.3">
      <c r="C2841" s="3" t="s">
        <v>3405</v>
      </c>
      <c r="D2841" s="5">
        <v>362.95400000000001</v>
      </c>
    </row>
    <row r="2842" spans="3:4" x14ac:dyDescent="0.3">
      <c r="C2842" s="3" t="s">
        <v>2079</v>
      </c>
      <c r="D2842" s="5">
        <v>362.8784</v>
      </c>
    </row>
    <row r="2843" spans="3:4" x14ac:dyDescent="0.3">
      <c r="C2843" s="3" t="s">
        <v>3406</v>
      </c>
      <c r="D2843" s="5">
        <v>360.39339999999999</v>
      </c>
    </row>
    <row r="2844" spans="3:4" x14ac:dyDescent="0.3">
      <c r="C2844" s="3" t="s">
        <v>3407</v>
      </c>
      <c r="D2844" s="5">
        <v>358.78039999999999</v>
      </c>
    </row>
    <row r="2845" spans="3:4" x14ac:dyDescent="0.3">
      <c r="C2845" s="3" t="s">
        <v>1120</v>
      </c>
      <c r="D2845" s="5">
        <v>358.69560000000001</v>
      </c>
    </row>
    <row r="2846" spans="3:4" x14ac:dyDescent="0.3">
      <c r="C2846" s="3" t="s">
        <v>2082</v>
      </c>
      <c r="D2846" s="5">
        <v>358.47890000000001</v>
      </c>
    </row>
    <row r="2847" spans="3:4" x14ac:dyDescent="0.3">
      <c r="C2847" s="3" t="s">
        <v>3408</v>
      </c>
      <c r="D2847" s="5">
        <v>357.51760000000002</v>
      </c>
    </row>
    <row r="2848" spans="3:4" x14ac:dyDescent="0.3">
      <c r="C2848" s="3" t="s">
        <v>769</v>
      </c>
      <c r="D2848" s="5">
        <v>357.50170000000003</v>
      </c>
    </row>
    <row r="2849" spans="3:4" x14ac:dyDescent="0.3">
      <c r="C2849" s="3" t="s">
        <v>3409</v>
      </c>
      <c r="D2849" s="5">
        <v>357.18950000000001</v>
      </c>
    </row>
    <row r="2850" spans="3:4" x14ac:dyDescent="0.3">
      <c r="C2850" s="3" t="s">
        <v>3410</v>
      </c>
      <c r="D2850" s="5">
        <v>356.70030000000003</v>
      </c>
    </row>
    <row r="2851" spans="3:4" x14ac:dyDescent="0.3">
      <c r="C2851" s="3" t="s">
        <v>1576</v>
      </c>
      <c r="D2851" s="5">
        <v>356.65620000000001</v>
      </c>
    </row>
    <row r="2852" spans="3:4" x14ac:dyDescent="0.3">
      <c r="C2852" s="3" t="s">
        <v>3411</v>
      </c>
      <c r="D2852" s="5">
        <v>356.11170000000004</v>
      </c>
    </row>
    <row r="2853" spans="3:4" x14ac:dyDescent="0.3">
      <c r="C2853" s="3" t="s">
        <v>246</v>
      </c>
      <c r="D2853" s="5">
        <v>355.61869999999993</v>
      </c>
    </row>
    <row r="2854" spans="3:4" x14ac:dyDescent="0.3">
      <c r="C2854" s="3" t="s">
        <v>3412</v>
      </c>
      <c r="D2854" s="5">
        <v>354.0829</v>
      </c>
    </row>
    <row r="2855" spans="3:4" x14ac:dyDescent="0.3">
      <c r="C2855" s="3" t="s">
        <v>788</v>
      </c>
      <c r="D2855" s="5">
        <v>352.98320000000001</v>
      </c>
    </row>
    <row r="2856" spans="3:4" x14ac:dyDescent="0.3">
      <c r="C2856" s="3" t="s">
        <v>3413</v>
      </c>
      <c r="D2856" s="5">
        <v>352.86869999999999</v>
      </c>
    </row>
    <row r="2857" spans="3:4" x14ac:dyDescent="0.3">
      <c r="C2857" s="3" t="s">
        <v>1891</v>
      </c>
      <c r="D2857" s="5">
        <v>351.04089999999997</v>
      </c>
    </row>
    <row r="2858" spans="3:4" x14ac:dyDescent="0.3">
      <c r="C2858" s="3" t="s">
        <v>2072</v>
      </c>
      <c r="D2858" s="5">
        <v>350.50959999999998</v>
      </c>
    </row>
    <row r="2859" spans="3:4" x14ac:dyDescent="0.3">
      <c r="C2859" s="3" t="s">
        <v>1916</v>
      </c>
      <c r="D2859" s="5">
        <v>350.49700000000001</v>
      </c>
    </row>
    <row r="2860" spans="3:4" x14ac:dyDescent="0.3">
      <c r="C2860" s="3" t="s">
        <v>454</v>
      </c>
      <c r="D2860" s="5">
        <v>349.84570000000002</v>
      </c>
    </row>
    <row r="2861" spans="3:4" x14ac:dyDescent="0.3">
      <c r="C2861" s="3" t="s">
        <v>3414</v>
      </c>
      <c r="D2861" s="5">
        <v>349.80610000000001</v>
      </c>
    </row>
    <row r="2862" spans="3:4" x14ac:dyDescent="0.3">
      <c r="C2862" s="3" t="s">
        <v>758</v>
      </c>
      <c r="D2862" s="5">
        <v>349.04340000000002</v>
      </c>
    </row>
    <row r="2863" spans="3:4" x14ac:dyDescent="0.3">
      <c r="C2863" s="3" t="s">
        <v>528</v>
      </c>
      <c r="D2863" s="5">
        <v>347.25360000000001</v>
      </c>
    </row>
    <row r="2864" spans="3:4" x14ac:dyDescent="0.3">
      <c r="C2864" s="3" t="s">
        <v>398</v>
      </c>
      <c r="D2864" s="5">
        <v>346.67219999999998</v>
      </c>
    </row>
    <row r="2865" spans="3:4" x14ac:dyDescent="0.3">
      <c r="C2865" s="3" t="s">
        <v>1608</v>
      </c>
      <c r="D2865" s="5">
        <v>346.19740000000002</v>
      </c>
    </row>
    <row r="2866" spans="3:4" x14ac:dyDescent="0.3">
      <c r="C2866" s="3" t="s">
        <v>1371</v>
      </c>
      <c r="D2866" s="5">
        <v>342.1515</v>
      </c>
    </row>
    <row r="2867" spans="3:4" x14ac:dyDescent="0.3">
      <c r="C2867" s="3" t="s">
        <v>926</v>
      </c>
      <c r="D2867" s="5">
        <v>341.88859999999994</v>
      </c>
    </row>
    <row r="2868" spans="3:4" x14ac:dyDescent="0.3">
      <c r="C2868" s="3" t="s">
        <v>3415</v>
      </c>
      <c r="D2868" s="5">
        <v>341.5829</v>
      </c>
    </row>
    <row r="2869" spans="3:4" x14ac:dyDescent="0.3">
      <c r="C2869" s="3" t="s">
        <v>3416</v>
      </c>
      <c r="D2869" s="5">
        <v>340.9658</v>
      </c>
    </row>
    <row r="2870" spans="3:4" x14ac:dyDescent="0.3">
      <c r="C2870" s="3" t="s">
        <v>3417</v>
      </c>
      <c r="D2870" s="5">
        <v>339.7747</v>
      </c>
    </row>
    <row r="2871" spans="3:4" x14ac:dyDescent="0.3">
      <c r="C2871" s="3" t="s">
        <v>3418</v>
      </c>
      <c r="D2871" s="5">
        <v>339.22190000000001</v>
      </c>
    </row>
    <row r="2872" spans="3:4" x14ac:dyDescent="0.3">
      <c r="C2872" s="3" t="s">
        <v>712</v>
      </c>
      <c r="D2872" s="5">
        <v>338.1388</v>
      </c>
    </row>
    <row r="2873" spans="3:4" x14ac:dyDescent="0.3">
      <c r="C2873" s="3" t="s">
        <v>1359</v>
      </c>
      <c r="D2873" s="5">
        <v>338.08180000000004</v>
      </c>
    </row>
    <row r="2874" spans="3:4" x14ac:dyDescent="0.3">
      <c r="C2874" s="3" t="s">
        <v>487</v>
      </c>
      <c r="D2874" s="5">
        <v>335.13839999999999</v>
      </c>
    </row>
    <row r="2875" spans="3:4" x14ac:dyDescent="0.3">
      <c r="C2875" s="3" t="s">
        <v>3419</v>
      </c>
      <c r="D2875" s="5">
        <v>334.06560000000002</v>
      </c>
    </row>
    <row r="2876" spans="3:4" x14ac:dyDescent="0.3">
      <c r="C2876" s="3" t="s">
        <v>603</v>
      </c>
      <c r="D2876" s="5">
        <v>333.93239999999997</v>
      </c>
    </row>
    <row r="2877" spans="3:4" x14ac:dyDescent="0.3">
      <c r="C2877" s="3" t="s">
        <v>1647</v>
      </c>
      <c r="D2877" s="5">
        <v>333.71229999999997</v>
      </c>
    </row>
    <row r="2878" spans="3:4" x14ac:dyDescent="0.3">
      <c r="C2878" s="3" t="s">
        <v>3420</v>
      </c>
      <c r="D2878" s="5">
        <v>332.8304</v>
      </c>
    </row>
    <row r="2879" spans="3:4" x14ac:dyDescent="0.3">
      <c r="C2879" s="3" t="s">
        <v>1066</v>
      </c>
      <c r="D2879" s="5">
        <v>332.59829999999999</v>
      </c>
    </row>
    <row r="2880" spans="3:4" x14ac:dyDescent="0.3">
      <c r="C2880" s="3" t="s">
        <v>677</v>
      </c>
      <c r="D2880" s="5">
        <v>332.47290000000004</v>
      </c>
    </row>
    <row r="2881" spans="3:4" x14ac:dyDescent="0.3">
      <c r="C2881" s="3" t="s">
        <v>2341</v>
      </c>
      <c r="D2881" s="5">
        <v>332.15320000000003</v>
      </c>
    </row>
    <row r="2882" spans="3:4" x14ac:dyDescent="0.3">
      <c r="C2882" s="3" t="s">
        <v>837</v>
      </c>
      <c r="D2882" s="5">
        <v>332.0607</v>
      </c>
    </row>
    <row r="2883" spans="3:4" x14ac:dyDescent="0.3">
      <c r="C2883" s="3" t="s">
        <v>1940</v>
      </c>
      <c r="D2883" s="5">
        <v>331.6139</v>
      </c>
    </row>
    <row r="2884" spans="3:4" x14ac:dyDescent="0.3">
      <c r="C2884" s="3" t="s">
        <v>3421</v>
      </c>
      <c r="D2884" s="5">
        <v>331.44920000000002</v>
      </c>
    </row>
    <row r="2885" spans="3:4" x14ac:dyDescent="0.3">
      <c r="C2885" s="3" t="s">
        <v>2206</v>
      </c>
      <c r="D2885" s="5">
        <v>330.97210000000001</v>
      </c>
    </row>
    <row r="2886" spans="3:4" x14ac:dyDescent="0.3">
      <c r="C2886" s="3" t="s">
        <v>466</v>
      </c>
      <c r="D2886" s="5">
        <v>330.95399999999995</v>
      </c>
    </row>
    <row r="2887" spans="3:4" x14ac:dyDescent="0.3">
      <c r="C2887" s="3" t="s">
        <v>750</v>
      </c>
      <c r="D2887" s="5">
        <v>330.911</v>
      </c>
    </row>
    <row r="2888" spans="3:4" x14ac:dyDescent="0.3">
      <c r="C2888" s="3" t="s">
        <v>2228</v>
      </c>
      <c r="D2888" s="5">
        <v>330.80829999999997</v>
      </c>
    </row>
    <row r="2889" spans="3:4" x14ac:dyDescent="0.3">
      <c r="C2889" s="3" t="s">
        <v>3422</v>
      </c>
      <c r="D2889" s="5">
        <v>330.78309999999999</v>
      </c>
    </row>
    <row r="2890" spans="3:4" x14ac:dyDescent="0.3">
      <c r="C2890" s="3" t="s">
        <v>622</v>
      </c>
      <c r="D2890" s="5">
        <v>330.75199999999995</v>
      </c>
    </row>
    <row r="2891" spans="3:4" x14ac:dyDescent="0.3">
      <c r="C2891" s="3" t="s">
        <v>1760</v>
      </c>
      <c r="D2891" s="5">
        <v>330.65260000000001</v>
      </c>
    </row>
    <row r="2892" spans="3:4" x14ac:dyDescent="0.3">
      <c r="C2892" s="3" t="s">
        <v>1842</v>
      </c>
      <c r="D2892" s="5">
        <v>330.60430000000002</v>
      </c>
    </row>
    <row r="2893" spans="3:4" x14ac:dyDescent="0.3">
      <c r="C2893" s="3" t="s">
        <v>1614</v>
      </c>
      <c r="D2893" s="5">
        <v>330.39570000000003</v>
      </c>
    </row>
    <row r="2894" spans="3:4" x14ac:dyDescent="0.3">
      <c r="C2894" s="3" t="s">
        <v>3423</v>
      </c>
      <c r="D2894" s="5">
        <v>330.13829999999996</v>
      </c>
    </row>
    <row r="2895" spans="3:4" x14ac:dyDescent="0.3">
      <c r="C2895" s="3" t="s">
        <v>2078</v>
      </c>
      <c r="D2895" s="5">
        <v>329.8048</v>
      </c>
    </row>
    <row r="2896" spans="3:4" x14ac:dyDescent="0.3">
      <c r="C2896" s="3" t="s">
        <v>3424</v>
      </c>
      <c r="D2896" s="5">
        <v>328.74040000000002</v>
      </c>
    </row>
    <row r="2897" spans="3:4" x14ac:dyDescent="0.3">
      <c r="C2897" s="3" t="s">
        <v>801</v>
      </c>
      <c r="D2897" s="5">
        <v>328.69540000000001</v>
      </c>
    </row>
    <row r="2898" spans="3:4" x14ac:dyDescent="0.3">
      <c r="C2898" s="3" t="s">
        <v>3425</v>
      </c>
      <c r="D2898" s="5">
        <v>326.2826</v>
      </c>
    </row>
    <row r="2899" spans="3:4" x14ac:dyDescent="0.3">
      <c r="C2899" s="3" t="s">
        <v>615</v>
      </c>
      <c r="D2899" s="5">
        <v>325.37549999999999</v>
      </c>
    </row>
    <row r="2900" spans="3:4" x14ac:dyDescent="0.3">
      <c r="C2900" s="3" t="s">
        <v>1080</v>
      </c>
      <c r="D2900" s="5">
        <v>324.46639999999996</v>
      </c>
    </row>
    <row r="2901" spans="3:4" x14ac:dyDescent="0.3">
      <c r="C2901" s="3" t="s">
        <v>244</v>
      </c>
      <c r="D2901" s="5">
        <v>323.60300000000001</v>
      </c>
    </row>
    <row r="2902" spans="3:4" x14ac:dyDescent="0.3">
      <c r="C2902" s="3" t="s">
        <v>830</v>
      </c>
      <c r="D2902" s="5">
        <v>322.47660000000002</v>
      </c>
    </row>
    <row r="2903" spans="3:4" x14ac:dyDescent="0.3">
      <c r="C2903" s="3" t="s">
        <v>3426</v>
      </c>
      <c r="D2903" s="5">
        <v>322.24509999999998</v>
      </c>
    </row>
    <row r="2904" spans="3:4" x14ac:dyDescent="0.3">
      <c r="C2904" s="3" t="s">
        <v>1020</v>
      </c>
      <c r="D2904" s="5">
        <v>321.89460000000003</v>
      </c>
    </row>
    <row r="2905" spans="3:4" x14ac:dyDescent="0.3">
      <c r="C2905" s="3" t="s">
        <v>2152</v>
      </c>
      <c r="D2905" s="5">
        <v>321.5634</v>
      </c>
    </row>
    <row r="2906" spans="3:4" x14ac:dyDescent="0.3">
      <c r="C2906" s="3" t="s">
        <v>1715</v>
      </c>
      <c r="D2906" s="5">
        <v>321.01830000000001</v>
      </c>
    </row>
    <row r="2907" spans="3:4" x14ac:dyDescent="0.3">
      <c r="C2907" s="3" t="s">
        <v>3427</v>
      </c>
      <c r="D2907" s="5">
        <v>320.92399999999998</v>
      </c>
    </row>
    <row r="2908" spans="3:4" x14ac:dyDescent="0.3">
      <c r="C2908" s="3" t="s">
        <v>576</v>
      </c>
      <c r="D2908" s="5">
        <v>320.81079999999997</v>
      </c>
    </row>
    <row r="2909" spans="3:4" x14ac:dyDescent="0.3">
      <c r="C2909" s="3" t="s">
        <v>521</v>
      </c>
      <c r="D2909" s="5">
        <v>320.78730000000002</v>
      </c>
    </row>
    <row r="2910" spans="3:4" x14ac:dyDescent="0.3">
      <c r="C2910" s="3" t="s">
        <v>3428</v>
      </c>
      <c r="D2910" s="5">
        <v>320.69640000000004</v>
      </c>
    </row>
    <row r="2911" spans="3:4" x14ac:dyDescent="0.3">
      <c r="C2911" s="3" t="s">
        <v>2354</v>
      </c>
      <c r="D2911" s="5">
        <v>319.30070000000001</v>
      </c>
    </row>
    <row r="2912" spans="3:4" x14ac:dyDescent="0.3">
      <c r="C2912" s="3" t="s">
        <v>3429</v>
      </c>
      <c r="D2912" s="5">
        <v>319.20330000000001</v>
      </c>
    </row>
    <row r="2913" spans="3:4" x14ac:dyDescent="0.3">
      <c r="C2913" s="3" t="s">
        <v>3430</v>
      </c>
      <c r="D2913" s="5">
        <v>319.15290000000005</v>
      </c>
    </row>
    <row r="2914" spans="3:4" x14ac:dyDescent="0.3">
      <c r="C2914" s="3" t="s">
        <v>3431</v>
      </c>
      <c r="D2914" s="5">
        <v>319.14660000000003</v>
      </c>
    </row>
    <row r="2915" spans="3:4" x14ac:dyDescent="0.3">
      <c r="C2915" s="3" t="s">
        <v>3432</v>
      </c>
      <c r="D2915" s="5">
        <v>319.12140000000005</v>
      </c>
    </row>
    <row r="2916" spans="3:4" x14ac:dyDescent="0.3">
      <c r="C2916" s="3" t="s">
        <v>1917</v>
      </c>
      <c r="D2916" s="5">
        <v>319.07100000000003</v>
      </c>
    </row>
    <row r="2917" spans="3:4" x14ac:dyDescent="0.3">
      <c r="C2917" s="3" t="s">
        <v>3433</v>
      </c>
      <c r="D2917" s="5">
        <v>317.3938</v>
      </c>
    </row>
    <row r="2918" spans="3:4" x14ac:dyDescent="0.3">
      <c r="C2918" s="3" t="s">
        <v>3434</v>
      </c>
      <c r="D2918" s="5">
        <v>316.69920000000002</v>
      </c>
    </row>
    <row r="2919" spans="3:4" x14ac:dyDescent="0.3">
      <c r="C2919" s="3" t="s">
        <v>3435</v>
      </c>
      <c r="D2919" s="5">
        <v>316.09339999999997</v>
      </c>
    </row>
    <row r="2920" spans="3:4" x14ac:dyDescent="0.3">
      <c r="C2920" s="3" t="s">
        <v>3436</v>
      </c>
      <c r="D2920" s="5">
        <v>316.03550000000001</v>
      </c>
    </row>
    <row r="2921" spans="3:4" x14ac:dyDescent="0.3">
      <c r="C2921" s="3" t="s">
        <v>2196</v>
      </c>
      <c r="D2921" s="5">
        <v>315.77379999999999</v>
      </c>
    </row>
    <row r="2922" spans="3:4" x14ac:dyDescent="0.3">
      <c r="C2922" s="3" t="s">
        <v>3437</v>
      </c>
      <c r="D2922" s="5">
        <v>315.44630000000001</v>
      </c>
    </row>
    <row r="2923" spans="3:4" x14ac:dyDescent="0.3">
      <c r="C2923" s="3" t="s">
        <v>1404</v>
      </c>
      <c r="D2923" s="5">
        <v>314.44029999999998</v>
      </c>
    </row>
    <row r="2924" spans="3:4" x14ac:dyDescent="0.3">
      <c r="C2924" s="3" t="s">
        <v>3438</v>
      </c>
      <c r="D2924" s="5">
        <v>314.13229999999999</v>
      </c>
    </row>
    <row r="2925" spans="3:4" x14ac:dyDescent="0.3">
      <c r="C2925" s="3" t="s">
        <v>3439</v>
      </c>
      <c r="D2925" s="5">
        <v>313.38209999999998</v>
      </c>
    </row>
    <row r="2926" spans="3:4" x14ac:dyDescent="0.3">
      <c r="C2926" s="3" t="s">
        <v>3440</v>
      </c>
      <c r="D2926" s="5">
        <v>313.19329999999997</v>
      </c>
    </row>
    <row r="2927" spans="3:4" x14ac:dyDescent="0.3">
      <c r="C2927" s="3" t="s">
        <v>3441</v>
      </c>
      <c r="D2927" s="5">
        <v>312.80469999999997</v>
      </c>
    </row>
    <row r="2928" spans="3:4" x14ac:dyDescent="0.3">
      <c r="C2928" s="3" t="s">
        <v>3442</v>
      </c>
      <c r="D2928" s="5">
        <v>312.67439999999999</v>
      </c>
    </row>
    <row r="2929" spans="3:4" x14ac:dyDescent="0.3">
      <c r="C2929" s="3" t="s">
        <v>3443</v>
      </c>
      <c r="D2929" s="5">
        <v>312.3236</v>
      </c>
    </row>
    <row r="2930" spans="3:4" x14ac:dyDescent="0.3">
      <c r="C2930" s="3" t="s">
        <v>1678</v>
      </c>
      <c r="D2930" s="5">
        <v>311.96660000000003</v>
      </c>
    </row>
    <row r="2931" spans="3:4" x14ac:dyDescent="0.3">
      <c r="C2931" s="3" t="s">
        <v>3444</v>
      </c>
      <c r="D2931" s="5">
        <v>311.67160000000001</v>
      </c>
    </row>
    <row r="2932" spans="3:4" x14ac:dyDescent="0.3">
      <c r="C2932" s="3" t="s">
        <v>3445</v>
      </c>
      <c r="D2932" s="5">
        <v>310.63299999999998</v>
      </c>
    </row>
    <row r="2933" spans="3:4" x14ac:dyDescent="0.3">
      <c r="C2933" s="3" t="s">
        <v>3446</v>
      </c>
      <c r="D2933" s="5">
        <v>310.04319999999996</v>
      </c>
    </row>
    <row r="2934" spans="3:4" x14ac:dyDescent="0.3">
      <c r="C2934" s="3" t="s">
        <v>3447</v>
      </c>
      <c r="D2934" s="5">
        <v>309.75580000000002</v>
      </c>
    </row>
    <row r="2935" spans="3:4" x14ac:dyDescent="0.3">
      <c r="C2935" s="3" t="s">
        <v>3448</v>
      </c>
      <c r="D2935" s="5">
        <v>309.69990000000001</v>
      </c>
    </row>
    <row r="2936" spans="3:4" x14ac:dyDescent="0.3">
      <c r="C2936" s="3" t="s">
        <v>3449</v>
      </c>
      <c r="D2936" s="5">
        <v>309.66210000000001</v>
      </c>
    </row>
    <row r="2937" spans="3:4" x14ac:dyDescent="0.3">
      <c r="C2937" s="3" t="s">
        <v>3450</v>
      </c>
      <c r="D2937" s="5">
        <v>308.41120000000006</v>
      </c>
    </row>
    <row r="2938" spans="3:4" x14ac:dyDescent="0.3">
      <c r="C2938" s="3" t="s">
        <v>1049</v>
      </c>
      <c r="D2938" s="5">
        <v>307.85140000000001</v>
      </c>
    </row>
    <row r="2939" spans="3:4" x14ac:dyDescent="0.3">
      <c r="C2939" s="3" t="s">
        <v>3451</v>
      </c>
      <c r="D2939" s="5">
        <v>307.803</v>
      </c>
    </row>
    <row r="2940" spans="3:4" x14ac:dyDescent="0.3">
      <c r="C2940" s="3" t="s">
        <v>1968</v>
      </c>
      <c r="D2940" s="5">
        <v>306.69589999999999</v>
      </c>
    </row>
    <row r="2941" spans="3:4" x14ac:dyDescent="0.3">
      <c r="C2941" s="3" t="s">
        <v>1629</v>
      </c>
      <c r="D2941" s="5">
        <v>306.69589999999999</v>
      </c>
    </row>
    <row r="2942" spans="3:4" x14ac:dyDescent="0.3">
      <c r="C2942" s="3" t="s">
        <v>1538</v>
      </c>
      <c r="D2942" s="5">
        <v>306.6266</v>
      </c>
    </row>
    <row r="2943" spans="3:4" x14ac:dyDescent="0.3">
      <c r="C2943" s="3" t="s">
        <v>965</v>
      </c>
      <c r="D2943" s="5">
        <v>306.55099999999999</v>
      </c>
    </row>
    <row r="2944" spans="3:4" x14ac:dyDescent="0.3">
      <c r="C2944" s="3" t="s">
        <v>3452</v>
      </c>
      <c r="D2944" s="5">
        <v>306.46280000000002</v>
      </c>
    </row>
    <row r="2945" spans="3:4" x14ac:dyDescent="0.3">
      <c r="C2945" s="3" t="s">
        <v>3453</v>
      </c>
      <c r="D2945" s="5">
        <v>306.39690000000002</v>
      </c>
    </row>
    <row r="2946" spans="3:4" x14ac:dyDescent="0.3">
      <c r="C2946" s="3" t="s">
        <v>1886</v>
      </c>
      <c r="D2946" s="5">
        <v>306.2681</v>
      </c>
    </row>
    <row r="2947" spans="3:4" x14ac:dyDescent="0.3">
      <c r="C2947" s="3" t="s">
        <v>3454</v>
      </c>
      <c r="D2947" s="5">
        <v>305.99239999999998</v>
      </c>
    </row>
    <row r="2948" spans="3:4" x14ac:dyDescent="0.3">
      <c r="C2948" s="3" t="s">
        <v>3455</v>
      </c>
      <c r="D2948" s="5">
        <v>305.97500000000002</v>
      </c>
    </row>
    <row r="2949" spans="3:4" x14ac:dyDescent="0.3">
      <c r="C2949" s="3" t="s">
        <v>1944</v>
      </c>
      <c r="D2949" s="5">
        <v>305.74160000000001</v>
      </c>
    </row>
    <row r="2950" spans="3:4" x14ac:dyDescent="0.3">
      <c r="C2950" s="3" t="s">
        <v>744</v>
      </c>
      <c r="D2950" s="5">
        <v>304.61609999999996</v>
      </c>
    </row>
    <row r="2951" spans="3:4" x14ac:dyDescent="0.3">
      <c r="C2951" s="3" t="s">
        <v>3456</v>
      </c>
      <c r="D2951" s="5">
        <v>304.5806</v>
      </c>
    </row>
    <row r="2952" spans="3:4" x14ac:dyDescent="0.3">
      <c r="C2952" s="3" t="s">
        <v>951</v>
      </c>
      <c r="D2952" s="5">
        <v>304.45410000000004</v>
      </c>
    </row>
    <row r="2953" spans="3:4" x14ac:dyDescent="0.3">
      <c r="C2953" s="3" t="s">
        <v>504</v>
      </c>
      <c r="D2953" s="5">
        <v>303.77809999999999</v>
      </c>
    </row>
    <row r="2954" spans="3:4" x14ac:dyDescent="0.3">
      <c r="C2954" s="3" t="s">
        <v>1665</v>
      </c>
      <c r="D2954" s="5">
        <v>303.57220000000001</v>
      </c>
    </row>
    <row r="2955" spans="3:4" x14ac:dyDescent="0.3">
      <c r="C2955" s="3" t="s">
        <v>3457</v>
      </c>
      <c r="D2955" s="5">
        <v>303.41469999999998</v>
      </c>
    </row>
    <row r="2956" spans="3:4" x14ac:dyDescent="0.3">
      <c r="C2956" s="3" t="s">
        <v>1377</v>
      </c>
      <c r="D2956" s="5">
        <v>301.0523</v>
      </c>
    </row>
    <row r="2957" spans="3:4" x14ac:dyDescent="0.3">
      <c r="C2957" s="3" t="s">
        <v>685</v>
      </c>
      <c r="D2957" s="5">
        <v>300.31620000000004</v>
      </c>
    </row>
    <row r="2958" spans="3:4" x14ac:dyDescent="0.3">
      <c r="C2958" s="3" t="s">
        <v>2301</v>
      </c>
      <c r="D2958" s="5">
        <v>300.26429999999999</v>
      </c>
    </row>
    <row r="2959" spans="3:4" x14ac:dyDescent="0.3">
      <c r="C2959" s="3" t="s">
        <v>3458</v>
      </c>
      <c r="D2959" s="5">
        <v>300.16850000000005</v>
      </c>
    </row>
    <row r="2960" spans="3:4" x14ac:dyDescent="0.3">
      <c r="C2960" s="3" t="s">
        <v>3459</v>
      </c>
      <c r="D2960" s="5">
        <v>299.98430000000002</v>
      </c>
    </row>
    <row r="2961" spans="3:4" x14ac:dyDescent="0.3">
      <c r="C2961" s="3" t="s">
        <v>2116</v>
      </c>
      <c r="D2961" s="5">
        <v>299.87720000000002</v>
      </c>
    </row>
    <row r="2962" spans="3:4" x14ac:dyDescent="0.3">
      <c r="C2962" s="3" t="s">
        <v>3460</v>
      </c>
      <c r="D2962" s="5">
        <v>299.66539999999998</v>
      </c>
    </row>
    <row r="2963" spans="3:4" x14ac:dyDescent="0.3">
      <c r="C2963" s="3" t="s">
        <v>687</v>
      </c>
      <c r="D2963" s="5">
        <v>299.43180000000001</v>
      </c>
    </row>
    <row r="2964" spans="3:4" x14ac:dyDescent="0.3">
      <c r="C2964" s="3" t="s">
        <v>857</v>
      </c>
      <c r="D2964" s="5">
        <v>298.98950000000002</v>
      </c>
    </row>
    <row r="2965" spans="3:4" x14ac:dyDescent="0.3">
      <c r="C2965" s="3" t="s">
        <v>2363</v>
      </c>
      <c r="D2965" s="5">
        <v>297.8374</v>
      </c>
    </row>
    <row r="2966" spans="3:4" x14ac:dyDescent="0.3">
      <c r="C2966" s="3" t="s">
        <v>3461</v>
      </c>
      <c r="D2966" s="5">
        <v>297.31150000000002</v>
      </c>
    </row>
    <row r="2967" spans="3:4" x14ac:dyDescent="0.3">
      <c r="C2967" s="3" t="s">
        <v>3462</v>
      </c>
      <c r="D2967" s="5">
        <v>297.22399999999999</v>
      </c>
    </row>
    <row r="2968" spans="3:4" x14ac:dyDescent="0.3">
      <c r="C2968" s="3" t="s">
        <v>564</v>
      </c>
      <c r="D2968" s="5">
        <v>297.20510000000002</v>
      </c>
    </row>
    <row r="2969" spans="3:4" x14ac:dyDescent="0.3">
      <c r="C2969" s="3" t="s">
        <v>3463</v>
      </c>
      <c r="D2969" s="5">
        <v>295.48610000000002</v>
      </c>
    </row>
    <row r="2970" spans="3:4" x14ac:dyDescent="0.3">
      <c r="C2970" s="3" t="s">
        <v>1836</v>
      </c>
      <c r="D2970" s="5">
        <v>295.20949999999999</v>
      </c>
    </row>
    <row r="2971" spans="3:4" x14ac:dyDescent="0.3">
      <c r="C2971" s="3" t="s">
        <v>3464</v>
      </c>
      <c r="D2971" s="5">
        <v>295.13579999999996</v>
      </c>
    </row>
    <row r="2972" spans="3:4" x14ac:dyDescent="0.3">
      <c r="C2972" s="3" t="s">
        <v>1504</v>
      </c>
      <c r="D2972" s="5">
        <v>295.09390000000002</v>
      </c>
    </row>
    <row r="2973" spans="3:4" x14ac:dyDescent="0.3">
      <c r="C2973" s="3" t="s">
        <v>1952</v>
      </c>
      <c r="D2973" s="5">
        <v>294.09399999999999</v>
      </c>
    </row>
    <row r="2974" spans="3:4" x14ac:dyDescent="0.3">
      <c r="C2974" s="3" t="s">
        <v>2288</v>
      </c>
      <c r="D2974" s="5">
        <v>292.15800000000002</v>
      </c>
    </row>
    <row r="2975" spans="3:4" x14ac:dyDescent="0.3">
      <c r="C2975" s="3" t="s">
        <v>2204</v>
      </c>
      <c r="D2975" s="5">
        <v>291.5215</v>
      </c>
    </row>
    <row r="2976" spans="3:4" x14ac:dyDescent="0.3">
      <c r="C2976" s="3" t="s">
        <v>1067</v>
      </c>
      <c r="D2976" s="5">
        <v>291.5018</v>
      </c>
    </row>
    <row r="2977" spans="3:4" x14ac:dyDescent="0.3">
      <c r="C2977" s="3" t="s">
        <v>3465</v>
      </c>
      <c r="D2977" s="5">
        <v>290.99550000000005</v>
      </c>
    </row>
    <row r="2978" spans="3:4" x14ac:dyDescent="0.3">
      <c r="C2978" s="3" t="s">
        <v>281</v>
      </c>
      <c r="D2978" s="5">
        <v>290.92089999999996</v>
      </c>
    </row>
    <row r="2979" spans="3:4" x14ac:dyDescent="0.3">
      <c r="C2979" s="3" t="s">
        <v>3466</v>
      </c>
      <c r="D2979" s="5">
        <v>290.91989999999998</v>
      </c>
    </row>
    <row r="2980" spans="3:4" x14ac:dyDescent="0.3">
      <c r="C2980" s="3" t="s">
        <v>3467</v>
      </c>
      <c r="D2980" s="5">
        <v>289.92689999999999</v>
      </c>
    </row>
    <row r="2981" spans="3:4" x14ac:dyDescent="0.3">
      <c r="C2981" s="3" t="s">
        <v>203</v>
      </c>
      <c r="D2981" s="5">
        <v>289.54349999999999</v>
      </c>
    </row>
    <row r="2982" spans="3:4" x14ac:dyDescent="0.3">
      <c r="C2982" s="3" t="s">
        <v>1304</v>
      </c>
      <c r="D2982" s="5">
        <v>288.76839999999999</v>
      </c>
    </row>
    <row r="2983" spans="3:4" x14ac:dyDescent="0.3">
      <c r="C2983" s="3" t="s">
        <v>970</v>
      </c>
      <c r="D2983" s="5">
        <v>288.13380000000001</v>
      </c>
    </row>
    <row r="2984" spans="3:4" x14ac:dyDescent="0.3">
      <c r="C2984" s="3" t="s">
        <v>3468</v>
      </c>
      <c r="D2984" s="5">
        <v>288.01599999999996</v>
      </c>
    </row>
    <row r="2985" spans="3:4" x14ac:dyDescent="0.3">
      <c r="C2985" s="3" t="s">
        <v>673</v>
      </c>
      <c r="D2985" s="5">
        <v>287.85919999999999</v>
      </c>
    </row>
    <row r="2986" spans="3:4" x14ac:dyDescent="0.3">
      <c r="C2986" s="3" t="s">
        <v>2262</v>
      </c>
      <c r="D2986" s="5">
        <v>287.85200000000003</v>
      </c>
    </row>
    <row r="2987" spans="3:4" x14ac:dyDescent="0.3">
      <c r="C2987" s="3" t="s">
        <v>1591</v>
      </c>
      <c r="D2987" s="5">
        <v>287.84660000000002</v>
      </c>
    </row>
    <row r="2988" spans="3:4" x14ac:dyDescent="0.3">
      <c r="C2988" s="3" t="s">
        <v>3469</v>
      </c>
      <c r="D2988" s="5">
        <v>287.834</v>
      </c>
    </row>
    <row r="2989" spans="3:4" x14ac:dyDescent="0.3">
      <c r="C2989" s="3" t="s">
        <v>3470</v>
      </c>
      <c r="D2989" s="5">
        <v>287.73950000000002</v>
      </c>
    </row>
    <row r="2990" spans="3:4" x14ac:dyDescent="0.3">
      <c r="C2990" s="3" t="s">
        <v>3471</v>
      </c>
      <c r="D2990" s="5">
        <v>287.69460000000004</v>
      </c>
    </row>
    <row r="2991" spans="3:4" x14ac:dyDescent="0.3">
      <c r="C2991" s="3" t="s">
        <v>2279</v>
      </c>
      <c r="D2991" s="5">
        <v>287.07859999999999</v>
      </c>
    </row>
    <row r="2992" spans="3:4" x14ac:dyDescent="0.3">
      <c r="C2992" s="3" t="s">
        <v>939</v>
      </c>
      <c r="D2992" s="5">
        <v>286.77519999999998</v>
      </c>
    </row>
    <row r="2993" spans="3:4" x14ac:dyDescent="0.3">
      <c r="C2993" s="3" t="s">
        <v>1023</v>
      </c>
      <c r="D2993" s="5">
        <v>285.99220000000003</v>
      </c>
    </row>
    <row r="2994" spans="3:4" x14ac:dyDescent="0.3">
      <c r="C2994" s="3" t="s">
        <v>1279</v>
      </c>
      <c r="D2994" s="5">
        <v>285.85599999999999</v>
      </c>
    </row>
    <row r="2995" spans="3:4" x14ac:dyDescent="0.3">
      <c r="C2995" s="3" t="s">
        <v>752</v>
      </c>
      <c r="D2995" s="5">
        <v>285.52850000000001</v>
      </c>
    </row>
    <row r="2996" spans="3:4" x14ac:dyDescent="0.3">
      <c r="C2996" s="3" t="s">
        <v>3472</v>
      </c>
      <c r="D2996" s="5">
        <v>285.15219999999999</v>
      </c>
    </row>
    <row r="2997" spans="3:4" x14ac:dyDescent="0.3">
      <c r="C2997" s="3" t="s">
        <v>1960</v>
      </c>
      <c r="D2997" s="5">
        <v>284.83</v>
      </c>
    </row>
    <row r="2998" spans="3:4" x14ac:dyDescent="0.3">
      <c r="C2998" s="3" t="s">
        <v>3473</v>
      </c>
      <c r="D2998" s="5">
        <v>283.95519999999999</v>
      </c>
    </row>
    <row r="2999" spans="3:4" x14ac:dyDescent="0.3">
      <c r="C2999" s="3" t="s">
        <v>405</v>
      </c>
      <c r="D2999" s="5">
        <v>283.791</v>
      </c>
    </row>
    <row r="3000" spans="3:4" x14ac:dyDescent="0.3">
      <c r="C3000" s="3" t="s">
        <v>1461</v>
      </c>
      <c r="D3000" s="5">
        <v>283.3827</v>
      </c>
    </row>
    <row r="3001" spans="3:4" x14ac:dyDescent="0.3">
      <c r="C3001" s="3" t="s">
        <v>3474</v>
      </c>
      <c r="D3001" s="5">
        <v>283.14960000000002</v>
      </c>
    </row>
    <row r="3002" spans="3:4" x14ac:dyDescent="0.3">
      <c r="C3002" s="3" t="s">
        <v>3475</v>
      </c>
      <c r="D3002" s="5">
        <v>282.46890000000002</v>
      </c>
    </row>
    <row r="3003" spans="3:4" x14ac:dyDescent="0.3">
      <c r="C3003" s="3" t="s">
        <v>778</v>
      </c>
      <c r="D3003" s="5">
        <v>281.60550000000001</v>
      </c>
    </row>
    <row r="3004" spans="3:4" x14ac:dyDescent="0.3">
      <c r="C3004" s="3" t="s">
        <v>1433</v>
      </c>
      <c r="D3004" s="5">
        <v>281.52990000000005</v>
      </c>
    </row>
    <row r="3005" spans="3:4" x14ac:dyDescent="0.3">
      <c r="C3005" s="3" t="s">
        <v>3476</v>
      </c>
      <c r="D3005" s="5">
        <v>280.90519999999998</v>
      </c>
    </row>
    <row r="3006" spans="3:4" x14ac:dyDescent="0.3">
      <c r="C3006" s="3" t="s">
        <v>619</v>
      </c>
      <c r="D3006" s="5">
        <v>280.64179999999999</v>
      </c>
    </row>
    <row r="3007" spans="3:4" x14ac:dyDescent="0.3">
      <c r="C3007" s="3" t="s">
        <v>1383</v>
      </c>
      <c r="D3007" s="5">
        <v>280.4144</v>
      </c>
    </row>
    <row r="3008" spans="3:4" x14ac:dyDescent="0.3">
      <c r="C3008" s="3" t="s">
        <v>1313</v>
      </c>
      <c r="D3008" s="5">
        <v>280.27979999999997</v>
      </c>
    </row>
    <row r="3009" spans="3:4" x14ac:dyDescent="0.3">
      <c r="C3009" s="3" t="s">
        <v>3477</v>
      </c>
      <c r="D3009" s="5">
        <v>279.75820000000004</v>
      </c>
    </row>
    <row r="3010" spans="3:4" x14ac:dyDescent="0.3">
      <c r="C3010" s="3" t="s">
        <v>3478</v>
      </c>
      <c r="D3010" s="5">
        <v>279.12579999999997</v>
      </c>
    </row>
    <row r="3011" spans="3:4" x14ac:dyDescent="0.3">
      <c r="C3011" s="3" t="s">
        <v>3479</v>
      </c>
      <c r="D3011" s="5">
        <v>278.63249999999999</v>
      </c>
    </row>
    <row r="3012" spans="3:4" x14ac:dyDescent="0.3">
      <c r="C3012" s="3" t="s">
        <v>3480</v>
      </c>
      <c r="D3012" s="5">
        <v>278.42509999999999</v>
      </c>
    </row>
    <row r="3013" spans="3:4" x14ac:dyDescent="0.3">
      <c r="C3013" s="3" t="s">
        <v>290</v>
      </c>
      <c r="D3013" s="5">
        <v>277.65499999999997</v>
      </c>
    </row>
    <row r="3014" spans="3:4" x14ac:dyDescent="0.3">
      <c r="C3014" s="3" t="s">
        <v>3481</v>
      </c>
      <c r="D3014" s="5">
        <v>277.09539999999998</v>
      </c>
    </row>
    <row r="3015" spans="3:4" x14ac:dyDescent="0.3">
      <c r="C3015" s="3" t="s">
        <v>2223</v>
      </c>
      <c r="D3015" s="5">
        <v>276.5951</v>
      </c>
    </row>
    <row r="3016" spans="3:4" x14ac:dyDescent="0.3">
      <c r="C3016" s="3" t="s">
        <v>3482</v>
      </c>
      <c r="D3016" s="5">
        <v>275.56720000000001</v>
      </c>
    </row>
    <row r="3017" spans="3:4" x14ac:dyDescent="0.3">
      <c r="C3017" s="3" t="s">
        <v>3483</v>
      </c>
      <c r="D3017" s="5">
        <v>275.2636</v>
      </c>
    </row>
    <row r="3018" spans="3:4" x14ac:dyDescent="0.3">
      <c r="C3018" s="3" t="s">
        <v>3484</v>
      </c>
      <c r="D3018" s="5">
        <v>273.4194</v>
      </c>
    </row>
    <row r="3019" spans="3:4" x14ac:dyDescent="0.3">
      <c r="C3019" s="3" t="s">
        <v>2384</v>
      </c>
      <c r="D3019" s="5">
        <v>273.40449999999998</v>
      </c>
    </row>
    <row r="3020" spans="3:4" x14ac:dyDescent="0.3">
      <c r="C3020" s="3" t="s">
        <v>3485</v>
      </c>
      <c r="D3020" s="5">
        <v>273.02279999999996</v>
      </c>
    </row>
    <row r="3021" spans="3:4" x14ac:dyDescent="0.3">
      <c r="C3021" s="3" t="s">
        <v>699</v>
      </c>
      <c r="D3021" s="5">
        <v>272.8023</v>
      </c>
    </row>
    <row r="3022" spans="3:4" x14ac:dyDescent="0.3">
      <c r="C3022" s="3" t="s">
        <v>3486</v>
      </c>
      <c r="D3022" s="5">
        <v>272.24700000000001</v>
      </c>
    </row>
    <row r="3023" spans="3:4" x14ac:dyDescent="0.3">
      <c r="C3023" s="3" t="s">
        <v>1736</v>
      </c>
      <c r="D3023" s="5">
        <v>272.22180000000003</v>
      </c>
    </row>
    <row r="3024" spans="3:4" x14ac:dyDescent="0.3">
      <c r="C3024" s="3" t="s">
        <v>1941</v>
      </c>
      <c r="D3024" s="5">
        <v>272.04050000000001</v>
      </c>
    </row>
    <row r="3025" spans="3:4" x14ac:dyDescent="0.3">
      <c r="C3025" s="3" t="s">
        <v>3487</v>
      </c>
      <c r="D3025" s="5">
        <v>271.55129999999997</v>
      </c>
    </row>
    <row r="3026" spans="3:4" x14ac:dyDescent="0.3">
      <c r="C3026" s="3" t="s">
        <v>3488</v>
      </c>
      <c r="D3026" s="5">
        <v>271.2885</v>
      </c>
    </row>
    <row r="3027" spans="3:4" x14ac:dyDescent="0.3">
      <c r="C3027" s="3" t="s">
        <v>1414</v>
      </c>
      <c r="D3027" s="5">
        <v>270.95089999999999</v>
      </c>
    </row>
    <row r="3028" spans="3:4" x14ac:dyDescent="0.3">
      <c r="C3028" s="3" t="s">
        <v>411</v>
      </c>
      <c r="D3028" s="5">
        <v>270.85640000000001</v>
      </c>
    </row>
    <row r="3029" spans="3:4" x14ac:dyDescent="0.3">
      <c r="C3029" s="3" t="s">
        <v>3489</v>
      </c>
      <c r="D3029" s="5">
        <v>269.71069999999997</v>
      </c>
    </row>
    <row r="3030" spans="3:4" x14ac:dyDescent="0.3">
      <c r="C3030" s="3" t="s">
        <v>1190</v>
      </c>
      <c r="D3030" s="5">
        <v>269.7013</v>
      </c>
    </row>
    <row r="3031" spans="3:4" x14ac:dyDescent="0.3">
      <c r="C3031" s="3" t="s">
        <v>1986</v>
      </c>
      <c r="D3031" s="5">
        <v>269.05399999999997</v>
      </c>
    </row>
    <row r="3032" spans="3:4" x14ac:dyDescent="0.3">
      <c r="C3032" s="3" t="s">
        <v>3490</v>
      </c>
      <c r="D3032" s="5">
        <v>269.05399999999997</v>
      </c>
    </row>
    <row r="3033" spans="3:4" x14ac:dyDescent="0.3">
      <c r="C3033" s="3" t="s">
        <v>494</v>
      </c>
      <c r="D3033" s="5">
        <v>269.05399999999997</v>
      </c>
    </row>
    <row r="3034" spans="3:4" x14ac:dyDescent="0.3">
      <c r="C3034" s="3" t="s">
        <v>1479</v>
      </c>
      <c r="D3034" s="5">
        <v>269.01620000000003</v>
      </c>
    </row>
    <row r="3035" spans="3:4" x14ac:dyDescent="0.3">
      <c r="C3035" s="3" t="s">
        <v>3491</v>
      </c>
      <c r="D3035" s="5">
        <v>269.00209999999998</v>
      </c>
    </row>
    <row r="3036" spans="3:4" x14ac:dyDescent="0.3">
      <c r="C3036" s="3" t="s">
        <v>3492</v>
      </c>
      <c r="D3036" s="5">
        <v>268.21069999999997</v>
      </c>
    </row>
    <row r="3037" spans="3:4" x14ac:dyDescent="0.3">
      <c r="C3037" s="3" t="s">
        <v>286</v>
      </c>
      <c r="D3037" s="5">
        <v>268.20830000000001</v>
      </c>
    </row>
    <row r="3038" spans="3:4" x14ac:dyDescent="0.3">
      <c r="C3038" s="3" t="s">
        <v>3493</v>
      </c>
      <c r="D3038" s="5">
        <v>267.57640000000004</v>
      </c>
    </row>
    <row r="3039" spans="3:4" x14ac:dyDescent="0.3">
      <c r="C3039" s="3" t="s">
        <v>1570</v>
      </c>
      <c r="D3039" s="5">
        <v>267.52640000000002</v>
      </c>
    </row>
    <row r="3040" spans="3:4" x14ac:dyDescent="0.3">
      <c r="C3040" s="3" t="s">
        <v>2077</v>
      </c>
      <c r="D3040" s="5">
        <v>266.0059</v>
      </c>
    </row>
    <row r="3041" spans="3:4" x14ac:dyDescent="0.3">
      <c r="C3041" s="3" t="s">
        <v>357</v>
      </c>
      <c r="D3041" s="5">
        <v>265.97050000000002</v>
      </c>
    </row>
    <row r="3042" spans="3:4" x14ac:dyDescent="0.3">
      <c r="C3042" s="3" t="s">
        <v>287</v>
      </c>
      <c r="D3042" s="5">
        <v>264.9787</v>
      </c>
    </row>
    <row r="3043" spans="3:4" x14ac:dyDescent="0.3">
      <c r="C3043" s="3" t="s">
        <v>3494</v>
      </c>
      <c r="D3043" s="5">
        <v>264.09010000000001</v>
      </c>
    </row>
    <row r="3044" spans="3:4" x14ac:dyDescent="0.3">
      <c r="C3044" s="3" t="s">
        <v>3495</v>
      </c>
      <c r="D3044" s="5">
        <v>262.92</v>
      </c>
    </row>
    <row r="3045" spans="3:4" x14ac:dyDescent="0.3">
      <c r="C3045" s="3" t="s">
        <v>3496</v>
      </c>
      <c r="D3045" s="5">
        <v>262.92</v>
      </c>
    </row>
    <row r="3046" spans="3:4" x14ac:dyDescent="0.3">
      <c r="C3046" s="3" t="s">
        <v>3497</v>
      </c>
      <c r="D3046" s="5">
        <v>262.88220000000001</v>
      </c>
    </row>
    <row r="3047" spans="3:4" x14ac:dyDescent="0.3">
      <c r="C3047" s="3" t="s">
        <v>3498</v>
      </c>
      <c r="D3047" s="5">
        <v>262.83179999999999</v>
      </c>
    </row>
    <row r="3048" spans="3:4" x14ac:dyDescent="0.3">
      <c r="C3048" s="3" t="s">
        <v>3499</v>
      </c>
      <c r="D3048" s="5">
        <v>262.7688</v>
      </c>
    </row>
    <row r="3049" spans="3:4" x14ac:dyDescent="0.3">
      <c r="C3049" s="3" t="s">
        <v>643</v>
      </c>
      <c r="D3049" s="5">
        <v>262.7251</v>
      </c>
    </row>
    <row r="3050" spans="3:4" x14ac:dyDescent="0.3">
      <c r="C3050" s="3" t="s">
        <v>3500</v>
      </c>
      <c r="D3050" s="5">
        <v>262.6936</v>
      </c>
    </row>
    <row r="3051" spans="3:4" x14ac:dyDescent="0.3">
      <c r="C3051" s="3" t="s">
        <v>3501</v>
      </c>
      <c r="D3051" s="5">
        <v>261.99239999999998</v>
      </c>
    </row>
    <row r="3052" spans="3:4" x14ac:dyDescent="0.3">
      <c r="C3052" s="3" t="s">
        <v>2180</v>
      </c>
      <c r="D3052" s="5">
        <v>261.80670000000003</v>
      </c>
    </row>
    <row r="3053" spans="3:4" x14ac:dyDescent="0.3">
      <c r="C3053" s="3" t="s">
        <v>3502</v>
      </c>
      <c r="D3053" s="5">
        <v>261.08010000000002</v>
      </c>
    </row>
    <row r="3054" spans="3:4" x14ac:dyDescent="0.3">
      <c r="C3054" s="3" t="s">
        <v>3503</v>
      </c>
      <c r="D3054" s="5">
        <v>259.93290000000002</v>
      </c>
    </row>
    <row r="3055" spans="3:4" x14ac:dyDescent="0.3">
      <c r="C3055" s="3" t="s">
        <v>390</v>
      </c>
      <c r="D3055" s="5">
        <v>259.7081</v>
      </c>
    </row>
    <row r="3056" spans="3:4" x14ac:dyDescent="0.3">
      <c r="C3056" s="3" t="s">
        <v>3504</v>
      </c>
      <c r="D3056" s="5">
        <v>259.49540000000002</v>
      </c>
    </row>
    <row r="3057" spans="3:4" x14ac:dyDescent="0.3">
      <c r="C3057" s="3" t="s">
        <v>404</v>
      </c>
      <c r="D3057" s="5">
        <v>259.43829999999997</v>
      </c>
    </row>
    <row r="3058" spans="3:4" x14ac:dyDescent="0.3">
      <c r="C3058" s="3" t="s">
        <v>453</v>
      </c>
      <c r="D3058" s="5">
        <v>258.67159999999996</v>
      </c>
    </row>
    <row r="3059" spans="3:4" x14ac:dyDescent="0.3">
      <c r="C3059" s="3" t="s">
        <v>2061</v>
      </c>
      <c r="D3059" s="5">
        <v>257.94799999999998</v>
      </c>
    </row>
    <row r="3060" spans="3:4" x14ac:dyDescent="0.3">
      <c r="C3060" s="3" t="s">
        <v>1611</v>
      </c>
      <c r="D3060" s="5">
        <v>256.55919999999998</v>
      </c>
    </row>
    <row r="3061" spans="3:4" x14ac:dyDescent="0.3">
      <c r="C3061" s="3" t="s">
        <v>3505</v>
      </c>
      <c r="D3061" s="5">
        <v>256.52140000000003</v>
      </c>
    </row>
    <row r="3062" spans="3:4" x14ac:dyDescent="0.3">
      <c r="C3062" s="3" t="s">
        <v>1615</v>
      </c>
      <c r="D3062" s="5">
        <v>256.48359999999997</v>
      </c>
    </row>
    <row r="3063" spans="3:4" x14ac:dyDescent="0.3">
      <c r="C3063" s="3" t="s">
        <v>3506</v>
      </c>
      <c r="D3063" s="5">
        <v>255.61810000000003</v>
      </c>
    </row>
    <row r="3064" spans="3:4" x14ac:dyDescent="0.3">
      <c r="C3064" s="3" t="s">
        <v>1520</v>
      </c>
      <c r="D3064" s="5">
        <v>255.60130000000001</v>
      </c>
    </row>
    <row r="3065" spans="3:4" x14ac:dyDescent="0.3">
      <c r="C3065" s="3" t="s">
        <v>545</v>
      </c>
      <c r="D3065" s="5">
        <v>255.60130000000001</v>
      </c>
    </row>
    <row r="3066" spans="3:4" x14ac:dyDescent="0.3">
      <c r="C3066" s="3" t="s">
        <v>3507</v>
      </c>
      <c r="D3066" s="5">
        <v>253.44810000000001</v>
      </c>
    </row>
    <row r="3067" spans="3:4" x14ac:dyDescent="0.3">
      <c r="C3067" s="3" t="s">
        <v>3508</v>
      </c>
      <c r="D3067" s="5">
        <v>253.35990000000001</v>
      </c>
    </row>
    <row r="3068" spans="3:4" x14ac:dyDescent="0.3">
      <c r="C3068" s="3" t="s">
        <v>3509</v>
      </c>
      <c r="D3068" s="5">
        <v>252.11419999999998</v>
      </c>
    </row>
    <row r="3069" spans="3:4" x14ac:dyDescent="0.3">
      <c r="C3069" s="3" t="s">
        <v>272</v>
      </c>
      <c r="D3069" s="5">
        <v>251.6764</v>
      </c>
    </row>
    <row r="3070" spans="3:4" x14ac:dyDescent="0.3">
      <c r="C3070" s="3" t="s">
        <v>3510</v>
      </c>
      <c r="D3070" s="5">
        <v>251.67140000000001</v>
      </c>
    </row>
    <row r="3071" spans="3:4" x14ac:dyDescent="0.3">
      <c r="C3071" s="3" t="s">
        <v>1001</v>
      </c>
      <c r="D3071" s="5">
        <v>250.94919999999999</v>
      </c>
    </row>
    <row r="3072" spans="3:4" x14ac:dyDescent="0.3">
      <c r="C3072" s="3" t="s">
        <v>3511</v>
      </c>
      <c r="D3072" s="5">
        <v>250.82230000000001</v>
      </c>
    </row>
    <row r="3073" spans="3:4" x14ac:dyDescent="0.3">
      <c r="C3073" s="3" t="s">
        <v>3512</v>
      </c>
      <c r="D3073" s="5">
        <v>249.66650000000001</v>
      </c>
    </row>
    <row r="3074" spans="3:4" x14ac:dyDescent="0.3">
      <c r="C3074" s="3" t="s">
        <v>1953</v>
      </c>
      <c r="D3074" s="5">
        <v>249.21340000000001</v>
      </c>
    </row>
    <row r="3075" spans="3:4" x14ac:dyDescent="0.3">
      <c r="C3075" s="3" t="s">
        <v>1432</v>
      </c>
      <c r="D3075" s="5">
        <v>248.93520000000001</v>
      </c>
    </row>
    <row r="3076" spans="3:4" x14ac:dyDescent="0.3">
      <c r="C3076" s="3" t="s">
        <v>667</v>
      </c>
      <c r="D3076" s="5">
        <v>248.3021</v>
      </c>
    </row>
    <row r="3077" spans="3:4" x14ac:dyDescent="0.3">
      <c r="C3077" s="3" t="s">
        <v>811</v>
      </c>
      <c r="D3077" s="5">
        <v>247.98220000000001</v>
      </c>
    </row>
    <row r="3078" spans="3:4" x14ac:dyDescent="0.3">
      <c r="C3078" s="3" t="s">
        <v>1163</v>
      </c>
      <c r="D3078" s="5">
        <v>247.95500000000001</v>
      </c>
    </row>
    <row r="3079" spans="3:4" x14ac:dyDescent="0.3">
      <c r="C3079" s="3" t="s">
        <v>3513</v>
      </c>
      <c r="D3079" s="5">
        <v>247.7133</v>
      </c>
    </row>
    <row r="3080" spans="3:4" x14ac:dyDescent="0.3">
      <c r="C3080" s="3" t="s">
        <v>3514</v>
      </c>
      <c r="D3080" s="5">
        <v>247.30579999999998</v>
      </c>
    </row>
    <row r="3081" spans="3:4" x14ac:dyDescent="0.3">
      <c r="C3081" s="3" t="s">
        <v>3515</v>
      </c>
      <c r="D3081" s="5">
        <v>247.25739999999999</v>
      </c>
    </row>
    <row r="3082" spans="3:4" x14ac:dyDescent="0.3">
      <c r="C3082" s="3" t="s">
        <v>3516</v>
      </c>
      <c r="D3082" s="5">
        <v>244.06440000000001</v>
      </c>
    </row>
    <row r="3083" spans="3:4" x14ac:dyDescent="0.3">
      <c r="C3083" s="3" t="s">
        <v>3517</v>
      </c>
      <c r="D3083" s="5">
        <v>244.0581</v>
      </c>
    </row>
    <row r="3084" spans="3:4" x14ac:dyDescent="0.3">
      <c r="C3084" s="3" t="s">
        <v>1754</v>
      </c>
      <c r="D3084" s="5">
        <v>243.9699</v>
      </c>
    </row>
    <row r="3085" spans="3:4" x14ac:dyDescent="0.3">
      <c r="C3085" s="3" t="s">
        <v>3518</v>
      </c>
      <c r="D3085" s="5">
        <v>243.8809</v>
      </c>
    </row>
    <row r="3086" spans="3:4" x14ac:dyDescent="0.3">
      <c r="C3086" s="3" t="s">
        <v>316</v>
      </c>
      <c r="D3086" s="5">
        <v>242.49689999999998</v>
      </c>
    </row>
    <row r="3087" spans="3:4" x14ac:dyDescent="0.3">
      <c r="C3087" s="3" t="s">
        <v>2405</v>
      </c>
      <c r="D3087" s="5">
        <v>242.23000000000002</v>
      </c>
    </row>
    <row r="3088" spans="3:4" x14ac:dyDescent="0.3">
      <c r="C3088" s="3" t="s">
        <v>3519</v>
      </c>
      <c r="D3088" s="5">
        <v>242.14859999999999</v>
      </c>
    </row>
    <row r="3089" spans="3:4" x14ac:dyDescent="0.3">
      <c r="C3089" s="3" t="s">
        <v>692</v>
      </c>
      <c r="D3089" s="5">
        <v>241.01</v>
      </c>
    </row>
    <row r="3090" spans="3:4" x14ac:dyDescent="0.3">
      <c r="C3090" s="3" t="s">
        <v>700</v>
      </c>
      <c r="D3090" s="5">
        <v>240.68430000000001</v>
      </c>
    </row>
    <row r="3091" spans="3:4" x14ac:dyDescent="0.3">
      <c r="C3091" s="3" t="s">
        <v>3520</v>
      </c>
      <c r="D3091" s="5">
        <v>239.98239999999998</v>
      </c>
    </row>
    <row r="3092" spans="3:4" x14ac:dyDescent="0.3">
      <c r="C3092" s="3" t="s">
        <v>2291</v>
      </c>
      <c r="D3092" s="5">
        <v>239.64860000000002</v>
      </c>
    </row>
    <row r="3093" spans="3:4" x14ac:dyDescent="0.3">
      <c r="C3093" s="3" t="s">
        <v>1094</v>
      </c>
      <c r="D3093" s="5">
        <v>239.61269999999999</v>
      </c>
    </row>
    <row r="3094" spans="3:4" x14ac:dyDescent="0.3">
      <c r="C3094" s="3" t="s">
        <v>3521</v>
      </c>
      <c r="D3094" s="5">
        <v>239.03729999999999</v>
      </c>
    </row>
    <row r="3095" spans="3:4" x14ac:dyDescent="0.3">
      <c r="C3095" s="3" t="s">
        <v>1289</v>
      </c>
      <c r="D3095" s="5">
        <v>238.24889999999999</v>
      </c>
    </row>
    <row r="3096" spans="3:4" x14ac:dyDescent="0.3">
      <c r="C3096" s="3" t="s">
        <v>480</v>
      </c>
      <c r="D3096" s="5">
        <v>237.71620000000001</v>
      </c>
    </row>
    <row r="3097" spans="3:4" x14ac:dyDescent="0.3">
      <c r="C3097" s="3" t="s">
        <v>3522</v>
      </c>
      <c r="D3097" s="5">
        <v>237.5855</v>
      </c>
    </row>
    <row r="3098" spans="3:4" x14ac:dyDescent="0.3">
      <c r="C3098" s="3" t="s">
        <v>3523</v>
      </c>
      <c r="D3098" s="5">
        <v>237.29689999999999</v>
      </c>
    </row>
    <row r="3099" spans="3:4" x14ac:dyDescent="0.3">
      <c r="C3099" s="3" t="s">
        <v>3524</v>
      </c>
      <c r="D3099" s="5">
        <v>236.45219999999998</v>
      </c>
    </row>
    <row r="3100" spans="3:4" x14ac:dyDescent="0.3">
      <c r="C3100" s="3" t="s">
        <v>1155</v>
      </c>
      <c r="D3100" s="5">
        <v>234.66810000000001</v>
      </c>
    </row>
    <row r="3101" spans="3:4" x14ac:dyDescent="0.3">
      <c r="C3101" s="3" t="s">
        <v>534</v>
      </c>
      <c r="D3101" s="5">
        <v>234.63030000000001</v>
      </c>
    </row>
    <row r="3102" spans="3:4" x14ac:dyDescent="0.3">
      <c r="C3102" s="3" t="s">
        <v>1453</v>
      </c>
      <c r="D3102" s="5">
        <v>234.15530000000001</v>
      </c>
    </row>
    <row r="3103" spans="3:4" x14ac:dyDescent="0.3">
      <c r="C3103" s="3" t="s">
        <v>3525</v>
      </c>
      <c r="D3103" s="5">
        <v>234.1165</v>
      </c>
    </row>
    <row r="3104" spans="3:4" x14ac:dyDescent="0.3">
      <c r="C3104" s="3" t="s">
        <v>3526</v>
      </c>
      <c r="D3104" s="5">
        <v>233.78060000000002</v>
      </c>
    </row>
    <row r="3105" spans="3:4" x14ac:dyDescent="0.3">
      <c r="C3105" s="3" t="s">
        <v>362</v>
      </c>
      <c r="D3105" s="5">
        <v>233.29639999999998</v>
      </c>
    </row>
    <row r="3106" spans="3:4" x14ac:dyDescent="0.3">
      <c r="C3106" s="3" t="s">
        <v>256</v>
      </c>
      <c r="D3106" s="5">
        <v>232.8897</v>
      </c>
    </row>
    <row r="3107" spans="3:4" x14ac:dyDescent="0.3">
      <c r="C3107" s="3" t="s">
        <v>1316</v>
      </c>
      <c r="D3107" s="5">
        <v>232.48339999999999</v>
      </c>
    </row>
    <row r="3108" spans="3:4" x14ac:dyDescent="0.3">
      <c r="C3108" s="3" t="s">
        <v>455</v>
      </c>
      <c r="D3108" s="5">
        <v>232.45259999999999</v>
      </c>
    </row>
    <row r="3109" spans="3:4" x14ac:dyDescent="0.3">
      <c r="C3109" s="3" t="s">
        <v>3527</v>
      </c>
      <c r="D3109" s="5">
        <v>231.66300000000001</v>
      </c>
    </row>
    <row r="3110" spans="3:4" x14ac:dyDescent="0.3">
      <c r="C3110" s="3" t="s">
        <v>3528</v>
      </c>
      <c r="D3110" s="5">
        <v>231.60619999999997</v>
      </c>
    </row>
    <row r="3111" spans="3:4" x14ac:dyDescent="0.3">
      <c r="C3111" s="3" t="s">
        <v>3529</v>
      </c>
      <c r="D3111" s="5">
        <v>231.56289999999998</v>
      </c>
    </row>
    <row r="3112" spans="3:4" x14ac:dyDescent="0.3">
      <c r="C3112" s="3" t="s">
        <v>3530</v>
      </c>
      <c r="D3112" s="5">
        <v>231.5129</v>
      </c>
    </row>
    <row r="3113" spans="3:4" x14ac:dyDescent="0.3">
      <c r="C3113" s="3" t="s">
        <v>351</v>
      </c>
      <c r="D3113" s="5">
        <v>231.17530000000002</v>
      </c>
    </row>
    <row r="3114" spans="3:4" x14ac:dyDescent="0.3">
      <c r="C3114" s="3" t="s">
        <v>3531</v>
      </c>
      <c r="D3114" s="5">
        <v>230.83439999999999</v>
      </c>
    </row>
    <row r="3115" spans="3:4" x14ac:dyDescent="0.3">
      <c r="C3115" s="3" t="s">
        <v>660</v>
      </c>
      <c r="D3115" s="5">
        <v>230.63630000000001</v>
      </c>
    </row>
    <row r="3116" spans="3:4" x14ac:dyDescent="0.3">
      <c r="C3116" s="3" t="s">
        <v>1303</v>
      </c>
      <c r="D3116" s="5">
        <v>230.3964</v>
      </c>
    </row>
    <row r="3117" spans="3:4" x14ac:dyDescent="0.3">
      <c r="C3117" s="3" t="s">
        <v>1643</v>
      </c>
      <c r="D3117" s="5">
        <v>230.31639999999999</v>
      </c>
    </row>
    <row r="3118" spans="3:4" x14ac:dyDescent="0.3">
      <c r="C3118" s="3" t="s">
        <v>2147</v>
      </c>
      <c r="D3118" s="5">
        <v>230.06950000000001</v>
      </c>
    </row>
    <row r="3119" spans="3:4" x14ac:dyDescent="0.3">
      <c r="C3119" s="3" t="s">
        <v>3532</v>
      </c>
      <c r="D3119" s="5">
        <v>229.99199999999999</v>
      </c>
    </row>
    <row r="3120" spans="3:4" x14ac:dyDescent="0.3">
      <c r="C3120" s="3" t="s">
        <v>2364</v>
      </c>
      <c r="D3120" s="5">
        <v>229.41519999999997</v>
      </c>
    </row>
    <row r="3121" spans="3:4" x14ac:dyDescent="0.3">
      <c r="C3121" s="3" t="s">
        <v>3533</v>
      </c>
      <c r="D3121" s="5">
        <v>229.34</v>
      </c>
    </row>
    <row r="3122" spans="3:4" x14ac:dyDescent="0.3">
      <c r="C3122" s="3" t="s">
        <v>3534</v>
      </c>
      <c r="D3122" s="5">
        <v>228.69589999999999</v>
      </c>
    </row>
    <row r="3123" spans="3:4" x14ac:dyDescent="0.3">
      <c r="C3123" s="3" t="s">
        <v>3535</v>
      </c>
      <c r="D3123" s="5">
        <v>228.69589999999999</v>
      </c>
    </row>
    <row r="3124" spans="3:4" x14ac:dyDescent="0.3">
      <c r="C3124" s="3" t="s">
        <v>3536</v>
      </c>
      <c r="D3124" s="5">
        <v>227.4273</v>
      </c>
    </row>
    <row r="3125" spans="3:4" x14ac:dyDescent="0.3">
      <c r="C3125" s="3" t="s">
        <v>1571</v>
      </c>
      <c r="D3125" s="5">
        <v>227.38719999999998</v>
      </c>
    </row>
    <row r="3126" spans="3:4" x14ac:dyDescent="0.3">
      <c r="C3126" s="3" t="s">
        <v>1634</v>
      </c>
      <c r="D3126" s="5">
        <v>227.37440000000001</v>
      </c>
    </row>
    <row r="3127" spans="3:4" x14ac:dyDescent="0.3">
      <c r="C3127" s="3" t="s">
        <v>3537</v>
      </c>
      <c r="D3127" s="5">
        <v>226.87360000000001</v>
      </c>
    </row>
    <row r="3128" spans="3:4" x14ac:dyDescent="0.3">
      <c r="C3128" s="3" t="s">
        <v>3538</v>
      </c>
      <c r="D3128" s="5">
        <v>225.80329999999998</v>
      </c>
    </row>
    <row r="3129" spans="3:4" x14ac:dyDescent="0.3">
      <c r="C3129" s="3" t="s">
        <v>3539</v>
      </c>
      <c r="D3129" s="5">
        <v>225.17160000000001</v>
      </c>
    </row>
    <row r="3130" spans="3:4" x14ac:dyDescent="0.3">
      <c r="C3130" s="3" t="s">
        <v>391</v>
      </c>
      <c r="D3130" s="5">
        <v>224.59440000000001</v>
      </c>
    </row>
    <row r="3131" spans="3:4" x14ac:dyDescent="0.3">
      <c r="C3131" s="3" t="s">
        <v>3540</v>
      </c>
      <c r="D3131" s="5">
        <v>224.47889999999998</v>
      </c>
    </row>
    <row r="3132" spans="3:4" x14ac:dyDescent="0.3">
      <c r="C3132" s="3" t="s">
        <v>1353</v>
      </c>
      <c r="D3132" s="5">
        <v>222.7662</v>
      </c>
    </row>
    <row r="3133" spans="3:4" x14ac:dyDescent="0.3">
      <c r="C3133" s="3" t="s">
        <v>1107</v>
      </c>
      <c r="D3133" s="5">
        <v>222.6053</v>
      </c>
    </row>
    <row r="3134" spans="3:4" x14ac:dyDescent="0.3">
      <c r="C3134" s="3" t="s">
        <v>3541</v>
      </c>
      <c r="D3134" s="5">
        <v>222.12290000000002</v>
      </c>
    </row>
    <row r="3135" spans="3:4" x14ac:dyDescent="0.3">
      <c r="C3135" s="3" t="s">
        <v>3542</v>
      </c>
      <c r="D3135" s="5">
        <v>222.08510000000001</v>
      </c>
    </row>
    <row r="3136" spans="3:4" x14ac:dyDescent="0.3">
      <c r="C3136" s="3" t="s">
        <v>1064</v>
      </c>
      <c r="D3136" s="5">
        <v>220.852</v>
      </c>
    </row>
    <row r="3137" spans="3:4" x14ac:dyDescent="0.3">
      <c r="C3137" s="3" t="s">
        <v>1689</v>
      </c>
      <c r="D3137" s="5">
        <v>220.84570000000002</v>
      </c>
    </row>
    <row r="3138" spans="3:4" x14ac:dyDescent="0.3">
      <c r="C3138" s="3" t="s">
        <v>207</v>
      </c>
      <c r="D3138" s="5">
        <v>220.15199999999999</v>
      </c>
    </row>
    <row r="3139" spans="3:4" x14ac:dyDescent="0.3">
      <c r="C3139" s="3" t="s">
        <v>1496</v>
      </c>
      <c r="D3139" s="5">
        <v>219.0685</v>
      </c>
    </row>
    <row r="3140" spans="3:4" x14ac:dyDescent="0.3">
      <c r="C3140" s="3" t="s">
        <v>3543</v>
      </c>
      <c r="D3140" s="5">
        <v>219.03700000000001</v>
      </c>
    </row>
    <row r="3141" spans="3:4" x14ac:dyDescent="0.3">
      <c r="C3141" s="3" t="s">
        <v>3544</v>
      </c>
      <c r="D3141" s="5">
        <v>218.37280000000004</v>
      </c>
    </row>
    <row r="3142" spans="3:4" x14ac:dyDescent="0.3">
      <c r="C3142" s="3" t="s">
        <v>3545</v>
      </c>
      <c r="D3142" s="5">
        <v>217.34829999999999</v>
      </c>
    </row>
    <row r="3143" spans="3:4" x14ac:dyDescent="0.3">
      <c r="C3143" s="3" t="s">
        <v>1413</v>
      </c>
      <c r="D3143" s="5">
        <v>216.19330000000002</v>
      </c>
    </row>
    <row r="3144" spans="3:4" x14ac:dyDescent="0.3">
      <c r="C3144" s="3" t="s">
        <v>3546</v>
      </c>
      <c r="D3144" s="5">
        <v>215.83770000000001</v>
      </c>
    </row>
    <row r="3145" spans="3:4" x14ac:dyDescent="0.3">
      <c r="C3145" s="3" t="s">
        <v>1117</v>
      </c>
      <c r="D3145" s="5">
        <v>215.82550000000001</v>
      </c>
    </row>
    <row r="3146" spans="3:4" x14ac:dyDescent="0.3">
      <c r="C3146" s="3" t="s">
        <v>1237</v>
      </c>
      <c r="D3146" s="5">
        <v>214.91069999999999</v>
      </c>
    </row>
    <row r="3147" spans="3:4" x14ac:dyDescent="0.3">
      <c r="C3147" s="3" t="s">
        <v>3547</v>
      </c>
      <c r="D3147" s="5">
        <v>214.69750000000002</v>
      </c>
    </row>
    <row r="3148" spans="3:4" x14ac:dyDescent="0.3">
      <c r="C3148" s="3" t="s">
        <v>3548</v>
      </c>
      <c r="D3148" s="5">
        <v>213.8715</v>
      </c>
    </row>
    <row r="3149" spans="3:4" x14ac:dyDescent="0.3">
      <c r="C3149" s="3" t="s">
        <v>3549</v>
      </c>
      <c r="D3149" s="5">
        <v>212.7518</v>
      </c>
    </row>
    <row r="3150" spans="3:4" x14ac:dyDescent="0.3">
      <c r="C3150" s="3" t="s">
        <v>3550</v>
      </c>
      <c r="D3150" s="5">
        <v>212.72030000000001</v>
      </c>
    </row>
    <row r="3151" spans="3:4" x14ac:dyDescent="0.3">
      <c r="C3151" s="3" t="s">
        <v>3551</v>
      </c>
      <c r="D3151" s="5">
        <v>212.6583</v>
      </c>
    </row>
    <row r="3152" spans="3:4" x14ac:dyDescent="0.3">
      <c r="C3152" s="3" t="s">
        <v>1652</v>
      </c>
      <c r="D3152" s="5">
        <v>212.61949999999999</v>
      </c>
    </row>
    <row r="3153" spans="3:4" x14ac:dyDescent="0.3">
      <c r="C3153" s="3" t="s">
        <v>1537</v>
      </c>
      <c r="D3153" s="5">
        <v>211.95670000000001</v>
      </c>
    </row>
    <row r="3154" spans="3:4" x14ac:dyDescent="0.3">
      <c r="C3154" s="3" t="s">
        <v>3552</v>
      </c>
      <c r="D3154" s="5">
        <v>211.77499999999998</v>
      </c>
    </row>
    <row r="3155" spans="3:4" x14ac:dyDescent="0.3">
      <c r="C3155" s="3" t="s">
        <v>579</v>
      </c>
      <c r="D3155" s="5">
        <v>211.74850000000001</v>
      </c>
    </row>
    <row r="3156" spans="3:4" x14ac:dyDescent="0.3">
      <c r="C3156" s="3" t="s">
        <v>548</v>
      </c>
      <c r="D3156" s="5">
        <v>210.1909</v>
      </c>
    </row>
    <row r="3157" spans="3:4" x14ac:dyDescent="0.3">
      <c r="C3157" s="3" t="s">
        <v>3553</v>
      </c>
      <c r="D3157" s="5">
        <v>209.90309999999999</v>
      </c>
    </row>
    <row r="3158" spans="3:4" x14ac:dyDescent="0.3">
      <c r="C3158" s="3" t="s">
        <v>2030</v>
      </c>
      <c r="D3158" s="5">
        <v>208.11199999999999</v>
      </c>
    </row>
    <row r="3159" spans="3:4" x14ac:dyDescent="0.3">
      <c r="C3159" s="3" t="s">
        <v>849</v>
      </c>
      <c r="D3159" s="5">
        <v>207.82600000000002</v>
      </c>
    </row>
    <row r="3160" spans="3:4" x14ac:dyDescent="0.3">
      <c r="C3160" s="3" t="s">
        <v>1857</v>
      </c>
      <c r="D3160" s="5">
        <v>206.4855</v>
      </c>
    </row>
    <row r="3161" spans="3:4" x14ac:dyDescent="0.3">
      <c r="C3161" s="3" t="s">
        <v>3554</v>
      </c>
      <c r="D3161" s="5">
        <v>206.4288</v>
      </c>
    </row>
    <row r="3162" spans="3:4" x14ac:dyDescent="0.3">
      <c r="C3162" s="3" t="s">
        <v>3555</v>
      </c>
      <c r="D3162" s="5">
        <v>206.4162</v>
      </c>
    </row>
    <row r="3163" spans="3:4" x14ac:dyDescent="0.3">
      <c r="C3163" s="3" t="s">
        <v>1835</v>
      </c>
      <c r="D3163" s="5">
        <v>205.18939999999998</v>
      </c>
    </row>
    <row r="3164" spans="3:4" x14ac:dyDescent="0.3">
      <c r="C3164" s="3" t="s">
        <v>3556</v>
      </c>
      <c r="D3164" s="5">
        <v>204.80119999999997</v>
      </c>
    </row>
    <row r="3165" spans="3:4" x14ac:dyDescent="0.3">
      <c r="C3165" s="3" t="s">
        <v>3557</v>
      </c>
      <c r="D3165" s="5">
        <v>203.69499999999999</v>
      </c>
    </row>
    <row r="3166" spans="3:4" x14ac:dyDescent="0.3">
      <c r="C3166" s="3" t="s">
        <v>3558</v>
      </c>
      <c r="D3166" s="5">
        <v>203.38069999999999</v>
      </c>
    </row>
    <row r="3167" spans="3:4" x14ac:dyDescent="0.3">
      <c r="C3167" s="3" t="s">
        <v>3559</v>
      </c>
      <c r="D3167" s="5">
        <v>202.95429999999999</v>
      </c>
    </row>
    <row r="3168" spans="3:4" x14ac:dyDescent="0.3">
      <c r="C3168" s="3" t="s">
        <v>2244</v>
      </c>
      <c r="D3168" s="5">
        <v>202.1054</v>
      </c>
    </row>
    <row r="3169" spans="3:4" x14ac:dyDescent="0.3">
      <c r="C3169" s="3" t="s">
        <v>3560</v>
      </c>
      <c r="D3169" s="5">
        <v>201.79050000000001</v>
      </c>
    </row>
    <row r="3170" spans="3:4" x14ac:dyDescent="0.3">
      <c r="C3170" s="3" t="s">
        <v>3561</v>
      </c>
      <c r="D3170" s="5">
        <v>201.79050000000001</v>
      </c>
    </row>
    <row r="3171" spans="3:4" x14ac:dyDescent="0.3">
      <c r="C3171" s="3" t="s">
        <v>3562</v>
      </c>
      <c r="D3171" s="5">
        <v>201.09690000000001</v>
      </c>
    </row>
    <row r="3172" spans="3:4" x14ac:dyDescent="0.3">
      <c r="C3172" s="3" t="s">
        <v>1004</v>
      </c>
      <c r="D3172" s="5">
        <v>200.63849999999999</v>
      </c>
    </row>
    <row r="3173" spans="3:4" x14ac:dyDescent="0.3">
      <c r="C3173" s="3" t="s">
        <v>1386</v>
      </c>
      <c r="D3173" s="5">
        <v>200.25700000000001</v>
      </c>
    </row>
    <row r="3174" spans="3:4" x14ac:dyDescent="0.3">
      <c r="C3174" s="3" t="s">
        <v>221</v>
      </c>
      <c r="D3174" s="5">
        <v>200.16249999999999</v>
      </c>
    </row>
    <row r="3175" spans="3:4" x14ac:dyDescent="0.3">
      <c r="C3175" s="3" t="s">
        <v>3563</v>
      </c>
      <c r="D3175" s="5">
        <v>199.38669999999999</v>
      </c>
    </row>
    <row r="3176" spans="3:4" x14ac:dyDescent="0.3">
      <c r="C3176" s="3" t="s">
        <v>1333</v>
      </c>
      <c r="D3176" s="5">
        <v>199.31209999999999</v>
      </c>
    </row>
    <row r="3177" spans="3:4" x14ac:dyDescent="0.3">
      <c r="C3177" s="3" t="s">
        <v>3564</v>
      </c>
      <c r="D3177" s="5">
        <v>198.9924</v>
      </c>
    </row>
    <row r="3178" spans="3:4" x14ac:dyDescent="0.3">
      <c r="C3178" s="3" t="s">
        <v>1204</v>
      </c>
      <c r="D3178" s="5">
        <v>198.83610000000002</v>
      </c>
    </row>
    <row r="3179" spans="3:4" x14ac:dyDescent="0.3">
      <c r="C3179" s="3" t="s">
        <v>508</v>
      </c>
      <c r="D3179" s="5">
        <v>198.83610000000002</v>
      </c>
    </row>
    <row r="3180" spans="3:4" x14ac:dyDescent="0.3">
      <c r="C3180" s="3" t="s">
        <v>1673</v>
      </c>
      <c r="D3180" s="5">
        <v>198.3931</v>
      </c>
    </row>
    <row r="3181" spans="3:4" x14ac:dyDescent="0.3">
      <c r="C3181" s="3" t="s">
        <v>2271</v>
      </c>
      <c r="D3181" s="5">
        <v>197.63140000000001</v>
      </c>
    </row>
    <row r="3182" spans="3:4" x14ac:dyDescent="0.3">
      <c r="C3182" s="3" t="s">
        <v>1699</v>
      </c>
      <c r="D3182" s="5">
        <v>197.19</v>
      </c>
    </row>
    <row r="3183" spans="3:4" x14ac:dyDescent="0.3">
      <c r="C3183" s="3" t="s">
        <v>3565</v>
      </c>
      <c r="D3183" s="5">
        <v>197.19</v>
      </c>
    </row>
    <row r="3184" spans="3:4" x14ac:dyDescent="0.3">
      <c r="C3184" s="3" t="s">
        <v>3566</v>
      </c>
      <c r="D3184" s="5">
        <v>197.09550000000002</v>
      </c>
    </row>
    <row r="3185" spans="3:4" x14ac:dyDescent="0.3">
      <c r="C3185" s="3" t="s">
        <v>2151</v>
      </c>
      <c r="D3185" s="5">
        <v>197.04509999999999</v>
      </c>
    </row>
    <row r="3186" spans="3:4" x14ac:dyDescent="0.3">
      <c r="C3186" s="3" t="s">
        <v>3567</v>
      </c>
      <c r="D3186" s="5">
        <v>196.34039999999999</v>
      </c>
    </row>
    <row r="3187" spans="3:4" x14ac:dyDescent="0.3">
      <c r="C3187" s="3" t="s">
        <v>1601</v>
      </c>
      <c r="D3187" s="5">
        <v>194.61670000000001</v>
      </c>
    </row>
    <row r="3188" spans="3:4" x14ac:dyDescent="0.3">
      <c r="C3188" s="3" t="s">
        <v>1374</v>
      </c>
      <c r="D3188" s="5">
        <v>193.89619999999999</v>
      </c>
    </row>
    <row r="3189" spans="3:4" x14ac:dyDescent="0.3">
      <c r="C3189" s="3" t="s">
        <v>2290</v>
      </c>
      <c r="D3189" s="5">
        <v>193.7396</v>
      </c>
    </row>
    <row r="3190" spans="3:4" x14ac:dyDescent="0.3">
      <c r="C3190" s="3" t="s">
        <v>3568</v>
      </c>
      <c r="D3190" s="5">
        <v>193.15129999999999</v>
      </c>
    </row>
    <row r="3191" spans="3:4" x14ac:dyDescent="0.3">
      <c r="C3191" s="3" t="s">
        <v>985</v>
      </c>
      <c r="D3191" s="5">
        <v>192.82129999999998</v>
      </c>
    </row>
    <row r="3192" spans="3:4" x14ac:dyDescent="0.3">
      <c r="C3192" s="3" t="s">
        <v>3569</v>
      </c>
      <c r="D3192" s="5">
        <v>192.0188</v>
      </c>
    </row>
    <row r="3193" spans="3:4" x14ac:dyDescent="0.3">
      <c r="C3193" s="3" t="s">
        <v>525</v>
      </c>
      <c r="D3193" s="5">
        <v>191.67430000000002</v>
      </c>
    </row>
    <row r="3194" spans="3:4" x14ac:dyDescent="0.3">
      <c r="C3194" s="3" t="s">
        <v>1349</v>
      </c>
      <c r="D3194" s="5">
        <v>190.22840000000002</v>
      </c>
    </row>
    <row r="3195" spans="3:4" x14ac:dyDescent="0.3">
      <c r="C3195" s="3" t="s">
        <v>2048</v>
      </c>
      <c r="D3195" s="5">
        <v>189.33370000000002</v>
      </c>
    </row>
    <row r="3196" spans="3:4" x14ac:dyDescent="0.3">
      <c r="C3196" s="3" t="s">
        <v>1832</v>
      </c>
      <c r="D3196" s="5">
        <v>188.70819999999998</v>
      </c>
    </row>
    <row r="3197" spans="3:4" x14ac:dyDescent="0.3">
      <c r="C3197" s="3" t="s">
        <v>2403</v>
      </c>
      <c r="D3197" s="5">
        <v>188.62299999999999</v>
      </c>
    </row>
    <row r="3198" spans="3:4" x14ac:dyDescent="0.3">
      <c r="C3198" s="3" t="s">
        <v>3570</v>
      </c>
      <c r="D3198" s="5">
        <v>188.33779999999999</v>
      </c>
    </row>
    <row r="3199" spans="3:4" x14ac:dyDescent="0.3">
      <c r="C3199" s="3" t="s">
        <v>3571</v>
      </c>
      <c r="D3199" s="5">
        <v>187.7244</v>
      </c>
    </row>
    <row r="3200" spans="3:4" x14ac:dyDescent="0.3">
      <c r="C3200" s="3" t="s">
        <v>3572</v>
      </c>
      <c r="D3200" s="5">
        <v>187.6866</v>
      </c>
    </row>
    <row r="3201" spans="3:4" x14ac:dyDescent="0.3">
      <c r="C3201" s="3" t="s">
        <v>3573</v>
      </c>
      <c r="D3201" s="5">
        <v>187.0104</v>
      </c>
    </row>
    <row r="3202" spans="3:4" x14ac:dyDescent="0.3">
      <c r="C3202" s="3" t="s">
        <v>1893</v>
      </c>
      <c r="D3202" s="5">
        <v>187.00470000000001</v>
      </c>
    </row>
    <row r="3203" spans="3:4" x14ac:dyDescent="0.3">
      <c r="C3203" s="3" t="s">
        <v>1633</v>
      </c>
      <c r="D3203" s="5">
        <v>186.10250000000002</v>
      </c>
    </row>
    <row r="3204" spans="3:4" x14ac:dyDescent="0.3">
      <c r="C3204" s="3" t="s">
        <v>416</v>
      </c>
      <c r="D3204" s="5">
        <v>184.56289999999998</v>
      </c>
    </row>
    <row r="3205" spans="3:4" x14ac:dyDescent="0.3">
      <c r="C3205" s="3" t="s">
        <v>1427</v>
      </c>
      <c r="D3205" s="5">
        <v>184.52510000000001</v>
      </c>
    </row>
    <row r="3206" spans="3:4" x14ac:dyDescent="0.3">
      <c r="C3206" s="3" t="s">
        <v>3574</v>
      </c>
      <c r="D3206" s="5">
        <v>183.28580000000002</v>
      </c>
    </row>
    <row r="3207" spans="3:4" x14ac:dyDescent="0.3">
      <c r="C3207" s="3" t="s">
        <v>3575</v>
      </c>
      <c r="D3207" s="5">
        <v>183.1216</v>
      </c>
    </row>
    <row r="3208" spans="3:4" x14ac:dyDescent="0.3">
      <c r="C3208" s="3" t="s">
        <v>836</v>
      </c>
      <c r="D3208" s="5">
        <v>182.3827</v>
      </c>
    </row>
    <row r="3209" spans="3:4" x14ac:dyDescent="0.3">
      <c r="C3209" s="3" t="s">
        <v>1882</v>
      </c>
      <c r="D3209" s="5">
        <v>182.0121</v>
      </c>
    </row>
    <row r="3210" spans="3:4" x14ac:dyDescent="0.3">
      <c r="C3210" s="3" t="s">
        <v>2202</v>
      </c>
      <c r="D3210" s="5">
        <v>181.477</v>
      </c>
    </row>
    <row r="3211" spans="3:4" x14ac:dyDescent="0.3">
      <c r="C3211" s="3" t="s">
        <v>3576</v>
      </c>
      <c r="D3211" s="5">
        <v>181.4024</v>
      </c>
    </row>
    <row r="3212" spans="3:4" x14ac:dyDescent="0.3">
      <c r="C3212" s="3" t="s">
        <v>492</v>
      </c>
      <c r="D3212" s="5">
        <v>181.20529999999999</v>
      </c>
    </row>
    <row r="3213" spans="3:4" x14ac:dyDescent="0.3">
      <c r="C3213" s="3" t="s">
        <v>3577</v>
      </c>
      <c r="D3213" s="5">
        <v>179.39019999999999</v>
      </c>
    </row>
    <row r="3214" spans="3:4" x14ac:dyDescent="0.3">
      <c r="C3214" s="3" t="s">
        <v>2242</v>
      </c>
      <c r="D3214" s="5">
        <v>178.31550000000001</v>
      </c>
    </row>
    <row r="3215" spans="3:4" x14ac:dyDescent="0.3">
      <c r="C3215" s="3" t="s">
        <v>1913</v>
      </c>
      <c r="D3215" s="5">
        <v>178.18950000000001</v>
      </c>
    </row>
    <row r="3216" spans="3:4" x14ac:dyDescent="0.3">
      <c r="C3216" s="3" t="s">
        <v>1942</v>
      </c>
      <c r="D3216" s="5">
        <v>177.64500000000001</v>
      </c>
    </row>
    <row r="3217" spans="3:4" x14ac:dyDescent="0.3">
      <c r="C3217" s="3" t="s">
        <v>1179</v>
      </c>
      <c r="D3217" s="5">
        <v>177.60760000000002</v>
      </c>
    </row>
    <row r="3218" spans="3:4" x14ac:dyDescent="0.3">
      <c r="C3218" s="3" t="s">
        <v>3578</v>
      </c>
      <c r="D3218" s="5">
        <v>177.33160000000001</v>
      </c>
    </row>
    <row r="3219" spans="3:4" x14ac:dyDescent="0.3">
      <c r="C3219" s="3" t="s">
        <v>1990</v>
      </c>
      <c r="D3219" s="5">
        <v>176.5772</v>
      </c>
    </row>
    <row r="3220" spans="3:4" x14ac:dyDescent="0.3">
      <c r="C3220" s="3" t="s">
        <v>376</v>
      </c>
      <c r="D3220" s="5">
        <v>175.28639999999999</v>
      </c>
    </row>
    <row r="3221" spans="3:4" x14ac:dyDescent="0.3">
      <c r="C3221" s="3" t="s">
        <v>3579</v>
      </c>
      <c r="D3221" s="5">
        <v>175.28</v>
      </c>
    </row>
    <row r="3222" spans="3:4" x14ac:dyDescent="0.3">
      <c r="C3222" s="3" t="s">
        <v>3580</v>
      </c>
      <c r="D3222" s="5">
        <v>175.25479999999999</v>
      </c>
    </row>
    <row r="3223" spans="3:4" x14ac:dyDescent="0.3">
      <c r="C3223" s="3" t="s">
        <v>3581</v>
      </c>
      <c r="D3223" s="5">
        <v>175.25479999999999</v>
      </c>
    </row>
    <row r="3224" spans="3:4" x14ac:dyDescent="0.3">
      <c r="C3224" s="3" t="s">
        <v>3582</v>
      </c>
      <c r="D3224" s="5">
        <v>175.23590000000002</v>
      </c>
    </row>
    <row r="3225" spans="3:4" x14ac:dyDescent="0.3">
      <c r="C3225" s="3" t="s">
        <v>3583</v>
      </c>
      <c r="D3225" s="5">
        <v>174.88509999999999</v>
      </c>
    </row>
    <row r="3226" spans="3:4" x14ac:dyDescent="0.3">
      <c r="C3226" s="3" t="s">
        <v>3584</v>
      </c>
      <c r="D3226" s="5">
        <v>174.8032</v>
      </c>
    </row>
    <row r="3227" spans="3:4" x14ac:dyDescent="0.3">
      <c r="C3227" s="3" t="s">
        <v>1684</v>
      </c>
      <c r="D3227" s="5">
        <v>173.88310000000001</v>
      </c>
    </row>
    <row r="3228" spans="3:4" x14ac:dyDescent="0.3">
      <c r="C3228" s="3" t="s">
        <v>633</v>
      </c>
      <c r="D3228" s="5">
        <v>173.12560000000002</v>
      </c>
    </row>
    <row r="3229" spans="3:4" x14ac:dyDescent="0.3">
      <c r="C3229" s="3" t="s">
        <v>3585</v>
      </c>
      <c r="D3229" s="5">
        <v>172.74590000000001</v>
      </c>
    </row>
    <row r="3230" spans="3:4" x14ac:dyDescent="0.3">
      <c r="C3230" s="3" t="s">
        <v>578</v>
      </c>
      <c r="D3230" s="5">
        <v>172.4992</v>
      </c>
    </row>
    <row r="3231" spans="3:4" x14ac:dyDescent="0.3">
      <c r="C3231" s="3" t="s">
        <v>333</v>
      </c>
      <c r="D3231" s="5">
        <v>171.99250000000001</v>
      </c>
    </row>
    <row r="3232" spans="3:4" x14ac:dyDescent="0.3">
      <c r="C3232" s="3" t="s">
        <v>1639</v>
      </c>
      <c r="D3232" s="5">
        <v>171.31289999999998</v>
      </c>
    </row>
    <row r="3233" spans="3:4" x14ac:dyDescent="0.3">
      <c r="C3233" s="3" t="s">
        <v>3586</v>
      </c>
      <c r="D3233" s="5">
        <v>171.10999999999999</v>
      </c>
    </row>
    <row r="3234" spans="3:4" x14ac:dyDescent="0.3">
      <c r="C3234" s="3" t="s">
        <v>3587</v>
      </c>
      <c r="D3234" s="5">
        <v>170.94049999999999</v>
      </c>
    </row>
    <row r="3235" spans="3:4" x14ac:dyDescent="0.3">
      <c r="C3235" s="3" t="s">
        <v>3588</v>
      </c>
      <c r="D3235" s="5">
        <v>170.17180000000002</v>
      </c>
    </row>
    <row r="3236" spans="3:4" x14ac:dyDescent="0.3">
      <c r="C3236" s="3" t="s">
        <v>3589</v>
      </c>
      <c r="D3236" s="5">
        <v>168.9633</v>
      </c>
    </row>
    <row r="3237" spans="3:4" x14ac:dyDescent="0.3">
      <c r="C3237" s="3" t="s">
        <v>3590</v>
      </c>
      <c r="D3237" s="5">
        <v>167.67750000000001</v>
      </c>
    </row>
    <row r="3238" spans="3:4" x14ac:dyDescent="0.3">
      <c r="C3238" s="3" t="s">
        <v>1975</v>
      </c>
      <c r="D3238" s="5">
        <v>165.827</v>
      </c>
    </row>
    <row r="3239" spans="3:4" x14ac:dyDescent="0.3">
      <c r="C3239" s="3" t="s">
        <v>1856</v>
      </c>
      <c r="D3239" s="5">
        <v>165.82069999999999</v>
      </c>
    </row>
    <row r="3240" spans="3:4" x14ac:dyDescent="0.3">
      <c r="C3240" s="3" t="s">
        <v>845</v>
      </c>
      <c r="D3240" s="5">
        <v>165.23070000000001</v>
      </c>
    </row>
    <row r="3241" spans="3:4" x14ac:dyDescent="0.3">
      <c r="C3241" s="3" t="s">
        <v>1884</v>
      </c>
      <c r="D3241" s="5">
        <v>164.00470000000001</v>
      </c>
    </row>
    <row r="3242" spans="3:4" x14ac:dyDescent="0.3">
      <c r="C3242" s="3" t="s">
        <v>3591</v>
      </c>
      <c r="D3242" s="5">
        <v>163.5549</v>
      </c>
    </row>
    <row r="3243" spans="3:4" x14ac:dyDescent="0.3">
      <c r="C3243" s="3" t="s">
        <v>1152</v>
      </c>
      <c r="D3243" s="5">
        <v>163.2218</v>
      </c>
    </row>
    <row r="3244" spans="3:4" x14ac:dyDescent="0.3">
      <c r="C3244" s="3" t="s">
        <v>3592</v>
      </c>
      <c r="D3244" s="5">
        <v>161.9324</v>
      </c>
    </row>
    <row r="3245" spans="3:4" x14ac:dyDescent="0.3">
      <c r="C3245" s="3" t="s">
        <v>1996</v>
      </c>
      <c r="D3245" s="5">
        <v>161.4324</v>
      </c>
    </row>
    <row r="3246" spans="3:4" x14ac:dyDescent="0.3">
      <c r="C3246" s="3" t="s">
        <v>3593</v>
      </c>
      <c r="D3246" s="5">
        <v>161.28119999999998</v>
      </c>
    </row>
    <row r="3247" spans="3:4" x14ac:dyDescent="0.3">
      <c r="C3247" s="3" t="s">
        <v>3594</v>
      </c>
      <c r="D3247" s="5">
        <v>159.4614</v>
      </c>
    </row>
    <row r="3248" spans="3:4" x14ac:dyDescent="0.3">
      <c r="C3248" s="3" t="s">
        <v>2063</v>
      </c>
      <c r="D3248" s="5">
        <v>159.43469999999999</v>
      </c>
    </row>
    <row r="3249" spans="3:4" x14ac:dyDescent="0.3">
      <c r="C3249" s="3" t="s">
        <v>3595</v>
      </c>
      <c r="D3249" s="5">
        <v>158.79060000000001</v>
      </c>
    </row>
    <row r="3250" spans="3:4" x14ac:dyDescent="0.3">
      <c r="C3250" s="3" t="s">
        <v>3596</v>
      </c>
      <c r="D3250" s="5">
        <v>158.4836</v>
      </c>
    </row>
    <row r="3251" spans="3:4" x14ac:dyDescent="0.3">
      <c r="C3251" s="3" t="s">
        <v>1983</v>
      </c>
      <c r="D3251" s="5">
        <v>157.5702</v>
      </c>
    </row>
    <row r="3252" spans="3:4" x14ac:dyDescent="0.3">
      <c r="C3252" s="3" t="s">
        <v>3597</v>
      </c>
      <c r="D3252" s="5">
        <v>156.4496</v>
      </c>
    </row>
    <row r="3253" spans="3:4" x14ac:dyDescent="0.3">
      <c r="C3253" s="3" t="s">
        <v>3598</v>
      </c>
      <c r="D3253" s="5">
        <v>156.4118</v>
      </c>
    </row>
    <row r="3254" spans="3:4" x14ac:dyDescent="0.3">
      <c r="C3254" s="3" t="s">
        <v>3599</v>
      </c>
      <c r="D3254" s="5">
        <v>156.4118</v>
      </c>
    </row>
    <row r="3255" spans="3:4" x14ac:dyDescent="0.3">
      <c r="C3255" s="3" t="s">
        <v>3600</v>
      </c>
      <c r="D3255" s="5">
        <v>156.374</v>
      </c>
    </row>
    <row r="3256" spans="3:4" x14ac:dyDescent="0.3">
      <c r="C3256" s="3" t="s">
        <v>2044</v>
      </c>
      <c r="D3256" s="5">
        <v>156.29839999999999</v>
      </c>
    </row>
    <row r="3257" spans="3:4" x14ac:dyDescent="0.3">
      <c r="C3257" s="3" t="s">
        <v>3601</v>
      </c>
      <c r="D3257" s="5">
        <v>153.37</v>
      </c>
    </row>
    <row r="3258" spans="3:4" x14ac:dyDescent="0.3">
      <c r="C3258" s="3" t="s">
        <v>1691</v>
      </c>
      <c r="D3258" s="5">
        <v>153.37</v>
      </c>
    </row>
    <row r="3259" spans="3:4" x14ac:dyDescent="0.3">
      <c r="C3259" s="3" t="s">
        <v>3602</v>
      </c>
      <c r="D3259" s="5">
        <v>153.23140000000001</v>
      </c>
    </row>
    <row r="3260" spans="3:4" x14ac:dyDescent="0.3">
      <c r="C3260" s="3" t="s">
        <v>3603</v>
      </c>
      <c r="D3260" s="5">
        <v>152.92350000000002</v>
      </c>
    </row>
    <row r="3261" spans="3:4" x14ac:dyDescent="0.3">
      <c r="C3261" s="3" t="s">
        <v>1939</v>
      </c>
      <c r="D3261" s="5">
        <v>152.50549999999998</v>
      </c>
    </row>
    <row r="3262" spans="3:4" x14ac:dyDescent="0.3">
      <c r="C3262" s="3" t="s">
        <v>3604</v>
      </c>
      <c r="D3262" s="5">
        <v>152.28020000000001</v>
      </c>
    </row>
    <row r="3263" spans="3:4" x14ac:dyDescent="0.3">
      <c r="C3263" s="3" t="s">
        <v>3605</v>
      </c>
      <c r="D3263" s="5">
        <v>151.3545</v>
      </c>
    </row>
    <row r="3264" spans="3:4" x14ac:dyDescent="0.3">
      <c r="C3264" s="3" t="s">
        <v>559</v>
      </c>
      <c r="D3264" s="5">
        <v>150.08879999999999</v>
      </c>
    </row>
    <row r="3265" spans="3:4" x14ac:dyDescent="0.3">
      <c r="C3265" s="3" t="s">
        <v>3606</v>
      </c>
      <c r="D3265" s="5">
        <v>149.93929999999997</v>
      </c>
    </row>
    <row r="3266" spans="3:4" x14ac:dyDescent="0.3">
      <c r="C3266" s="3" t="s">
        <v>3607</v>
      </c>
      <c r="D3266" s="5">
        <v>149.80100000000002</v>
      </c>
    </row>
    <row r="3267" spans="3:4" x14ac:dyDescent="0.3">
      <c r="C3267" s="3" t="s">
        <v>1578</v>
      </c>
      <c r="D3267" s="5">
        <v>149.51320000000001</v>
      </c>
    </row>
    <row r="3268" spans="3:4" x14ac:dyDescent="0.3">
      <c r="C3268" s="3" t="s">
        <v>1083</v>
      </c>
      <c r="D3268" s="5">
        <v>149.4701</v>
      </c>
    </row>
    <row r="3269" spans="3:4" x14ac:dyDescent="0.3">
      <c r="C3269" s="3" t="s">
        <v>3608</v>
      </c>
      <c r="D3269" s="5">
        <v>149.41320000000002</v>
      </c>
    </row>
    <row r="3270" spans="3:4" x14ac:dyDescent="0.3">
      <c r="C3270" s="3" t="s">
        <v>879</v>
      </c>
      <c r="D3270" s="5">
        <v>148.42419999999998</v>
      </c>
    </row>
    <row r="3271" spans="3:4" x14ac:dyDescent="0.3">
      <c r="C3271" s="3" t="s">
        <v>2392</v>
      </c>
      <c r="D3271" s="5">
        <v>147.86950000000002</v>
      </c>
    </row>
    <row r="3272" spans="3:4" x14ac:dyDescent="0.3">
      <c r="C3272" s="3" t="s">
        <v>1602</v>
      </c>
      <c r="D3272" s="5">
        <v>147.0779</v>
      </c>
    </row>
    <row r="3273" spans="3:4" x14ac:dyDescent="0.3">
      <c r="C3273" s="3" t="s">
        <v>693</v>
      </c>
      <c r="D3273" s="5">
        <v>147.05330000000001</v>
      </c>
    </row>
    <row r="3274" spans="3:4" x14ac:dyDescent="0.3">
      <c r="C3274" s="3" t="s">
        <v>3609</v>
      </c>
      <c r="D3274" s="5">
        <v>146.87729999999999</v>
      </c>
    </row>
    <row r="3275" spans="3:4" x14ac:dyDescent="0.3">
      <c r="C3275" s="3" t="s">
        <v>1793</v>
      </c>
      <c r="D3275" s="5">
        <v>146.7715</v>
      </c>
    </row>
    <row r="3276" spans="3:4" x14ac:dyDescent="0.3">
      <c r="C3276" s="3" t="s">
        <v>3610</v>
      </c>
      <c r="D3276" s="5">
        <v>146.7277</v>
      </c>
    </row>
    <row r="3277" spans="3:4" x14ac:dyDescent="0.3">
      <c r="C3277" s="3" t="s">
        <v>2134</v>
      </c>
      <c r="D3277" s="5">
        <v>143.87979999999999</v>
      </c>
    </row>
    <row r="3278" spans="3:4" x14ac:dyDescent="0.3">
      <c r="C3278" s="3" t="s">
        <v>1005</v>
      </c>
      <c r="D3278" s="5">
        <v>142.3073</v>
      </c>
    </row>
    <row r="3279" spans="3:4" x14ac:dyDescent="0.3">
      <c r="C3279" s="3" t="s">
        <v>917</v>
      </c>
      <c r="D3279" s="5">
        <v>141.69449999999998</v>
      </c>
    </row>
    <row r="3280" spans="3:4" x14ac:dyDescent="0.3">
      <c r="C3280" s="3" t="s">
        <v>1233</v>
      </c>
      <c r="D3280" s="5">
        <v>141.5882</v>
      </c>
    </row>
    <row r="3281" spans="3:4" x14ac:dyDescent="0.3">
      <c r="C3281" s="3" t="s">
        <v>1173</v>
      </c>
      <c r="D3281" s="5">
        <v>141.19880000000001</v>
      </c>
    </row>
    <row r="3282" spans="3:4" x14ac:dyDescent="0.3">
      <c r="C3282" s="3" t="s">
        <v>3611</v>
      </c>
      <c r="D3282" s="5">
        <v>141.14329999999998</v>
      </c>
    </row>
    <row r="3283" spans="3:4" x14ac:dyDescent="0.3">
      <c r="C3283" s="3" t="s">
        <v>379</v>
      </c>
      <c r="D3283" s="5">
        <v>140.75550000000001</v>
      </c>
    </row>
    <row r="3284" spans="3:4" x14ac:dyDescent="0.3">
      <c r="C3284" s="3" t="s">
        <v>2352</v>
      </c>
      <c r="D3284" s="5">
        <v>138.5204</v>
      </c>
    </row>
    <row r="3285" spans="3:4" x14ac:dyDescent="0.3">
      <c r="C3285" s="3" t="s">
        <v>1873</v>
      </c>
      <c r="D3285" s="5">
        <v>137.60660000000001</v>
      </c>
    </row>
    <row r="3286" spans="3:4" x14ac:dyDescent="0.3">
      <c r="C3286" s="3" t="s">
        <v>3612</v>
      </c>
      <c r="D3286" s="5">
        <v>136.94980000000001</v>
      </c>
    </row>
    <row r="3287" spans="3:4" x14ac:dyDescent="0.3">
      <c r="C3287" s="3" t="s">
        <v>3613</v>
      </c>
      <c r="D3287" s="5">
        <v>136.67180000000002</v>
      </c>
    </row>
    <row r="3288" spans="3:4" x14ac:dyDescent="0.3">
      <c r="C3288" s="3" t="s">
        <v>3614</v>
      </c>
      <c r="D3288" s="5">
        <v>136.25319999999999</v>
      </c>
    </row>
    <row r="3289" spans="3:4" x14ac:dyDescent="0.3">
      <c r="C3289" s="3" t="s">
        <v>1671</v>
      </c>
      <c r="D3289" s="5">
        <v>134.52699999999999</v>
      </c>
    </row>
    <row r="3290" spans="3:4" x14ac:dyDescent="0.3">
      <c r="C3290" s="3" t="s">
        <v>2154</v>
      </c>
      <c r="D3290" s="5">
        <v>134.47030000000001</v>
      </c>
    </row>
    <row r="3291" spans="3:4" x14ac:dyDescent="0.3">
      <c r="C3291" s="3" t="s">
        <v>3615</v>
      </c>
      <c r="D3291" s="5">
        <v>134.13210000000001</v>
      </c>
    </row>
    <row r="3292" spans="3:4" x14ac:dyDescent="0.3">
      <c r="C3292" s="3" t="s">
        <v>2313</v>
      </c>
      <c r="D3292" s="5">
        <v>132.83930000000001</v>
      </c>
    </row>
    <row r="3293" spans="3:4" x14ac:dyDescent="0.3">
      <c r="C3293" s="3" t="s">
        <v>3616</v>
      </c>
      <c r="D3293" s="5">
        <v>132.57339999999999</v>
      </c>
    </row>
    <row r="3294" spans="3:4" x14ac:dyDescent="0.3">
      <c r="C3294" s="3" t="s">
        <v>1392</v>
      </c>
      <c r="D3294" s="5">
        <v>131.99109999999999</v>
      </c>
    </row>
    <row r="3295" spans="3:4" x14ac:dyDescent="0.3">
      <c r="C3295" s="3" t="s">
        <v>3617</v>
      </c>
      <c r="D3295" s="5">
        <v>131.74780000000001</v>
      </c>
    </row>
    <row r="3296" spans="3:4" x14ac:dyDescent="0.3">
      <c r="C3296" s="3" t="s">
        <v>2110</v>
      </c>
      <c r="D3296" s="5">
        <v>131.6464</v>
      </c>
    </row>
    <row r="3297" spans="3:4" x14ac:dyDescent="0.3">
      <c r="C3297" s="3" t="s">
        <v>738</v>
      </c>
      <c r="D3297" s="5">
        <v>131.44110000000001</v>
      </c>
    </row>
    <row r="3298" spans="3:4" x14ac:dyDescent="0.3">
      <c r="C3298" s="3" t="s">
        <v>3618</v>
      </c>
      <c r="D3298" s="5">
        <v>131.3844</v>
      </c>
    </row>
    <row r="3299" spans="3:4" x14ac:dyDescent="0.3">
      <c r="C3299" s="3" t="s">
        <v>3619</v>
      </c>
      <c r="D3299" s="5">
        <v>131.3844</v>
      </c>
    </row>
    <row r="3300" spans="3:4" x14ac:dyDescent="0.3">
      <c r="C3300" s="3" t="s">
        <v>2318</v>
      </c>
      <c r="D3300" s="5">
        <v>131.3655</v>
      </c>
    </row>
    <row r="3301" spans="3:4" x14ac:dyDescent="0.3">
      <c r="C3301" s="3" t="s">
        <v>3620</v>
      </c>
      <c r="D3301" s="5">
        <v>131.3466</v>
      </c>
    </row>
    <row r="3302" spans="3:4" x14ac:dyDescent="0.3">
      <c r="C3302" s="3" t="s">
        <v>3621</v>
      </c>
      <c r="D3302" s="5">
        <v>131.3466</v>
      </c>
    </row>
    <row r="3303" spans="3:4" x14ac:dyDescent="0.3">
      <c r="C3303" s="3" t="s">
        <v>326</v>
      </c>
      <c r="D3303" s="5">
        <v>130.4068</v>
      </c>
    </row>
    <row r="3304" spans="3:4" x14ac:dyDescent="0.3">
      <c r="C3304" s="3" t="s">
        <v>2133</v>
      </c>
      <c r="D3304" s="5">
        <v>130.24420000000001</v>
      </c>
    </row>
    <row r="3305" spans="3:4" x14ac:dyDescent="0.3">
      <c r="C3305" s="3" t="s">
        <v>3622</v>
      </c>
      <c r="D3305" s="5">
        <v>129.89420000000001</v>
      </c>
    </row>
    <row r="3306" spans="3:4" x14ac:dyDescent="0.3">
      <c r="C3306" s="3" t="s">
        <v>3623</v>
      </c>
      <c r="D3306" s="5">
        <v>128.41069999999999</v>
      </c>
    </row>
    <row r="3307" spans="3:4" x14ac:dyDescent="0.3">
      <c r="C3307" s="3" t="s">
        <v>501</v>
      </c>
      <c r="D3307" s="5">
        <v>128.22290000000001</v>
      </c>
    </row>
    <row r="3308" spans="3:4" x14ac:dyDescent="0.3">
      <c r="C3308" s="3" t="s">
        <v>3624</v>
      </c>
      <c r="D3308" s="5">
        <v>125.9434</v>
      </c>
    </row>
    <row r="3309" spans="3:4" x14ac:dyDescent="0.3">
      <c r="C3309" s="3" t="s">
        <v>2275</v>
      </c>
      <c r="D3309" s="5">
        <v>125.8327</v>
      </c>
    </row>
    <row r="3310" spans="3:4" x14ac:dyDescent="0.3">
      <c r="C3310" s="3" t="s">
        <v>611</v>
      </c>
      <c r="D3310" s="5">
        <v>125.137</v>
      </c>
    </row>
    <row r="3311" spans="3:4" x14ac:dyDescent="0.3">
      <c r="C3311" s="3" t="s">
        <v>3625</v>
      </c>
      <c r="D3311" s="5">
        <v>125.08029999999999</v>
      </c>
    </row>
    <row r="3312" spans="3:4" x14ac:dyDescent="0.3">
      <c r="C3312" s="3" t="s">
        <v>1046</v>
      </c>
      <c r="D3312" s="5">
        <v>125.074</v>
      </c>
    </row>
    <row r="3313" spans="3:4" x14ac:dyDescent="0.3">
      <c r="C3313" s="3" t="s">
        <v>989</v>
      </c>
      <c r="D3313" s="5">
        <v>125.074</v>
      </c>
    </row>
    <row r="3314" spans="3:4" x14ac:dyDescent="0.3">
      <c r="C3314" s="3" t="s">
        <v>987</v>
      </c>
      <c r="D3314" s="5">
        <v>125.06139999999999</v>
      </c>
    </row>
    <row r="3315" spans="3:4" x14ac:dyDescent="0.3">
      <c r="C3315" s="3" t="s">
        <v>3626</v>
      </c>
      <c r="D3315" s="5">
        <v>124.13499999999999</v>
      </c>
    </row>
    <row r="3316" spans="3:4" x14ac:dyDescent="0.3">
      <c r="C3316" s="3" t="s">
        <v>3627</v>
      </c>
      <c r="D3316" s="5">
        <v>122.9208</v>
      </c>
    </row>
    <row r="3317" spans="3:4" x14ac:dyDescent="0.3">
      <c r="C3317" s="3" t="s">
        <v>3628</v>
      </c>
      <c r="D3317" s="5">
        <v>122.00069999999999</v>
      </c>
    </row>
    <row r="3318" spans="3:4" x14ac:dyDescent="0.3">
      <c r="C3318" s="3" t="s">
        <v>1244</v>
      </c>
      <c r="D3318" s="5">
        <v>121.89359999999999</v>
      </c>
    </row>
    <row r="3319" spans="3:4" x14ac:dyDescent="0.3">
      <c r="C3319" s="3" t="s">
        <v>670</v>
      </c>
      <c r="D3319" s="5">
        <v>121.07429999999999</v>
      </c>
    </row>
    <row r="3320" spans="3:4" x14ac:dyDescent="0.3">
      <c r="C3320" s="3" t="s">
        <v>3629</v>
      </c>
      <c r="D3320" s="5">
        <v>121.04870000000001</v>
      </c>
    </row>
    <row r="3321" spans="3:4" x14ac:dyDescent="0.3">
      <c r="C3321" s="3" t="s">
        <v>3630</v>
      </c>
      <c r="D3321" s="5">
        <v>119.4325</v>
      </c>
    </row>
    <row r="3322" spans="3:4" x14ac:dyDescent="0.3">
      <c r="C3322" s="3" t="s">
        <v>1131</v>
      </c>
      <c r="D3322" s="5">
        <v>118.877</v>
      </c>
    </row>
    <row r="3323" spans="3:4" x14ac:dyDescent="0.3">
      <c r="C3323" s="3" t="s">
        <v>461</v>
      </c>
      <c r="D3323" s="5">
        <v>118.81399999999999</v>
      </c>
    </row>
    <row r="3324" spans="3:4" x14ac:dyDescent="0.3">
      <c r="C3324" s="3" t="s">
        <v>1062</v>
      </c>
      <c r="D3324" s="5">
        <v>118.76990000000001</v>
      </c>
    </row>
    <row r="3325" spans="3:4" x14ac:dyDescent="0.3">
      <c r="C3325" s="3" t="s">
        <v>3631</v>
      </c>
      <c r="D3325" s="5">
        <v>118.7039</v>
      </c>
    </row>
    <row r="3326" spans="3:4" x14ac:dyDescent="0.3">
      <c r="C3326" s="3" t="s">
        <v>1794</v>
      </c>
      <c r="D3326" s="5">
        <v>118.40960000000001</v>
      </c>
    </row>
    <row r="3327" spans="3:4" x14ac:dyDescent="0.3">
      <c r="C3327" s="3" t="s">
        <v>2393</v>
      </c>
      <c r="D3327" s="5">
        <v>118.3151</v>
      </c>
    </row>
    <row r="3328" spans="3:4" x14ac:dyDescent="0.3">
      <c r="C3328" s="3" t="s">
        <v>2353</v>
      </c>
      <c r="D3328" s="5">
        <v>116.00620000000001</v>
      </c>
    </row>
    <row r="3329" spans="3:4" x14ac:dyDescent="0.3">
      <c r="C3329" s="3" t="s">
        <v>206</v>
      </c>
      <c r="D3329" s="5">
        <v>115.8417</v>
      </c>
    </row>
    <row r="3330" spans="3:4" x14ac:dyDescent="0.3">
      <c r="C3330" s="3" t="s">
        <v>3632</v>
      </c>
      <c r="D3330" s="5">
        <v>115.67139999999999</v>
      </c>
    </row>
    <row r="3331" spans="3:4" x14ac:dyDescent="0.3">
      <c r="C3331" s="3" t="s">
        <v>3633</v>
      </c>
      <c r="D3331" s="5">
        <v>115.6399</v>
      </c>
    </row>
    <row r="3332" spans="3:4" x14ac:dyDescent="0.3">
      <c r="C3332" s="3" t="s">
        <v>3634</v>
      </c>
      <c r="D3332" s="5">
        <v>115.6277</v>
      </c>
    </row>
    <row r="3333" spans="3:4" x14ac:dyDescent="0.3">
      <c r="C3333" s="3" t="s">
        <v>3635</v>
      </c>
      <c r="D3333" s="5">
        <v>115.2954</v>
      </c>
    </row>
    <row r="3334" spans="3:4" x14ac:dyDescent="0.3">
      <c r="C3334" s="3" t="s">
        <v>3636</v>
      </c>
      <c r="D3334" s="5">
        <v>114.883</v>
      </c>
    </row>
    <row r="3335" spans="3:4" x14ac:dyDescent="0.3">
      <c r="C3335" s="3" t="s">
        <v>3637</v>
      </c>
      <c r="D3335" s="5">
        <v>113.40559999999999</v>
      </c>
    </row>
    <row r="3336" spans="3:4" x14ac:dyDescent="0.3">
      <c r="C3336" s="3" t="s">
        <v>3638</v>
      </c>
      <c r="D3336" s="5">
        <v>112.6422</v>
      </c>
    </row>
    <row r="3337" spans="3:4" x14ac:dyDescent="0.3">
      <c r="C3337" s="3" t="s">
        <v>2043</v>
      </c>
      <c r="D3337" s="5">
        <v>112.6233</v>
      </c>
    </row>
    <row r="3338" spans="3:4" x14ac:dyDescent="0.3">
      <c r="C3338" s="3" t="s">
        <v>229</v>
      </c>
      <c r="D3338" s="5">
        <v>112.56659999999999</v>
      </c>
    </row>
    <row r="3339" spans="3:4" x14ac:dyDescent="0.3">
      <c r="C3339" s="3" t="s">
        <v>3639</v>
      </c>
      <c r="D3339" s="5">
        <v>112.5351</v>
      </c>
    </row>
    <row r="3340" spans="3:4" x14ac:dyDescent="0.3">
      <c r="C3340" s="3" t="s">
        <v>3640</v>
      </c>
      <c r="D3340" s="5">
        <v>112.5351</v>
      </c>
    </row>
    <row r="3341" spans="3:4" x14ac:dyDescent="0.3">
      <c r="C3341" s="3" t="s">
        <v>3641</v>
      </c>
      <c r="D3341" s="5">
        <v>112.52249999999999</v>
      </c>
    </row>
    <row r="3342" spans="3:4" x14ac:dyDescent="0.3">
      <c r="C3342" s="3" t="s">
        <v>842</v>
      </c>
      <c r="D3342" s="5">
        <v>110.8154</v>
      </c>
    </row>
    <row r="3343" spans="3:4" x14ac:dyDescent="0.3">
      <c r="C3343" s="3" t="s">
        <v>3642</v>
      </c>
      <c r="D3343" s="5">
        <v>110.07599999999999</v>
      </c>
    </row>
    <row r="3344" spans="3:4" x14ac:dyDescent="0.3">
      <c r="C3344" s="3" t="s">
        <v>1972</v>
      </c>
      <c r="D3344" s="5">
        <v>109.55</v>
      </c>
    </row>
    <row r="3345" spans="3:4" x14ac:dyDescent="0.3">
      <c r="C3345" s="3" t="s">
        <v>938</v>
      </c>
      <c r="D3345" s="5">
        <v>109.55</v>
      </c>
    </row>
    <row r="3346" spans="3:4" x14ac:dyDescent="0.3">
      <c r="C3346" s="3" t="s">
        <v>3643</v>
      </c>
      <c r="D3346" s="5">
        <v>109.4807</v>
      </c>
    </row>
    <row r="3347" spans="3:4" x14ac:dyDescent="0.3">
      <c r="C3347" s="3" t="s">
        <v>602</v>
      </c>
      <c r="D3347" s="5">
        <v>108.9106</v>
      </c>
    </row>
    <row r="3348" spans="3:4" x14ac:dyDescent="0.3">
      <c r="C3348" s="3" t="s">
        <v>3644</v>
      </c>
      <c r="D3348" s="5">
        <v>108.735</v>
      </c>
    </row>
    <row r="3349" spans="3:4" x14ac:dyDescent="0.3">
      <c r="C3349" s="3" t="s">
        <v>696</v>
      </c>
      <c r="D3349" s="5">
        <v>107.5907</v>
      </c>
    </row>
    <row r="3350" spans="3:4" x14ac:dyDescent="0.3">
      <c r="C3350" s="3" t="s">
        <v>1342</v>
      </c>
      <c r="D3350" s="5">
        <v>107.173</v>
      </c>
    </row>
    <row r="3351" spans="3:4" x14ac:dyDescent="0.3">
      <c r="C3351" s="3" t="s">
        <v>1909</v>
      </c>
      <c r="D3351" s="5">
        <v>106.294</v>
      </c>
    </row>
    <row r="3352" spans="3:4" x14ac:dyDescent="0.3">
      <c r="C3352" s="3" t="s">
        <v>1522</v>
      </c>
      <c r="D3352" s="5">
        <v>106.28619999999999</v>
      </c>
    </row>
    <row r="3353" spans="3:4" x14ac:dyDescent="0.3">
      <c r="C3353" s="3" t="s">
        <v>902</v>
      </c>
      <c r="D3353" s="5">
        <v>106.15010000000001</v>
      </c>
    </row>
    <row r="3354" spans="3:4" x14ac:dyDescent="0.3">
      <c r="C3354" s="3" t="s">
        <v>3645</v>
      </c>
      <c r="D3354" s="5">
        <v>105.9936</v>
      </c>
    </row>
    <row r="3355" spans="3:4" x14ac:dyDescent="0.3">
      <c r="C3355" s="3" t="s">
        <v>467</v>
      </c>
      <c r="D3355" s="5">
        <v>105.3365</v>
      </c>
    </row>
    <row r="3356" spans="3:4" x14ac:dyDescent="0.3">
      <c r="C3356" s="3" t="s">
        <v>3646</v>
      </c>
      <c r="D3356" s="5">
        <v>103.2585</v>
      </c>
    </row>
    <row r="3357" spans="3:4" x14ac:dyDescent="0.3">
      <c r="C3357" s="3" t="s">
        <v>3647</v>
      </c>
      <c r="D3357" s="5">
        <v>103.2333</v>
      </c>
    </row>
    <row r="3358" spans="3:4" x14ac:dyDescent="0.3">
      <c r="C3358" s="3" t="s">
        <v>2040</v>
      </c>
      <c r="D3358" s="5">
        <v>103.15770000000001</v>
      </c>
    </row>
    <row r="3359" spans="3:4" x14ac:dyDescent="0.3">
      <c r="C3359" s="3" t="s">
        <v>3648</v>
      </c>
      <c r="D3359" s="5">
        <v>101.48009999999999</v>
      </c>
    </row>
    <row r="3360" spans="3:4" x14ac:dyDescent="0.3">
      <c r="C3360" s="3" t="s">
        <v>2191</v>
      </c>
      <c r="D3360" s="5">
        <v>100.17140000000001</v>
      </c>
    </row>
    <row r="3361" spans="3:4" x14ac:dyDescent="0.3">
      <c r="C3361" s="3" t="s">
        <v>631</v>
      </c>
      <c r="D3361" s="5">
        <v>100.12220000000001</v>
      </c>
    </row>
    <row r="3362" spans="3:4" x14ac:dyDescent="0.3">
      <c r="C3362" s="3" t="s">
        <v>3649</v>
      </c>
      <c r="D3362" s="5">
        <v>98.838700000000003</v>
      </c>
    </row>
    <row r="3363" spans="3:4" x14ac:dyDescent="0.3">
      <c r="C3363" s="3" t="s">
        <v>1729</v>
      </c>
      <c r="D3363" s="5">
        <v>97.04140000000001</v>
      </c>
    </row>
    <row r="3364" spans="3:4" x14ac:dyDescent="0.3">
      <c r="C3364" s="3" t="s">
        <v>975</v>
      </c>
      <c r="D3364" s="5">
        <v>96.891999999999996</v>
      </c>
    </row>
    <row r="3365" spans="3:4" x14ac:dyDescent="0.3">
      <c r="C3365" s="3" t="s">
        <v>2026</v>
      </c>
      <c r="D3365" s="5">
        <v>96.568899999999999</v>
      </c>
    </row>
    <row r="3366" spans="3:4" x14ac:dyDescent="0.3">
      <c r="C3366" s="3" t="s">
        <v>2307</v>
      </c>
      <c r="D3366" s="5">
        <v>96.241</v>
      </c>
    </row>
    <row r="3367" spans="3:4" x14ac:dyDescent="0.3">
      <c r="C3367" s="3" t="s">
        <v>3650</v>
      </c>
      <c r="D3367" s="5">
        <v>95.314000000000007</v>
      </c>
    </row>
    <row r="3368" spans="3:4" x14ac:dyDescent="0.3">
      <c r="C3368" s="3" t="s">
        <v>514</v>
      </c>
      <c r="D3368" s="5">
        <v>95.232699999999994</v>
      </c>
    </row>
    <row r="3369" spans="3:4" x14ac:dyDescent="0.3">
      <c r="C3369" s="3" t="s">
        <v>3651</v>
      </c>
      <c r="D3369" s="5">
        <v>94.168899999999994</v>
      </c>
    </row>
    <row r="3370" spans="3:4" x14ac:dyDescent="0.3">
      <c r="C3370" s="3" t="s">
        <v>3652</v>
      </c>
      <c r="D3370" s="5">
        <v>92.585299999999989</v>
      </c>
    </row>
    <row r="3371" spans="3:4" x14ac:dyDescent="0.3">
      <c r="C3371" s="3" t="s">
        <v>3653</v>
      </c>
      <c r="D3371" s="5">
        <v>91.849199999999996</v>
      </c>
    </row>
    <row r="3372" spans="3:4" x14ac:dyDescent="0.3">
      <c r="C3372" s="3" t="s">
        <v>1697</v>
      </c>
      <c r="D3372" s="5">
        <v>91.144000000000005</v>
      </c>
    </row>
    <row r="3373" spans="3:4" x14ac:dyDescent="0.3">
      <c r="C3373" s="3" t="s">
        <v>3654</v>
      </c>
      <c r="D3373" s="5">
        <v>90.738500000000002</v>
      </c>
    </row>
    <row r="3374" spans="3:4" x14ac:dyDescent="0.3">
      <c r="C3374" s="3" t="s">
        <v>999</v>
      </c>
      <c r="D3374" s="5">
        <v>90.688100000000006</v>
      </c>
    </row>
    <row r="3375" spans="3:4" x14ac:dyDescent="0.3">
      <c r="C3375" s="3" t="s">
        <v>531</v>
      </c>
      <c r="D3375" s="5">
        <v>90.662900000000008</v>
      </c>
    </row>
    <row r="3376" spans="3:4" x14ac:dyDescent="0.3">
      <c r="C3376" s="3" t="s">
        <v>3655</v>
      </c>
      <c r="D3376" s="5">
        <v>90.650300000000001</v>
      </c>
    </row>
    <row r="3377" spans="3:4" x14ac:dyDescent="0.3">
      <c r="C3377" s="3" t="s">
        <v>3656</v>
      </c>
      <c r="D3377" s="5">
        <v>90.3215</v>
      </c>
    </row>
    <row r="3378" spans="3:4" x14ac:dyDescent="0.3">
      <c r="C3378" s="3" t="s">
        <v>3657</v>
      </c>
      <c r="D3378" s="5">
        <v>89.716200000000001</v>
      </c>
    </row>
    <row r="3379" spans="3:4" x14ac:dyDescent="0.3">
      <c r="C3379" s="3" t="s">
        <v>1885</v>
      </c>
      <c r="D3379" s="5">
        <v>89.34790000000001</v>
      </c>
    </row>
    <row r="3380" spans="3:4" x14ac:dyDescent="0.3">
      <c r="C3380" s="3" t="s">
        <v>3658</v>
      </c>
      <c r="D3380" s="5">
        <v>88.253799999999998</v>
      </c>
    </row>
    <row r="3381" spans="3:4" x14ac:dyDescent="0.3">
      <c r="C3381" s="3" t="s">
        <v>3659</v>
      </c>
      <c r="D3381" s="5">
        <v>87.627399999999994</v>
      </c>
    </row>
    <row r="3382" spans="3:4" x14ac:dyDescent="0.3">
      <c r="C3382" s="3" t="s">
        <v>1547</v>
      </c>
      <c r="D3382" s="5">
        <v>87.627399999999994</v>
      </c>
    </row>
    <row r="3383" spans="3:4" x14ac:dyDescent="0.3">
      <c r="C3383" s="3" t="s">
        <v>582</v>
      </c>
      <c r="D3383" s="5">
        <v>87.627399999999994</v>
      </c>
    </row>
    <row r="3384" spans="3:4" x14ac:dyDescent="0.3">
      <c r="C3384" s="3" t="s">
        <v>288</v>
      </c>
      <c r="D3384" s="5">
        <v>87.627399999999994</v>
      </c>
    </row>
    <row r="3385" spans="3:4" x14ac:dyDescent="0.3">
      <c r="C3385" s="3" t="s">
        <v>3660</v>
      </c>
      <c r="D3385" s="5">
        <v>87.5518</v>
      </c>
    </row>
    <row r="3386" spans="3:4" x14ac:dyDescent="0.3">
      <c r="C3386" s="3" t="s">
        <v>3661</v>
      </c>
      <c r="D3386" s="5">
        <v>84.816100000000006</v>
      </c>
    </row>
    <row r="3387" spans="3:4" x14ac:dyDescent="0.3">
      <c r="C3387" s="3" t="s">
        <v>3662</v>
      </c>
      <c r="D3387" s="5">
        <v>83.795999999999992</v>
      </c>
    </row>
    <row r="3388" spans="3:4" x14ac:dyDescent="0.3">
      <c r="C3388" s="3" t="s">
        <v>3663</v>
      </c>
      <c r="D3388" s="5">
        <v>83.476500000000001</v>
      </c>
    </row>
    <row r="3389" spans="3:4" x14ac:dyDescent="0.3">
      <c r="C3389" s="3" t="s">
        <v>3664</v>
      </c>
      <c r="D3389" s="5">
        <v>83.062399999999997</v>
      </c>
    </row>
    <row r="3390" spans="3:4" x14ac:dyDescent="0.3">
      <c r="C3390" s="3" t="s">
        <v>3665</v>
      </c>
      <c r="D3390" s="5">
        <v>83.018100000000004</v>
      </c>
    </row>
    <row r="3391" spans="3:4" x14ac:dyDescent="0.3">
      <c r="C3391" s="3" t="s">
        <v>1813</v>
      </c>
      <c r="D3391" s="5">
        <v>82.557000000000002</v>
      </c>
    </row>
    <row r="3392" spans="3:4" x14ac:dyDescent="0.3">
      <c r="C3392" s="3" t="s">
        <v>225</v>
      </c>
      <c r="D3392" s="5">
        <v>82.029600000000002</v>
      </c>
    </row>
    <row r="3393" spans="3:4" x14ac:dyDescent="0.3">
      <c r="C3393" s="3" t="s">
        <v>3666</v>
      </c>
      <c r="D3393" s="5">
        <v>81.279200000000003</v>
      </c>
    </row>
    <row r="3394" spans="3:4" x14ac:dyDescent="0.3">
      <c r="C3394" s="3" t="s">
        <v>1864</v>
      </c>
      <c r="D3394" s="5">
        <v>81.266599999999997</v>
      </c>
    </row>
    <row r="3395" spans="3:4" x14ac:dyDescent="0.3">
      <c r="C3395" s="3" t="s">
        <v>3667</v>
      </c>
      <c r="D3395" s="5">
        <v>80.716200000000001</v>
      </c>
    </row>
    <row r="3396" spans="3:4" x14ac:dyDescent="0.3">
      <c r="C3396" s="3" t="s">
        <v>3668</v>
      </c>
      <c r="D3396" s="5">
        <v>80.716200000000001</v>
      </c>
    </row>
    <row r="3397" spans="3:4" x14ac:dyDescent="0.3">
      <c r="C3397" s="3" t="s">
        <v>385</v>
      </c>
      <c r="D3397" s="5">
        <v>80.596099999999993</v>
      </c>
    </row>
    <row r="3398" spans="3:4" x14ac:dyDescent="0.3">
      <c r="C3398" s="3" t="s">
        <v>1410</v>
      </c>
      <c r="D3398" s="5">
        <v>80.339399999999998</v>
      </c>
    </row>
    <row r="3399" spans="3:4" x14ac:dyDescent="0.3">
      <c r="C3399" s="3" t="s">
        <v>3669</v>
      </c>
      <c r="D3399" s="5">
        <v>79.777199999999993</v>
      </c>
    </row>
    <row r="3400" spans="3:4" x14ac:dyDescent="0.3">
      <c r="C3400" s="3" t="s">
        <v>3670</v>
      </c>
      <c r="D3400" s="5">
        <v>79.395300000000006</v>
      </c>
    </row>
    <row r="3401" spans="3:4" x14ac:dyDescent="0.3">
      <c r="C3401" s="3" t="s">
        <v>3671</v>
      </c>
      <c r="D3401" s="5">
        <v>79.313400000000001</v>
      </c>
    </row>
    <row r="3402" spans="3:4" x14ac:dyDescent="0.3">
      <c r="C3402" s="3" t="s">
        <v>3672</v>
      </c>
      <c r="D3402" s="5">
        <v>75.525499999999994</v>
      </c>
    </row>
    <row r="3403" spans="3:4" x14ac:dyDescent="0.3">
      <c r="C3403" s="3" t="s">
        <v>3673</v>
      </c>
      <c r="D3403" s="5">
        <v>74.8292</v>
      </c>
    </row>
    <row r="3404" spans="3:4" x14ac:dyDescent="0.3">
      <c r="C3404" s="3" t="s">
        <v>3674</v>
      </c>
      <c r="D3404" s="5">
        <v>74.8292</v>
      </c>
    </row>
    <row r="3405" spans="3:4" x14ac:dyDescent="0.3">
      <c r="C3405" s="3" t="s">
        <v>3675</v>
      </c>
      <c r="D3405" s="5">
        <v>74.718600000000009</v>
      </c>
    </row>
    <row r="3406" spans="3:4" x14ac:dyDescent="0.3">
      <c r="C3406" s="3" t="s">
        <v>1703</v>
      </c>
      <c r="D3406" s="5">
        <v>74.692800000000005</v>
      </c>
    </row>
    <row r="3407" spans="3:4" x14ac:dyDescent="0.3">
      <c r="C3407" s="3" t="s">
        <v>3676</v>
      </c>
      <c r="D3407" s="5">
        <v>74.623199999999997</v>
      </c>
    </row>
    <row r="3408" spans="3:4" x14ac:dyDescent="0.3">
      <c r="C3408" s="3" t="s">
        <v>3677</v>
      </c>
      <c r="D3408" s="5">
        <v>74.549899999999994</v>
      </c>
    </row>
    <row r="3409" spans="3:4" x14ac:dyDescent="0.3">
      <c r="C3409" s="3" t="s">
        <v>3678</v>
      </c>
      <c r="D3409" s="5">
        <v>73.646999999999991</v>
      </c>
    </row>
    <row r="3410" spans="3:4" x14ac:dyDescent="0.3">
      <c r="C3410" s="3" t="s">
        <v>3679</v>
      </c>
      <c r="D3410" s="5">
        <v>73.428600000000003</v>
      </c>
    </row>
    <row r="3411" spans="3:4" x14ac:dyDescent="0.3">
      <c r="C3411" s="3" t="s">
        <v>3680</v>
      </c>
      <c r="D3411" s="5">
        <v>72.7239</v>
      </c>
    </row>
    <row r="3412" spans="3:4" x14ac:dyDescent="0.3">
      <c r="C3412" s="3" t="s">
        <v>2368</v>
      </c>
      <c r="D3412" s="5">
        <v>70.944500000000005</v>
      </c>
    </row>
    <row r="3413" spans="3:4" x14ac:dyDescent="0.3">
      <c r="C3413" s="3" t="s">
        <v>3681</v>
      </c>
      <c r="D3413" s="5">
        <v>70.818299999999994</v>
      </c>
    </row>
    <row r="3414" spans="3:4" x14ac:dyDescent="0.3">
      <c r="C3414" s="3" t="s">
        <v>3682</v>
      </c>
      <c r="D3414" s="5">
        <v>70.738299999999995</v>
      </c>
    </row>
    <row r="3415" spans="3:4" x14ac:dyDescent="0.3">
      <c r="C3415" s="3" t="s">
        <v>3683</v>
      </c>
      <c r="D3415" s="5">
        <v>70.567599999999999</v>
      </c>
    </row>
    <row r="3416" spans="3:4" x14ac:dyDescent="0.3">
      <c r="C3416" s="3" t="s">
        <v>2308</v>
      </c>
      <c r="D3416" s="5">
        <v>70.362200000000001</v>
      </c>
    </row>
    <row r="3417" spans="3:4" x14ac:dyDescent="0.3">
      <c r="C3417" s="3" t="s">
        <v>3684</v>
      </c>
      <c r="D3417" s="5">
        <v>70.304900000000004</v>
      </c>
    </row>
    <row r="3418" spans="3:4" x14ac:dyDescent="0.3">
      <c r="C3418" s="3" t="s">
        <v>3685</v>
      </c>
      <c r="D3418" s="5">
        <v>68.790700000000001</v>
      </c>
    </row>
    <row r="3419" spans="3:4" x14ac:dyDescent="0.3">
      <c r="C3419" s="3" t="s">
        <v>3686</v>
      </c>
      <c r="D3419" s="5">
        <v>68.544200000000004</v>
      </c>
    </row>
    <row r="3420" spans="3:4" x14ac:dyDescent="0.3">
      <c r="C3420" s="3" t="s">
        <v>2022</v>
      </c>
      <c r="D3420" s="5">
        <v>67.694599999999994</v>
      </c>
    </row>
    <row r="3421" spans="3:4" x14ac:dyDescent="0.3">
      <c r="C3421" s="3" t="s">
        <v>3687</v>
      </c>
      <c r="D3421" s="5">
        <v>67.437899999999999</v>
      </c>
    </row>
    <row r="3422" spans="3:4" x14ac:dyDescent="0.3">
      <c r="C3422" s="3" t="s">
        <v>2378</v>
      </c>
      <c r="D3422" s="5">
        <v>67.263499999999993</v>
      </c>
    </row>
    <row r="3423" spans="3:4" x14ac:dyDescent="0.3">
      <c r="C3423" s="3" t="s">
        <v>3688</v>
      </c>
      <c r="D3423" s="5">
        <v>66.565100000000001</v>
      </c>
    </row>
    <row r="3424" spans="3:4" x14ac:dyDescent="0.3">
      <c r="C3424" s="3" t="s">
        <v>1687</v>
      </c>
      <c r="D3424" s="5">
        <v>66.476500000000001</v>
      </c>
    </row>
    <row r="3425" spans="3:4" x14ac:dyDescent="0.3">
      <c r="C3425" s="3" t="s">
        <v>1042</v>
      </c>
      <c r="D3425" s="5">
        <v>65.647999999999996</v>
      </c>
    </row>
    <row r="3426" spans="3:4" x14ac:dyDescent="0.3">
      <c r="C3426" s="3" t="s">
        <v>3689</v>
      </c>
      <c r="D3426" s="5">
        <v>65.385500000000008</v>
      </c>
    </row>
    <row r="3427" spans="3:4" x14ac:dyDescent="0.3">
      <c r="C3427" s="3" t="s">
        <v>880</v>
      </c>
      <c r="D3427" s="5">
        <v>65.366399999999999</v>
      </c>
    </row>
    <row r="3428" spans="3:4" x14ac:dyDescent="0.3">
      <c r="C3428" s="3" t="s">
        <v>3690</v>
      </c>
      <c r="D3428" s="5">
        <v>64.734300000000005</v>
      </c>
    </row>
    <row r="3429" spans="3:4" x14ac:dyDescent="0.3">
      <c r="C3429" s="3" t="s">
        <v>3691</v>
      </c>
      <c r="D3429" s="5">
        <v>64.7209</v>
      </c>
    </row>
    <row r="3430" spans="3:4" x14ac:dyDescent="0.3">
      <c r="C3430" s="3" t="s">
        <v>2292</v>
      </c>
      <c r="D3430" s="5">
        <v>64.3142</v>
      </c>
    </row>
    <row r="3431" spans="3:4" x14ac:dyDescent="0.3">
      <c r="C3431" s="3" t="s">
        <v>3692</v>
      </c>
      <c r="D3431" s="5">
        <v>63.845300000000002</v>
      </c>
    </row>
    <row r="3432" spans="3:4" x14ac:dyDescent="0.3">
      <c r="C3432" s="3" t="s">
        <v>3693</v>
      </c>
      <c r="D3432" s="5">
        <v>63.397099999999995</v>
      </c>
    </row>
    <row r="3433" spans="3:4" x14ac:dyDescent="0.3">
      <c r="C3433" s="3" t="s">
        <v>2162</v>
      </c>
      <c r="D3433" s="5">
        <v>63.287400000000005</v>
      </c>
    </row>
    <row r="3434" spans="3:4" x14ac:dyDescent="0.3">
      <c r="C3434" s="3" t="s">
        <v>1767</v>
      </c>
      <c r="D3434" s="5">
        <v>63.030700000000003</v>
      </c>
    </row>
    <row r="3435" spans="3:4" x14ac:dyDescent="0.3">
      <c r="C3435" s="3" t="s">
        <v>3694</v>
      </c>
      <c r="D3435" s="5">
        <v>62.549599999999998</v>
      </c>
    </row>
    <row r="3436" spans="3:4" x14ac:dyDescent="0.3">
      <c r="C3436" s="3" t="s">
        <v>1950</v>
      </c>
      <c r="D3436" s="5">
        <v>62.536999999999999</v>
      </c>
    </row>
    <row r="3437" spans="3:4" x14ac:dyDescent="0.3">
      <c r="C3437" s="3" t="s">
        <v>2225</v>
      </c>
      <c r="D3437" s="5">
        <v>62.473999999999997</v>
      </c>
    </row>
    <row r="3438" spans="3:4" x14ac:dyDescent="0.3">
      <c r="C3438" s="3" t="s">
        <v>3695</v>
      </c>
      <c r="D3438" s="5">
        <v>62.473999999999997</v>
      </c>
    </row>
    <row r="3439" spans="3:4" x14ac:dyDescent="0.3">
      <c r="C3439" s="3" t="s">
        <v>3696</v>
      </c>
      <c r="D3439" s="5">
        <v>62.473999999999997</v>
      </c>
    </row>
    <row r="3440" spans="3:4" x14ac:dyDescent="0.3">
      <c r="C3440" s="3" t="s">
        <v>3697</v>
      </c>
      <c r="D3440" s="5">
        <v>61.960599999999999</v>
      </c>
    </row>
    <row r="3441" spans="3:4" x14ac:dyDescent="0.3">
      <c r="C3441" s="3" t="s">
        <v>1627</v>
      </c>
      <c r="D3441" s="5">
        <v>61.703899999999997</v>
      </c>
    </row>
    <row r="3442" spans="3:4" x14ac:dyDescent="0.3">
      <c r="C3442" s="3" t="s">
        <v>1322</v>
      </c>
      <c r="D3442" s="5">
        <v>61.291699999999999</v>
      </c>
    </row>
    <row r="3443" spans="3:4" x14ac:dyDescent="0.3">
      <c r="C3443" s="3" t="s">
        <v>1227</v>
      </c>
      <c r="D3443" s="5">
        <v>60.727099999999993</v>
      </c>
    </row>
    <row r="3444" spans="3:4" x14ac:dyDescent="0.3">
      <c r="C3444" s="3" t="s">
        <v>2198</v>
      </c>
      <c r="D3444" s="5">
        <v>59.350299999999997</v>
      </c>
    </row>
    <row r="3445" spans="3:4" x14ac:dyDescent="0.3">
      <c r="C3445" s="3" t="s">
        <v>3698</v>
      </c>
      <c r="D3445" s="5">
        <v>59.243600000000001</v>
      </c>
    </row>
    <row r="3446" spans="3:4" x14ac:dyDescent="0.3">
      <c r="C3446" s="3" t="s">
        <v>3699</v>
      </c>
      <c r="D3446" s="5">
        <v>58.2057</v>
      </c>
    </row>
    <row r="3447" spans="3:4" x14ac:dyDescent="0.3">
      <c r="C3447" s="3" t="s">
        <v>3700</v>
      </c>
      <c r="D3447" s="5">
        <v>57.040599999999998</v>
      </c>
    </row>
    <row r="3448" spans="3:4" x14ac:dyDescent="0.3">
      <c r="C3448" s="3" t="s">
        <v>3701</v>
      </c>
      <c r="D3448" s="5">
        <v>57.04</v>
      </c>
    </row>
    <row r="3449" spans="3:4" x14ac:dyDescent="0.3">
      <c r="C3449" s="3" t="s">
        <v>3702</v>
      </c>
      <c r="D3449" s="5">
        <v>56.376599999999996</v>
      </c>
    </row>
    <row r="3450" spans="3:4" x14ac:dyDescent="0.3">
      <c r="C3450" s="3" t="s">
        <v>3703</v>
      </c>
      <c r="D3450" s="5">
        <v>56.350499999999997</v>
      </c>
    </row>
    <row r="3451" spans="3:4" x14ac:dyDescent="0.3">
      <c r="C3451" s="3" t="s">
        <v>3704</v>
      </c>
      <c r="D3451" s="5">
        <v>56.321100000000001</v>
      </c>
    </row>
    <row r="3452" spans="3:4" x14ac:dyDescent="0.3">
      <c r="C3452" s="3" t="s">
        <v>2319</v>
      </c>
      <c r="D3452" s="5">
        <v>56.226599999999998</v>
      </c>
    </row>
    <row r="3453" spans="3:4" x14ac:dyDescent="0.3">
      <c r="C3453" s="3" t="s">
        <v>3705</v>
      </c>
      <c r="D3453" s="5">
        <v>56.226599999999998</v>
      </c>
    </row>
    <row r="3454" spans="3:4" x14ac:dyDescent="0.3">
      <c r="C3454" s="3" t="s">
        <v>3706</v>
      </c>
      <c r="D3454" s="5">
        <v>56.226599999999998</v>
      </c>
    </row>
    <row r="3455" spans="3:4" x14ac:dyDescent="0.3">
      <c r="C3455" s="3" t="s">
        <v>3707</v>
      </c>
      <c r="D3455" s="5">
        <v>56.226599999999998</v>
      </c>
    </row>
    <row r="3456" spans="3:4" x14ac:dyDescent="0.3">
      <c r="C3456" s="3" t="s">
        <v>655</v>
      </c>
      <c r="D3456" s="5">
        <v>56.226599999999998</v>
      </c>
    </row>
    <row r="3457" spans="3:4" x14ac:dyDescent="0.3">
      <c r="C3457" s="3" t="s">
        <v>3708</v>
      </c>
      <c r="D3457" s="5">
        <v>56.226599999999998</v>
      </c>
    </row>
    <row r="3458" spans="3:4" x14ac:dyDescent="0.3">
      <c r="C3458" s="3" t="s">
        <v>3709</v>
      </c>
      <c r="D3458" s="5">
        <v>56.072400000000002</v>
      </c>
    </row>
    <row r="3459" spans="3:4" x14ac:dyDescent="0.3">
      <c r="C3459" s="3" t="s">
        <v>3710</v>
      </c>
      <c r="D3459" s="5">
        <v>54.667500000000004</v>
      </c>
    </row>
    <row r="3460" spans="3:4" x14ac:dyDescent="0.3">
      <c r="C3460" s="3" t="s">
        <v>3711</v>
      </c>
      <c r="D3460" s="5">
        <v>54.279699999999998</v>
      </c>
    </row>
    <row r="3461" spans="3:4" x14ac:dyDescent="0.3">
      <c r="C3461" s="3" t="s">
        <v>2365</v>
      </c>
      <c r="D3461" s="5">
        <v>53.322000000000003</v>
      </c>
    </row>
    <row r="3462" spans="3:4" x14ac:dyDescent="0.3">
      <c r="C3462" s="3" t="s">
        <v>3712</v>
      </c>
      <c r="D3462" s="5">
        <v>53.102899999999998</v>
      </c>
    </row>
    <row r="3463" spans="3:4" x14ac:dyDescent="0.3">
      <c r="C3463" s="3" t="s">
        <v>1700</v>
      </c>
      <c r="D3463" s="5">
        <v>53.102899999999998</v>
      </c>
    </row>
    <row r="3464" spans="3:4" x14ac:dyDescent="0.3">
      <c r="C3464" s="3" t="s">
        <v>3713</v>
      </c>
      <c r="D3464" s="5">
        <v>53.102899999999998</v>
      </c>
    </row>
    <row r="3465" spans="3:4" x14ac:dyDescent="0.3">
      <c r="C3465" s="3" t="s">
        <v>1022</v>
      </c>
      <c r="D3465" s="5">
        <v>53.102899999999998</v>
      </c>
    </row>
    <row r="3466" spans="3:4" x14ac:dyDescent="0.3">
      <c r="C3466" s="3" t="s">
        <v>3714</v>
      </c>
      <c r="D3466" s="5">
        <v>53.102899999999998</v>
      </c>
    </row>
    <row r="3467" spans="3:4" x14ac:dyDescent="0.3">
      <c r="C3467" s="3" t="s">
        <v>3715</v>
      </c>
      <c r="D3467" s="5">
        <v>52.420999999999999</v>
      </c>
    </row>
    <row r="3468" spans="3:4" x14ac:dyDescent="0.3">
      <c r="C3468" s="3" t="s">
        <v>944</v>
      </c>
      <c r="D3468" s="5">
        <v>51.819400000000002</v>
      </c>
    </row>
    <row r="3469" spans="3:4" x14ac:dyDescent="0.3">
      <c r="C3469" s="3" t="s">
        <v>3716</v>
      </c>
      <c r="D3469" s="5">
        <v>51.4816</v>
      </c>
    </row>
    <row r="3470" spans="3:4" x14ac:dyDescent="0.3">
      <c r="C3470" s="3" t="s">
        <v>3717</v>
      </c>
      <c r="D3470" s="5">
        <v>50.899299999999997</v>
      </c>
    </row>
    <row r="3471" spans="3:4" x14ac:dyDescent="0.3">
      <c r="C3471" s="3" t="s">
        <v>3718</v>
      </c>
      <c r="D3471" s="5">
        <v>50.813699999999997</v>
      </c>
    </row>
    <row r="3472" spans="3:4" x14ac:dyDescent="0.3">
      <c r="C3472" s="3" t="s">
        <v>3719</v>
      </c>
      <c r="D3472" s="5">
        <v>50.7926</v>
      </c>
    </row>
    <row r="3473" spans="3:4" x14ac:dyDescent="0.3">
      <c r="C3473" s="3" t="s">
        <v>1415</v>
      </c>
      <c r="D3473" s="5">
        <v>50.042199999999994</v>
      </c>
    </row>
    <row r="3474" spans="3:4" x14ac:dyDescent="0.3">
      <c r="C3474" s="3" t="s">
        <v>2337</v>
      </c>
      <c r="D3474" s="5">
        <v>50.029600000000002</v>
      </c>
    </row>
    <row r="3475" spans="3:4" x14ac:dyDescent="0.3">
      <c r="C3475" s="3" t="s">
        <v>1713</v>
      </c>
      <c r="D3475" s="5">
        <v>49.979199999999999</v>
      </c>
    </row>
    <row r="3476" spans="3:4" x14ac:dyDescent="0.3">
      <c r="C3476" s="3" t="s">
        <v>3720</v>
      </c>
      <c r="D3476" s="5">
        <v>49.979199999999999</v>
      </c>
    </row>
    <row r="3477" spans="3:4" x14ac:dyDescent="0.3">
      <c r="C3477" s="3" t="s">
        <v>734</v>
      </c>
      <c r="D3477" s="5">
        <v>49.979199999999999</v>
      </c>
    </row>
    <row r="3478" spans="3:4" x14ac:dyDescent="0.3">
      <c r="C3478" s="3" t="s">
        <v>3721</v>
      </c>
      <c r="D3478" s="5">
        <v>49.954000000000001</v>
      </c>
    </row>
    <row r="3479" spans="3:4" x14ac:dyDescent="0.3">
      <c r="C3479" s="3" t="s">
        <v>1908</v>
      </c>
      <c r="D3479" s="5">
        <v>49.953600000000002</v>
      </c>
    </row>
    <row r="3480" spans="3:4" x14ac:dyDescent="0.3">
      <c r="C3480" s="3" t="s">
        <v>240</v>
      </c>
      <c r="D3480" s="5">
        <v>49.872500000000002</v>
      </c>
    </row>
    <row r="3481" spans="3:4" x14ac:dyDescent="0.3">
      <c r="C3481" s="3" t="s">
        <v>3722</v>
      </c>
      <c r="D3481" s="5">
        <v>49.8414</v>
      </c>
    </row>
    <row r="3482" spans="3:4" x14ac:dyDescent="0.3">
      <c r="C3482" s="3" t="s">
        <v>3723</v>
      </c>
      <c r="D3482" s="5">
        <v>49.628399999999999</v>
      </c>
    </row>
    <row r="3483" spans="3:4" x14ac:dyDescent="0.3">
      <c r="C3483" s="3" t="s">
        <v>3724</v>
      </c>
      <c r="D3483" s="5">
        <v>48.289000000000001</v>
      </c>
    </row>
    <row r="3484" spans="3:4" x14ac:dyDescent="0.3">
      <c r="C3484" s="3" t="s">
        <v>652</v>
      </c>
      <c r="D3484" s="5">
        <v>48.182900000000004</v>
      </c>
    </row>
    <row r="3485" spans="3:4" x14ac:dyDescent="0.3">
      <c r="C3485" s="3" t="s">
        <v>3725</v>
      </c>
      <c r="D3485" s="5">
        <v>46.8996</v>
      </c>
    </row>
    <row r="3486" spans="3:4" x14ac:dyDescent="0.3">
      <c r="C3486" s="3" t="s">
        <v>1466</v>
      </c>
      <c r="D3486" s="5">
        <v>46.887</v>
      </c>
    </row>
    <row r="3487" spans="3:4" x14ac:dyDescent="0.3">
      <c r="C3487" s="3" t="s">
        <v>3726</v>
      </c>
      <c r="D3487" s="5">
        <v>46.855499999999999</v>
      </c>
    </row>
    <row r="3488" spans="3:4" x14ac:dyDescent="0.3">
      <c r="C3488" s="3" t="s">
        <v>3727</v>
      </c>
      <c r="D3488" s="5">
        <v>46.855499999999999</v>
      </c>
    </row>
    <row r="3489" spans="3:4" x14ac:dyDescent="0.3">
      <c r="C3489" s="3" t="s">
        <v>3728</v>
      </c>
      <c r="D3489" s="5">
        <v>46.855499999999999</v>
      </c>
    </row>
    <row r="3490" spans="3:4" x14ac:dyDescent="0.3">
      <c r="C3490" s="3" t="s">
        <v>3729</v>
      </c>
      <c r="D3490" s="5">
        <v>46.805100000000003</v>
      </c>
    </row>
    <row r="3491" spans="3:4" x14ac:dyDescent="0.3">
      <c r="C3491" s="3" t="s">
        <v>1477</v>
      </c>
      <c r="D3491" s="5">
        <v>46.748800000000003</v>
      </c>
    </row>
    <row r="3492" spans="3:4" x14ac:dyDescent="0.3">
      <c r="C3492" s="3" t="s">
        <v>3730</v>
      </c>
      <c r="D3492" s="5">
        <v>46.598799999999997</v>
      </c>
    </row>
    <row r="3493" spans="3:4" x14ac:dyDescent="0.3">
      <c r="C3493" s="3" t="s">
        <v>3731</v>
      </c>
      <c r="D3493" s="5">
        <v>46.392099999999999</v>
      </c>
    </row>
    <row r="3494" spans="3:4" x14ac:dyDescent="0.3">
      <c r="C3494" s="3" t="s">
        <v>1375</v>
      </c>
      <c r="D3494" s="5">
        <v>45.978700000000003</v>
      </c>
    </row>
    <row r="3495" spans="3:4" x14ac:dyDescent="0.3">
      <c r="C3495" s="3" t="s">
        <v>3732</v>
      </c>
      <c r="D3495" s="5">
        <v>45.540900000000001</v>
      </c>
    </row>
    <row r="3496" spans="3:4" x14ac:dyDescent="0.3">
      <c r="C3496" s="3" t="s">
        <v>2130</v>
      </c>
      <c r="D3496" s="5">
        <v>43.813699999999997</v>
      </c>
    </row>
    <row r="3497" spans="3:4" x14ac:dyDescent="0.3">
      <c r="C3497" s="3" t="s">
        <v>3733</v>
      </c>
      <c r="D3497" s="5">
        <v>43.813699999999997</v>
      </c>
    </row>
    <row r="3498" spans="3:4" x14ac:dyDescent="0.3">
      <c r="C3498" s="3" t="s">
        <v>3734</v>
      </c>
      <c r="D3498" s="5">
        <v>43.813699999999997</v>
      </c>
    </row>
    <row r="3499" spans="3:4" x14ac:dyDescent="0.3">
      <c r="C3499" s="3" t="s">
        <v>3735</v>
      </c>
      <c r="D3499" s="5">
        <v>43.813699999999997</v>
      </c>
    </row>
    <row r="3500" spans="3:4" x14ac:dyDescent="0.3">
      <c r="C3500" s="3" t="s">
        <v>1347</v>
      </c>
      <c r="D3500" s="5">
        <v>43.7759</v>
      </c>
    </row>
    <row r="3501" spans="3:4" x14ac:dyDescent="0.3">
      <c r="C3501" s="3" t="s">
        <v>853</v>
      </c>
      <c r="D3501" s="5">
        <v>43.7759</v>
      </c>
    </row>
    <row r="3502" spans="3:4" x14ac:dyDescent="0.3">
      <c r="C3502" s="3" t="s">
        <v>1129</v>
      </c>
      <c r="D3502" s="5">
        <v>43.769599999999997</v>
      </c>
    </row>
    <row r="3503" spans="3:4" x14ac:dyDescent="0.3">
      <c r="C3503" s="3" t="s">
        <v>3736</v>
      </c>
      <c r="D3503" s="5">
        <v>43.7318</v>
      </c>
    </row>
    <row r="3504" spans="3:4" x14ac:dyDescent="0.3">
      <c r="C3504" s="3" t="s">
        <v>3737</v>
      </c>
      <c r="D3504" s="5">
        <v>43.7318</v>
      </c>
    </row>
    <row r="3505" spans="3:4" x14ac:dyDescent="0.3">
      <c r="C3505" s="3" t="s">
        <v>1569</v>
      </c>
      <c r="D3505" s="5">
        <v>43.625100000000003</v>
      </c>
    </row>
    <row r="3506" spans="3:4" x14ac:dyDescent="0.3">
      <c r="C3506" s="3" t="s">
        <v>3738</v>
      </c>
      <c r="D3506" s="5">
        <v>43.287499999999994</v>
      </c>
    </row>
    <row r="3507" spans="3:4" x14ac:dyDescent="0.3">
      <c r="C3507" s="3" t="s">
        <v>3739</v>
      </c>
      <c r="D3507" s="5">
        <v>42.704999999999998</v>
      </c>
    </row>
    <row r="3508" spans="3:4" x14ac:dyDescent="0.3">
      <c r="C3508" s="3" t="s">
        <v>3740</v>
      </c>
      <c r="D3508" s="5">
        <v>42.511200000000002</v>
      </c>
    </row>
    <row r="3509" spans="3:4" x14ac:dyDescent="0.3">
      <c r="C3509" s="3" t="s">
        <v>3741</v>
      </c>
      <c r="D3509" s="5">
        <v>41.7849</v>
      </c>
    </row>
    <row r="3510" spans="3:4" x14ac:dyDescent="0.3">
      <c r="C3510" s="3" t="s">
        <v>1737</v>
      </c>
      <c r="D3510" s="5">
        <v>41.709700000000005</v>
      </c>
    </row>
    <row r="3511" spans="3:4" x14ac:dyDescent="0.3">
      <c r="C3511" s="3" t="s">
        <v>3742</v>
      </c>
      <c r="D3511" s="5">
        <v>41.379300000000001</v>
      </c>
    </row>
    <row r="3512" spans="3:4" x14ac:dyDescent="0.3">
      <c r="C3512" s="3" t="s">
        <v>3743</v>
      </c>
      <c r="D3512" s="5">
        <v>40.633299999999998</v>
      </c>
    </row>
    <row r="3513" spans="3:4" x14ac:dyDescent="0.3">
      <c r="C3513" s="3" t="s">
        <v>3744</v>
      </c>
      <c r="D3513" s="5">
        <v>40.6081</v>
      </c>
    </row>
    <row r="3514" spans="3:4" x14ac:dyDescent="0.3">
      <c r="C3514" s="3" t="s">
        <v>3745</v>
      </c>
      <c r="D3514" s="5">
        <v>40.6081</v>
      </c>
    </row>
    <row r="3515" spans="3:4" x14ac:dyDescent="0.3">
      <c r="C3515" s="3" t="s">
        <v>3746</v>
      </c>
      <c r="D3515" s="5">
        <v>40.6081</v>
      </c>
    </row>
    <row r="3516" spans="3:4" x14ac:dyDescent="0.3">
      <c r="C3516" s="3" t="s">
        <v>204</v>
      </c>
      <c r="D3516" s="5">
        <v>40.6081</v>
      </c>
    </row>
    <row r="3517" spans="3:4" x14ac:dyDescent="0.3">
      <c r="C3517" s="3" t="s">
        <v>3747</v>
      </c>
      <c r="D3517" s="5">
        <v>40.502000000000002</v>
      </c>
    </row>
    <row r="3518" spans="3:4" x14ac:dyDescent="0.3">
      <c r="C3518" s="3" t="s">
        <v>3748</v>
      </c>
      <c r="D3518" s="5">
        <v>40.419899999999998</v>
      </c>
    </row>
    <row r="3519" spans="3:4" x14ac:dyDescent="0.3">
      <c r="C3519" s="3" t="s">
        <v>2050</v>
      </c>
      <c r="D3519" s="5">
        <v>40.3581</v>
      </c>
    </row>
    <row r="3520" spans="3:4" x14ac:dyDescent="0.3">
      <c r="C3520" s="3" t="s">
        <v>540</v>
      </c>
      <c r="D3520" s="5">
        <v>40.013599999999997</v>
      </c>
    </row>
    <row r="3521" spans="3:4" x14ac:dyDescent="0.3">
      <c r="C3521" s="3" t="s">
        <v>3749</v>
      </c>
      <c r="D3521" s="5">
        <v>39.731900000000003</v>
      </c>
    </row>
    <row r="3522" spans="3:4" x14ac:dyDescent="0.3">
      <c r="C3522" s="3" t="s">
        <v>3750</v>
      </c>
      <c r="D3522" s="5">
        <v>38.458100000000002</v>
      </c>
    </row>
    <row r="3523" spans="3:4" x14ac:dyDescent="0.3">
      <c r="C3523" s="3" t="s">
        <v>3751</v>
      </c>
      <c r="D3523" s="5">
        <v>38.297800000000002</v>
      </c>
    </row>
    <row r="3524" spans="3:4" x14ac:dyDescent="0.3">
      <c r="C3524" s="3" t="s">
        <v>3752</v>
      </c>
      <c r="D3524" s="5">
        <v>37.484400000000001</v>
      </c>
    </row>
    <row r="3525" spans="3:4" x14ac:dyDescent="0.3">
      <c r="C3525" s="3" t="s">
        <v>3753</v>
      </c>
      <c r="D3525" s="5">
        <v>37.484400000000001</v>
      </c>
    </row>
    <row r="3526" spans="3:4" x14ac:dyDescent="0.3">
      <c r="C3526" s="3" t="s">
        <v>431</v>
      </c>
      <c r="D3526" s="5">
        <v>37.484400000000001</v>
      </c>
    </row>
    <row r="3527" spans="3:4" x14ac:dyDescent="0.3">
      <c r="C3527" s="3" t="s">
        <v>3754</v>
      </c>
      <c r="D3527" s="5">
        <v>37.139899999999997</v>
      </c>
    </row>
    <row r="3528" spans="3:4" x14ac:dyDescent="0.3">
      <c r="C3528" s="3" t="s">
        <v>3755</v>
      </c>
      <c r="D3528" s="5">
        <v>36.384099999999997</v>
      </c>
    </row>
    <row r="3529" spans="3:4" x14ac:dyDescent="0.3">
      <c r="C3529" s="3" t="s">
        <v>3756</v>
      </c>
      <c r="D3529" s="5">
        <v>35.537500000000001</v>
      </c>
    </row>
    <row r="3530" spans="3:4" x14ac:dyDescent="0.3">
      <c r="C3530" s="3" t="s">
        <v>3757</v>
      </c>
      <c r="D3530" s="5">
        <v>35.506399999999999</v>
      </c>
    </row>
    <row r="3531" spans="3:4" x14ac:dyDescent="0.3">
      <c r="C3531" s="3" t="s">
        <v>3758</v>
      </c>
      <c r="D3531" s="5">
        <v>34.398499999999999</v>
      </c>
    </row>
    <row r="3532" spans="3:4" x14ac:dyDescent="0.3">
      <c r="C3532" s="3" t="s">
        <v>1135</v>
      </c>
      <c r="D3532" s="5">
        <v>34.360700000000001</v>
      </c>
    </row>
    <row r="3533" spans="3:4" x14ac:dyDescent="0.3">
      <c r="C3533" s="3" t="s">
        <v>3759</v>
      </c>
      <c r="D3533" s="5">
        <v>34.360700000000001</v>
      </c>
    </row>
    <row r="3534" spans="3:4" x14ac:dyDescent="0.3">
      <c r="C3534" s="3" t="s">
        <v>3760</v>
      </c>
      <c r="D3534" s="5">
        <v>32.639400000000002</v>
      </c>
    </row>
    <row r="3535" spans="3:4" x14ac:dyDescent="0.3">
      <c r="C3535" s="3" t="s">
        <v>3761</v>
      </c>
      <c r="D3535" s="5">
        <v>32.307099999999998</v>
      </c>
    </row>
    <row r="3536" spans="3:4" x14ac:dyDescent="0.3">
      <c r="C3536" s="3" t="s">
        <v>1867</v>
      </c>
      <c r="D3536" s="5">
        <v>31.274799999999999</v>
      </c>
    </row>
    <row r="3537" spans="3:4" x14ac:dyDescent="0.3">
      <c r="C3537" s="3" t="s">
        <v>2344</v>
      </c>
      <c r="D3537" s="5">
        <v>31.236999999999998</v>
      </c>
    </row>
    <row r="3538" spans="3:4" x14ac:dyDescent="0.3">
      <c r="C3538" s="3" t="s">
        <v>1759</v>
      </c>
      <c r="D3538" s="5">
        <v>31.236999999999998</v>
      </c>
    </row>
    <row r="3539" spans="3:4" x14ac:dyDescent="0.3">
      <c r="C3539" s="3" t="s">
        <v>3762</v>
      </c>
      <c r="D3539" s="5">
        <v>31.236999999999998</v>
      </c>
    </row>
    <row r="3540" spans="3:4" x14ac:dyDescent="0.3">
      <c r="C3540" s="3" t="s">
        <v>539</v>
      </c>
      <c r="D3540" s="5">
        <v>31.236999999999998</v>
      </c>
    </row>
    <row r="3541" spans="3:4" x14ac:dyDescent="0.3">
      <c r="C3541" s="3" t="s">
        <v>3763</v>
      </c>
      <c r="D3541" s="5">
        <v>31.148400000000002</v>
      </c>
    </row>
    <row r="3542" spans="3:4" x14ac:dyDescent="0.3">
      <c r="C3542" s="3" t="s">
        <v>3764</v>
      </c>
      <c r="D3542" s="5">
        <v>30.7547</v>
      </c>
    </row>
    <row r="3543" spans="3:4" x14ac:dyDescent="0.3">
      <c r="C3543" s="3" t="s">
        <v>1185</v>
      </c>
      <c r="D3543" s="5">
        <v>30.504300000000001</v>
      </c>
    </row>
    <row r="3544" spans="3:4" x14ac:dyDescent="0.3">
      <c r="C3544" s="3" t="s">
        <v>3765</v>
      </c>
      <c r="D3544" s="5">
        <v>29.112200000000001</v>
      </c>
    </row>
    <row r="3545" spans="3:4" x14ac:dyDescent="0.3">
      <c r="C3545" s="3" t="s">
        <v>629</v>
      </c>
      <c r="D3545" s="5">
        <v>29.0334</v>
      </c>
    </row>
    <row r="3546" spans="3:4" x14ac:dyDescent="0.3">
      <c r="C3546" s="3" t="s">
        <v>931</v>
      </c>
      <c r="D3546" s="5">
        <v>28.113299999999999</v>
      </c>
    </row>
    <row r="3547" spans="3:4" x14ac:dyDescent="0.3">
      <c r="C3547" s="3" t="s">
        <v>3766</v>
      </c>
      <c r="D3547" s="5">
        <v>28.113299999999999</v>
      </c>
    </row>
    <row r="3548" spans="3:4" x14ac:dyDescent="0.3">
      <c r="C3548" s="3" t="s">
        <v>789</v>
      </c>
      <c r="D3548" s="5">
        <v>27.518999999999998</v>
      </c>
    </row>
    <row r="3549" spans="3:4" x14ac:dyDescent="0.3">
      <c r="C3549" s="3" t="s">
        <v>1799</v>
      </c>
      <c r="D3549" s="5">
        <v>25.064399999999999</v>
      </c>
    </row>
    <row r="3550" spans="3:4" x14ac:dyDescent="0.3">
      <c r="C3550" s="3" t="s">
        <v>2361</v>
      </c>
      <c r="D3550" s="5">
        <v>24.989599999999999</v>
      </c>
    </row>
    <row r="3551" spans="3:4" x14ac:dyDescent="0.3">
      <c r="C3551" s="3" t="s">
        <v>3767</v>
      </c>
      <c r="D3551" s="5">
        <v>24.989599999999999</v>
      </c>
    </row>
    <row r="3552" spans="3:4" x14ac:dyDescent="0.3">
      <c r="C3552" s="3" t="s">
        <v>3768</v>
      </c>
      <c r="D3552" s="5">
        <v>24.989599999999999</v>
      </c>
    </row>
    <row r="3553" spans="3:4" x14ac:dyDescent="0.3">
      <c r="C3553" s="3" t="s">
        <v>3769</v>
      </c>
      <c r="D3553" s="5">
        <v>24.977</v>
      </c>
    </row>
    <row r="3554" spans="3:4" x14ac:dyDescent="0.3">
      <c r="C3554" s="3" t="s">
        <v>3770</v>
      </c>
      <c r="D3554" s="5">
        <v>24.901</v>
      </c>
    </row>
    <row r="3555" spans="3:4" x14ac:dyDescent="0.3">
      <c r="C3555" s="3" t="s">
        <v>3771</v>
      </c>
      <c r="D3555" s="5">
        <v>23.299399999999999</v>
      </c>
    </row>
    <row r="3556" spans="3:4" x14ac:dyDescent="0.3">
      <c r="C3556" s="3" t="s">
        <v>3772</v>
      </c>
      <c r="D3556" s="5">
        <v>21.91</v>
      </c>
    </row>
    <row r="3557" spans="3:4" x14ac:dyDescent="0.3">
      <c r="C3557" s="3" t="s">
        <v>3773</v>
      </c>
      <c r="D3557" s="5">
        <v>21.8659</v>
      </c>
    </row>
    <row r="3558" spans="3:4" x14ac:dyDescent="0.3">
      <c r="C3558" s="3" t="s">
        <v>1795</v>
      </c>
      <c r="D3558" s="5">
        <v>21.8659</v>
      </c>
    </row>
    <row r="3559" spans="3:4" x14ac:dyDescent="0.3">
      <c r="C3559" s="3" t="s">
        <v>1054</v>
      </c>
      <c r="D3559" s="5">
        <v>21.609200000000001</v>
      </c>
    </row>
    <row r="3560" spans="3:4" x14ac:dyDescent="0.3">
      <c r="C3560" s="3" t="s">
        <v>3774</v>
      </c>
      <c r="D3560" s="5">
        <v>21.609200000000001</v>
      </c>
    </row>
    <row r="3561" spans="3:4" x14ac:dyDescent="0.3">
      <c r="C3561" s="3" t="s">
        <v>1902</v>
      </c>
      <c r="D3561" s="5">
        <v>19.4056</v>
      </c>
    </row>
    <row r="3562" spans="3:4" x14ac:dyDescent="0.3">
      <c r="C3562" s="3" t="s">
        <v>3775</v>
      </c>
      <c r="D3562" s="5">
        <v>18.7422</v>
      </c>
    </row>
    <row r="3563" spans="3:4" x14ac:dyDescent="0.3">
      <c r="C3563" s="3" t="s">
        <v>3776</v>
      </c>
      <c r="D3563" s="5">
        <v>18.7422</v>
      </c>
    </row>
    <row r="3564" spans="3:4" x14ac:dyDescent="0.3">
      <c r="C3564" s="3" t="s">
        <v>3777</v>
      </c>
      <c r="D3564" s="5">
        <v>18.7422</v>
      </c>
    </row>
    <row r="3565" spans="3:4" x14ac:dyDescent="0.3">
      <c r="C3565" s="3" t="s">
        <v>3778</v>
      </c>
      <c r="D3565" s="5">
        <v>18.7422</v>
      </c>
    </row>
    <row r="3566" spans="3:4" x14ac:dyDescent="0.3">
      <c r="C3566" s="3" t="s">
        <v>3779</v>
      </c>
      <c r="D3566" s="5">
        <v>18.7422</v>
      </c>
    </row>
    <row r="3567" spans="3:4" x14ac:dyDescent="0.3">
      <c r="C3567" s="3" t="s">
        <v>3780</v>
      </c>
      <c r="D3567" s="5">
        <v>18.7422</v>
      </c>
    </row>
    <row r="3568" spans="3:4" x14ac:dyDescent="0.3">
      <c r="C3568" s="3" t="s">
        <v>3781</v>
      </c>
      <c r="D3568" s="5">
        <v>17.715399999999999</v>
      </c>
    </row>
    <row r="3569" spans="3:4" x14ac:dyDescent="0.3">
      <c r="C3569" s="3" t="s">
        <v>3782</v>
      </c>
      <c r="D3569" s="5">
        <v>17.4587</v>
      </c>
    </row>
    <row r="3570" spans="3:4" x14ac:dyDescent="0.3">
      <c r="C3570" s="3" t="s">
        <v>3783</v>
      </c>
      <c r="D3570" s="5">
        <v>16.795300000000001</v>
      </c>
    </row>
    <row r="3571" spans="3:4" x14ac:dyDescent="0.3">
      <c r="C3571" s="3" t="s">
        <v>1998</v>
      </c>
      <c r="D3571" s="5">
        <v>15.618499999999999</v>
      </c>
    </row>
    <row r="3572" spans="3:4" x14ac:dyDescent="0.3">
      <c r="C3572" s="3" t="s">
        <v>3784</v>
      </c>
      <c r="D3572" s="5">
        <v>15.618499999999999</v>
      </c>
    </row>
    <row r="3573" spans="3:4" x14ac:dyDescent="0.3">
      <c r="C3573" s="3" t="s">
        <v>826</v>
      </c>
      <c r="D3573" s="5">
        <v>15.618499999999999</v>
      </c>
    </row>
    <row r="3574" spans="3:4" x14ac:dyDescent="0.3">
      <c r="C3574" s="3" t="s">
        <v>3785</v>
      </c>
      <c r="D3574" s="5">
        <v>15.618499999999999</v>
      </c>
    </row>
    <row r="3575" spans="3:4" x14ac:dyDescent="0.3">
      <c r="C3575" s="3" t="s">
        <v>3786</v>
      </c>
      <c r="D3575" s="5">
        <v>14.591699999999999</v>
      </c>
    </row>
    <row r="3576" spans="3:4" x14ac:dyDescent="0.3">
      <c r="C3576" s="3" t="s">
        <v>3787</v>
      </c>
      <c r="D3576" s="5">
        <v>13.9283</v>
      </c>
    </row>
    <row r="3577" spans="3:4" x14ac:dyDescent="0.3">
      <c r="C3577" s="3" t="s">
        <v>1098</v>
      </c>
      <c r="D3577" s="5">
        <v>13.4527</v>
      </c>
    </row>
    <row r="3578" spans="3:4" x14ac:dyDescent="0.3">
      <c r="C3578" s="3" t="s">
        <v>3788</v>
      </c>
      <c r="D3578" s="5">
        <v>13.4527</v>
      </c>
    </row>
    <row r="3579" spans="3:4" x14ac:dyDescent="0.3">
      <c r="C3579" s="3" t="s">
        <v>3789</v>
      </c>
      <c r="D3579" s="5">
        <v>13.158199999999999</v>
      </c>
    </row>
    <row r="3580" spans="3:4" x14ac:dyDescent="0.3">
      <c r="C3580" s="3" t="s">
        <v>3790</v>
      </c>
      <c r="D3580" s="5">
        <v>12.4948</v>
      </c>
    </row>
    <row r="3581" spans="3:4" x14ac:dyDescent="0.3">
      <c r="C3581" s="3" t="s">
        <v>3791</v>
      </c>
      <c r="D3581" s="5">
        <v>12.4948</v>
      </c>
    </row>
    <row r="3582" spans="3:4" x14ac:dyDescent="0.3">
      <c r="C3582" s="3" t="s">
        <v>3792</v>
      </c>
      <c r="D3582" s="5">
        <v>12.4948</v>
      </c>
    </row>
    <row r="3583" spans="3:4" x14ac:dyDescent="0.3">
      <c r="C3583" s="3" t="s">
        <v>3793</v>
      </c>
      <c r="D3583" s="5">
        <v>12.4948</v>
      </c>
    </row>
    <row r="3584" spans="3:4" x14ac:dyDescent="0.3">
      <c r="C3584" s="3" t="s">
        <v>630</v>
      </c>
      <c r="D3584" s="5">
        <v>12.4948</v>
      </c>
    </row>
    <row r="3585" spans="3:4" x14ac:dyDescent="0.3">
      <c r="C3585" s="3" t="s">
        <v>3794</v>
      </c>
      <c r="D3585" s="5">
        <v>6.2537000000000003</v>
      </c>
    </row>
    <row r="3586" spans="3:4" x14ac:dyDescent="0.3">
      <c r="C3586" s="3" t="s">
        <v>1255</v>
      </c>
      <c r="D3586" s="5">
        <v>6.2473999999999998</v>
      </c>
    </row>
    <row r="3587" spans="3:4" x14ac:dyDescent="0.3">
      <c r="C3587" s="3" t="s">
        <v>3795</v>
      </c>
      <c r="D3587" s="5">
        <v>6.2473999999999998</v>
      </c>
    </row>
    <row r="3588" spans="3:4" x14ac:dyDescent="0.3">
      <c r="C3588" s="3" t="s">
        <v>3796</v>
      </c>
      <c r="D3588" s="5">
        <v>3.1236999999999999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464E9-D601-499D-A36E-D9CE66B290EB}">
  <dimension ref="A1"/>
  <sheetViews>
    <sheetView showGridLines="0" showRowColHeaders="0" zoomScaleNormal="100" workbookViewId="0">
      <selection activeCell="S3" sqref="S3"/>
    </sheetView>
  </sheetViews>
  <sheetFormatPr defaultRowHeight="14.4" x14ac:dyDescent="0.3"/>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Option Button 2">
              <controlPr defaultSize="0" autoFill="0" autoLine="0" autoPict="0">
                <anchor moveWithCells="1">
                  <from>
                    <xdr:col>16</xdr:col>
                    <xdr:colOff>594360</xdr:colOff>
                    <xdr:row>3</xdr:row>
                    <xdr:rowOff>167640</xdr:rowOff>
                  </from>
                  <to>
                    <xdr:col>18</xdr:col>
                    <xdr:colOff>281940</xdr:colOff>
                    <xdr:row>5</xdr:row>
                    <xdr:rowOff>15240</xdr:rowOff>
                  </to>
                </anchor>
              </controlPr>
            </control>
          </mc:Choice>
        </mc:AlternateContent>
        <mc:AlternateContent xmlns:mc="http://schemas.openxmlformats.org/markup-compatibility/2006">
          <mc:Choice Requires="x14">
            <control shapeId="2051" r:id="rId5" name="Option Button 3">
              <controlPr defaultSize="0" autoFill="0" autoLine="0" autoPict="0">
                <anchor moveWithCells="1">
                  <from>
                    <xdr:col>18</xdr:col>
                    <xdr:colOff>586740</xdr:colOff>
                    <xdr:row>3</xdr:row>
                    <xdr:rowOff>160020</xdr:rowOff>
                  </from>
                  <to>
                    <xdr:col>20</xdr:col>
                    <xdr:colOff>274320</xdr:colOff>
                    <xdr:row>5</xdr:row>
                    <xdr:rowOff>7620</xdr:rowOff>
                  </to>
                </anchor>
              </controlPr>
            </control>
          </mc:Choice>
        </mc:AlternateContent>
        <mc:AlternateContent xmlns:mc="http://schemas.openxmlformats.org/markup-compatibility/2006">
          <mc:Choice Requires="x14">
            <control shapeId="2052" r:id="rId6" name="Option Button 4">
              <controlPr defaultSize="0" autoFill="0" autoLine="0" autoPict="0">
                <anchor moveWithCells="1">
                  <from>
                    <xdr:col>20</xdr:col>
                    <xdr:colOff>579120</xdr:colOff>
                    <xdr:row>3</xdr:row>
                    <xdr:rowOff>160020</xdr:rowOff>
                  </from>
                  <to>
                    <xdr:col>22</xdr:col>
                    <xdr:colOff>266700</xdr:colOff>
                    <xdr:row>5</xdr:row>
                    <xdr:rowOff>7620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0D4FE-8BEB-488E-B037-55D9E4D914BF}">
  <dimension ref="G7:G136"/>
  <sheetViews>
    <sheetView showGridLines="0" showRowColHeaders="0" tabSelected="1" topLeftCell="A16" zoomScaleNormal="100" workbookViewId="0">
      <selection activeCell="S21" sqref="S21"/>
    </sheetView>
  </sheetViews>
  <sheetFormatPr defaultRowHeight="14.4" x14ac:dyDescent="0.3"/>
  <sheetData>
    <row r="7" spans="7:7" x14ac:dyDescent="0.3">
      <c r="G7" s="18"/>
    </row>
    <row r="8" spans="7:7" x14ac:dyDescent="0.3">
      <c r="G8" s="18"/>
    </row>
    <row r="9" spans="7:7" x14ac:dyDescent="0.3">
      <c r="G9" s="18"/>
    </row>
    <row r="10" spans="7:7" x14ac:dyDescent="0.3">
      <c r="G10" s="18"/>
    </row>
    <row r="11" spans="7:7" x14ac:dyDescent="0.3">
      <c r="G11" s="18"/>
    </row>
    <row r="14" spans="7:7" x14ac:dyDescent="0.3">
      <c r="G14" s="18"/>
    </row>
    <row r="15" spans="7:7" x14ac:dyDescent="0.3">
      <c r="G15" s="18"/>
    </row>
    <row r="16" spans="7:7" x14ac:dyDescent="0.3">
      <c r="G16" s="18"/>
    </row>
    <row r="17" spans="7:7" x14ac:dyDescent="0.3">
      <c r="G17" s="18"/>
    </row>
    <row r="18" spans="7:7" x14ac:dyDescent="0.3">
      <c r="G18" s="18"/>
    </row>
    <row r="19" spans="7:7" x14ac:dyDescent="0.3">
      <c r="G19" s="18"/>
    </row>
    <row r="20" spans="7:7" x14ac:dyDescent="0.3">
      <c r="G20" s="18"/>
    </row>
    <row r="21" spans="7:7" x14ac:dyDescent="0.3">
      <c r="G21" s="18"/>
    </row>
    <row r="22" spans="7:7" x14ac:dyDescent="0.3">
      <c r="G22" s="18"/>
    </row>
    <row r="23" spans="7:7" x14ac:dyDescent="0.3">
      <c r="G23" s="18"/>
    </row>
    <row r="24" spans="7:7" x14ac:dyDescent="0.3">
      <c r="G24" s="18"/>
    </row>
    <row r="25" spans="7:7" x14ac:dyDescent="0.3">
      <c r="G25" s="18"/>
    </row>
    <row r="26" spans="7:7" x14ac:dyDescent="0.3">
      <c r="G26" s="18"/>
    </row>
    <row r="27" spans="7:7" x14ac:dyDescent="0.3">
      <c r="G27" s="18"/>
    </row>
    <row r="28" spans="7:7" x14ac:dyDescent="0.3">
      <c r="G28" s="18"/>
    </row>
    <row r="29" spans="7:7" x14ac:dyDescent="0.3">
      <c r="G29" s="18"/>
    </row>
    <row r="30" spans="7:7" x14ac:dyDescent="0.3">
      <c r="G30" s="18"/>
    </row>
    <row r="31" spans="7:7" x14ac:dyDescent="0.3">
      <c r="G31" s="18"/>
    </row>
    <row r="32" spans="7:7" x14ac:dyDescent="0.3">
      <c r="G32" s="18"/>
    </row>
    <row r="33" spans="7:7" x14ac:dyDescent="0.3">
      <c r="G33" s="18"/>
    </row>
    <row r="34" spans="7:7" x14ac:dyDescent="0.3">
      <c r="G34" s="18"/>
    </row>
    <row r="35" spans="7:7" x14ac:dyDescent="0.3">
      <c r="G35" s="18"/>
    </row>
    <row r="36" spans="7:7" x14ac:dyDescent="0.3">
      <c r="G36" s="18"/>
    </row>
    <row r="37" spans="7:7" x14ac:dyDescent="0.3">
      <c r="G37" s="18"/>
    </row>
    <row r="38" spans="7:7" x14ac:dyDescent="0.3">
      <c r="G38" s="18"/>
    </row>
    <row r="39" spans="7:7" x14ac:dyDescent="0.3">
      <c r="G39" s="18"/>
    </row>
    <row r="40" spans="7:7" x14ac:dyDescent="0.3">
      <c r="G40" s="18"/>
    </row>
    <row r="41" spans="7:7" x14ac:dyDescent="0.3">
      <c r="G41" s="18"/>
    </row>
    <row r="42" spans="7:7" x14ac:dyDescent="0.3">
      <c r="G42" s="18"/>
    </row>
    <row r="43" spans="7:7" x14ac:dyDescent="0.3">
      <c r="G43" s="18"/>
    </row>
    <row r="44" spans="7:7" x14ac:dyDescent="0.3">
      <c r="G44" s="18"/>
    </row>
    <row r="45" spans="7:7" x14ac:dyDescent="0.3">
      <c r="G45" s="18"/>
    </row>
    <row r="46" spans="7:7" x14ac:dyDescent="0.3">
      <c r="G46" s="18"/>
    </row>
    <row r="47" spans="7:7" x14ac:dyDescent="0.3">
      <c r="G47" s="18"/>
    </row>
    <row r="48" spans="7:7" x14ac:dyDescent="0.3">
      <c r="G48" s="18"/>
    </row>
    <row r="49" spans="7:7" x14ac:dyDescent="0.3">
      <c r="G49" s="18"/>
    </row>
    <row r="50" spans="7:7" x14ac:dyDescent="0.3">
      <c r="G50" s="18"/>
    </row>
    <row r="51" spans="7:7" x14ac:dyDescent="0.3">
      <c r="G51" s="18"/>
    </row>
    <row r="52" spans="7:7" x14ac:dyDescent="0.3">
      <c r="G52" s="18"/>
    </row>
    <row r="53" spans="7:7" x14ac:dyDescent="0.3">
      <c r="G53" s="18"/>
    </row>
    <row r="54" spans="7:7" x14ac:dyDescent="0.3">
      <c r="G54" s="18"/>
    </row>
    <row r="55" spans="7:7" x14ac:dyDescent="0.3">
      <c r="G55" s="18"/>
    </row>
    <row r="56" spans="7:7" x14ac:dyDescent="0.3">
      <c r="G56" s="18"/>
    </row>
    <row r="57" spans="7:7" x14ac:dyDescent="0.3">
      <c r="G57" s="18"/>
    </row>
    <row r="58" spans="7:7" x14ac:dyDescent="0.3">
      <c r="G58" s="18"/>
    </row>
    <row r="59" spans="7:7" x14ac:dyDescent="0.3">
      <c r="G59" s="18"/>
    </row>
    <row r="60" spans="7:7" x14ac:dyDescent="0.3">
      <c r="G60" s="18"/>
    </row>
    <row r="61" spans="7:7" x14ac:dyDescent="0.3">
      <c r="G61" s="18"/>
    </row>
    <row r="62" spans="7:7" x14ac:dyDescent="0.3">
      <c r="G62" s="18"/>
    </row>
    <row r="63" spans="7:7" x14ac:dyDescent="0.3">
      <c r="G63" s="18"/>
    </row>
    <row r="64" spans="7:7" x14ac:dyDescent="0.3">
      <c r="G64" s="18"/>
    </row>
    <row r="65" spans="7:7" x14ac:dyDescent="0.3">
      <c r="G65" s="18"/>
    </row>
    <row r="66" spans="7:7" x14ac:dyDescent="0.3">
      <c r="G66" s="18"/>
    </row>
    <row r="67" spans="7:7" x14ac:dyDescent="0.3">
      <c r="G67" s="18"/>
    </row>
    <row r="68" spans="7:7" x14ac:dyDescent="0.3">
      <c r="G68" s="18"/>
    </row>
    <row r="69" spans="7:7" x14ac:dyDescent="0.3">
      <c r="G69" s="18"/>
    </row>
    <row r="70" spans="7:7" x14ac:dyDescent="0.3">
      <c r="G70" s="18"/>
    </row>
    <row r="71" spans="7:7" x14ac:dyDescent="0.3">
      <c r="G71" s="18"/>
    </row>
    <row r="72" spans="7:7" x14ac:dyDescent="0.3">
      <c r="G72" s="18"/>
    </row>
    <row r="73" spans="7:7" x14ac:dyDescent="0.3">
      <c r="G73" s="18"/>
    </row>
    <row r="74" spans="7:7" x14ac:dyDescent="0.3">
      <c r="G74" s="18"/>
    </row>
    <row r="75" spans="7:7" x14ac:dyDescent="0.3">
      <c r="G75" s="18"/>
    </row>
    <row r="76" spans="7:7" x14ac:dyDescent="0.3">
      <c r="G76" s="18"/>
    </row>
    <row r="77" spans="7:7" x14ac:dyDescent="0.3">
      <c r="G77" s="18"/>
    </row>
    <row r="78" spans="7:7" x14ac:dyDescent="0.3">
      <c r="G78" s="18"/>
    </row>
    <row r="79" spans="7:7" x14ac:dyDescent="0.3">
      <c r="G79" s="18"/>
    </row>
    <row r="80" spans="7:7" x14ac:dyDescent="0.3">
      <c r="G80" s="18"/>
    </row>
    <row r="81" spans="7:7" x14ac:dyDescent="0.3">
      <c r="G81" s="18"/>
    </row>
    <row r="82" spans="7:7" x14ac:dyDescent="0.3">
      <c r="G82" s="18"/>
    </row>
    <row r="83" spans="7:7" x14ac:dyDescent="0.3">
      <c r="G83" s="18"/>
    </row>
    <row r="84" spans="7:7" x14ac:dyDescent="0.3">
      <c r="G84" s="18"/>
    </row>
    <row r="85" spans="7:7" x14ac:dyDescent="0.3">
      <c r="G85" s="18"/>
    </row>
    <row r="86" spans="7:7" x14ac:dyDescent="0.3">
      <c r="G86" s="18"/>
    </row>
    <row r="87" spans="7:7" x14ac:dyDescent="0.3">
      <c r="G87" s="18"/>
    </row>
    <row r="88" spans="7:7" x14ac:dyDescent="0.3">
      <c r="G88" s="18"/>
    </row>
    <row r="89" spans="7:7" x14ac:dyDescent="0.3">
      <c r="G89" s="18"/>
    </row>
    <row r="90" spans="7:7" x14ac:dyDescent="0.3">
      <c r="G90" s="18"/>
    </row>
    <row r="91" spans="7:7" x14ac:dyDescent="0.3">
      <c r="G91" s="18"/>
    </row>
    <row r="92" spans="7:7" x14ac:dyDescent="0.3">
      <c r="G92" s="18"/>
    </row>
    <row r="93" spans="7:7" x14ac:dyDescent="0.3">
      <c r="G93" s="18"/>
    </row>
    <row r="94" spans="7:7" x14ac:dyDescent="0.3">
      <c r="G94" s="18"/>
    </row>
    <row r="95" spans="7:7" x14ac:dyDescent="0.3">
      <c r="G95" s="18"/>
    </row>
    <row r="96" spans="7:7" x14ac:dyDescent="0.3">
      <c r="G96" s="18"/>
    </row>
    <row r="97" spans="7:7" x14ac:dyDescent="0.3">
      <c r="G97" s="18"/>
    </row>
    <row r="98" spans="7:7" x14ac:dyDescent="0.3">
      <c r="G98" s="18"/>
    </row>
    <row r="99" spans="7:7" x14ac:dyDescent="0.3">
      <c r="G99" s="18"/>
    </row>
    <row r="100" spans="7:7" x14ac:dyDescent="0.3">
      <c r="G100" s="18"/>
    </row>
    <row r="101" spans="7:7" x14ac:dyDescent="0.3">
      <c r="G101" s="18"/>
    </row>
    <row r="102" spans="7:7" x14ac:dyDescent="0.3">
      <c r="G102" s="18"/>
    </row>
    <row r="103" spans="7:7" x14ac:dyDescent="0.3">
      <c r="G103" s="18"/>
    </row>
    <row r="104" spans="7:7" x14ac:dyDescent="0.3">
      <c r="G104" s="18"/>
    </row>
    <row r="105" spans="7:7" x14ac:dyDescent="0.3">
      <c r="G105" s="18"/>
    </row>
    <row r="106" spans="7:7" x14ac:dyDescent="0.3">
      <c r="G106" s="18"/>
    </row>
    <row r="107" spans="7:7" x14ac:dyDescent="0.3">
      <c r="G107" s="18"/>
    </row>
    <row r="108" spans="7:7" x14ac:dyDescent="0.3">
      <c r="G108" s="18"/>
    </row>
    <row r="109" spans="7:7" x14ac:dyDescent="0.3">
      <c r="G109" s="18"/>
    </row>
    <row r="110" spans="7:7" x14ac:dyDescent="0.3">
      <c r="G110" s="18"/>
    </row>
    <row r="111" spans="7:7" x14ac:dyDescent="0.3">
      <c r="G111" s="18"/>
    </row>
    <row r="112" spans="7:7" x14ac:dyDescent="0.3">
      <c r="G112" s="18"/>
    </row>
    <row r="113" spans="7:7" x14ac:dyDescent="0.3">
      <c r="G113" s="18"/>
    </row>
    <row r="114" spans="7:7" x14ac:dyDescent="0.3">
      <c r="G114" s="18"/>
    </row>
    <row r="115" spans="7:7" x14ac:dyDescent="0.3">
      <c r="G115" s="18"/>
    </row>
    <row r="116" spans="7:7" x14ac:dyDescent="0.3">
      <c r="G116" s="18"/>
    </row>
    <row r="117" spans="7:7" x14ac:dyDescent="0.3">
      <c r="G117" s="18"/>
    </row>
    <row r="118" spans="7:7" x14ac:dyDescent="0.3">
      <c r="G118" s="18"/>
    </row>
    <row r="119" spans="7:7" x14ac:dyDescent="0.3">
      <c r="G119" s="18"/>
    </row>
    <row r="120" spans="7:7" x14ac:dyDescent="0.3">
      <c r="G120" s="18"/>
    </row>
    <row r="121" spans="7:7" x14ac:dyDescent="0.3">
      <c r="G121" s="18"/>
    </row>
    <row r="122" spans="7:7" x14ac:dyDescent="0.3">
      <c r="G122" s="18"/>
    </row>
    <row r="123" spans="7:7" x14ac:dyDescent="0.3">
      <c r="G123" s="18"/>
    </row>
    <row r="124" spans="7:7" x14ac:dyDescent="0.3">
      <c r="G124" s="18"/>
    </row>
    <row r="125" spans="7:7" x14ac:dyDescent="0.3">
      <c r="G125" s="18"/>
    </row>
    <row r="126" spans="7:7" x14ac:dyDescent="0.3">
      <c r="G126" s="18"/>
    </row>
    <row r="127" spans="7:7" x14ac:dyDescent="0.3">
      <c r="G127" s="18"/>
    </row>
    <row r="128" spans="7:7" x14ac:dyDescent="0.3">
      <c r="G128" s="18"/>
    </row>
    <row r="129" spans="7:7" x14ac:dyDescent="0.3">
      <c r="G129" s="18"/>
    </row>
    <row r="130" spans="7:7" x14ac:dyDescent="0.3">
      <c r="G130" s="18"/>
    </row>
    <row r="131" spans="7:7" x14ac:dyDescent="0.3">
      <c r="G131" s="18"/>
    </row>
    <row r="132" spans="7:7" x14ac:dyDescent="0.3">
      <c r="G132" s="18"/>
    </row>
    <row r="133" spans="7:7" x14ac:dyDescent="0.3">
      <c r="G133" s="18"/>
    </row>
    <row r="134" spans="7:7" x14ac:dyDescent="0.3">
      <c r="G134" s="18"/>
    </row>
    <row r="135" spans="7:7" x14ac:dyDescent="0.3">
      <c r="G135" s="18"/>
    </row>
    <row r="136" spans="7:7" x14ac:dyDescent="0.3">
      <c r="G136" s="18"/>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Props1.xml><?xml version="1.0" encoding="utf-8"?>
<ds:datastoreItem xmlns:ds="http://schemas.openxmlformats.org/officeDocument/2006/customXml" ds:itemID="{8679F7C0-89D9-4C11-9EB6-F676FC4D325E}">
  <ds:schemaRefs/>
</ds:datastoreItem>
</file>

<file path=customXml/itemProps2.xml><?xml version="1.0" encoding="utf-8"?>
<ds:datastoreItem xmlns:ds="http://schemas.openxmlformats.org/officeDocument/2006/customXml" ds:itemID="{3074FCB0-95B1-48F6-BB41-745D2A416C3D}">
  <ds:schemaRefs/>
</ds:datastoreItem>
</file>

<file path=customXml/itemProps3.xml><?xml version="1.0" encoding="utf-8"?>
<ds:datastoreItem xmlns:ds="http://schemas.openxmlformats.org/officeDocument/2006/customXml" ds:itemID="{CF71E236-2A35-409A-9BF3-D403E62911B0}">
  <ds:schemaRefs/>
</ds:datastoreItem>
</file>

<file path=customXml/itemProps4.xml><?xml version="1.0" encoding="utf-8"?>
<ds:datastoreItem xmlns:ds="http://schemas.openxmlformats.org/officeDocument/2006/customXml" ds:itemID="{A3FF09FB-9385-4266-81E8-247B651FE98F}">
  <ds:schemaRefs/>
</ds:datastoreItem>
</file>

<file path=customXml/itemProps5.xml><?xml version="1.0" encoding="utf-8"?>
<ds:datastoreItem xmlns:ds="http://schemas.openxmlformats.org/officeDocument/2006/customXml" ds:itemID="{7F30DBDE-0851-4663-A686-0FD397D75821}">
  <ds:schemaRefs/>
</ds:datastoreItem>
</file>

<file path=customXml/itemProps6.xml><?xml version="1.0" encoding="utf-8"?>
<ds:datastoreItem xmlns:ds="http://schemas.openxmlformats.org/officeDocument/2006/customXml" ds:itemID="{84ABF5C7-0B18-401D-9CA3-38443B2E1FB5}">
  <ds:schemaRefs/>
</ds:datastoreItem>
</file>

<file path=customXml/itemProps7.xml><?xml version="1.0" encoding="utf-8"?>
<ds:datastoreItem xmlns:ds="http://schemas.openxmlformats.org/officeDocument/2006/customXml" ds:itemID="{C0DB98DB-EBEA-4F62-B62D-24760A955304}">
  <ds:schemaRefs/>
</ds:datastoreItem>
</file>

<file path=customXml/itemProps8.xml><?xml version="1.0" encoding="utf-8"?>
<ds:datastoreItem xmlns:ds="http://schemas.openxmlformats.org/officeDocument/2006/customXml" ds:itemID="{EA11899E-9A5E-4D92-BE22-D9159EE67E9F}">
  <ds:schemaRefs/>
</ds:datastoreItem>
</file>

<file path=customXml/itemProps9.xml><?xml version="1.0" encoding="utf-8"?>
<ds:datastoreItem xmlns:ds="http://schemas.openxmlformats.org/officeDocument/2006/customXml" ds:itemID="{22F3E39C-B25C-40E7-96DF-C79B6B9C94AF}">
  <ds:schemaRefs/>
</ds:datastoreItem>
</file>

<file path=customXml/itemProps10.xml><?xml version="1.0" encoding="utf-8"?>
<ds:datastoreItem xmlns:ds="http://schemas.openxmlformats.org/officeDocument/2006/customXml" ds:itemID="{2697F3F3-0361-49B3-B5BB-A22ED5D9630B}">
  <ds:schemaRefs/>
</ds:datastoreItem>
</file>

<file path=customXml/itemProps11.xml><?xml version="1.0" encoding="utf-8"?>
<ds:datastoreItem xmlns:ds="http://schemas.openxmlformats.org/officeDocument/2006/customXml" ds:itemID="{68E9056E-97D9-405E-94DF-97FBC742F39C}">
  <ds:schemaRefs/>
</ds:datastoreItem>
</file>

<file path=customXml/itemProps12.xml><?xml version="1.0" encoding="utf-8"?>
<ds:datastoreItem xmlns:ds="http://schemas.openxmlformats.org/officeDocument/2006/customXml" ds:itemID="{43F39B12-128D-45C6-A0EF-5926D04BC9E3}">
  <ds:schemaRefs/>
</ds:datastoreItem>
</file>

<file path=customXml/itemProps13.xml><?xml version="1.0" encoding="utf-8"?>
<ds:datastoreItem xmlns:ds="http://schemas.openxmlformats.org/officeDocument/2006/customXml" ds:itemID="{B2962A80-4380-4645-946B-14EC2A2FE5E6}">
  <ds:schemaRefs>
    <ds:schemaRef ds:uri="http://schemas.microsoft.com/DataMashup"/>
  </ds:schemaRefs>
</ds:datastoreItem>
</file>

<file path=customXml/itemProps14.xml><?xml version="1.0" encoding="utf-8"?>
<ds:datastoreItem xmlns:ds="http://schemas.openxmlformats.org/officeDocument/2006/customXml" ds:itemID="{795757F8-287F-4EB1-88B2-1204B5CAA59D}">
  <ds:schemaRefs/>
</ds:datastoreItem>
</file>

<file path=customXml/itemProps15.xml><?xml version="1.0" encoding="utf-8"?>
<ds:datastoreItem xmlns:ds="http://schemas.openxmlformats.org/officeDocument/2006/customXml" ds:itemID="{498C5DDA-64FF-4432-BD41-4440CB6019CF}">
  <ds:schemaRefs/>
</ds:datastoreItem>
</file>

<file path=customXml/itemProps16.xml><?xml version="1.0" encoding="utf-8"?>
<ds:datastoreItem xmlns:ds="http://schemas.openxmlformats.org/officeDocument/2006/customXml" ds:itemID="{A04EACFF-3C7A-447C-8CF4-2368112C1479}">
  <ds:schemaRefs/>
</ds:datastoreItem>
</file>

<file path=customXml/itemProps17.xml><?xml version="1.0" encoding="utf-8"?>
<ds:datastoreItem xmlns:ds="http://schemas.openxmlformats.org/officeDocument/2006/customXml" ds:itemID="{1D8970F1-D68B-4ED0-B290-9057905709C8}">
  <ds:schemaRefs/>
</ds:datastoreItem>
</file>

<file path=customXml/itemProps18.xml><?xml version="1.0" encoding="utf-8"?>
<ds:datastoreItem xmlns:ds="http://schemas.openxmlformats.org/officeDocument/2006/customXml" ds:itemID="{25DF33AD-7A42-452C-BBCE-68839E34EA57}">
  <ds:schemaRefs/>
</ds:datastoreItem>
</file>

<file path=customXml/itemProps19.xml><?xml version="1.0" encoding="utf-8"?>
<ds:datastoreItem xmlns:ds="http://schemas.openxmlformats.org/officeDocument/2006/customXml" ds:itemID="{DD79ED73-016F-4405-9D74-903A5A33FCA2}">
  <ds:schemaRefs/>
</ds:datastoreItem>
</file>

<file path=customXml/itemProps20.xml><?xml version="1.0" encoding="utf-8"?>
<ds:datastoreItem xmlns:ds="http://schemas.openxmlformats.org/officeDocument/2006/customXml" ds:itemID="{C1CBD260-CCE0-4609-BBD5-2630E5A6D8D8}">
  <ds:schemaRefs/>
</ds:datastoreItem>
</file>

<file path=customXml/itemProps21.xml><?xml version="1.0" encoding="utf-8"?>
<ds:datastoreItem xmlns:ds="http://schemas.openxmlformats.org/officeDocument/2006/customXml" ds:itemID="{D3187647-29FE-4678-9E16-23F9A6F3DEEE}">
  <ds:schemaRefs/>
</ds:datastoreItem>
</file>

<file path=customXml/itemProps22.xml><?xml version="1.0" encoding="utf-8"?>
<ds:datastoreItem xmlns:ds="http://schemas.openxmlformats.org/officeDocument/2006/customXml" ds:itemID="{906648A0-885A-4352-A294-A9399637B07C}">
  <ds:schemaRefs/>
</ds:datastoreItem>
</file>

<file path=customXml/itemProps23.xml><?xml version="1.0" encoding="utf-8"?>
<ds:datastoreItem xmlns:ds="http://schemas.openxmlformats.org/officeDocument/2006/customXml" ds:itemID="{83E61CB7-2F84-43D1-BB32-917B800457CB}">
  <ds:schemaRefs/>
</ds:datastoreItem>
</file>

<file path=customXml/itemProps24.xml><?xml version="1.0" encoding="utf-8"?>
<ds:datastoreItem xmlns:ds="http://schemas.openxmlformats.org/officeDocument/2006/customXml" ds:itemID="{17801846-A14A-4797-A8E3-2F1894093807}">
  <ds:schemaRefs/>
</ds:datastoreItem>
</file>

<file path=customXml/itemProps25.xml><?xml version="1.0" encoding="utf-8"?>
<ds:datastoreItem xmlns:ds="http://schemas.openxmlformats.org/officeDocument/2006/customXml" ds:itemID="{21BF8D3B-B7C8-4D5A-81B1-FC2F3B5A6073}">
  <ds:schemaRefs/>
</ds:datastoreItem>
</file>

<file path=customXml/itemProps26.xml><?xml version="1.0" encoding="utf-8"?>
<ds:datastoreItem xmlns:ds="http://schemas.openxmlformats.org/officeDocument/2006/customXml" ds:itemID="{7BCAA7BC-8F37-4CAD-9ED0-64FD83B64AAF}">
  <ds:schemaRefs/>
</ds:datastoreItem>
</file>

<file path=customXml/itemProps27.xml><?xml version="1.0" encoding="utf-8"?>
<ds:datastoreItem xmlns:ds="http://schemas.openxmlformats.org/officeDocument/2006/customXml" ds:itemID="{61068010-C252-499E-A9CE-3D729F409BA8}">
  <ds:schemaRefs/>
</ds:datastoreItem>
</file>

<file path=customXml/itemProps28.xml><?xml version="1.0" encoding="utf-8"?>
<ds:datastoreItem xmlns:ds="http://schemas.openxmlformats.org/officeDocument/2006/customXml" ds:itemID="{B5215167-EDA8-4057-B665-C956AF7CD806}">
  <ds:schemaRefs/>
</ds:datastoreItem>
</file>

<file path=customXml/itemProps29.xml><?xml version="1.0" encoding="utf-8"?>
<ds:datastoreItem xmlns:ds="http://schemas.openxmlformats.org/officeDocument/2006/customXml" ds:itemID="{080F2218-58CD-4D96-9225-6A24EB6B9FDA}">
  <ds:schemaRefs/>
</ds:datastoreItem>
</file>

<file path=customXml/itemProps30.xml><?xml version="1.0" encoding="utf-8"?>
<ds:datastoreItem xmlns:ds="http://schemas.openxmlformats.org/officeDocument/2006/customXml" ds:itemID="{B3255506-772C-4F9D-83E6-FA69A557AD43}">
  <ds:schemaRefs/>
</ds:datastoreItem>
</file>

<file path=customXml/itemProps31.xml><?xml version="1.0" encoding="utf-8"?>
<ds:datastoreItem xmlns:ds="http://schemas.openxmlformats.org/officeDocument/2006/customXml" ds:itemID="{48493B46-39B8-48AA-B0D0-DC28E1C18715}">
  <ds:schemaRefs/>
</ds:datastoreItem>
</file>

<file path=customXml/itemProps32.xml><?xml version="1.0" encoding="utf-8"?>
<ds:datastoreItem xmlns:ds="http://schemas.openxmlformats.org/officeDocument/2006/customXml" ds:itemID="{95C81486-4C75-42AA-BE7F-FF811FDAF4E9}">
  <ds:schemaRefs/>
</ds:datastoreItem>
</file>

<file path=customXml/itemProps33.xml><?xml version="1.0" encoding="utf-8"?>
<ds:datastoreItem xmlns:ds="http://schemas.openxmlformats.org/officeDocument/2006/customXml" ds:itemID="{A2C0BE4E-3B44-4F78-9318-DD5048BA0AA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Analysis 1</vt:lpstr>
      <vt:lpstr>Analysis 2</vt:lpstr>
      <vt:lpstr>P&amp;S Analysis</vt:lpstr>
      <vt:lpstr>Customer Analysis</vt:lpstr>
      <vt:lpstr>Time Series Dashboard</vt:lpstr>
      <vt:lpstr>P&amp;S Dashboard</vt:lpstr>
      <vt:lpstr>LookUpTable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Abdallah Mohamed</dc:creator>
  <cp:lastModifiedBy>Abdallah Mohamed</cp:lastModifiedBy>
  <dcterms:created xsi:type="dcterms:W3CDTF">2025-05-11T15:35:00Z</dcterms:created>
  <dcterms:modified xsi:type="dcterms:W3CDTF">2025-06-23T08:19:47Z</dcterms:modified>
</cp:coreProperties>
</file>