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Le Bomb\kgalois\FMU\2022.2\2022.2-fmu-analise-multivariada-dados\Material Complementar\"/>
    </mc:Choice>
  </mc:AlternateContent>
  <xr:revisionPtr revIDLastSave="0" documentId="8_{31247C99-7043-4882-81AD-6CEC9FDAAC40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passaros" sheetId="2" r:id="rId1"/>
    <sheet name="acp-passaros-01" sheetId="3" r:id="rId2"/>
    <sheet name="acp-passaros-02" sheetId="5" r:id="rId3"/>
    <sheet name="acp-passaro-03" sheetId="7" r:id="rId4"/>
    <sheet name="acp-passaro-04" sheetId="8" r:id="rId5"/>
    <sheet name="acp-passaro-05" sheetId="9" r:id="rId6"/>
    <sheet name="acp-passaro-06" sheetId="10" r:id="rId7"/>
    <sheet name="acp-passaro-07" sheetId="11" r:id="rId8"/>
    <sheet name="empregados-europa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1" l="1"/>
  <c r="L15" i="11"/>
  <c r="L14" i="11"/>
  <c r="L13" i="11"/>
  <c r="L12" i="11"/>
  <c r="K16" i="11"/>
  <c r="K15" i="11"/>
  <c r="K14" i="11"/>
  <c r="K13" i="11"/>
  <c r="K12" i="11"/>
  <c r="N7" i="11"/>
  <c r="N6" i="11"/>
  <c r="N5" i="11"/>
  <c r="N4" i="11"/>
  <c r="N3" i="11"/>
  <c r="M7" i="11"/>
  <c r="M6" i="11"/>
  <c r="M5" i="11"/>
  <c r="M4" i="11"/>
  <c r="M3" i="11"/>
  <c r="L7" i="11"/>
  <c r="L6" i="11"/>
  <c r="L5" i="11"/>
  <c r="L4" i="11"/>
  <c r="L3" i="11"/>
  <c r="K7" i="11"/>
  <c r="K6" i="11"/>
  <c r="K5" i="11"/>
  <c r="K4" i="11"/>
  <c r="K3" i="11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2" i="9"/>
  <c r="D25" i="8"/>
  <c r="D24" i="8"/>
  <c r="D23" i="8"/>
  <c r="D22" i="8"/>
  <c r="D21" i="8"/>
  <c r="C22" i="8"/>
  <c r="C23" i="8"/>
  <c r="C24" i="8"/>
  <c r="C25" i="8"/>
  <c r="C21" i="8"/>
  <c r="D16" i="8"/>
  <c r="G16" i="8"/>
  <c r="C16" i="8"/>
  <c r="H4" i="8"/>
  <c r="E14" i="8" s="1"/>
  <c r="H5" i="8"/>
  <c r="E15" i="8" s="1"/>
  <c r="H6" i="8"/>
  <c r="F16" i="8" s="1"/>
  <c r="H7" i="8"/>
  <c r="E17" i="8" s="1"/>
  <c r="H3" i="8"/>
  <c r="D13" i="8" s="1"/>
  <c r="N6" i="5"/>
  <c r="N5" i="5"/>
  <c r="N4" i="5"/>
  <c r="N3" i="5"/>
  <c r="N2" i="5"/>
  <c r="M6" i="5"/>
  <c r="M5" i="5"/>
  <c r="M4" i="5"/>
  <c r="M3" i="5"/>
  <c r="M2" i="5"/>
  <c r="L6" i="5"/>
  <c r="L5" i="5"/>
  <c r="L4" i="5"/>
  <c r="L3" i="5"/>
  <c r="L2" i="5"/>
  <c r="K6" i="5"/>
  <c r="K5" i="5"/>
  <c r="K4" i="5"/>
  <c r="K3" i="5"/>
  <c r="K2" i="5"/>
  <c r="J6" i="5"/>
  <c r="J5" i="5"/>
  <c r="J4" i="5"/>
  <c r="J3" i="5"/>
  <c r="J2" i="5"/>
  <c r="L2" i="3"/>
  <c r="O6" i="3" s="1"/>
  <c r="L3" i="3"/>
  <c r="P12" i="3" s="1"/>
  <c r="L4" i="3"/>
  <c r="Q3" i="3" s="1"/>
  <c r="L5" i="3"/>
  <c r="R3" i="3" s="1"/>
  <c r="L6" i="3"/>
  <c r="S13" i="3" s="1"/>
  <c r="P5" i="3"/>
  <c r="R5" i="3"/>
  <c r="R6" i="3"/>
  <c r="R10" i="3"/>
  <c r="R13" i="3"/>
  <c r="R14" i="3"/>
  <c r="R18" i="3"/>
  <c r="R21" i="3"/>
  <c r="R22" i="3"/>
  <c r="R26" i="3"/>
  <c r="R29" i="3"/>
  <c r="R30" i="3"/>
  <c r="R34" i="3"/>
  <c r="R37" i="3"/>
  <c r="R38" i="3"/>
  <c r="R42" i="3"/>
  <c r="R45" i="3"/>
  <c r="R46" i="3"/>
  <c r="R50" i="3"/>
  <c r="Q11" i="3"/>
  <c r="Q15" i="3"/>
  <c r="Q27" i="3"/>
  <c r="Q31" i="3"/>
  <c r="Q43" i="3"/>
  <c r="Q47" i="3"/>
  <c r="P4" i="3"/>
  <c r="P8" i="3"/>
  <c r="P16" i="3"/>
  <c r="P20" i="3"/>
  <c r="P24" i="3"/>
  <c r="P32" i="3"/>
  <c r="P36" i="3"/>
  <c r="P40" i="3"/>
  <c r="P45" i="3"/>
  <c r="P46" i="3"/>
  <c r="P47" i="3"/>
  <c r="P49" i="3"/>
  <c r="P50" i="3"/>
  <c r="R2" i="3"/>
  <c r="O7" i="3"/>
  <c r="O8" i="3"/>
  <c r="O11" i="3"/>
  <c r="O12" i="3"/>
  <c r="O15" i="3"/>
  <c r="O16" i="3"/>
  <c r="O19" i="3"/>
  <c r="O20" i="3"/>
  <c r="O23" i="3"/>
  <c r="O24" i="3"/>
  <c r="O27" i="3"/>
  <c r="O28" i="3"/>
  <c r="O31" i="3"/>
  <c r="O32" i="3"/>
  <c r="O35" i="3"/>
  <c r="O36" i="3"/>
  <c r="O39" i="3"/>
  <c r="O40" i="3"/>
  <c r="O42" i="3"/>
  <c r="O43" i="3"/>
  <c r="O44" i="3"/>
  <c r="O46" i="3"/>
  <c r="O47" i="3"/>
  <c r="O48" i="3"/>
  <c r="O50" i="3"/>
  <c r="O2" i="3"/>
  <c r="K6" i="3"/>
  <c r="K5" i="3"/>
  <c r="K4" i="3"/>
  <c r="K3" i="3"/>
  <c r="K2" i="3"/>
  <c r="C17" i="8" l="1"/>
  <c r="E16" i="8"/>
  <c r="G15" i="8"/>
  <c r="D15" i="8"/>
  <c r="D17" i="8"/>
  <c r="G14" i="8"/>
  <c r="G17" i="8"/>
  <c r="C15" i="8"/>
  <c r="F14" i="8"/>
  <c r="F15" i="8"/>
  <c r="F17" i="8"/>
  <c r="D14" i="8"/>
  <c r="C14" i="8"/>
  <c r="G13" i="8"/>
  <c r="F13" i="8"/>
  <c r="E13" i="8"/>
  <c r="C13" i="8"/>
  <c r="O38" i="3"/>
  <c r="O34" i="3"/>
  <c r="O30" i="3"/>
  <c r="O26" i="3"/>
  <c r="O22" i="3"/>
  <c r="O18" i="3"/>
  <c r="O14" i="3"/>
  <c r="O10" i="3"/>
  <c r="O5" i="3"/>
  <c r="O49" i="3"/>
  <c r="O45" i="3"/>
  <c r="O41" i="3"/>
  <c r="O37" i="3"/>
  <c r="O33" i="3"/>
  <c r="O29" i="3"/>
  <c r="O25" i="3"/>
  <c r="O21" i="3"/>
  <c r="O17" i="3"/>
  <c r="O13" i="3"/>
  <c r="O9" i="3"/>
  <c r="P2" i="3"/>
  <c r="P48" i="3"/>
  <c r="P44" i="3"/>
  <c r="P28" i="3"/>
  <c r="Q39" i="3"/>
  <c r="Q23" i="3"/>
  <c r="Q7" i="3"/>
  <c r="Q4" i="3"/>
  <c r="Q35" i="3"/>
  <c r="Q19" i="3"/>
  <c r="R49" i="3"/>
  <c r="R41" i="3"/>
  <c r="R33" i="3"/>
  <c r="R25" i="3"/>
  <c r="R17" i="3"/>
  <c r="R9" i="3"/>
  <c r="S29" i="3"/>
  <c r="S41" i="3"/>
  <c r="S25" i="3"/>
  <c r="S9" i="3"/>
  <c r="S6" i="3"/>
  <c r="S37" i="3"/>
  <c r="S21" i="3"/>
  <c r="S5" i="3"/>
  <c r="S49" i="3"/>
  <c r="S33" i="3"/>
  <c r="S17" i="3"/>
  <c r="S45" i="3"/>
  <c r="S2" i="3"/>
  <c r="S48" i="3"/>
  <c r="S44" i="3"/>
  <c r="S40" i="3"/>
  <c r="S36" i="3"/>
  <c r="S32" i="3"/>
  <c r="S28" i="3"/>
  <c r="S24" i="3"/>
  <c r="S20" i="3"/>
  <c r="S16" i="3"/>
  <c r="S12" i="3"/>
  <c r="S8" i="3"/>
  <c r="S4" i="3"/>
  <c r="S47" i="3"/>
  <c r="S43" i="3"/>
  <c r="S39" i="3"/>
  <c r="S35" i="3"/>
  <c r="S31" i="3"/>
  <c r="S27" i="3"/>
  <c r="S23" i="3"/>
  <c r="S19" i="3"/>
  <c r="S15" i="3"/>
  <c r="S11" i="3"/>
  <c r="S7" i="3"/>
  <c r="S3" i="3"/>
  <c r="S50" i="3"/>
  <c r="S46" i="3"/>
  <c r="S42" i="3"/>
  <c r="S38" i="3"/>
  <c r="S34" i="3"/>
  <c r="S30" i="3"/>
  <c r="S26" i="3"/>
  <c r="S22" i="3"/>
  <c r="S18" i="3"/>
  <c r="S14" i="3"/>
  <c r="S10" i="3"/>
  <c r="R48" i="3"/>
  <c r="R44" i="3"/>
  <c r="R40" i="3"/>
  <c r="R36" i="3"/>
  <c r="R32" i="3"/>
  <c r="R28" i="3"/>
  <c r="R24" i="3"/>
  <c r="R20" i="3"/>
  <c r="R16" i="3"/>
  <c r="R12" i="3"/>
  <c r="R8" i="3"/>
  <c r="R4" i="3"/>
  <c r="R47" i="3"/>
  <c r="R43" i="3"/>
  <c r="R39" i="3"/>
  <c r="R35" i="3"/>
  <c r="R31" i="3"/>
  <c r="R27" i="3"/>
  <c r="R23" i="3"/>
  <c r="R19" i="3"/>
  <c r="R15" i="3"/>
  <c r="R11" i="3"/>
  <c r="R7" i="3"/>
  <c r="Q2" i="3"/>
  <c r="Q50" i="3"/>
  <c r="Q46" i="3"/>
  <c r="Q42" i="3"/>
  <c r="Q38" i="3"/>
  <c r="Q34" i="3"/>
  <c r="Q30" i="3"/>
  <c r="Q26" i="3"/>
  <c r="Q22" i="3"/>
  <c r="Q18" i="3"/>
  <c r="Q14" i="3"/>
  <c r="Q10" i="3"/>
  <c r="Q6" i="3"/>
  <c r="Q49" i="3"/>
  <c r="Q45" i="3"/>
  <c r="Q41" i="3"/>
  <c r="Q37" i="3"/>
  <c r="Q33" i="3"/>
  <c r="Q29" i="3"/>
  <c r="Q25" i="3"/>
  <c r="Q21" i="3"/>
  <c r="Q17" i="3"/>
  <c r="Q13" i="3"/>
  <c r="Q9" i="3"/>
  <c r="Q5" i="3"/>
  <c r="Q48" i="3"/>
  <c r="Q44" i="3"/>
  <c r="Q40" i="3"/>
  <c r="Q36" i="3"/>
  <c r="Q32" i="3"/>
  <c r="Q28" i="3"/>
  <c r="Q24" i="3"/>
  <c r="Q20" i="3"/>
  <c r="Q16" i="3"/>
  <c r="Q12" i="3"/>
  <c r="Q8" i="3"/>
  <c r="P43" i="3"/>
  <c r="P39" i="3"/>
  <c r="P35" i="3"/>
  <c r="P31" i="3"/>
  <c r="P27" i="3"/>
  <c r="P23" i="3"/>
  <c r="P19" i="3"/>
  <c r="P15" i="3"/>
  <c r="P11" i="3"/>
  <c r="P7" i="3"/>
  <c r="P3" i="3"/>
  <c r="P42" i="3"/>
  <c r="P38" i="3"/>
  <c r="P34" i="3"/>
  <c r="P30" i="3"/>
  <c r="P26" i="3"/>
  <c r="P22" i="3"/>
  <c r="P18" i="3"/>
  <c r="P14" i="3"/>
  <c r="P10" i="3"/>
  <c r="P6" i="3"/>
  <c r="P41" i="3"/>
  <c r="P37" i="3"/>
  <c r="P33" i="3"/>
  <c r="P29" i="3"/>
  <c r="P25" i="3"/>
  <c r="P21" i="3"/>
  <c r="P17" i="3"/>
  <c r="P13" i="3"/>
  <c r="P9" i="3"/>
  <c r="O4" i="3"/>
  <c r="O3" i="3"/>
</calcChain>
</file>

<file path=xl/sharedStrings.xml><?xml version="1.0" encoding="utf-8"?>
<sst xmlns="http://schemas.openxmlformats.org/spreadsheetml/2006/main" count="444" uniqueCount="37">
  <si>
    <t>AGR</t>
  </si>
  <si>
    <t>MIN</t>
  </si>
  <si>
    <t>FAB</t>
  </si>
  <si>
    <t>FE</t>
  </si>
  <si>
    <t>CON</t>
  </si>
  <si>
    <t>SER</t>
  </si>
  <si>
    <t>FIN</t>
  </si>
  <si>
    <t>SSP</t>
  </si>
  <si>
    <t>TC</t>
  </si>
  <si>
    <t>Pássaros</t>
  </si>
  <si>
    <t>X_0</t>
  </si>
  <si>
    <t>X_1</t>
  </si>
  <si>
    <t>X_2</t>
  </si>
  <si>
    <t>X_3</t>
  </si>
  <si>
    <t>X_4</t>
  </si>
  <si>
    <t>X_5</t>
  </si>
  <si>
    <t>S</t>
  </si>
  <si>
    <t>M</t>
  </si>
  <si>
    <t>Media</t>
  </si>
  <si>
    <t>Variância</t>
  </si>
  <si>
    <t>Desvio-padrão</t>
  </si>
  <si>
    <t>{{1,0.735,0.662,0.645,0.605},{0.735,1,0.674,0.769,0.529},{0.662,0.674,1,0.763,0.526},{0.645,0.769,0.763,1,0.607},{0.605,0.529,0.526,0.607,1}}</t>
  </si>
  <si>
    <t>Componente</t>
  </si>
  <si>
    <t>Autovalor</t>
  </si>
  <si>
    <t>Autovetor (não-padronizado)</t>
  </si>
  <si>
    <t>Norma</t>
  </si>
  <si>
    <t>Autovetor (padronizado)</t>
  </si>
  <si>
    <t>Percentual</t>
  </si>
  <si>
    <t>Acumulado</t>
  </si>
  <si>
    <t>Z_1</t>
  </si>
  <si>
    <t>Z_2</t>
  </si>
  <si>
    <t>Z_3</t>
  </si>
  <si>
    <t>Z_4</t>
  </si>
  <si>
    <t>Z_5</t>
  </si>
  <si>
    <t>Média</t>
  </si>
  <si>
    <t>Teste-t</t>
  </si>
  <si>
    <t>Teste-F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</si>
</sst>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9A98-85FE-4EC8-BF08-CD8E21219D55}">
  <dimension ref="A1:G50"/>
  <sheetViews>
    <sheetView workbookViewId="0">
      <selection activeCell="J22" sqref="J2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 t="s">
        <v>16</v>
      </c>
      <c r="C2">
        <v>156</v>
      </c>
      <c r="D2">
        <v>245</v>
      </c>
      <c r="E2">
        <v>31.6</v>
      </c>
      <c r="F2">
        <v>18.5</v>
      </c>
      <c r="G2">
        <v>20.5</v>
      </c>
    </row>
    <row r="3" spans="1:7" x14ac:dyDescent="0.25">
      <c r="A3">
        <v>2</v>
      </c>
      <c r="B3" t="s">
        <v>16</v>
      </c>
      <c r="C3">
        <v>154</v>
      </c>
      <c r="D3">
        <v>240</v>
      </c>
      <c r="E3">
        <v>30.4</v>
      </c>
      <c r="F3">
        <v>17.899999999999999</v>
      </c>
      <c r="G3">
        <v>19.600000000000001</v>
      </c>
    </row>
    <row r="4" spans="1:7" x14ac:dyDescent="0.25">
      <c r="A4">
        <v>3</v>
      </c>
      <c r="B4" t="s">
        <v>16</v>
      </c>
      <c r="C4">
        <v>153</v>
      </c>
      <c r="D4">
        <v>240</v>
      </c>
      <c r="E4">
        <v>31</v>
      </c>
      <c r="F4">
        <v>18.399999999999999</v>
      </c>
      <c r="G4">
        <v>20.6</v>
      </c>
    </row>
    <row r="5" spans="1:7" x14ac:dyDescent="0.25">
      <c r="A5">
        <v>4</v>
      </c>
      <c r="B5" t="s">
        <v>16</v>
      </c>
      <c r="C5">
        <v>153</v>
      </c>
      <c r="D5">
        <v>236</v>
      </c>
      <c r="E5">
        <v>30.9</v>
      </c>
      <c r="F5">
        <v>17.7</v>
      </c>
      <c r="G5">
        <v>20.2</v>
      </c>
    </row>
    <row r="6" spans="1:7" x14ac:dyDescent="0.25">
      <c r="A6">
        <v>5</v>
      </c>
      <c r="B6" t="s">
        <v>16</v>
      </c>
      <c r="C6">
        <v>155</v>
      </c>
      <c r="D6">
        <v>243</v>
      </c>
      <c r="E6">
        <v>31.5</v>
      </c>
      <c r="F6">
        <v>18.600000000000001</v>
      </c>
      <c r="G6">
        <v>20.3</v>
      </c>
    </row>
    <row r="7" spans="1:7" x14ac:dyDescent="0.25">
      <c r="A7">
        <v>6</v>
      </c>
      <c r="B7" t="s">
        <v>16</v>
      </c>
      <c r="C7">
        <v>163</v>
      </c>
      <c r="D7">
        <v>247</v>
      </c>
      <c r="E7">
        <v>32</v>
      </c>
      <c r="F7">
        <v>19</v>
      </c>
      <c r="G7">
        <v>20.9</v>
      </c>
    </row>
    <row r="8" spans="1:7" x14ac:dyDescent="0.25">
      <c r="A8">
        <v>7</v>
      </c>
      <c r="B8" t="s">
        <v>16</v>
      </c>
      <c r="C8">
        <v>157</v>
      </c>
      <c r="D8">
        <v>238</v>
      </c>
      <c r="E8">
        <v>30.9</v>
      </c>
      <c r="F8">
        <v>18.399999999999999</v>
      </c>
      <c r="G8">
        <v>20.2</v>
      </c>
    </row>
    <row r="9" spans="1:7" x14ac:dyDescent="0.25">
      <c r="A9">
        <v>8</v>
      </c>
      <c r="B9" t="s">
        <v>16</v>
      </c>
      <c r="C9">
        <v>155</v>
      </c>
      <c r="D9">
        <v>239</v>
      </c>
      <c r="E9">
        <v>32.799999999999997</v>
      </c>
      <c r="F9">
        <v>18.600000000000001</v>
      </c>
      <c r="G9">
        <v>21.2</v>
      </c>
    </row>
    <row r="10" spans="1:7" x14ac:dyDescent="0.25">
      <c r="A10">
        <v>9</v>
      </c>
      <c r="B10" t="s">
        <v>16</v>
      </c>
      <c r="C10">
        <v>164</v>
      </c>
      <c r="D10">
        <v>248</v>
      </c>
      <c r="E10">
        <v>32.700000000000003</v>
      </c>
      <c r="F10">
        <v>19.100000000000001</v>
      </c>
      <c r="G10">
        <v>21.1</v>
      </c>
    </row>
    <row r="11" spans="1:7" x14ac:dyDescent="0.25">
      <c r="A11">
        <v>10</v>
      </c>
      <c r="B11" t="s">
        <v>16</v>
      </c>
      <c r="C11">
        <v>158</v>
      </c>
      <c r="D11">
        <v>238</v>
      </c>
      <c r="E11">
        <v>31</v>
      </c>
      <c r="F11">
        <v>18.8</v>
      </c>
      <c r="G11">
        <v>22</v>
      </c>
    </row>
    <row r="12" spans="1:7" x14ac:dyDescent="0.25">
      <c r="A12">
        <v>11</v>
      </c>
      <c r="B12" t="s">
        <v>16</v>
      </c>
      <c r="C12">
        <v>158</v>
      </c>
      <c r="D12">
        <v>240</v>
      </c>
      <c r="E12">
        <v>31.3</v>
      </c>
      <c r="F12">
        <v>18.600000000000001</v>
      </c>
      <c r="G12">
        <v>22</v>
      </c>
    </row>
    <row r="13" spans="1:7" x14ac:dyDescent="0.25">
      <c r="A13">
        <v>12</v>
      </c>
      <c r="B13" t="s">
        <v>16</v>
      </c>
      <c r="C13">
        <v>160</v>
      </c>
      <c r="D13">
        <v>244</v>
      </c>
      <c r="E13">
        <v>31.1</v>
      </c>
      <c r="F13">
        <v>18.600000000000001</v>
      </c>
      <c r="G13">
        <v>20.5</v>
      </c>
    </row>
    <row r="14" spans="1:7" x14ac:dyDescent="0.25">
      <c r="A14">
        <v>13</v>
      </c>
      <c r="B14" t="s">
        <v>16</v>
      </c>
      <c r="C14">
        <v>161</v>
      </c>
      <c r="D14">
        <v>246</v>
      </c>
      <c r="E14">
        <v>32.299999999999997</v>
      </c>
      <c r="F14">
        <v>19.3</v>
      </c>
      <c r="G14">
        <v>21.8</v>
      </c>
    </row>
    <row r="15" spans="1:7" x14ac:dyDescent="0.25">
      <c r="A15">
        <v>14</v>
      </c>
      <c r="B15" t="s">
        <v>16</v>
      </c>
      <c r="C15">
        <v>157</v>
      </c>
      <c r="D15">
        <v>245</v>
      </c>
      <c r="E15">
        <v>32</v>
      </c>
      <c r="F15">
        <v>19.100000000000001</v>
      </c>
      <c r="G15">
        <v>20</v>
      </c>
    </row>
    <row r="16" spans="1:7" x14ac:dyDescent="0.25">
      <c r="A16">
        <v>15</v>
      </c>
      <c r="B16" t="s">
        <v>16</v>
      </c>
      <c r="C16">
        <v>157</v>
      </c>
      <c r="D16">
        <v>235</v>
      </c>
      <c r="E16">
        <v>31.5</v>
      </c>
      <c r="F16">
        <v>18.100000000000001</v>
      </c>
      <c r="G16">
        <v>19.8</v>
      </c>
    </row>
    <row r="17" spans="1:7" x14ac:dyDescent="0.25">
      <c r="A17">
        <v>16</v>
      </c>
      <c r="B17" t="s">
        <v>16</v>
      </c>
      <c r="C17">
        <v>156</v>
      </c>
      <c r="D17">
        <v>237</v>
      </c>
      <c r="E17">
        <v>30.9</v>
      </c>
      <c r="F17">
        <v>18</v>
      </c>
      <c r="G17">
        <v>20.3</v>
      </c>
    </row>
    <row r="18" spans="1:7" x14ac:dyDescent="0.25">
      <c r="A18">
        <v>17</v>
      </c>
      <c r="B18" t="s">
        <v>16</v>
      </c>
      <c r="C18">
        <v>158</v>
      </c>
      <c r="D18">
        <v>244</v>
      </c>
      <c r="E18">
        <v>31.4</v>
      </c>
      <c r="F18">
        <v>18.5</v>
      </c>
      <c r="G18">
        <v>21.6</v>
      </c>
    </row>
    <row r="19" spans="1:7" x14ac:dyDescent="0.25">
      <c r="A19">
        <v>18</v>
      </c>
      <c r="B19" t="s">
        <v>16</v>
      </c>
      <c r="C19">
        <v>153</v>
      </c>
      <c r="D19">
        <v>238</v>
      </c>
      <c r="E19">
        <v>30.5</v>
      </c>
      <c r="F19">
        <v>18.2</v>
      </c>
      <c r="G19">
        <v>20.9</v>
      </c>
    </row>
    <row r="20" spans="1:7" x14ac:dyDescent="0.25">
      <c r="A20">
        <v>19</v>
      </c>
      <c r="B20" t="s">
        <v>16</v>
      </c>
      <c r="C20">
        <v>155</v>
      </c>
      <c r="D20">
        <v>236</v>
      </c>
      <c r="E20">
        <v>30.3</v>
      </c>
      <c r="F20">
        <v>18.5</v>
      </c>
      <c r="G20">
        <v>20.100000000000001</v>
      </c>
    </row>
    <row r="21" spans="1:7" x14ac:dyDescent="0.25">
      <c r="A21">
        <v>20</v>
      </c>
      <c r="B21" t="s">
        <v>16</v>
      </c>
      <c r="C21">
        <v>163</v>
      </c>
      <c r="D21">
        <v>246</v>
      </c>
      <c r="E21">
        <v>32.5</v>
      </c>
      <c r="F21">
        <v>18.600000000000001</v>
      </c>
      <c r="G21">
        <v>21.9</v>
      </c>
    </row>
    <row r="22" spans="1:7" x14ac:dyDescent="0.25">
      <c r="A22">
        <v>21</v>
      </c>
      <c r="B22" t="s">
        <v>16</v>
      </c>
      <c r="C22">
        <v>159</v>
      </c>
      <c r="D22">
        <v>236</v>
      </c>
      <c r="E22">
        <v>31.5</v>
      </c>
      <c r="F22">
        <v>18</v>
      </c>
      <c r="G22">
        <v>21.5</v>
      </c>
    </row>
    <row r="23" spans="1:7" x14ac:dyDescent="0.25">
      <c r="A23">
        <v>22</v>
      </c>
      <c r="B23" t="s">
        <v>17</v>
      </c>
      <c r="C23">
        <v>155</v>
      </c>
      <c r="D23">
        <v>240</v>
      </c>
      <c r="E23">
        <v>31.4</v>
      </c>
      <c r="F23">
        <v>18</v>
      </c>
      <c r="G23">
        <v>20.7</v>
      </c>
    </row>
    <row r="24" spans="1:7" x14ac:dyDescent="0.25">
      <c r="A24">
        <v>23</v>
      </c>
      <c r="B24" t="s">
        <v>17</v>
      </c>
      <c r="C24">
        <v>156</v>
      </c>
      <c r="D24">
        <v>240</v>
      </c>
      <c r="E24">
        <v>31.5</v>
      </c>
      <c r="F24">
        <v>18.2</v>
      </c>
      <c r="G24">
        <v>20.6</v>
      </c>
    </row>
    <row r="25" spans="1:7" x14ac:dyDescent="0.25">
      <c r="A25">
        <v>24</v>
      </c>
      <c r="B25" t="s">
        <v>17</v>
      </c>
      <c r="C25">
        <v>160</v>
      </c>
      <c r="D25">
        <v>242</v>
      </c>
      <c r="E25">
        <v>32.6</v>
      </c>
      <c r="F25">
        <v>18.8</v>
      </c>
      <c r="G25">
        <v>21.7</v>
      </c>
    </row>
    <row r="26" spans="1:7" x14ac:dyDescent="0.25">
      <c r="A26">
        <v>25</v>
      </c>
      <c r="B26" t="s">
        <v>17</v>
      </c>
      <c r="C26">
        <v>152</v>
      </c>
      <c r="D26">
        <v>232</v>
      </c>
      <c r="E26">
        <v>30.3</v>
      </c>
      <c r="F26">
        <v>17.2</v>
      </c>
      <c r="G26">
        <v>19.8</v>
      </c>
    </row>
    <row r="27" spans="1:7" x14ac:dyDescent="0.25">
      <c r="A27">
        <v>26</v>
      </c>
      <c r="B27" t="s">
        <v>17</v>
      </c>
      <c r="C27">
        <v>160</v>
      </c>
      <c r="D27">
        <v>250</v>
      </c>
      <c r="E27">
        <v>31.7</v>
      </c>
      <c r="F27">
        <v>18.8</v>
      </c>
      <c r="G27">
        <v>22.5</v>
      </c>
    </row>
    <row r="28" spans="1:7" x14ac:dyDescent="0.25">
      <c r="A28">
        <v>27</v>
      </c>
      <c r="B28" t="s">
        <v>17</v>
      </c>
      <c r="C28">
        <v>155</v>
      </c>
      <c r="D28">
        <v>237</v>
      </c>
      <c r="E28">
        <v>31</v>
      </c>
      <c r="F28">
        <v>18.5</v>
      </c>
      <c r="G28">
        <v>20</v>
      </c>
    </row>
    <row r="29" spans="1:7" x14ac:dyDescent="0.25">
      <c r="A29">
        <v>28</v>
      </c>
      <c r="B29" t="s">
        <v>17</v>
      </c>
      <c r="C29">
        <v>157</v>
      </c>
      <c r="D29">
        <v>245</v>
      </c>
      <c r="E29">
        <v>32.200000000000003</v>
      </c>
      <c r="F29">
        <v>19.5</v>
      </c>
      <c r="G29">
        <v>21.4</v>
      </c>
    </row>
    <row r="30" spans="1:7" x14ac:dyDescent="0.25">
      <c r="A30">
        <v>29</v>
      </c>
      <c r="B30" t="s">
        <v>17</v>
      </c>
      <c r="C30">
        <v>165</v>
      </c>
      <c r="D30">
        <v>245</v>
      </c>
      <c r="E30">
        <v>33.1</v>
      </c>
      <c r="F30">
        <v>19.8</v>
      </c>
      <c r="G30">
        <v>22.7</v>
      </c>
    </row>
    <row r="31" spans="1:7" x14ac:dyDescent="0.25">
      <c r="A31">
        <v>30</v>
      </c>
      <c r="B31" t="s">
        <v>17</v>
      </c>
      <c r="C31">
        <v>153</v>
      </c>
      <c r="D31">
        <v>231</v>
      </c>
      <c r="E31">
        <v>30.1</v>
      </c>
      <c r="F31">
        <v>17.3</v>
      </c>
      <c r="G31">
        <v>19.8</v>
      </c>
    </row>
    <row r="32" spans="1:7" x14ac:dyDescent="0.25">
      <c r="A32">
        <v>31</v>
      </c>
      <c r="B32" t="s">
        <v>17</v>
      </c>
      <c r="C32">
        <v>162</v>
      </c>
      <c r="D32">
        <v>239</v>
      </c>
      <c r="E32">
        <v>30.3</v>
      </c>
      <c r="F32">
        <v>18</v>
      </c>
      <c r="G32">
        <v>23.1</v>
      </c>
    </row>
    <row r="33" spans="1:7" x14ac:dyDescent="0.25">
      <c r="A33">
        <v>32</v>
      </c>
      <c r="B33" t="s">
        <v>17</v>
      </c>
      <c r="C33">
        <v>162</v>
      </c>
      <c r="D33">
        <v>243</v>
      </c>
      <c r="E33">
        <v>31.6</v>
      </c>
      <c r="F33">
        <v>18.8</v>
      </c>
      <c r="G33">
        <v>21.3</v>
      </c>
    </row>
    <row r="34" spans="1:7" x14ac:dyDescent="0.25">
      <c r="A34">
        <v>33</v>
      </c>
      <c r="B34" t="s">
        <v>17</v>
      </c>
      <c r="C34">
        <v>159</v>
      </c>
      <c r="D34">
        <v>245</v>
      </c>
      <c r="E34">
        <v>31.8</v>
      </c>
      <c r="F34">
        <v>18.5</v>
      </c>
      <c r="G34">
        <v>21.7</v>
      </c>
    </row>
    <row r="35" spans="1:7" x14ac:dyDescent="0.25">
      <c r="A35">
        <v>34</v>
      </c>
      <c r="B35" t="s">
        <v>17</v>
      </c>
      <c r="C35">
        <v>159</v>
      </c>
      <c r="D35">
        <v>247</v>
      </c>
      <c r="E35">
        <v>30.9</v>
      </c>
      <c r="F35">
        <v>18.100000000000001</v>
      </c>
      <c r="G35">
        <v>19</v>
      </c>
    </row>
    <row r="36" spans="1:7" x14ac:dyDescent="0.25">
      <c r="A36">
        <v>35</v>
      </c>
      <c r="B36" t="s">
        <v>17</v>
      </c>
      <c r="C36">
        <v>155</v>
      </c>
      <c r="D36">
        <v>243</v>
      </c>
      <c r="E36">
        <v>30.9</v>
      </c>
      <c r="F36">
        <v>18.5</v>
      </c>
      <c r="G36">
        <v>21.3</v>
      </c>
    </row>
    <row r="37" spans="1:7" x14ac:dyDescent="0.25">
      <c r="A37">
        <v>36</v>
      </c>
      <c r="B37" t="s">
        <v>17</v>
      </c>
      <c r="C37">
        <v>162</v>
      </c>
      <c r="D37">
        <v>252</v>
      </c>
      <c r="E37">
        <v>31.9</v>
      </c>
      <c r="F37">
        <v>19.100000000000001</v>
      </c>
      <c r="G37">
        <v>22.2</v>
      </c>
    </row>
    <row r="38" spans="1:7" x14ac:dyDescent="0.25">
      <c r="A38">
        <v>37</v>
      </c>
      <c r="B38" t="s">
        <v>17</v>
      </c>
      <c r="C38">
        <v>152</v>
      </c>
      <c r="D38">
        <v>230</v>
      </c>
      <c r="E38">
        <v>30.4</v>
      </c>
      <c r="F38">
        <v>17.3</v>
      </c>
      <c r="G38">
        <v>18.600000000000001</v>
      </c>
    </row>
    <row r="39" spans="1:7" x14ac:dyDescent="0.25">
      <c r="A39">
        <v>38</v>
      </c>
      <c r="B39" t="s">
        <v>17</v>
      </c>
      <c r="C39">
        <v>159</v>
      </c>
      <c r="D39">
        <v>242</v>
      </c>
      <c r="E39">
        <v>30.8</v>
      </c>
      <c r="F39">
        <v>18.2</v>
      </c>
      <c r="G39">
        <v>20.5</v>
      </c>
    </row>
    <row r="40" spans="1:7" x14ac:dyDescent="0.25">
      <c r="A40">
        <v>39</v>
      </c>
      <c r="B40" t="s">
        <v>17</v>
      </c>
      <c r="C40">
        <v>155</v>
      </c>
      <c r="D40">
        <v>238</v>
      </c>
      <c r="E40">
        <v>31.2</v>
      </c>
      <c r="F40">
        <v>17.899999999999999</v>
      </c>
      <c r="G40">
        <v>19.3</v>
      </c>
    </row>
    <row r="41" spans="1:7" x14ac:dyDescent="0.25">
      <c r="A41">
        <v>40</v>
      </c>
      <c r="B41" t="s">
        <v>17</v>
      </c>
      <c r="C41">
        <v>163</v>
      </c>
      <c r="D41">
        <v>249</v>
      </c>
      <c r="E41">
        <v>33.4</v>
      </c>
      <c r="F41">
        <v>19.5</v>
      </c>
      <c r="G41">
        <v>22.8</v>
      </c>
    </row>
    <row r="42" spans="1:7" x14ac:dyDescent="0.25">
      <c r="A42">
        <v>41</v>
      </c>
      <c r="B42" t="s">
        <v>17</v>
      </c>
      <c r="C42">
        <v>163</v>
      </c>
      <c r="D42">
        <v>242</v>
      </c>
      <c r="E42">
        <v>31</v>
      </c>
      <c r="F42">
        <v>18.100000000000001</v>
      </c>
      <c r="G42">
        <v>20.7</v>
      </c>
    </row>
    <row r="43" spans="1:7" x14ac:dyDescent="0.25">
      <c r="A43">
        <v>42</v>
      </c>
      <c r="B43" t="s">
        <v>17</v>
      </c>
      <c r="C43">
        <v>156</v>
      </c>
      <c r="D43">
        <v>237</v>
      </c>
      <c r="E43">
        <v>31.7</v>
      </c>
      <c r="F43">
        <v>18.2</v>
      </c>
      <c r="G43">
        <v>20.3</v>
      </c>
    </row>
    <row r="44" spans="1:7" x14ac:dyDescent="0.25">
      <c r="A44">
        <v>43</v>
      </c>
      <c r="B44" t="s">
        <v>17</v>
      </c>
      <c r="C44">
        <v>159</v>
      </c>
      <c r="D44">
        <v>238</v>
      </c>
      <c r="E44">
        <v>31.5</v>
      </c>
      <c r="F44">
        <v>18.399999999999999</v>
      </c>
      <c r="G44">
        <v>20.3</v>
      </c>
    </row>
    <row r="45" spans="1:7" x14ac:dyDescent="0.25">
      <c r="A45">
        <v>44</v>
      </c>
      <c r="B45" t="s">
        <v>17</v>
      </c>
      <c r="C45">
        <v>161</v>
      </c>
      <c r="D45">
        <v>245</v>
      </c>
      <c r="E45">
        <v>32.1</v>
      </c>
      <c r="F45">
        <v>19.100000000000001</v>
      </c>
      <c r="G45">
        <v>20.8</v>
      </c>
    </row>
    <row r="46" spans="1:7" x14ac:dyDescent="0.25">
      <c r="A46">
        <v>45</v>
      </c>
      <c r="B46" t="s">
        <v>17</v>
      </c>
      <c r="C46">
        <v>155</v>
      </c>
      <c r="D46">
        <v>235</v>
      </c>
      <c r="E46">
        <v>30.7</v>
      </c>
      <c r="F46">
        <v>17.7</v>
      </c>
      <c r="G46">
        <v>19.600000000000001</v>
      </c>
    </row>
    <row r="47" spans="1:7" x14ac:dyDescent="0.25">
      <c r="A47">
        <v>46</v>
      </c>
      <c r="B47" t="s">
        <v>17</v>
      </c>
      <c r="C47">
        <v>162</v>
      </c>
      <c r="D47">
        <v>247</v>
      </c>
      <c r="E47">
        <v>31.9</v>
      </c>
      <c r="F47">
        <v>19.100000000000001</v>
      </c>
      <c r="G47">
        <v>20.399999999999999</v>
      </c>
    </row>
    <row r="48" spans="1:7" x14ac:dyDescent="0.25">
      <c r="A48">
        <v>47</v>
      </c>
      <c r="B48" t="s">
        <v>17</v>
      </c>
      <c r="C48">
        <v>153</v>
      </c>
      <c r="D48">
        <v>237</v>
      </c>
      <c r="E48">
        <v>30.6</v>
      </c>
      <c r="F48">
        <v>18.600000000000001</v>
      </c>
      <c r="G48">
        <v>20.399999999999999</v>
      </c>
    </row>
    <row r="49" spans="1:7" x14ac:dyDescent="0.25">
      <c r="A49">
        <v>48</v>
      </c>
      <c r="B49" t="s">
        <v>17</v>
      </c>
      <c r="C49">
        <v>162</v>
      </c>
      <c r="D49">
        <v>245</v>
      </c>
      <c r="E49">
        <v>32.5</v>
      </c>
      <c r="F49">
        <v>18.5</v>
      </c>
      <c r="G49">
        <v>21.1</v>
      </c>
    </row>
    <row r="50" spans="1:7" x14ac:dyDescent="0.25">
      <c r="A50">
        <v>49</v>
      </c>
      <c r="B50" t="s">
        <v>17</v>
      </c>
      <c r="C50">
        <v>164</v>
      </c>
      <c r="D50">
        <v>248</v>
      </c>
      <c r="E50">
        <v>32.299999999999997</v>
      </c>
      <c r="F50">
        <v>18.8</v>
      </c>
      <c r="G50">
        <v>20.9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EC1CB-9F35-48CB-A566-D42187A3476C}">
  <dimension ref="A1:S50"/>
  <sheetViews>
    <sheetView workbookViewId="0">
      <selection activeCell="L2" sqref="L2"/>
    </sheetView>
  </sheetViews>
  <sheetFormatPr defaultRowHeight="15" x14ac:dyDescent="0.25"/>
  <cols>
    <col min="12" max="12" width="14" bestFit="1" customWidth="1"/>
  </cols>
  <sheetData>
    <row r="1" spans="1:19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K1" t="s">
        <v>18</v>
      </c>
      <c r="L1" t="s">
        <v>20</v>
      </c>
      <c r="N1" t="s">
        <v>9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5">
      <c r="A2">
        <v>1</v>
      </c>
      <c r="B2" t="s">
        <v>16</v>
      </c>
      <c r="C2">
        <v>156</v>
      </c>
      <c r="D2">
        <v>245</v>
      </c>
      <c r="E2">
        <v>31.6</v>
      </c>
      <c r="F2">
        <v>18.5</v>
      </c>
      <c r="G2">
        <v>20.5</v>
      </c>
      <c r="J2" t="s">
        <v>11</v>
      </c>
      <c r="K2">
        <f>AVERAGE(C2:C50)</f>
        <v>157.9795918367347</v>
      </c>
      <c r="L2">
        <f>_xlfn.STDEV.S(C2:C50)</f>
        <v>3.6542771510380341</v>
      </c>
      <c r="N2">
        <v>1</v>
      </c>
      <c r="O2">
        <f>(C2-$K$2)/$L$2</f>
        <v>-0.54171912936936806</v>
      </c>
      <c r="P2">
        <f>(D2-$K$3)/$L$3</f>
        <v>0.72486151868669757</v>
      </c>
      <c r="Q2">
        <f>(E2-$K$4)/$L$4</f>
        <v>0.17718245874051675</v>
      </c>
      <c r="R2">
        <f>(F2-$K$5)/$L$5</f>
        <v>5.424954792043421E-2</v>
      </c>
      <c r="S2">
        <f>(G2-$K$6)/$L$6</f>
        <v>-0.32937165228347237</v>
      </c>
    </row>
    <row r="3" spans="1:19" x14ac:dyDescent="0.25">
      <c r="A3">
        <v>2</v>
      </c>
      <c r="B3" t="s">
        <v>16</v>
      </c>
      <c r="C3">
        <v>154</v>
      </c>
      <c r="D3">
        <v>240</v>
      </c>
      <c r="E3">
        <v>30.4</v>
      </c>
      <c r="F3">
        <v>17.899999999999999</v>
      </c>
      <c r="G3">
        <v>19.600000000000001</v>
      </c>
      <c r="J3" t="s">
        <v>12</v>
      </c>
      <c r="K3">
        <f>AVERAGE(D2:D50)</f>
        <v>241.32653061224491</v>
      </c>
      <c r="L3">
        <f>_xlfn.STDEV.S(D2:D50)</f>
        <v>5.067822326132962</v>
      </c>
      <c r="N3">
        <v>2</v>
      </c>
      <c r="O3">
        <f t="shared" ref="O3:O50" si="0">(C3-$K$2)/$L$2</f>
        <v>-1.0890229920312025</v>
      </c>
      <c r="P3">
        <f t="shared" ref="P3:P50" si="1">(D3-$K$3)/$L$3</f>
        <v>-0.26175554841464371</v>
      </c>
      <c r="Q3">
        <f t="shared" ref="Q3:Q50" si="2">(E3-$K$4)/$L$4</f>
        <v>-1.3327202331352792</v>
      </c>
      <c r="R3">
        <f t="shared" ref="R3:R50" si="3">(F3-$K$5)/$L$5</f>
        <v>-1.0090415913200739</v>
      </c>
      <c r="S3">
        <f t="shared" ref="S3:S50" si="4">(G3-$K$6)/$L$6</f>
        <v>-1.2372022688898006</v>
      </c>
    </row>
    <row r="4" spans="1:19" x14ac:dyDescent="0.25">
      <c r="A4">
        <v>3</v>
      </c>
      <c r="B4" t="s">
        <v>16</v>
      </c>
      <c r="C4">
        <v>153</v>
      </c>
      <c r="D4">
        <v>240</v>
      </c>
      <c r="E4">
        <v>31</v>
      </c>
      <c r="F4">
        <v>18.399999999999999</v>
      </c>
      <c r="G4">
        <v>20.6</v>
      </c>
      <c r="J4" t="s">
        <v>13</v>
      </c>
      <c r="K4">
        <f>AVERAGE(E2:E50)</f>
        <v>31.459183673469397</v>
      </c>
      <c r="L4">
        <f>_xlfn.STDEV.S(E2:E50)</f>
        <v>0.79475320261149285</v>
      </c>
      <c r="N4">
        <v>3</v>
      </c>
      <c r="O4">
        <f t="shared" si="0"/>
        <v>-1.3626749233621198</v>
      </c>
      <c r="P4">
        <f t="shared" si="1"/>
        <v>-0.26175554841464371</v>
      </c>
      <c r="Q4">
        <f t="shared" si="2"/>
        <v>-0.57776888719738118</v>
      </c>
      <c r="R4">
        <f t="shared" si="3"/>
        <v>-0.12296564195298589</v>
      </c>
      <c r="S4">
        <f t="shared" si="4"/>
        <v>-0.22850158377165655</v>
      </c>
    </row>
    <row r="5" spans="1:19" x14ac:dyDescent="0.25">
      <c r="A5">
        <v>4</v>
      </c>
      <c r="B5" t="s">
        <v>16</v>
      </c>
      <c r="C5">
        <v>153</v>
      </c>
      <c r="D5">
        <v>236</v>
      </c>
      <c r="E5">
        <v>30.9</v>
      </c>
      <c r="F5">
        <v>17.7</v>
      </c>
      <c r="G5">
        <v>20.2</v>
      </c>
      <c r="J5" t="s">
        <v>14</v>
      </c>
      <c r="K5">
        <f>AVERAGE(F2:F50)</f>
        <v>18.469387755102041</v>
      </c>
      <c r="L5">
        <f>_xlfn.STDEV.S(F2:F50)</f>
        <v>0.56428571428571472</v>
      </c>
      <c r="N5">
        <v>4</v>
      </c>
      <c r="O5">
        <f t="shared" si="0"/>
        <v>-1.3626749233621198</v>
      </c>
      <c r="P5">
        <f t="shared" si="1"/>
        <v>-1.0510492020957167</v>
      </c>
      <c r="Q5">
        <f t="shared" si="2"/>
        <v>-0.70359411152036566</v>
      </c>
      <c r="R5">
        <f t="shared" si="3"/>
        <v>-1.3634719710669077</v>
      </c>
      <c r="S5">
        <f t="shared" si="4"/>
        <v>-0.63198185781891636</v>
      </c>
    </row>
    <row r="6" spans="1:19" x14ac:dyDescent="0.25">
      <c r="A6">
        <v>5</v>
      </c>
      <c r="B6" t="s">
        <v>16</v>
      </c>
      <c r="C6">
        <v>155</v>
      </c>
      <c r="D6">
        <v>243</v>
      </c>
      <c r="E6">
        <v>31.5</v>
      </c>
      <c r="F6">
        <v>18.600000000000001</v>
      </c>
      <c r="G6">
        <v>20.3</v>
      </c>
      <c r="J6" t="s">
        <v>15</v>
      </c>
      <c r="K6">
        <f>AVERAGE(G2:G50)</f>
        <v>20.826530612244895</v>
      </c>
      <c r="L6">
        <f>_xlfn.STDEV.S(G2:G50)</f>
        <v>0.9913743638261483</v>
      </c>
      <c r="N6">
        <v>5</v>
      </c>
      <c r="O6">
        <f t="shared" si="0"/>
        <v>-0.81537106070028531</v>
      </c>
      <c r="P6">
        <f t="shared" si="1"/>
        <v>0.33021469184616103</v>
      </c>
      <c r="Q6">
        <f t="shared" si="2"/>
        <v>5.1357234417532281E-2</v>
      </c>
      <c r="R6">
        <f t="shared" si="3"/>
        <v>0.23146473779385432</v>
      </c>
      <c r="S6">
        <f t="shared" si="4"/>
        <v>-0.53111178930710046</v>
      </c>
    </row>
    <row r="7" spans="1:19" x14ac:dyDescent="0.25">
      <c r="A7">
        <v>6</v>
      </c>
      <c r="B7" t="s">
        <v>16</v>
      </c>
      <c r="C7">
        <v>163</v>
      </c>
      <c r="D7">
        <v>247</v>
      </c>
      <c r="E7">
        <v>32</v>
      </c>
      <c r="F7">
        <v>19</v>
      </c>
      <c r="G7">
        <v>20.9</v>
      </c>
      <c r="N7">
        <v>6</v>
      </c>
      <c r="O7">
        <f t="shared" si="0"/>
        <v>1.3738443899470527</v>
      </c>
      <c r="P7">
        <f t="shared" si="1"/>
        <v>1.1195083455272341</v>
      </c>
      <c r="Q7">
        <f t="shared" si="2"/>
        <v>0.6804833560324457</v>
      </c>
      <c r="R7">
        <f t="shared" si="3"/>
        <v>0.94032549728752213</v>
      </c>
      <c r="S7">
        <f t="shared" si="4"/>
        <v>7.41086217637838E-2</v>
      </c>
    </row>
    <row r="8" spans="1:19" x14ac:dyDescent="0.25">
      <c r="A8">
        <v>7</v>
      </c>
      <c r="B8" t="s">
        <v>16</v>
      </c>
      <c r="C8">
        <v>157</v>
      </c>
      <c r="D8">
        <v>238</v>
      </c>
      <c r="E8">
        <v>30.9</v>
      </c>
      <c r="F8">
        <v>18.399999999999999</v>
      </c>
      <c r="G8">
        <v>20.2</v>
      </c>
      <c r="N8">
        <v>7</v>
      </c>
      <c r="O8">
        <f t="shared" si="0"/>
        <v>-0.2680671980384508</v>
      </c>
      <c r="P8">
        <f t="shared" si="1"/>
        <v>-0.65640237525518019</v>
      </c>
      <c r="Q8">
        <f t="shared" si="2"/>
        <v>-0.70359411152036566</v>
      </c>
      <c r="R8">
        <f t="shared" si="3"/>
        <v>-0.12296564195298589</v>
      </c>
      <c r="S8">
        <f t="shared" si="4"/>
        <v>-0.63198185781891636</v>
      </c>
    </row>
    <row r="9" spans="1:19" x14ac:dyDescent="0.25">
      <c r="A9">
        <v>8</v>
      </c>
      <c r="B9" t="s">
        <v>16</v>
      </c>
      <c r="C9">
        <v>155</v>
      </c>
      <c r="D9">
        <v>239</v>
      </c>
      <c r="E9">
        <v>32.799999999999997</v>
      </c>
      <c r="F9">
        <v>18.600000000000001</v>
      </c>
      <c r="G9">
        <v>21.2</v>
      </c>
      <c r="N9">
        <v>8</v>
      </c>
      <c r="O9">
        <f t="shared" si="0"/>
        <v>-0.81537106070028531</v>
      </c>
      <c r="P9">
        <f t="shared" si="1"/>
        <v>-0.45907896183491198</v>
      </c>
      <c r="Q9">
        <f t="shared" si="2"/>
        <v>1.6870851506163036</v>
      </c>
      <c r="R9">
        <f t="shared" si="3"/>
        <v>0.23146473779385432</v>
      </c>
      <c r="S9">
        <f t="shared" si="4"/>
        <v>0.37671882729922773</v>
      </c>
    </row>
    <row r="10" spans="1:19" x14ac:dyDescent="0.25">
      <c r="A10">
        <v>9</v>
      </c>
      <c r="B10" t="s">
        <v>16</v>
      </c>
      <c r="C10">
        <v>164</v>
      </c>
      <c r="D10">
        <v>248</v>
      </c>
      <c r="E10">
        <v>32.700000000000003</v>
      </c>
      <c r="F10">
        <v>19.100000000000001</v>
      </c>
      <c r="G10">
        <v>21.1</v>
      </c>
      <c r="N10">
        <v>9</v>
      </c>
      <c r="O10">
        <f t="shared" si="0"/>
        <v>1.6474963212779699</v>
      </c>
      <c r="P10">
        <f t="shared" si="1"/>
        <v>1.3168317589475023</v>
      </c>
      <c r="Q10">
        <f t="shared" si="2"/>
        <v>1.5612599262933282</v>
      </c>
      <c r="R10">
        <f t="shared" si="3"/>
        <v>1.1175406871609421</v>
      </c>
      <c r="S10">
        <f t="shared" si="4"/>
        <v>0.27584875878741549</v>
      </c>
    </row>
    <row r="11" spans="1:19" x14ac:dyDescent="0.25">
      <c r="A11">
        <v>10</v>
      </c>
      <c r="B11" t="s">
        <v>16</v>
      </c>
      <c r="C11">
        <v>158</v>
      </c>
      <c r="D11">
        <v>238</v>
      </c>
      <c r="E11">
        <v>31</v>
      </c>
      <c r="F11">
        <v>18.8</v>
      </c>
      <c r="G11">
        <v>22</v>
      </c>
      <c r="N11">
        <v>10</v>
      </c>
      <c r="O11">
        <f t="shared" si="0"/>
        <v>5.5847332924664293E-3</v>
      </c>
      <c r="P11">
        <f t="shared" si="1"/>
        <v>-0.65640237525518019</v>
      </c>
      <c r="Q11">
        <f t="shared" si="2"/>
        <v>-0.57776888719738118</v>
      </c>
      <c r="R11">
        <f t="shared" si="3"/>
        <v>0.58589511754068824</v>
      </c>
      <c r="S11">
        <f t="shared" si="4"/>
        <v>1.1836793753937438</v>
      </c>
    </row>
    <row r="12" spans="1:19" x14ac:dyDescent="0.25">
      <c r="A12">
        <v>11</v>
      </c>
      <c r="B12" t="s">
        <v>16</v>
      </c>
      <c r="C12">
        <v>158</v>
      </c>
      <c r="D12">
        <v>240</v>
      </c>
      <c r="E12">
        <v>31.3</v>
      </c>
      <c r="F12">
        <v>18.600000000000001</v>
      </c>
      <c r="G12">
        <v>22</v>
      </c>
      <c r="N12">
        <v>11</v>
      </c>
      <c r="O12">
        <f t="shared" si="0"/>
        <v>5.5847332924664293E-3</v>
      </c>
      <c r="P12">
        <f t="shared" si="1"/>
        <v>-0.26175554841464371</v>
      </c>
      <c r="Q12">
        <f t="shared" si="2"/>
        <v>-0.20029321422843221</v>
      </c>
      <c r="R12">
        <f t="shared" si="3"/>
        <v>0.23146473779385432</v>
      </c>
      <c r="S12">
        <f t="shared" si="4"/>
        <v>1.1836793753937438</v>
      </c>
    </row>
    <row r="13" spans="1:19" x14ac:dyDescent="0.25">
      <c r="A13">
        <v>12</v>
      </c>
      <c r="B13" t="s">
        <v>16</v>
      </c>
      <c r="C13">
        <v>160</v>
      </c>
      <c r="D13">
        <v>244</v>
      </c>
      <c r="E13">
        <v>31.1</v>
      </c>
      <c r="F13">
        <v>18.600000000000001</v>
      </c>
      <c r="G13">
        <v>20.5</v>
      </c>
      <c r="N13">
        <v>12</v>
      </c>
      <c r="O13">
        <f t="shared" si="0"/>
        <v>0.55288859595430095</v>
      </c>
      <c r="P13">
        <f t="shared" si="1"/>
        <v>0.5275381052664293</v>
      </c>
      <c r="Q13">
        <f t="shared" si="2"/>
        <v>-0.45194366287439669</v>
      </c>
      <c r="R13">
        <f t="shared" si="3"/>
        <v>0.23146473779385432</v>
      </c>
      <c r="S13">
        <f t="shared" si="4"/>
        <v>-0.32937165228347237</v>
      </c>
    </row>
    <row r="14" spans="1:19" x14ac:dyDescent="0.25">
      <c r="A14">
        <v>13</v>
      </c>
      <c r="B14" t="s">
        <v>16</v>
      </c>
      <c r="C14">
        <v>161</v>
      </c>
      <c r="D14">
        <v>246</v>
      </c>
      <c r="E14">
        <v>32.299999999999997</v>
      </c>
      <c r="F14">
        <v>19.3</v>
      </c>
      <c r="G14">
        <v>21.8</v>
      </c>
      <c r="N14">
        <v>13</v>
      </c>
      <c r="O14">
        <f t="shared" si="0"/>
        <v>0.82654052728521821</v>
      </c>
      <c r="P14">
        <f t="shared" si="1"/>
        <v>0.92218493210696584</v>
      </c>
      <c r="Q14">
        <f t="shared" si="2"/>
        <v>1.0579590290013903</v>
      </c>
      <c r="R14">
        <f t="shared" si="3"/>
        <v>1.4719710669077761</v>
      </c>
      <c r="S14">
        <f t="shared" si="4"/>
        <v>0.98193923837011565</v>
      </c>
    </row>
    <row r="15" spans="1:19" x14ac:dyDescent="0.25">
      <c r="A15">
        <v>14</v>
      </c>
      <c r="B15" t="s">
        <v>16</v>
      </c>
      <c r="C15">
        <v>157</v>
      </c>
      <c r="D15">
        <v>245</v>
      </c>
      <c r="E15">
        <v>32</v>
      </c>
      <c r="F15">
        <v>19.100000000000001</v>
      </c>
      <c r="G15">
        <v>20</v>
      </c>
      <c r="N15">
        <v>14</v>
      </c>
      <c r="O15">
        <f t="shared" si="0"/>
        <v>-0.2680671980384508</v>
      </c>
      <c r="P15">
        <f t="shared" si="1"/>
        <v>0.72486151868669757</v>
      </c>
      <c r="Q15">
        <f t="shared" si="2"/>
        <v>0.6804833560324457</v>
      </c>
      <c r="R15">
        <f t="shared" si="3"/>
        <v>1.1175406871609421</v>
      </c>
      <c r="S15">
        <f t="shared" si="4"/>
        <v>-0.83372199484254439</v>
      </c>
    </row>
    <row r="16" spans="1:19" x14ac:dyDescent="0.25">
      <c r="A16">
        <v>15</v>
      </c>
      <c r="B16" t="s">
        <v>16</v>
      </c>
      <c r="C16">
        <v>157</v>
      </c>
      <c r="D16">
        <v>235</v>
      </c>
      <c r="E16">
        <v>31.5</v>
      </c>
      <c r="F16">
        <v>18.100000000000001</v>
      </c>
      <c r="G16">
        <v>19.8</v>
      </c>
      <c r="N16">
        <v>15</v>
      </c>
      <c r="O16">
        <f t="shared" si="0"/>
        <v>-0.2680671980384508</v>
      </c>
      <c r="P16">
        <f t="shared" si="1"/>
        <v>-1.2483726155159851</v>
      </c>
      <c r="Q16">
        <f t="shared" si="2"/>
        <v>5.1357234417532281E-2</v>
      </c>
      <c r="R16">
        <f t="shared" si="3"/>
        <v>-0.65461121157323365</v>
      </c>
      <c r="S16">
        <f t="shared" si="4"/>
        <v>-1.0354621318661725</v>
      </c>
    </row>
    <row r="17" spans="1:19" x14ac:dyDescent="0.25">
      <c r="A17">
        <v>16</v>
      </c>
      <c r="B17" t="s">
        <v>16</v>
      </c>
      <c r="C17">
        <v>156</v>
      </c>
      <c r="D17">
        <v>237</v>
      </c>
      <c r="E17">
        <v>30.9</v>
      </c>
      <c r="F17">
        <v>18</v>
      </c>
      <c r="G17">
        <v>20.3</v>
      </c>
      <c r="N17">
        <v>16</v>
      </c>
      <c r="O17">
        <f t="shared" si="0"/>
        <v>-0.54171912936936806</v>
      </c>
      <c r="P17">
        <f t="shared" si="1"/>
        <v>-0.85372578867544846</v>
      </c>
      <c r="Q17">
        <f t="shared" si="2"/>
        <v>-0.70359411152036566</v>
      </c>
      <c r="R17">
        <f t="shared" si="3"/>
        <v>-0.83182640144665376</v>
      </c>
      <c r="S17">
        <f t="shared" si="4"/>
        <v>-0.53111178930710046</v>
      </c>
    </row>
    <row r="18" spans="1:19" x14ac:dyDescent="0.25">
      <c r="A18">
        <v>17</v>
      </c>
      <c r="B18" t="s">
        <v>16</v>
      </c>
      <c r="C18">
        <v>158</v>
      </c>
      <c r="D18">
        <v>244</v>
      </c>
      <c r="E18">
        <v>31.4</v>
      </c>
      <c r="F18">
        <v>18.5</v>
      </c>
      <c r="G18">
        <v>21.6</v>
      </c>
      <c r="N18">
        <v>17</v>
      </c>
      <c r="O18">
        <f t="shared" si="0"/>
        <v>5.5847332924664293E-3</v>
      </c>
      <c r="P18">
        <f t="shared" si="1"/>
        <v>0.5275381052664293</v>
      </c>
      <c r="Q18">
        <f t="shared" si="2"/>
        <v>-7.4467989905452198E-2</v>
      </c>
      <c r="R18">
        <f t="shared" si="3"/>
        <v>5.424954792043421E-2</v>
      </c>
      <c r="S18">
        <f t="shared" si="4"/>
        <v>0.78019910134648751</v>
      </c>
    </row>
    <row r="19" spans="1:19" x14ac:dyDescent="0.25">
      <c r="A19">
        <v>18</v>
      </c>
      <c r="B19" t="s">
        <v>16</v>
      </c>
      <c r="C19">
        <v>153</v>
      </c>
      <c r="D19">
        <v>238</v>
      </c>
      <c r="E19">
        <v>30.5</v>
      </c>
      <c r="F19">
        <v>18.2</v>
      </c>
      <c r="G19">
        <v>20.9</v>
      </c>
      <c r="N19">
        <v>18</v>
      </c>
      <c r="O19">
        <f t="shared" si="0"/>
        <v>-1.3626749233621198</v>
      </c>
      <c r="P19">
        <f t="shared" si="1"/>
        <v>-0.65640237525518019</v>
      </c>
      <c r="Q19">
        <f t="shared" si="2"/>
        <v>-1.2068950088122947</v>
      </c>
      <c r="R19">
        <f t="shared" si="3"/>
        <v>-0.47739602169981982</v>
      </c>
      <c r="S19">
        <f t="shared" si="4"/>
        <v>7.41086217637838E-2</v>
      </c>
    </row>
    <row r="20" spans="1:19" x14ac:dyDescent="0.25">
      <c r="A20">
        <v>19</v>
      </c>
      <c r="B20" t="s">
        <v>16</v>
      </c>
      <c r="C20">
        <v>155</v>
      </c>
      <c r="D20">
        <v>236</v>
      </c>
      <c r="E20">
        <v>30.3</v>
      </c>
      <c r="F20">
        <v>18.5</v>
      </c>
      <c r="G20">
        <v>20.100000000000001</v>
      </c>
      <c r="N20">
        <v>19</v>
      </c>
      <c r="O20">
        <f t="shared" si="0"/>
        <v>-0.81537106070028531</v>
      </c>
      <c r="P20">
        <f t="shared" si="1"/>
        <v>-1.0510492020957167</v>
      </c>
      <c r="Q20">
        <f t="shared" si="2"/>
        <v>-1.458545457458259</v>
      </c>
      <c r="R20">
        <f t="shared" si="3"/>
        <v>5.424954792043421E-2</v>
      </c>
      <c r="S20">
        <f t="shared" si="4"/>
        <v>-0.7328519263307286</v>
      </c>
    </row>
    <row r="21" spans="1:19" x14ac:dyDescent="0.25">
      <c r="A21">
        <v>20</v>
      </c>
      <c r="B21" t="s">
        <v>16</v>
      </c>
      <c r="C21">
        <v>163</v>
      </c>
      <c r="D21">
        <v>246</v>
      </c>
      <c r="E21">
        <v>32.5</v>
      </c>
      <c r="F21">
        <v>18.600000000000001</v>
      </c>
      <c r="G21">
        <v>21.9</v>
      </c>
      <c r="N21">
        <v>20</v>
      </c>
      <c r="O21">
        <f t="shared" si="0"/>
        <v>1.3738443899470527</v>
      </c>
      <c r="P21">
        <f t="shared" si="1"/>
        <v>0.92218493210696584</v>
      </c>
      <c r="Q21">
        <f t="shared" si="2"/>
        <v>1.3096094776473592</v>
      </c>
      <c r="R21">
        <f t="shared" si="3"/>
        <v>0.23146473779385432</v>
      </c>
      <c r="S21">
        <f t="shared" si="4"/>
        <v>1.0828093068819278</v>
      </c>
    </row>
    <row r="22" spans="1:19" x14ac:dyDescent="0.25">
      <c r="A22">
        <v>21</v>
      </c>
      <c r="B22" t="s">
        <v>16</v>
      </c>
      <c r="C22">
        <v>159</v>
      </c>
      <c r="D22">
        <v>236</v>
      </c>
      <c r="E22">
        <v>31.5</v>
      </c>
      <c r="F22">
        <v>18</v>
      </c>
      <c r="G22">
        <v>21.5</v>
      </c>
      <c r="N22">
        <v>21</v>
      </c>
      <c r="O22">
        <f t="shared" si="0"/>
        <v>0.27923666462338365</v>
      </c>
      <c r="P22">
        <f t="shared" si="1"/>
        <v>-1.0510492020957167</v>
      </c>
      <c r="Q22">
        <f t="shared" si="2"/>
        <v>5.1357234417532281E-2</v>
      </c>
      <c r="R22">
        <f t="shared" si="3"/>
        <v>-0.83182640144665376</v>
      </c>
      <c r="S22">
        <f t="shared" si="4"/>
        <v>0.67932903283467172</v>
      </c>
    </row>
    <row r="23" spans="1:19" x14ac:dyDescent="0.25">
      <c r="A23">
        <v>22</v>
      </c>
      <c r="B23" t="s">
        <v>17</v>
      </c>
      <c r="C23">
        <v>155</v>
      </c>
      <c r="D23">
        <v>240</v>
      </c>
      <c r="E23">
        <v>31.4</v>
      </c>
      <c r="F23">
        <v>18</v>
      </c>
      <c r="G23">
        <v>20.7</v>
      </c>
      <c r="N23">
        <v>22</v>
      </c>
      <c r="O23">
        <f t="shared" si="0"/>
        <v>-0.81537106070028531</v>
      </c>
      <c r="P23">
        <f t="shared" si="1"/>
        <v>-0.26175554841464371</v>
      </c>
      <c r="Q23">
        <f t="shared" si="2"/>
        <v>-7.4467989905452198E-2</v>
      </c>
      <c r="R23">
        <f t="shared" si="3"/>
        <v>-0.83182640144665376</v>
      </c>
      <c r="S23">
        <f t="shared" si="4"/>
        <v>-0.12763151525984429</v>
      </c>
    </row>
    <row r="24" spans="1:19" x14ac:dyDescent="0.25">
      <c r="A24">
        <v>23</v>
      </c>
      <c r="B24" t="s">
        <v>17</v>
      </c>
      <c r="C24">
        <v>156</v>
      </c>
      <c r="D24">
        <v>240</v>
      </c>
      <c r="E24">
        <v>31.5</v>
      </c>
      <c r="F24">
        <v>18.2</v>
      </c>
      <c r="G24">
        <v>20.6</v>
      </c>
      <c r="N24">
        <v>23</v>
      </c>
      <c r="O24">
        <f t="shared" si="0"/>
        <v>-0.54171912936936806</v>
      </c>
      <c r="P24">
        <f t="shared" si="1"/>
        <v>-0.26175554841464371</v>
      </c>
      <c r="Q24">
        <f t="shared" si="2"/>
        <v>5.1357234417532281E-2</v>
      </c>
      <c r="R24">
        <f t="shared" si="3"/>
        <v>-0.47739602169981982</v>
      </c>
      <c r="S24">
        <f t="shared" si="4"/>
        <v>-0.22850158377165655</v>
      </c>
    </row>
    <row r="25" spans="1:19" x14ac:dyDescent="0.25">
      <c r="A25">
        <v>24</v>
      </c>
      <c r="B25" t="s">
        <v>17</v>
      </c>
      <c r="C25">
        <v>160</v>
      </c>
      <c r="D25">
        <v>242</v>
      </c>
      <c r="E25">
        <v>32.6</v>
      </c>
      <c r="F25">
        <v>18.8</v>
      </c>
      <c r="G25">
        <v>21.7</v>
      </c>
      <c r="N25">
        <v>24</v>
      </c>
      <c r="O25">
        <f t="shared" si="0"/>
        <v>0.55288859595430095</v>
      </c>
      <c r="P25">
        <f t="shared" si="1"/>
        <v>0.13289127842589277</v>
      </c>
      <c r="Q25">
        <f t="shared" si="2"/>
        <v>1.4354347019703437</v>
      </c>
      <c r="R25">
        <f t="shared" si="3"/>
        <v>0.58589511754068824</v>
      </c>
      <c r="S25">
        <f t="shared" si="4"/>
        <v>0.88106916985829975</v>
      </c>
    </row>
    <row r="26" spans="1:19" x14ac:dyDescent="0.25">
      <c r="A26">
        <v>25</v>
      </c>
      <c r="B26" t="s">
        <v>17</v>
      </c>
      <c r="C26">
        <v>152</v>
      </c>
      <c r="D26">
        <v>232</v>
      </c>
      <c r="E26">
        <v>30.3</v>
      </c>
      <c r="F26">
        <v>17.2</v>
      </c>
      <c r="G26">
        <v>19.8</v>
      </c>
      <c r="N26">
        <v>25</v>
      </c>
      <c r="O26">
        <f t="shared" si="0"/>
        <v>-1.636326854693037</v>
      </c>
      <c r="P26">
        <f t="shared" si="1"/>
        <v>-1.8403428557767898</v>
      </c>
      <c r="Q26">
        <f t="shared" si="2"/>
        <v>-1.458545457458259</v>
      </c>
      <c r="R26">
        <f t="shared" si="3"/>
        <v>-2.2495479204339954</v>
      </c>
      <c r="S26">
        <f t="shared" si="4"/>
        <v>-1.0354621318661725</v>
      </c>
    </row>
    <row r="27" spans="1:19" x14ac:dyDescent="0.25">
      <c r="A27">
        <v>26</v>
      </c>
      <c r="B27" t="s">
        <v>17</v>
      </c>
      <c r="C27">
        <v>160</v>
      </c>
      <c r="D27">
        <v>250</v>
      </c>
      <c r="E27">
        <v>31.7</v>
      </c>
      <c r="F27">
        <v>18.8</v>
      </c>
      <c r="G27">
        <v>22.5</v>
      </c>
      <c r="N27">
        <v>26</v>
      </c>
      <c r="O27">
        <f t="shared" si="0"/>
        <v>0.55288859595430095</v>
      </c>
      <c r="P27">
        <f t="shared" si="1"/>
        <v>1.7114785857880388</v>
      </c>
      <c r="Q27">
        <f t="shared" si="2"/>
        <v>0.30300768306349679</v>
      </c>
      <c r="R27">
        <f t="shared" si="3"/>
        <v>0.58589511754068824</v>
      </c>
      <c r="S27">
        <f t="shared" si="4"/>
        <v>1.6880297179528156</v>
      </c>
    </row>
    <row r="28" spans="1:19" x14ac:dyDescent="0.25">
      <c r="A28">
        <v>27</v>
      </c>
      <c r="B28" t="s">
        <v>17</v>
      </c>
      <c r="C28">
        <v>155</v>
      </c>
      <c r="D28">
        <v>237</v>
      </c>
      <c r="E28">
        <v>31</v>
      </c>
      <c r="F28">
        <v>18.5</v>
      </c>
      <c r="G28">
        <v>20</v>
      </c>
      <c r="N28">
        <v>27</v>
      </c>
      <c r="O28">
        <f t="shared" si="0"/>
        <v>-0.81537106070028531</v>
      </c>
      <c r="P28">
        <f t="shared" si="1"/>
        <v>-0.85372578867544846</v>
      </c>
      <c r="Q28">
        <f t="shared" si="2"/>
        <v>-0.57776888719738118</v>
      </c>
      <c r="R28">
        <f t="shared" si="3"/>
        <v>5.424954792043421E-2</v>
      </c>
      <c r="S28">
        <f t="shared" si="4"/>
        <v>-0.83372199484254439</v>
      </c>
    </row>
    <row r="29" spans="1:19" x14ac:dyDescent="0.25">
      <c r="A29">
        <v>28</v>
      </c>
      <c r="B29" t="s">
        <v>17</v>
      </c>
      <c r="C29">
        <v>157</v>
      </c>
      <c r="D29">
        <v>245</v>
      </c>
      <c r="E29">
        <v>32.200000000000003</v>
      </c>
      <c r="F29">
        <v>19.5</v>
      </c>
      <c r="G29">
        <v>21.4</v>
      </c>
      <c r="N29">
        <v>28</v>
      </c>
      <c r="O29">
        <f t="shared" si="0"/>
        <v>-0.2680671980384508</v>
      </c>
      <c r="P29">
        <f t="shared" si="1"/>
        <v>0.72486151868669757</v>
      </c>
      <c r="Q29">
        <f t="shared" si="2"/>
        <v>0.93213380467841467</v>
      </c>
      <c r="R29">
        <f t="shared" si="3"/>
        <v>1.8264014466546101</v>
      </c>
      <c r="S29">
        <f t="shared" si="4"/>
        <v>0.57845896432285582</v>
      </c>
    </row>
    <row r="30" spans="1:19" x14ac:dyDescent="0.25">
      <c r="A30">
        <v>29</v>
      </c>
      <c r="B30" t="s">
        <v>17</v>
      </c>
      <c r="C30">
        <v>165</v>
      </c>
      <c r="D30">
        <v>245</v>
      </c>
      <c r="E30">
        <v>33.1</v>
      </c>
      <c r="F30">
        <v>19.8</v>
      </c>
      <c r="G30">
        <v>22.7</v>
      </c>
      <c r="N30">
        <v>29</v>
      </c>
      <c r="O30">
        <f t="shared" si="0"/>
        <v>1.9211482526088872</v>
      </c>
      <c r="P30">
        <f t="shared" si="1"/>
        <v>0.72486151868669757</v>
      </c>
      <c r="Q30">
        <f t="shared" si="2"/>
        <v>2.0645608235852571</v>
      </c>
      <c r="R30">
        <f t="shared" si="3"/>
        <v>2.3580470162748641</v>
      </c>
      <c r="S30">
        <f t="shared" si="4"/>
        <v>1.8897698549764439</v>
      </c>
    </row>
    <row r="31" spans="1:19" x14ac:dyDescent="0.25">
      <c r="A31">
        <v>30</v>
      </c>
      <c r="B31" t="s">
        <v>17</v>
      </c>
      <c r="C31">
        <v>153</v>
      </c>
      <c r="D31">
        <v>231</v>
      </c>
      <c r="E31">
        <v>30.1</v>
      </c>
      <c r="F31">
        <v>17.3</v>
      </c>
      <c r="G31">
        <v>19.8</v>
      </c>
      <c r="N31">
        <v>30</v>
      </c>
      <c r="O31">
        <f t="shared" si="0"/>
        <v>-1.3626749233621198</v>
      </c>
      <c r="P31">
        <f t="shared" si="1"/>
        <v>-2.0376662691970582</v>
      </c>
      <c r="Q31">
        <f t="shared" si="2"/>
        <v>-1.7101959061042236</v>
      </c>
      <c r="R31">
        <f t="shared" si="3"/>
        <v>-2.0723327305605754</v>
      </c>
      <c r="S31">
        <f t="shared" si="4"/>
        <v>-1.0354621318661725</v>
      </c>
    </row>
    <row r="32" spans="1:19" x14ac:dyDescent="0.25">
      <c r="A32">
        <v>31</v>
      </c>
      <c r="B32" t="s">
        <v>17</v>
      </c>
      <c r="C32">
        <v>162</v>
      </c>
      <c r="D32">
        <v>239</v>
      </c>
      <c r="E32">
        <v>30.3</v>
      </c>
      <c r="F32">
        <v>18</v>
      </c>
      <c r="G32">
        <v>23.1</v>
      </c>
      <c r="N32">
        <v>31</v>
      </c>
      <c r="O32">
        <f t="shared" si="0"/>
        <v>1.1001924586161353</v>
      </c>
      <c r="P32">
        <f t="shared" si="1"/>
        <v>-0.45907896183491198</v>
      </c>
      <c r="Q32">
        <f t="shared" si="2"/>
        <v>-1.458545457458259</v>
      </c>
      <c r="R32">
        <f t="shared" si="3"/>
        <v>-0.83182640144665376</v>
      </c>
      <c r="S32">
        <f t="shared" si="4"/>
        <v>2.2932501290237037</v>
      </c>
    </row>
    <row r="33" spans="1:19" x14ac:dyDescent="0.25">
      <c r="A33">
        <v>32</v>
      </c>
      <c r="B33" t="s">
        <v>17</v>
      </c>
      <c r="C33">
        <v>162</v>
      </c>
      <c r="D33">
        <v>243</v>
      </c>
      <c r="E33">
        <v>31.6</v>
      </c>
      <c r="F33">
        <v>18.8</v>
      </c>
      <c r="G33">
        <v>21.3</v>
      </c>
      <c r="N33">
        <v>32</v>
      </c>
      <c r="O33">
        <f t="shared" si="0"/>
        <v>1.1001924586161353</v>
      </c>
      <c r="P33">
        <f t="shared" si="1"/>
        <v>0.33021469184616103</v>
      </c>
      <c r="Q33">
        <f t="shared" si="2"/>
        <v>0.17718245874051675</v>
      </c>
      <c r="R33">
        <f t="shared" si="3"/>
        <v>0.58589511754068824</v>
      </c>
      <c r="S33">
        <f t="shared" si="4"/>
        <v>0.47758889581104358</v>
      </c>
    </row>
    <row r="34" spans="1:19" x14ac:dyDescent="0.25">
      <c r="A34">
        <v>33</v>
      </c>
      <c r="B34" t="s">
        <v>17</v>
      </c>
      <c r="C34">
        <v>159</v>
      </c>
      <c r="D34">
        <v>245</v>
      </c>
      <c r="E34">
        <v>31.8</v>
      </c>
      <c r="F34">
        <v>18.5</v>
      </c>
      <c r="G34">
        <v>21.7</v>
      </c>
      <c r="N34">
        <v>33</v>
      </c>
      <c r="O34">
        <f t="shared" si="0"/>
        <v>0.27923666462338365</v>
      </c>
      <c r="P34">
        <f t="shared" si="1"/>
        <v>0.72486151868669757</v>
      </c>
      <c r="Q34">
        <f t="shared" si="2"/>
        <v>0.42883290738648122</v>
      </c>
      <c r="R34">
        <f t="shared" si="3"/>
        <v>5.424954792043421E-2</v>
      </c>
      <c r="S34">
        <f t="shared" si="4"/>
        <v>0.88106916985829975</v>
      </c>
    </row>
    <row r="35" spans="1:19" x14ac:dyDescent="0.25">
      <c r="A35">
        <v>34</v>
      </c>
      <c r="B35" t="s">
        <v>17</v>
      </c>
      <c r="C35">
        <v>159</v>
      </c>
      <c r="D35">
        <v>247</v>
      </c>
      <c r="E35">
        <v>30.9</v>
      </c>
      <c r="F35">
        <v>18.100000000000001</v>
      </c>
      <c r="G35">
        <v>19</v>
      </c>
      <c r="N35">
        <v>34</v>
      </c>
      <c r="O35">
        <f t="shared" si="0"/>
        <v>0.27923666462338365</v>
      </c>
      <c r="P35">
        <f t="shared" si="1"/>
        <v>1.1195083455272341</v>
      </c>
      <c r="Q35">
        <f t="shared" si="2"/>
        <v>-0.70359411152036566</v>
      </c>
      <c r="R35">
        <f t="shared" si="3"/>
        <v>-0.65461121157323365</v>
      </c>
      <c r="S35">
        <f t="shared" si="4"/>
        <v>-1.8424226799606884</v>
      </c>
    </row>
    <row r="36" spans="1:19" x14ac:dyDescent="0.25">
      <c r="A36">
        <v>35</v>
      </c>
      <c r="B36" t="s">
        <v>17</v>
      </c>
      <c r="C36">
        <v>155</v>
      </c>
      <c r="D36">
        <v>243</v>
      </c>
      <c r="E36">
        <v>30.9</v>
      </c>
      <c r="F36">
        <v>18.5</v>
      </c>
      <c r="G36">
        <v>21.3</v>
      </c>
      <c r="N36">
        <v>35</v>
      </c>
      <c r="O36">
        <f t="shared" si="0"/>
        <v>-0.81537106070028531</v>
      </c>
      <c r="P36">
        <f t="shared" si="1"/>
        <v>0.33021469184616103</v>
      </c>
      <c r="Q36">
        <f t="shared" si="2"/>
        <v>-0.70359411152036566</v>
      </c>
      <c r="R36">
        <f t="shared" si="3"/>
        <v>5.424954792043421E-2</v>
      </c>
      <c r="S36">
        <f t="shared" si="4"/>
        <v>0.47758889581104358</v>
      </c>
    </row>
    <row r="37" spans="1:19" x14ac:dyDescent="0.25">
      <c r="A37">
        <v>36</v>
      </c>
      <c r="B37" t="s">
        <v>17</v>
      </c>
      <c r="C37">
        <v>162</v>
      </c>
      <c r="D37">
        <v>252</v>
      </c>
      <c r="E37">
        <v>31.9</v>
      </c>
      <c r="F37">
        <v>19.100000000000001</v>
      </c>
      <c r="G37">
        <v>22.2</v>
      </c>
      <c r="N37">
        <v>36</v>
      </c>
      <c r="O37">
        <f t="shared" si="0"/>
        <v>1.1001924586161353</v>
      </c>
      <c r="P37">
        <f t="shared" si="1"/>
        <v>2.1061254126285753</v>
      </c>
      <c r="Q37">
        <f t="shared" si="2"/>
        <v>0.55465813170946121</v>
      </c>
      <c r="R37">
        <f t="shared" si="3"/>
        <v>1.1175406871609421</v>
      </c>
      <c r="S37">
        <f t="shared" si="4"/>
        <v>1.3854195124173718</v>
      </c>
    </row>
    <row r="38" spans="1:19" x14ac:dyDescent="0.25">
      <c r="A38">
        <v>37</v>
      </c>
      <c r="B38" t="s">
        <v>17</v>
      </c>
      <c r="C38">
        <v>152</v>
      </c>
      <c r="D38">
        <v>230</v>
      </c>
      <c r="E38">
        <v>30.4</v>
      </c>
      <c r="F38">
        <v>17.3</v>
      </c>
      <c r="G38">
        <v>18.600000000000001</v>
      </c>
      <c r="N38">
        <v>37</v>
      </c>
      <c r="O38">
        <f t="shared" si="0"/>
        <v>-1.636326854693037</v>
      </c>
      <c r="P38">
        <f t="shared" si="1"/>
        <v>-2.2349896826173263</v>
      </c>
      <c r="Q38">
        <f t="shared" si="2"/>
        <v>-1.3327202331352792</v>
      </c>
      <c r="R38">
        <f t="shared" si="3"/>
        <v>-2.0723327305605754</v>
      </c>
      <c r="S38">
        <f t="shared" si="4"/>
        <v>-2.2459029540079447</v>
      </c>
    </row>
    <row r="39" spans="1:19" x14ac:dyDescent="0.25">
      <c r="A39">
        <v>38</v>
      </c>
      <c r="B39" t="s">
        <v>17</v>
      </c>
      <c r="C39">
        <v>159</v>
      </c>
      <c r="D39">
        <v>242</v>
      </c>
      <c r="E39">
        <v>30.8</v>
      </c>
      <c r="F39">
        <v>18.2</v>
      </c>
      <c r="G39">
        <v>20.5</v>
      </c>
      <c r="N39">
        <v>38</v>
      </c>
      <c r="O39">
        <f t="shared" si="0"/>
        <v>0.27923666462338365</v>
      </c>
      <c r="P39">
        <f t="shared" si="1"/>
        <v>0.13289127842589277</v>
      </c>
      <c r="Q39">
        <f t="shared" si="2"/>
        <v>-0.82941933584334571</v>
      </c>
      <c r="R39">
        <f t="shared" si="3"/>
        <v>-0.47739602169981982</v>
      </c>
      <c r="S39">
        <f t="shared" si="4"/>
        <v>-0.32937165228347237</v>
      </c>
    </row>
    <row r="40" spans="1:19" x14ac:dyDescent="0.25">
      <c r="A40">
        <v>39</v>
      </c>
      <c r="B40" t="s">
        <v>17</v>
      </c>
      <c r="C40">
        <v>155</v>
      </c>
      <c r="D40">
        <v>238</v>
      </c>
      <c r="E40">
        <v>31.2</v>
      </c>
      <c r="F40">
        <v>17.899999999999999</v>
      </c>
      <c r="G40">
        <v>19.3</v>
      </c>
      <c r="N40">
        <v>39</v>
      </c>
      <c r="O40">
        <f t="shared" si="0"/>
        <v>-0.81537106070028531</v>
      </c>
      <c r="P40">
        <f t="shared" si="1"/>
        <v>-0.65640237525518019</v>
      </c>
      <c r="Q40">
        <f t="shared" si="2"/>
        <v>-0.3261184385514167</v>
      </c>
      <c r="R40">
        <f t="shared" si="3"/>
        <v>-1.0090415913200739</v>
      </c>
      <c r="S40">
        <f t="shared" si="4"/>
        <v>-1.5398124744252446</v>
      </c>
    </row>
    <row r="41" spans="1:19" x14ac:dyDescent="0.25">
      <c r="A41">
        <v>40</v>
      </c>
      <c r="B41" t="s">
        <v>17</v>
      </c>
      <c r="C41">
        <v>163</v>
      </c>
      <c r="D41">
        <v>249</v>
      </c>
      <c r="E41">
        <v>33.4</v>
      </c>
      <c r="F41">
        <v>19.5</v>
      </c>
      <c r="G41">
        <v>22.8</v>
      </c>
      <c r="N41">
        <v>40</v>
      </c>
      <c r="O41">
        <f t="shared" si="0"/>
        <v>1.3738443899470527</v>
      </c>
      <c r="P41">
        <f t="shared" si="1"/>
        <v>1.5141551723677706</v>
      </c>
      <c r="Q41">
        <f t="shared" si="2"/>
        <v>2.4420364965542016</v>
      </c>
      <c r="R41">
        <f t="shared" si="3"/>
        <v>1.8264014466546101</v>
      </c>
      <c r="S41">
        <f t="shared" si="4"/>
        <v>1.9906399234882597</v>
      </c>
    </row>
    <row r="42" spans="1:19" x14ac:dyDescent="0.25">
      <c r="A42">
        <v>41</v>
      </c>
      <c r="B42" t="s">
        <v>17</v>
      </c>
      <c r="C42">
        <v>163</v>
      </c>
      <c r="D42">
        <v>242</v>
      </c>
      <c r="E42">
        <v>31</v>
      </c>
      <c r="F42">
        <v>18.100000000000001</v>
      </c>
      <c r="G42">
        <v>20.7</v>
      </c>
      <c r="N42">
        <v>41</v>
      </c>
      <c r="O42">
        <f t="shared" si="0"/>
        <v>1.3738443899470527</v>
      </c>
      <c r="P42">
        <f t="shared" si="1"/>
        <v>0.13289127842589277</v>
      </c>
      <c r="Q42">
        <f t="shared" si="2"/>
        <v>-0.57776888719738118</v>
      </c>
      <c r="R42">
        <f t="shared" si="3"/>
        <v>-0.65461121157323365</v>
      </c>
      <c r="S42">
        <f t="shared" si="4"/>
        <v>-0.12763151525984429</v>
      </c>
    </row>
    <row r="43" spans="1:19" x14ac:dyDescent="0.25">
      <c r="A43">
        <v>42</v>
      </c>
      <c r="B43" t="s">
        <v>17</v>
      </c>
      <c r="C43">
        <v>156</v>
      </c>
      <c r="D43">
        <v>237</v>
      </c>
      <c r="E43">
        <v>31.7</v>
      </c>
      <c r="F43">
        <v>18.2</v>
      </c>
      <c r="G43">
        <v>20.3</v>
      </c>
      <c r="N43">
        <v>42</v>
      </c>
      <c r="O43">
        <f t="shared" si="0"/>
        <v>-0.54171912936936806</v>
      </c>
      <c r="P43">
        <f t="shared" si="1"/>
        <v>-0.85372578867544846</v>
      </c>
      <c r="Q43">
        <f t="shared" si="2"/>
        <v>0.30300768306349679</v>
      </c>
      <c r="R43">
        <f t="shared" si="3"/>
        <v>-0.47739602169981982</v>
      </c>
      <c r="S43">
        <f t="shared" si="4"/>
        <v>-0.53111178930710046</v>
      </c>
    </row>
    <row r="44" spans="1:19" x14ac:dyDescent="0.25">
      <c r="A44">
        <v>43</v>
      </c>
      <c r="B44" t="s">
        <v>17</v>
      </c>
      <c r="C44">
        <v>159</v>
      </c>
      <c r="D44">
        <v>238</v>
      </c>
      <c r="E44">
        <v>31.5</v>
      </c>
      <c r="F44">
        <v>18.399999999999999</v>
      </c>
      <c r="G44">
        <v>20.3</v>
      </c>
      <c r="N44">
        <v>43</v>
      </c>
      <c r="O44">
        <f t="shared" si="0"/>
        <v>0.27923666462338365</v>
      </c>
      <c r="P44">
        <f t="shared" si="1"/>
        <v>-0.65640237525518019</v>
      </c>
      <c r="Q44">
        <f t="shared" si="2"/>
        <v>5.1357234417532281E-2</v>
      </c>
      <c r="R44">
        <f t="shared" si="3"/>
        <v>-0.12296564195298589</v>
      </c>
      <c r="S44">
        <f t="shared" si="4"/>
        <v>-0.53111178930710046</v>
      </c>
    </row>
    <row r="45" spans="1:19" x14ac:dyDescent="0.25">
      <c r="A45">
        <v>44</v>
      </c>
      <c r="B45" t="s">
        <v>17</v>
      </c>
      <c r="C45">
        <v>161</v>
      </c>
      <c r="D45">
        <v>245</v>
      </c>
      <c r="E45">
        <v>32.1</v>
      </c>
      <c r="F45">
        <v>19.100000000000001</v>
      </c>
      <c r="G45">
        <v>20.8</v>
      </c>
      <c r="N45">
        <v>44</v>
      </c>
      <c r="O45">
        <f t="shared" si="0"/>
        <v>0.82654052728521821</v>
      </c>
      <c r="P45">
        <f t="shared" si="1"/>
        <v>0.72486151868669757</v>
      </c>
      <c r="Q45">
        <f t="shared" si="2"/>
        <v>0.80630858035543018</v>
      </c>
      <c r="R45">
        <f t="shared" si="3"/>
        <v>1.1175406871609421</v>
      </c>
      <c r="S45">
        <f t="shared" si="4"/>
        <v>-2.676144674802846E-2</v>
      </c>
    </row>
    <row r="46" spans="1:19" x14ac:dyDescent="0.25">
      <c r="A46">
        <v>45</v>
      </c>
      <c r="B46" t="s">
        <v>17</v>
      </c>
      <c r="C46">
        <v>155</v>
      </c>
      <c r="D46">
        <v>235</v>
      </c>
      <c r="E46">
        <v>30.7</v>
      </c>
      <c r="F46">
        <v>17.7</v>
      </c>
      <c r="G46">
        <v>19.600000000000001</v>
      </c>
      <c r="N46">
        <v>45</v>
      </c>
      <c r="O46">
        <f t="shared" si="0"/>
        <v>-0.81537106070028531</v>
      </c>
      <c r="P46">
        <f t="shared" si="1"/>
        <v>-1.2483726155159851</v>
      </c>
      <c r="Q46">
        <f t="shared" si="2"/>
        <v>-0.95524456016633019</v>
      </c>
      <c r="R46">
        <f t="shared" si="3"/>
        <v>-1.3634719710669077</v>
      </c>
      <c r="S46">
        <f t="shared" si="4"/>
        <v>-1.2372022688898006</v>
      </c>
    </row>
    <row r="47" spans="1:19" x14ac:dyDescent="0.25">
      <c r="A47">
        <v>46</v>
      </c>
      <c r="B47" t="s">
        <v>17</v>
      </c>
      <c r="C47">
        <v>162</v>
      </c>
      <c r="D47">
        <v>247</v>
      </c>
      <c r="E47">
        <v>31.9</v>
      </c>
      <c r="F47">
        <v>19.100000000000001</v>
      </c>
      <c r="G47">
        <v>20.399999999999999</v>
      </c>
      <c r="N47">
        <v>46</v>
      </c>
      <c r="O47">
        <f t="shared" si="0"/>
        <v>1.1001924586161353</v>
      </c>
      <c r="P47">
        <f t="shared" si="1"/>
        <v>1.1195083455272341</v>
      </c>
      <c r="Q47">
        <f t="shared" si="2"/>
        <v>0.55465813170946121</v>
      </c>
      <c r="R47">
        <f t="shared" si="3"/>
        <v>1.1175406871609421</v>
      </c>
      <c r="S47">
        <f t="shared" si="4"/>
        <v>-0.43024172079528822</v>
      </c>
    </row>
    <row r="48" spans="1:19" x14ac:dyDescent="0.25">
      <c r="A48">
        <v>47</v>
      </c>
      <c r="B48" t="s">
        <v>17</v>
      </c>
      <c r="C48">
        <v>153</v>
      </c>
      <c r="D48">
        <v>237</v>
      </c>
      <c r="E48">
        <v>30.6</v>
      </c>
      <c r="F48">
        <v>18.600000000000001</v>
      </c>
      <c r="G48">
        <v>20.399999999999999</v>
      </c>
      <c r="N48">
        <v>47</v>
      </c>
      <c r="O48">
        <f t="shared" si="0"/>
        <v>-1.3626749233621198</v>
      </c>
      <c r="P48">
        <f t="shared" si="1"/>
        <v>-0.85372578867544846</v>
      </c>
      <c r="Q48">
        <f t="shared" si="2"/>
        <v>-1.0810697844893102</v>
      </c>
      <c r="R48">
        <f t="shared" si="3"/>
        <v>0.23146473779385432</v>
      </c>
      <c r="S48">
        <f t="shared" si="4"/>
        <v>-0.43024172079528822</v>
      </c>
    </row>
    <row r="49" spans="1:19" x14ac:dyDescent="0.25">
      <c r="A49">
        <v>48</v>
      </c>
      <c r="B49" t="s">
        <v>17</v>
      </c>
      <c r="C49">
        <v>162</v>
      </c>
      <c r="D49">
        <v>245</v>
      </c>
      <c r="E49">
        <v>32.5</v>
      </c>
      <c r="F49">
        <v>18.5</v>
      </c>
      <c r="G49">
        <v>21.1</v>
      </c>
      <c r="N49">
        <v>48</v>
      </c>
      <c r="O49">
        <f t="shared" si="0"/>
        <v>1.1001924586161353</v>
      </c>
      <c r="P49">
        <f t="shared" si="1"/>
        <v>0.72486151868669757</v>
      </c>
      <c r="Q49">
        <f t="shared" si="2"/>
        <v>1.3096094776473592</v>
      </c>
      <c r="R49">
        <f t="shared" si="3"/>
        <v>5.424954792043421E-2</v>
      </c>
      <c r="S49">
        <f t="shared" si="4"/>
        <v>0.27584875878741549</v>
      </c>
    </row>
    <row r="50" spans="1:19" x14ac:dyDescent="0.25">
      <c r="A50">
        <v>49</v>
      </c>
      <c r="B50" t="s">
        <v>17</v>
      </c>
      <c r="C50">
        <v>164</v>
      </c>
      <c r="D50">
        <v>248</v>
      </c>
      <c r="E50">
        <v>32.299999999999997</v>
      </c>
      <c r="F50">
        <v>18.8</v>
      </c>
      <c r="G50">
        <v>20.9</v>
      </c>
      <c r="N50">
        <v>49</v>
      </c>
      <c r="O50">
        <f t="shared" si="0"/>
        <v>1.6474963212779699</v>
      </c>
      <c r="P50">
        <f t="shared" si="1"/>
        <v>1.3168317589475023</v>
      </c>
      <c r="Q50">
        <f t="shared" si="2"/>
        <v>1.0579590290013903</v>
      </c>
      <c r="R50">
        <f t="shared" si="3"/>
        <v>0.58589511754068824</v>
      </c>
      <c r="S50">
        <f t="shared" si="4"/>
        <v>7.41086217637838E-2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761B-23DC-4F2A-9F78-49279CA30F93}">
  <dimension ref="A1:N50"/>
  <sheetViews>
    <sheetView workbookViewId="0">
      <selection activeCell="F54" sqref="F54"/>
    </sheetView>
  </sheetViews>
  <sheetFormatPr defaultRowHeight="15" x14ac:dyDescent="0.25"/>
  <cols>
    <col min="2" max="2" width="18.42578125" customWidth="1"/>
    <col min="3" max="6" width="12.7109375" bestFit="1" customWidth="1"/>
  </cols>
  <sheetData>
    <row r="1" spans="1:14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B2">
        <v>-0.54171912936936806</v>
      </c>
      <c r="C2">
        <v>0.72486151868669757</v>
      </c>
      <c r="D2">
        <v>0.17718245874051675</v>
      </c>
      <c r="E2">
        <v>5.424954792043421E-2</v>
      </c>
      <c r="F2">
        <v>-0.32937165228347237</v>
      </c>
      <c r="I2" t="s">
        <v>11</v>
      </c>
      <c r="J2">
        <f>CORREL(B2:B50,B2:B50)</f>
        <v>1</v>
      </c>
      <c r="K2">
        <f>CORREL(C2:C50,B2:B50)</f>
        <v>0.73496421550502788</v>
      </c>
      <c r="L2">
        <f>CORREL(D2:D50,B2:B50)</f>
        <v>0.66181194447899883</v>
      </c>
      <c r="M2">
        <f>CORREL(E2:E50,B2:B50)</f>
        <v>0.64528412017272374</v>
      </c>
      <c r="N2">
        <f>CORREL(F2:F50,B2:B50)</f>
        <v>0.60512465446954633</v>
      </c>
    </row>
    <row r="3" spans="1:14" x14ac:dyDescent="0.25">
      <c r="A3">
        <v>2</v>
      </c>
      <c r="B3">
        <v>-1.0890229920312025</v>
      </c>
      <c r="C3">
        <v>-0.26175554841464371</v>
      </c>
      <c r="D3">
        <v>-1.3327202331352792</v>
      </c>
      <c r="E3">
        <v>-1.0090415913200739</v>
      </c>
      <c r="F3">
        <v>-1.2372022688898006</v>
      </c>
      <c r="I3" t="s">
        <v>12</v>
      </c>
      <c r="J3">
        <f>CORREL(B2:B50,C2:C50)</f>
        <v>0.73496421550502788</v>
      </c>
      <c r="K3">
        <f>CORREL(C2:C50,C2:C50)</f>
        <v>1</v>
      </c>
      <c r="L3">
        <f>CORREL(D2:D50,C2:C50)</f>
        <v>0.67374108939314348</v>
      </c>
      <c r="M3">
        <f>CORREL(E2:E50,C2:C50)</f>
        <v>0.76850868291844998</v>
      </c>
      <c r="N3">
        <f>CORREL(F2:F50,C2:C50)</f>
        <v>0.52901381281153859</v>
      </c>
    </row>
    <row r="4" spans="1:14" x14ac:dyDescent="0.25">
      <c r="A4">
        <v>3</v>
      </c>
      <c r="B4">
        <v>-1.3626749233621198</v>
      </c>
      <c r="C4">
        <v>-0.26175554841464371</v>
      </c>
      <c r="D4">
        <v>-0.57776888719738118</v>
      </c>
      <c r="E4">
        <v>-0.12296564195298589</v>
      </c>
      <c r="F4">
        <v>-0.22850158377165655</v>
      </c>
      <c r="I4" t="s">
        <v>13</v>
      </c>
      <c r="J4">
        <f>CORREL(B2:B50,D2:D50)</f>
        <v>0.66181194447899883</v>
      </c>
      <c r="K4">
        <f>CORREL(C2:C50,D2:D50)</f>
        <v>0.67374108939314348</v>
      </c>
      <c r="L4">
        <f>CORREL(D2:D50,D2:D50)</f>
        <v>1</v>
      </c>
      <c r="M4">
        <f>CORREL(E2:E50,D2:D50)</f>
        <v>0.76318990229237726</v>
      </c>
      <c r="N4">
        <f>CORREL(F2:F50,D2:D50)</f>
        <v>0.52627006899548601</v>
      </c>
    </row>
    <row r="5" spans="1:14" x14ac:dyDescent="0.25">
      <c r="A5">
        <v>4</v>
      </c>
      <c r="B5">
        <v>-1.3626749233621198</v>
      </c>
      <c r="C5">
        <v>-1.0510492020957167</v>
      </c>
      <c r="D5">
        <v>-0.70359411152036566</v>
      </c>
      <c r="E5">
        <v>-1.3634719710669077</v>
      </c>
      <c r="F5">
        <v>-0.63198185781891636</v>
      </c>
      <c r="I5" t="s">
        <v>14</v>
      </c>
      <c r="J5">
        <f>CORREL(B2:B50,E2:E50)</f>
        <v>0.64528412017272374</v>
      </c>
      <c r="K5">
        <f>CORREL(C2:C50,E2:E50)</f>
        <v>0.76850868291844998</v>
      </c>
      <c r="L5">
        <f>CORREL(D2:D50,E2:E50)</f>
        <v>0.76318990229237726</v>
      </c>
      <c r="M5">
        <f>CORREL(E2:E50,E2:E50)</f>
        <v>0.99999999999999989</v>
      </c>
      <c r="N5">
        <f>CORREL(F2:F50,E2:E50)</f>
        <v>0.6066492517038139</v>
      </c>
    </row>
    <row r="6" spans="1:14" x14ac:dyDescent="0.25">
      <c r="A6">
        <v>5</v>
      </c>
      <c r="B6">
        <v>-0.81537106070028531</v>
      </c>
      <c r="C6">
        <v>0.33021469184616103</v>
      </c>
      <c r="D6">
        <v>5.1357234417532281E-2</v>
      </c>
      <c r="E6">
        <v>0.23146473779385432</v>
      </c>
      <c r="F6">
        <v>-0.53111178930710046</v>
      </c>
      <c r="I6" t="s">
        <v>15</v>
      </c>
      <c r="J6">
        <f>CORREL(B2:B50,F2:F50)</f>
        <v>0.60512465446954633</v>
      </c>
      <c r="K6">
        <f>CORREL(C2:C50,F2:F50)</f>
        <v>0.52901381281153859</v>
      </c>
      <c r="L6">
        <f>CORREL(D2:D50,F2:F50)</f>
        <v>0.52627006899548601</v>
      </c>
      <c r="M6">
        <f>CORREL(E2:E50,F2:F50)</f>
        <v>0.6066492517038139</v>
      </c>
      <c r="N6">
        <f>CORREL(F2:F50,F2:F50)</f>
        <v>0.99999999999999989</v>
      </c>
    </row>
    <row r="7" spans="1:14" x14ac:dyDescent="0.25">
      <c r="A7">
        <v>6</v>
      </c>
      <c r="B7">
        <v>1.3738443899470527</v>
      </c>
      <c r="C7">
        <v>1.1195083455272341</v>
      </c>
      <c r="D7">
        <v>0.6804833560324457</v>
      </c>
      <c r="E7">
        <v>0.94032549728752213</v>
      </c>
      <c r="F7">
        <v>7.41086217637838E-2</v>
      </c>
    </row>
    <row r="8" spans="1:14" x14ac:dyDescent="0.25">
      <c r="A8">
        <v>7</v>
      </c>
      <c r="B8">
        <v>-0.2680671980384508</v>
      </c>
      <c r="C8">
        <v>-0.65640237525518019</v>
      </c>
      <c r="D8">
        <v>-0.70359411152036566</v>
      </c>
      <c r="E8">
        <v>-0.12296564195298589</v>
      </c>
      <c r="F8">
        <v>-0.63198185781891636</v>
      </c>
    </row>
    <row r="9" spans="1:14" x14ac:dyDescent="0.25">
      <c r="A9">
        <v>8</v>
      </c>
      <c r="B9">
        <v>-0.81537106070028531</v>
      </c>
      <c r="C9">
        <v>-0.45907896183491198</v>
      </c>
      <c r="D9">
        <v>1.6870851506163036</v>
      </c>
      <c r="E9">
        <v>0.23146473779385432</v>
      </c>
      <c r="F9">
        <v>0.37671882729922773</v>
      </c>
    </row>
    <row r="10" spans="1:14" x14ac:dyDescent="0.25">
      <c r="A10">
        <v>9</v>
      </c>
      <c r="B10">
        <v>1.6474963212779699</v>
      </c>
      <c r="C10">
        <v>1.3168317589475023</v>
      </c>
      <c r="D10">
        <v>1.5612599262933282</v>
      </c>
      <c r="E10">
        <v>1.1175406871609421</v>
      </c>
      <c r="F10">
        <v>0.27584875878741549</v>
      </c>
    </row>
    <row r="11" spans="1:14" x14ac:dyDescent="0.25">
      <c r="A11">
        <v>10</v>
      </c>
      <c r="B11">
        <v>5.5847332924664293E-3</v>
      </c>
      <c r="C11">
        <v>-0.65640237525518019</v>
      </c>
      <c r="D11">
        <v>-0.57776888719738118</v>
      </c>
      <c r="E11">
        <v>0.58589511754068824</v>
      </c>
      <c r="F11">
        <v>1.1836793753937438</v>
      </c>
    </row>
    <row r="12" spans="1:14" x14ac:dyDescent="0.25">
      <c r="A12">
        <v>11</v>
      </c>
      <c r="B12">
        <v>5.5847332924664293E-3</v>
      </c>
      <c r="C12">
        <v>-0.26175554841464371</v>
      </c>
      <c r="D12">
        <v>-0.20029321422843221</v>
      </c>
      <c r="E12">
        <v>0.23146473779385432</v>
      </c>
      <c r="F12">
        <v>1.1836793753937438</v>
      </c>
    </row>
    <row r="13" spans="1:14" x14ac:dyDescent="0.25">
      <c r="A13">
        <v>12</v>
      </c>
      <c r="B13">
        <v>0.55288859595430095</v>
      </c>
      <c r="C13">
        <v>0.5275381052664293</v>
      </c>
      <c r="D13">
        <v>-0.45194366287439669</v>
      </c>
      <c r="E13">
        <v>0.23146473779385432</v>
      </c>
      <c r="F13">
        <v>-0.32937165228347237</v>
      </c>
    </row>
    <row r="14" spans="1:14" x14ac:dyDescent="0.25">
      <c r="A14">
        <v>13</v>
      </c>
      <c r="B14">
        <v>0.82654052728521821</v>
      </c>
      <c r="C14">
        <v>0.92218493210696584</v>
      </c>
      <c r="D14">
        <v>1.0579590290013903</v>
      </c>
      <c r="E14">
        <v>1.4719710669077761</v>
      </c>
      <c r="F14">
        <v>0.98193923837011565</v>
      </c>
    </row>
    <row r="15" spans="1:14" x14ac:dyDescent="0.25">
      <c r="A15">
        <v>14</v>
      </c>
      <c r="B15">
        <v>-0.2680671980384508</v>
      </c>
      <c r="C15">
        <v>0.72486151868669757</v>
      </c>
      <c r="D15">
        <v>0.6804833560324457</v>
      </c>
      <c r="E15">
        <v>1.1175406871609421</v>
      </c>
      <c r="F15">
        <v>-0.83372199484254439</v>
      </c>
    </row>
    <row r="16" spans="1:14" x14ac:dyDescent="0.25">
      <c r="A16">
        <v>15</v>
      </c>
      <c r="B16">
        <v>-0.2680671980384508</v>
      </c>
      <c r="C16">
        <v>-1.2483726155159851</v>
      </c>
      <c r="D16">
        <v>5.1357234417532281E-2</v>
      </c>
      <c r="E16">
        <v>-0.65461121157323365</v>
      </c>
      <c r="F16">
        <v>-1.0354621318661725</v>
      </c>
    </row>
    <row r="17" spans="1:6" x14ac:dyDescent="0.25">
      <c r="A17">
        <v>16</v>
      </c>
      <c r="B17">
        <v>-0.54171912936936806</v>
      </c>
      <c r="C17">
        <v>-0.85372578867544846</v>
      </c>
      <c r="D17">
        <v>-0.70359411152036566</v>
      </c>
      <c r="E17">
        <v>-0.83182640144665376</v>
      </c>
      <c r="F17">
        <v>-0.53111178930710046</v>
      </c>
    </row>
    <row r="18" spans="1:6" x14ac:dyDescent="0.25">
      <c r="A18">
        <v>17</v>
      </c>
      <c r="B18">
        <v>5.5847332924664293E-3</v>
      </c>
      <c r="C18">
        <v>0.5275381052664293</v>
      </c>
      <c r="D18">
        <v>-7.4467989905452198E-2</v>
      </c>
      <c r="E18">
        <v>5.424954792043421E-2</v>
      </c>
      <c r="F18">
        <v>0.78019910134648751</v>
      </c>
    </row>
    <row r="19" spans="1:6" x14ac:dyDescent="0.25">
      <c r="A19">
        <v>18</v>
      </c>
      <c r="B19">
        <v>-1.3626749233621198</v>
      </c>
      <c r="C19">
        <v>-0.65640237525518019</v>
      </c>
      <c r="D19">
        <v>-1.2068950088122947</v>
      </c>
      <c r="E19">
        <v>-0.47739602169981982</v>
      </c>
      <c r="F19">
        <v>7.41086217637838E-2</v>
      </c>
    </row>
    <row r="20" spans="1:6" x14ac:dyDescent="0.25">
      <c r="A20">
        <v>19</v>
      </c>
      <c r="B20">
        <v>-0.81537106070028531</v>
      </c>
      <c r="C20">
        <v>-1.0510492020957167</v>
      </c>
      <c r="D20">
        <v>-1.458545457458259</v>
      </c>
      <c r="E20">
        <v>5.424954792043421E-2</v>
      </c>
      <c r="F20">
        <v>-0.7328519263307286</v>
      </c>
    </row>
    <row r="21" spans="1:6" x14ac:dyDescent="0.25">
      <c r="A21">
        <v>20</v>
      </c>
      <c r="B21">
        <v>1.3738443899470527</v>
      </c>
      <c r="C21">
        <v>0.92218493210696584</v>
      </c>
      <c r="D21">
        <v>1.3096094776473592</v>
      </c>
      <c r="E21">
        <v>0.23146473779385432</v>
      </c>
      <c r="F21">
        <v>1.0828093068819278</v>
      </c>
    </row>
    <row r="22" spans="1:6" x14ac:dyDescent="0.25">
      <c r="A22">
        <v>21</v>
      </c>
      <c r="B22">
        <v>0.27923666462338365</v>
      </c>
      <c r="C22">
        <v>-1.0510492020957167</v>
      </c>
      <c r="D22">
        <v>5.1357234417532281E-2</v>
      </c>
      <c r="E22">
        <v>-0.83182640144665376</v>
      </c>
      <c r="F22">
        <v>0.67932903283467172</v>
      </c>
    </row>
    <row r="23" spans="1:6" x14ac:dyDescent="0.25">
      <c r="A23">
        <v>22</v>
      </c>
      <c r="B23">
        <v>-0.81537106070028531</v>
      </c>
      <c r="C23">
        <v>-0.26175554841464371</v>
      </c>
      <c r="D23">
        <v>-7.4467989905452198E-2</v>
      </c>
      <c r="E23">
        <v>-0.83182640144665376</v>
      </c>
      <c r="F23">
        <v>-0.12763151525984429</v>
      </c>
    </row>
    <row r="24" spans="1:6" x14ac:dyDescent="0.25">
      <c r="A24">
        <v>23</v>
      </c>
      <c r="B24">
        <v>-0.54171912936936806</v>
      </c>
      <c r="C24">
        <v>-0.26175554841464371</v>
      </c>
      <c r="D24">
        <v>5.1357234417532281E-2</v>
      </c>
      <c r="E24">
        <v>-0.47739602169981982</v>
      </c>
      <c r="F24">
        <v>-0.22850158377165655</v>
      </c>
    </row>
    <row r="25" spans="1:6" x14ac:dyDescent="0.25">
      <c r="A25">
        <v>24</v>
      </c>
      <c r="B25">
        <v>0.55288859595430095</v>
      </c>
      <c r="C25">
        <v>0.13289127842589277</v>
      </c>
      <c r="D25">
        <v>1.4354347019703437</v>
      </c>
      <c r="E25">
        <v>0.58589511754068824</v>
      </c>
      <c r="F25">
        <v>0.88106916985829975</v>
      </c>
    </row>
    <row r="26" spans="1:6" x14ac:dyDescent="0.25">
      <c r="A26">
        <v>25</v>
      </c>
      <c r="B26">
        <v>-1.636326854693037</v>
      </c>
      <c r="C26">
        <v>-1.8403428557767898</v>
      </c>
      <c r="D26">
        <v>-1.458545457458259</v>
      </c>
      <c r="E26">
        <v>-2.2495479204339954</v>
      </c>
      <c r="F26">
        <v>-1.0354621318661725</v>
      </c>
    </row>
    <row r="27" spans="1:6" x14ac:dyDescent="0.25">
      <c r="A27">
        <v>26</v>
      </c>
      <c r="B27">
        <v>0.55288859595430095</v>
      </c>
      <c r="C27">
        <v>1.7114785857880388</v>
      </c>
      <c r="D27">
        <v>0.30300768306349679</v>
      </c>
      <c r="E27">
        <v>0.58589511754068824</v>
      </c>
      <c r="F27">
        <v>1.6880297179528156</v>
      </c>
    </row>
    <row r="28" spans="1:6" x14ac:dyDescent="0.25">
      <c r="A28">
        <v>27</v>
      </c>
      <c r="B28">
        <v>-0.81537106070028531</v>
      </c>
      <c r="C28">
        <v>-0.85372578867544846</v>
      </c>
      <c r="D28">
        <v>-0.57776888719738118</v>
      </c>
      <c r="E28">
        <v>5.424954792043421E-2</v>
      </c>
      <c r="F28">
        <v>-0.83372199484254439</v>
      </c>
    </row>
    <row r="29" spans="1:6" x14ac:dyDescent="0.25">
      <c r="A29">
        <v>28</v>
      </c>
      <c r="B29">
        <v>-0.2680671980384508</v>
      </c>
      <c r="C29">
        <v>0.72486151868669757</v>
      </c>
      <c r="D29">
        <v>0.93213380467841467</v>
      </c>
      <c r="E29">
        <v>1.8264014466546101</v>
      </c>
      <c r="F29">
        <v>0.57845896432285582</v>
      </c>
    </row>
    <row r="30" spans="1:6" x14ac:dyDescent="0.25">
      <c r="A30">
        <v>29</v>
      </c>
      <c r="B30">
        <v>1.9211482526088872</v>
      </c>
      <c r="C30">
        <v>0.72486151868669757</v>
      </c>
      <c r="D30">
        <v>2.0645608235852571</v>
      </c>
      <c r="E30">
        <v>2.3580470162748641</v>
      </c>
      <c r="F30">
        <v>1.8897698549764439</v>
      </c>
    </row>
    <row r="31" spans="1:6" x14ac:dyDescent="0.25">
      <c r="A31">
        <v>30</v>
      </c>
      <c r="B31">
        <v>-1.3626749233621198</v>
      </c>
      <c r="C31">
        <v>-2.0376662691970582</v>
      </c>
      <c r="D31">
        <v>-1.7101959061042236</v>
      </c>
      <c r="E31">
        <v>-2.0723327305605754</v>
      </c>
      <c r="F31">
        <v>-1.0354621318661725</v>
      </c>
    </row>
    <row r="32" spans="1:6" x14ac:dyDescent="0.25">
      <c r="A32">
        <v>31</v>
      </c>
      <c r="B32">
        <v>1.1001924586161353</v>
      </c>
      <c r="C32">
        <v>-0.45907896183491198</v>
      </c>
      <c r="D32">
        <v>-1.458545457458259</v>
      </c>
      <c r="E32">
        <v>-0.83182640144665376</v>
      </c>
      <c r="F32">
        <v>2.2932501290237037</v>
      </c>
    </row>
    <row r="33" spans="1:6" x14ac:dyDescent="0.25">
      <c r="A33">
        <v>32</v>
      </c>
      <c r="B33">
        <v>1.1001924586161353</v>
      </c>
      <c r="C33">
        <v>0.33021469184616103</v>
      </c>
      <c r="D33">
        <v>0.17718245874051675</v>
      </c>
      <c r="E33">
        <v>0.58589511754068824</v>
      </c>
      <c r="F33">
        <v>0.47758889581104358</v>
      </c>
    </row>
    <row r="34" spans="1:6" x14ac:dyDescent="0.25">
      <c r="A34">
        <v>33</v>
      </c>
      <c r="B34">
        <v>0.27923666462338365</v>
      </c>
      <c r="C34">
        <v>0.72486151868669757</v>
      </c>
      <c r="D34">
        <v>0.42883290738648122</v>
      </c>
      <c r="E34">
        <v>5.424954792043421E-2</v>
      </c>
      <c r="F34">
        <v>0.88106916985829975</v>
      </c>
    </row>
    <row r="35" spans="1:6" x14ac:dyDescent="0.25">
      <c r="A35">
        <v>34</v>
      </c>
      <c r="B35">
        <v>0.27923666462338365</v>
      </c>
      <c r="C35">
        <v>1.1195083455272341</v>
      </c>
      <c r="D35">
        <v>-0.70359411152036566</v>
      </c>
      <c r="E35">
        <v>-0.65461121157323365</v>
      </c>
      <c r="F35">
        <v>-1.8424226799606884</v>
      </c>
    </row>
    <row r="36" spans="1:6" x14ac:dyDescent="0.25">
      <c r="A36">
        <v>35</v>
      </c>
      <c r="B36">
        <v>-0.81537106070028531</v>
      </c>
      <c r="C36">
        <v>0.33021469184616103</v>
      </c>
      <c r="D36">
        <v>-0.70359411152036566</v>
      </c>
      <c r="E36">
        <v>5.424954792043421E-2</v>
      </c>
      <c r="F36">
        <v>0.47758889581104358</v>
      </c>
    </row>
    <row r="37" spans="1:6" x14ac:dyDescent="0.25">
      <c r="A37">
        <v>36</v>
      </c>
      <c r="B37">
        <v>1.1001924586161353</v>
      </c>
      <c r="C37">
        <v>2.1061254126285753</v>
      </c>
      <c r="D37">
        <v>0.55465813170946121</v>
      </c>
      <c r="E37">
        <v>1.1175406871609421</v>
      </c>
      <c r="F37">
        <v>1.3854195124173718</v>
      </c>
    </row>
    <row r="38" spans="1:6" x14ac:dyDescent="0.25">
      <c r="A38">
        <v>37</v>
      </c>
      <c r="B38">
        <v>-1.636326854693037</v>
      </c>
      <c r="C38">
        <v>-2.2349896826173263</v>
      </c>
      <c r="D38">
        <v>-1.3327202331352792</v>
      </c>
      <c r="E38">
        <v>-2.0723327305605754</v>
      </c>
      <c r="F38">
        <v>-2.2459029540079447</v>
      </c>
    </row>
    <row r="39" spans="1:6" x14ac:dyDescent="0.25">
      <c r="A39">
        <v>38</v>
      </c>
      <c r="B39">
        <v>0.27923666462338365</v>
      </c>
      <c r="C39">
        <v>0.13289127842589277</v>
      </c>
      <c r="D39">
        <v>-0.82941933584334571</v>
      </c>
      <c r="E39">
        <v>-0.47739602169981982</v>
      </c>
      <c r="F39">
        <v>-0.32937165228347237</v>
      </c>
    </row>
    <row r="40" spans="1:6" x14ac:dyDescent="0.25">
      <c r="A40">
        <v>39</v>
      </c>
      <c r="B40">
        <v>-0.81537106070028531</v>
      </c>
      <c r="C40">
        <v>-0.65640237525518019</v>
      </c>
      <c r="D40">
        <v>-0.3261184385514167</v>
      </c>
      <c r="E40">
        <v>-1.0090415913200739</v>
      </c>
      <c r="F40">
        <v>-1.5398124744252446</v>
      </c>
    </row>
    <row r="41" spans="1:6" x14ac:dyDescent="0.25">
      <c r="A41">
        <v>40</v>
      </c>
      <c r="B41">
        <v>1.3738443899470527</v>
      </c>
      <c r="C41">
        <v>1.5141551723677706</v>
      </c>
      <c r="D41">
        <v>2.4420364965542016</v>
      </c>
      <c r="E41">
        <v>1.8264014466546101</v>
      </c>
      <c r="F41">
        <v>1.9906399234882597</v>
      </c>
    </row>
    <row r="42" spans="1:6" x14ac:dyDescent="0.25">
      <c r="A42">
        <v>41</v>
      </c>
      <c r="B42">
        <v>1.3738443899470527</v>
      </c>
      <c r="C42">
        <v>0.13289127842589277</v>
      </c>
      <c r="D42">
        <v>-0.57776888719738118</v>
      </c>
      <c r="E42">
        <v>-0.65461121157323365</v>
      </c>
      <c r="F42">
        <v>-0.12763151525984429</v>
      </c>
    </row>
    <row r="43" spans="1:6" x14ac:dyDescent="0.25">
      <c r="A43">
        <v>42</v>
      </c>
      <c r="B43">
        <v>-0.54171912936936806</v>
      </c>
      <c r="C43">
        <v>-0.85372578867544846</v>
      </c>
      <c r="D43">
        <v>0.30300768306349679</v>
      </c>
      <c r="E43">
        <v>-0.47739602169981982</v>
      </c>
      <c r="F43">
        <v>-0.53111178930710046</v>
      </c>
    </row>
    <row r="44" spans="1:6" x14ac:dyDescent="0.25">
      <c r="A44">
        <v>43</v>
      </c>
      <c r="B44">
        <v>0.27923666462338365</v>
      </c>
      <c r="C44">
        <v>-0.65640237525518019</v>
      </c>
      <c r="D44">
        <v>5.1357234417532281E-2</v>
      </c>
      <c r="E44">
        <v>-0.12296564195298589</v>
      </c>
      <c r="F44">
        <v>-0.53111178930710046</v>
      </c>
    </row>
    <row r="45" spans="1:6" x14ac:dyDescent="0.25">
      <c r="A45">
        <v>44</v>
      </c>
      <c r="B45">
        <v>0.82654052728521821</v>
      </c>
      <c r="C45">
        <v>0.72486151868669757</v>
      </c>
      <c r="D45">
        <v>0.80630858035543018</v>
      </c>
      <c r="E45">
        <v>1.1175406871609421</v>
      </c>
      <c r="F45">
        <v>-2.676144674802846E-2</v>
      </c>
    </row>
    <row r="46" spans="1:6" x14ac:dyDescent="0.25">
      <c r="A46">
        <v>45</v>
      </c>
      <c r="B46">
        <v>-0.81537106070028531</v>
      </c>
      <c r="C46">
        <v>-1.2483726155159851</v>
      </c>
      <c r="D46">
        <v>-0.95524456016633019</v>
      </c>
      <c r="E46">
        <v>-1.3634719710669077</v>
      </c>
      <c r="F46">
        <v>-1.2372022688898006</v>
      </c>
    </row>
    <row r="47" spans="1:6" x14ac:dyDescent="0.25">
      <c r="A47">
        <v>46</v>
      </c>
      <c r="B47">
        <v>1.1001924586161353</v>
      </c>
      <c r="C47">
        <v>1.1195083455272341</v>
      </c>
      <c r="D47">
        <v>0.55465813170946121</v>
      </c>
      <c r="E47">
        <v>1.1175406871609421</v>
      </c>
      <c r="F47">
        <v>-0.43024172079528822</v>
      </c>
    </row>
    <row r="48" spans="1:6" x14ac:dyDescent="0.25">
      <c r="A48">
        <v>47</v>
      </c>
      <c r="B48">
        <v>-1.3626749233621198</v>
      </c>
      <c r="C48">
        <v>-0.85372578867544846</v>
      </c>
      <c r="D48">
        <v>-1.0810697844893102</v>
      </c>
      <c r="E48">
        <v>0.23146473779385432</v>
      </c>
      <c r="F48">
        <v>-0.43024172079528822</v>
      </c>
    </row>
    <row r="49" spans="1:6" x14ac:dyDescent="0.25">
      <c r="A49">
        <v>48</v>
      </c>
      <c r="B49">
        <v>1.1001924586161353</v>
      </c>
      <c r="C49">
        <v>0.72486151868669757</v>
      </c>
      <c r="D49">
        <v>1.3096094776473592</v>
      </c>
      <c r="E49">
        <v>5.424954792043421E-2</v>
      </c>
      <c r="F49">
        <v>0.27584875878741549</v>
      </c>
    </row>
    <row r="50" spans="1:6" x14ac:dyDescent="0.25">
      <c r="A50">
        <v>49</v>
      </c>
      <c r="B50">
        <v>1.6474963212779699</v>
      </c>
      <c r="C50">
        <v>1.3168317589475023</v>
      </c>
      <c r="D50">
        <v>1.0579590290013903</v>
      </c>
      <c r="E50">
        <v>0.58589511754068824</v>
      </c>
      <c r="F50">
        <v>7.41086217637838E-2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4AA8-F0D6-4941-ABCB-F92438D934F2}">
  <dimension ref="A1:N60"/>
  <sheetViews>
    <sheetView workbookViewId="0">
      <selection activeCell="H26" sqref="H26"/>
    </sheetView>
  </sheetViews>
  <sheetFormatPr defaultRowHeight="15" x14ac:dyDescent="0.25"/>
  <cols>
    <col min="8" max="8" width="12.5703125" bestFit="1" customWidth="1"/>
    <col min="9" max="9" width="9.7109375" bestFit="1" customWidth="1"/>
  </cols>
  <sheetData>
    <row r="1" spans="1:14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J1" s="1" t="s">
        <v>24</v>
      </c>
      <c r="K1" s="1"/>
      <c r="L1" s="1"/>
      <c r="M1" s="1"/>
      <c r="N1" s="1"/>
    </row>
    <row r="2" spans="1:14" x14ac:dyDescent="0.25">
      <c r="A2" t="s">
        <v>11</v>
      </c>
      <c r="B2">
        <v>1</v>
      </c>
      <c r="C2">
        <v>0.73496421550502788</v>
      </c>
      <c r="D2">
        <v>0.66181194447899883</v>
      </c>
      <c r="E2">
        <v>0.64528412017272374</v>
      </c>
      <c r="F2">
        <v>0.60512465446954633</v>
      </c>
      <c r="H2" t="s">
        <v>22</v>
      </c>
      <c r="I2" t="s">
        <v>23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12</v>
      </c>
      <c r="B3">
        <v>0.73496421550502788</v>
      </c>
      <c r="C3">
        <v>1</v>
      </c>
      <c r="D3">
        <v>0.67374108939314348</v>
      </c>
      <c r="E3">
        <v>0.76850868291844998</v>
      </c>
      <c r="F3">
        <v>0.52901381281153859</v>
      </c>
      <c r="H3">
        <v>1</v>
      </c>
      <c r="I3">
        <v>3.6160000000000001</v>
      </c>
      <c r="J3">
        <v>1.1360600000000001</v>
      </c>
      <c r="K3">
        <v>1.1612499999999999</v>
      </c>
      <c r="L3">
        <v>1.13297</v>
      </c>
      <c r="M3">
        <v>1.18387</v>
      </c>
      <c r="N3">
        <v>1</v>
      </c>
    </row>
    <row r="4" spans="1:14" x14ac:dyDescent="0.25">
      <c r="A4" t="s">
        <v>13</v>
      </c>
      <c r="B4">
        <v>0.66181194447899883</v>
      </c>
      <c r="C4">
        <v>0.67374108939314348</v>
      </c>
      <c r="D4">
        <v>1</v>
      </c>
      <c r="E4">
        <v>0.76318990229237726</v>
      </c>
      <c r="F4">
        <v>0.52627006899548601</v>
      </c>
      <c r="H4">
        <v>2</v>
      </c>
      <c r="I4">
        <v>0.53200000000000003</v>
      </c>
      <c r="J4">
        <v>5.7151100000000003E-2</v>
      </c>
      <c r="K4">
        <v>-0.34194400000000003</v>
      </c>
      <c r="L4">
        <v>-0.37071500000000002</v>
      </c>
      <c r="M4">
        <v>-0.209343</v>
      </c>
      <c r="N4">
        <v>1</v>
      </c>
    </row>
    <row r="5" spans="1:14" x14ac:dyDescent="0.25">
      <c r="A5" t="s">
        <v>14</v>
      </c>
      <c r="B5">
        <v>0.64528412017272374</v>
      </c>
      <c r="C5">
        <v>0.76850868291844998</v>
      </c>
      <c r="D5">
        <v>0.76318990229237726</v>
      </c>
      <c r="E5">
        <v>0.99999999999999989</v>
      </c>
      <c r="F5">
        <v>0.6066492517038139</v>
      </c>
      <c r="H5">
        <v>3</v>
      </c>
      <c r="I5">
        <v>0.38600000000000001</v>
      </c>
      <c r="J5">
        <v>-3.8883700000000001</v>
      </c>
      <c r="K5">
        <v>-1.89446</v>
      </c>
      <c r="L5">
        <v>2.5371299999999999</v>
      </c>
      <c r="M5">
        <v>2.3168700000000002</v>
      </c>
      <c r="N5">
        <v>1</v>
      </c>
    </row>
    <row r="6" spans="1:14" x14ac:dyDescent="0.25">
      <c r="A6" t="s">
        <v>15</v>
      </c>
      <c r="B6">
        <v>0.60512465446954633</v>
      </c>
      <c r="C6">
        <v>0.52901381281153859</v>
      </c>
      <c r="D6">
        <v>0.52627006899548601</v>
      </c>
      <c r="E6">
        <v>0.6066492517038139</v>
      </c>
      <c r="F6">
        <v>0.99999999999999989</v>
      </c>
      <c r="H6">
        <v>4</v>
      </c>
      <c r="I6">
        <v>0.30199999999999999</v>
      </c>
      <c r="J6">
        <v>-6.2234299999999996</v>
      </c>
      <c r="K6">
        <v>8.2000299999999999</v>
      </c>
      <c r="L6">
        <v>-9.093</v>
      </c>
      <c r="M6">
        <v>5.7861500000000001</v>
      </c>
      <c r="N6">
        <v>1</v>
      </c>
    </row>
    <row r="7" spans="1:14" x14ac:dyDescent="0.25">
      <c r="H7">
        <v>5</v>
      </c>
      <c r="I7">
        <v>0.16500000000000001</v>
      </c>
      <c r="J7">
        <v>-1.93801</v>
      </c>
      <c r="K7">
        <v>2.7484999999999999</v>
      </c>
      <c r="L7">
        <v>1.7684299999999999</v>
      </c>
      <c r="M7">
        <v>-3.37331</v>
      </c>
      <c r="N7">
        <v>1</v>
      </c>
    </row>
    <row r="11" spans="1:14" x14ac:dyDescent="0.25">
      <c r="J11" s="1"/>
      <c r="K11" s="1"/>
      <c r="L11" s="1"/>
      <c r="M11" s="1"/>
      <c r="N11" s="1"/>
    </row>
    <row r="60" spans="1:1" x14ac:dyDescent="0.25">
      <c r="A60" t="s">
        <v>21</v>
      </c>
    </row>
  </sheetData>
  <mergeCells count="2">
    <mergeCell ref="J1:N1"/>
    <mergeCell ref="J11:N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DBC9-7EDD-4428-A74B-8034779056F7}">
  <dimension ref="A1:H25"/>
  <sheetViews>
    <sheetView tabSelected="1" workbookViewId="0">
      <selection activeCell="J24" sqref="J24"/>
    </sheetView>
  </sheetViews>
  <sheetFormatPr defaultRowHeight="15" x14ac:dyDescent="0.25"/>
  <cols>
    <col min="1" max="1" width="12.5703125" bestFit="1" customWidth="1"/>
    <col min="2" max="2" width="9.7109375" bestFit="1" customWidth="1"/>
    <col min="3" max="4" width="12.7109375" bestFit="1" customWidth="1"/>
  </cols>
  <sheetData>
    <row r="1" spans="1:8" x14ac:dyDescent="0.25">
      <c r="C1" s="1" t="s">
        <v>24</v>
      </c>
      <c r="D1" s="1"/>
      <c r="E1" s="1"/>
      <c r="F1" s="1"/>
      <c r="G1" s="1"/>
    </row>
    <row r="2" spans="1:8" x14ac:dyDescent="0.25">
      <c r="A2" t="s">
        <v>22</v>
      </c>
      <c r="B2" t="s">
        <v>23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25</v>
      </c>
    </row>
    <row r="3" spans="1:8" x14ac:dyDescent="0.25">
      <c r="A3">
        <v>1</v>
      </c>
      <c r="B3">
        <v>3.6160000000000001</v>
      </c>
      <c r="C3">
        <v>1.1360600000000001</v>
      </c>
      <c r="D3">
        <v>1.1612499999999999</v>
      </c>
      <c r="E3">
        <v>1.13297</v>
      </c>
      <c r="F3">
        <v>1.18387</v>
      </c>
      <c r="G3">
        <v>1</v>
      </c>
      <c r="H3">
        <f>SQRT(C3^2+D3^2+E3^2+F3^2+G3^2)</f>
        <v>2.5148167098021279</v>
      </c>
    </row>
    <row r="4" spans="1:8" x14ac:dyDescent="0.25">
      <c r="A4">
        <v>2</v>
      </c>
      <c r="B4">
        <v>0.53200000000000003</v>
      </c>
      <c r="C4">
        <v>5.7151100000000003E-2</v>
      </c>
      <c r="D4">
        <v>-0.34194400000000003</v>
      </c>
      <c r="E4">
        <v>-0.37071500000000002</v>
      </c>
      <c r="F4">
        <v>-0.209343</v>
      </c>
      <c r="G4">
        <v>1</v>
      </c>
      <c r="H4">
        <f t="shared" ref="H4:H7" si="0">SQRT(C4^2+D4^2+E4^2+F4^2+G4^2)</f>
        <v>1.1408093838329039</v>
      </c>
    </row>
    <row r="5" spans="1:8" x14ac:dyDescent="0.25">
      <c r="A5">
        <v>3</v>
      </c>
      <c r="B5">
        <v>0.38600000000000001</v>
      </c>
      <c r="C5">
        <v>-3.8883700000000001</v>
      </c>
      <c r="D5">
        <v>-1.89446</v>
      </c>
      <c r="E5">
        <v>2.5371299999999999</v>
      </c>
      <c r="F5">
        <v>2.3168700000000002</v>
      </c>
      <c r="G5">
        <v>1</v>
      </c>
      <c r="H5">
        <f t="shared" si="0"/>
        <v>5.6136721655525985</v>
      </c>
    </row>
    <row r="6" spans="1:8" x14ac:dyDescent="0.25">
      <c r="A6">
        <v>4</v>
      </c>
      <c r="B6">
        <v>0.30199999999999999</v>
      </c>
      <c r="C6">
        <v>-6.2234299999999996</v>
      </c>
      <c r="D6">
        <v>8.2000299999999999</v>
      </c>
      <c r="E6">
        <v>-9.093</v>
      </c>
      <c r="F6">
        <v>5.7861500000000001</v>
      </c>
      <c r="G6">
        <v>1</v>
      </c>
      <c r="H6">
        <f t="shared" si="0"/>
        <v>14.937662259814955</v>
      </c>
    </row>
    <row r="7" spans="1:8" x14ac:dyDescent="0.25">
      <c r="A7">
        <v>5</v>
      </c>
      <c r="B7">
        <v>0.16500000000000001</v>
      </c>
      <c r="C7">
        <v>-1.93801</v>
      </c>
      <c r="D7">
        <v>2.7484999999999999</v>
      </c>
      <c r="E7">
        <v>1.7684299999999999</v>
      </c>
      <c r="F7">
        <v>-3.37331</v>
      </c>
      <c r="G7">
        <v>1</v>
      </c>
      <c r="H7">
        <f t="shared" si="0"/>
        <v>5.1784843372457932</v>
      </c>
    </row>
    <row r="11" spans="1:8" x14ac:dyDescent="0.25">
      <c r="C11" s="1" t="s">
        <v>26</v>
      </c>
      <c r="D11" s="1"/>
      <c r="E11" s="1"/>
      <c r="F11" s="1"/>
      <c r="G11" s="1"/>
    </row>
    <row r="12" spans="1:8" x14ac:dyDescent="0.25">
      <c r="A12" t="s">
        <v>22</v>
      </c>
      <c r="B12" t="s">
        <v>23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</row>
    <row r="13" spans="1:8" x14ac:dyDescent="0.25">
      <c r="A13">
        <v>1</v>
      </c>
      <c r="B13">
        <v>3.6160000000000001</v>
      </c>
      <c r="C13">
        <f>C3/$H$3</f>
        <v>0.45174664044974799</v>
      </c>
      <c r="D13">
        <f t="shared" ref="D13:G13" si="1">D3/$H$3</f>
        <v>0.46176327502268344</v>
      </c>
      <c r="E13">
        <f t="shared" si="1"/>
        <v>0.4505179226716467</v>
      </c>
      <c r="F13">
        <f t="shared" si="1"/>
        <v>0.4707579663303374</v>
      </c>
      <c r="G13">
        <f t="shared" si="1"/>
        <v>0.39764329388390396</v>
      </c>
    </row>
    <row r="14" spans="1:8" x14ac:dyDescent="0.25">
      <c r="A14">
        <v>2</v>
      </c>
      <c r="B14">
        <v>0.53200000000000003</v>
      </c>
      <c r="C14">
        <f>C4/$H$4</f>
        <v>5.0096975717348252E-2</v>
      </c>
      <c r="D14">
        <f t="shared" ref="D14:G14" si="2">D4/$H$4</f>
        <v>-0.29973806741590153</v>
      </c>
      <c r="E14">
        <f t="shared" si="2"/>
        <v>-0.3249578810041584</v>
      </c>
      <c r="F14">
        <f t="shared" si="2"/>
        <v>-0.18350392534171406</v>
      </c>
      <c r="G14">
        <f t="shared" si="2"/>
        <v>0.87657062974025424</v>
      </c>
    </row>
    <row r="15" spans="1:8" x14ac:dyDescent="0.25">
      <c r="A15">
        <v>3</v>
      </c>
      <c r="B15">
        <v>0.38600000000000001</v>
      </c>
      <c r="C15">
        <f>C5/$H$5</f>
        <v>-0.69266068365380518</v>
      </c>
      <c r="D15">
        <f t="shared" ref="D15:G15" si="3">D5/$H$5</f>
        <v>-0.33747250358242342</v>
      </c>
      <c r="E15">
        <f t="shared" si="3"/>
        <v>0.45195549814410119</v>
      </c>
      <c r="F15">
        <f t="shared" si="3"/>
        <v>0.41271914919027558</v>
      </c>
      <c r="G15">
        <f t="shared" si="3"/>
        <v>0.17813651572607678</v>
      </c>
    </row>
    <row r="16" spans="1:8" x14ac:dyDescent="0.25">
      <c r="A16">
        <v>4</v>
      </c>
      <c r="B16">
        <v>0.30199999999999999</v>
      </c>
      <c r="C16">
        <f>C6/$H$6</f>
        <v>-0.41662677142876398</v>
      </c>
      <c r="D16">
        <f t="shared" ref="D16:G16" si="4">D6/$H$6</f>
        <v>0.54895002024912432</v>
      </c>
      <c r="E16">
        <f t="shared" si="4"/>
        <v>-0.60872978929653765</v>
      </c>
      <c r="F16">
        <f t="shared" si="4"/>
        <v>0.38735311452085797</v>
      </c>
      <c r="G16">
        <f t="shared" si="4"/>
        <v>6.6944879500334065E-2</v>
      </c>
    </row>
    <row r="17" spans="1:7" x14ac:dyDescent="0.25">
      <c r="A17">
        <v>5</v>
      </c>
      <c r="B17">
        <v>0.16500000000000001</v>
      </c>
      <c r="C17">
        <f>C7/$H$7</f>
        <v>-0.37424270767047291</v>
      </c>
      <c r="D17">
        <f t="shared" ref="D17:G17" si="5">D7/$H$7</f>
        <v>0.53075375360926658</v>
      </c>
      <c r="E17">
        <f t="shared" si="5"/>
        <v>0.34149567418418603</v>
      </c>
      <c r="F17">
        <f t="shared" si="5"/>
        <v>-0.6514087482582045</v>
      </c>
      <c r="G17">
        <f t="shared" si="5"/>
        <v>0.19310669587384632</v>
      </c>
    </row>
    <row r="20" spans="1:7" x14ac:dyDescent="0.25">
      <c r="A20" t="s">
        <v>22</v>
      </c>
      <c r="B20" t="s">
        <v>23</v>
      </c>
      <c r="C20" t="s">
        <v>27</v>
      </c>
      <c r="D20" t="s">
        <v>28</v>
      </c>
    </row>
    <row r="21" spans="1:7" x14ac:dyDescent="0.25">
      <c r="A21">
        <v>1</v>
      </c>
      <c r="B21">
        <v>3.6160000000000001</v>
      </c>
      <c r="C21">
        <f>B21/5</f>
        <v>0.72320000000000007</v>
      </c>
      <c r="D21">
        <f>C21</f>
        <v>0.72320000000000007</v>
      </c>
    </row>
    <row r="22" spans="1:7" x14ac:dyDescent="0.25">
      <c r="A22">
        <v>2</v>
      </c>
      <c r="B22">
        <v>0.53200000000000003</v>
      </c>
      <c r="C22">
        <f t="shared" ref="C22:C25" si="6">B22/5</f>
        <v>0.10640000000000001</v>
      </c>
      <c r="D22">
        <f>D21+C22</f>
        <v>0.82960000000000012</v>
      </c>
    </row>
    <row r="23" spans="1:7" x14ac:dyDescent="0.25">
      <c r="A23">
        <v>3</v>
      </c>
      <c r="B23">
        <v>0.38600000000000001</v>
      </c>
      <c r="C23">
        <f t="shared" si="6"/>
        <v>7.7200000000000005E-2</v>
      </c>
      <c r="D23">
        <f>D22+C23</f>
        <v>0.90680000000000016</v>
      </c>
    </row>
    <row r="24" spans="1:7" x14ac:dyDescent="0.25">
      <c r="A24">
        <v>4</v>
      </c>
      <c r="B24">
        <v>0.30199999999999999</v>
      </c>
      <c r="C24">
        <f t="shared" si="6"/>
        <v>6.0399999999999995E-2</v>
      </c>
      <c r="D24">
        <f>D23+C24</f>
        <v>0.96720000000000017</v>
      </c>
    </row>
    <row r="25" spans="1:7" x14ac:dyDescent="0.25">
      <c r="A25">
        <v>5</v>
      </c>
      <c r="B25">
        <v>0.16500000000000001</v>
      </c>
      <c r="C25">
        <f t="shared" si="6"/>
        <v>3.3000000000000002E-2</v>
      </c>
      <c r="D25">
        <f>D24+C25</f>
        <v>1.0002000000000002</v>
      </c>
    </row>
  </sheetData>
  <mergeCells count="2">
    <mergeCell ref="C1:G1"/>
    <mergeCell ref="C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4F0-6C36-4020-B0FD-6E34F1742FF2}">
  <dimension ref="A1:W50"/>
  <sheetViews>
    <sheetView workbookViewId="0">
      <selection activeCell="N42" sqref="N42"/>
    </sheetView>
  </sheetViews>
  <sheetFormatPr defaultRowHeight="15" x14ac:dyDescent="0.25"/>
  <cols>
    <col min="9" max="9" width="12.5703125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K1" t="s">
        <v>26</v>
      </c>
      <c r="Q1" t="s">
        <v>9</v>
      </c>
      <c r="R1" t="s">
        <v>10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</row>
    <row r="2" spans="1:23" x14ac:dyDescent="0.25">
      <c r="A2">
        <v>1</v>
      </c>
      <c r="B2" t="s">
        <v>16</v>
      </c>
      <c r="C2">
        <v>-0.54171912936936806</v>
      </c>
      <c r="D2">
        <v>0.72486151868669757</v>
      </c>
      <c r="E2">
        <v>0.17718245874051675</v>
      </c>
      <c r="F2">
        <v>5.424954792043421E-2</v>
      </c>
      <c r="G2">
        <v>-0.32937165228347237</v>
      </c>
      <c r="I2" t="s">
        <v>22</v>
      </c>
      <c r="J2" t="s">
        <v>23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Q2">
        <v>1</v>
      </c>
      <c r="R2" t="s">
        <v>16</v>
      </c>
      <c r="S2">
        <f>$K$3*C2+$L$3*D2+$M$3*E2+$N$3*F2+$O$3*G2</f>
        <v>6.4384483419723387E-2</v>
      </c>
      <c r="T2">
        <f>$K$4*C2+$L$4*D2+$M$4*E2+$N$4*F2+$O$4*G2</f>
        <v>-0.60065643882049602</v>
      </c>
      <c r="U2">
        <f>$K$5*C2+$L$5*D2+$M$5*E2+$N$5*F2+$O$5*G2</f>
        <v>0.17440200618300009</v>
      </c>
      <c r="V2">
        <f>$K$6*C2+$L$6*D2+$M$6*E2+$N$6*F2+$O$6*G2</f>
        <v>0.51471518225046287</v>
      </c>
      <c r="W2">
        <f>$K$7*C2+$L$7*D2+$M$7*E2+$N$7*F2+$O$7*G2</f>
        <v>0.54902194727177189</v>
      </c>
    </row>
    <row r="3" spans="1:23" x14ac:dyDescent="0.25">
      <c r="A3">
        <v>2</v>
      </c>
      <c r="B3" t="s">
        <v>16</v>
      </c>
      <c r="C3">
        <v>-1.0890229920312025</v>
      </c>
      <c r="D3">
        <v>-0.26175554841464371</v>
      </c>
      <c r="E3">
        <v>-1.3327202331352792</v>
      </c>
      <c r="F3">
        <v>-1.0090415913200739</v>
      </c>
      <c r="G3">
        <v>-1.2372022688898006</v>
      </c>
      <c r="I3">
        <v>1</v>
      </c>
      <c r="J3">
        <v>3.6160000000000001</v>
      </c>
      <c r="K3">
        <v>0.45174664044974799</v>
      </c>
      <c r="L3">
        <v>0.46176327502268344</v>
      </c>
      <c r="M3">
        <v>0.4505179226716467</v>
      </c>
      <c r="N3">
        <v>0.4707579663303374</v>
      </c>
      <c r="O3">
        <v>0.39764329388390396</v>
      </c>
      <c r="Q3">
        <v>2</v>
      </c>
      <c r="R3" t="s">
        <v>16</v>
      </c>
      <c r="S3">
        <f t="shared" ref="S3:S50" si="0">$K$3*C3+$L$3*D3+$M$3*E3+$N$3*F3+$O$3*G3</f>
        <v>-2.180225481123057</v>
      </c>
      <c r="T3">
        <f t="shared" ref="T3:T50" si="1">$K$4*C3+$L$4*D3+$M$4*E3+$N$4*F3+$O$4*G3</f>
        <v>-0.44235279235573877</v>
      </c>
      <c r="U3">
        <f t="shared" ref="U3:U50" si="2">$K$5*C3+$L$5*D3+$M$5*E3+$N$5*F3+$O$5*G3</f>
        <v>-0.39651321492390112</v>
      </c>
      <c r="V3">
        <f t="shared" ref="V3:V50" si="3">$K$6*C3+$L$6*D3+$M$6*E3+$N$6*F3+$O$6*G3</f>
        <v>0.64761216639950325</v>
      </c>
      <c r="W3">
        <f t="shared" ref="W3:W50" si="4">$K$7*C3+$L$7*D3+$M$7*E3+$N$7*F3+$O$7*G3</f>
        <v>0.23189945655993574</v>
      </c>
    </row>
    <row r="4" spans="1:23" x14ac:dyDescent="0.25">
      <c r="A4">
        <v>3</v>
      </c>
      <c r="B4" t="s">
        <v>16</v>
      </c>
      <c r="C4">
        <v>-1.3626749233621198</v>
      </c>
      <c r="D4">
        <v>-0.26175554841464371</v>
      </c>
      <c r="E4">
        <v>-0.57776888719738118</v>
      </c>
      <c r="F4">
        <v>-0.12296564195298589</v>
      </c>
      <c r="G4">
        <v>-0.22850158377165655</v>
      </c>
      <c r="I4">
        <v>2</v>
      </c>
      <c r="J4">
        <v>0.53200000000000003</v>
      </c>
      <c r="K4">
        <v>5.0096975717348252E-2</v>
      </c>
      <c r="L4">
        <v>-0.29973806741590153</v>
      </c>
      <c r="M4">
        <v>-0.3249578810041584</v>
      </c>
      <c r="N4">
        <v>-0.18350392534171406</v>
      </c>
      <c r="O4">
        <v>0.87657062974025424</v>
      </c>
      <c r="Q4">
        <v>3</v>
      </c>
      <c r="R4" t="s">
        <v>16</v>
      </c>
      <c r="S4">
        <f t="shared" si="0"/>
        <v>-1.1454973347526753</v>
      </c>
      <c r="T4">
        <f t="shared" si="1"/>
        <v>2.0209663761845076E-2</v>
      </c>
      <c r="U4">
        <f t="shared" si="2"/>
        <v>0.67962606794108171</v>
      </c>
      <c r="V4">
        <f t="shared" si="3"/>
        <v>0.7128131378097412</v>
      </c>
      <c r="W4">
        <f t="shared" si="4"/>
        <v>0.20971354654772859</v>
      </c>
    </row>
    <row r="5" spans="1:23" x14ac:dyDescent="0.25">
      <c r="A5">
        <v>4</v>
      </c>
      <c r="B5" t="s">
        <v>16</v>
      </c>
      <c r="C5">
        <v>-1.3626749233621198</v>
      </c>
      <c r="D5">
        <v>-1.0510492020957167</v>
      </c>
      <c r="E5">
        <v>-0.70359411152036566</v>
      </c>
      <c r="F5">
        <v>-1.3634719710669077</v>
      </c>
      <c r="G5">
        <v>-0.63198185781891636</v>
      </c>
      <c r="I5">
        <v>3</v>
      </c>
      <c r="J5">
        <v>0.38600000000000001</v>
      </c>
      <c r="K5">
        <v>-0.69266068365380518</v>
      </c>
      <c r="L5">
        <v>-0.33747250358242342</v>
      </c>
      <c r="M5">
        <v>0.45195549814410119</v>
      </c>
      <c r="N5">
        <v>0.41271914919027558</v>
      </c>
      <c r="O5">
        <v>0.17813651572607678</v>
      </c>
      <c r="Q5">
        <v>4</v>
      </c>
      <c r="R5" t="s">
        <v>16</v>
      </c>
      <c r="S5">
        <f t="shared" si="0"/>
        <v>-2.3110701378156668</v>
      </c>
      <c r="T5">
        <f t="shared" si="1"/>
        <v>0.17163773930698367</v>
      </c>
      <c r="U5">
        <f t="shared" si="2"/>
        <v>0.30526828447253251</v>
      </c>
      <c r="V5">
        <f t="shared" si="3"/>
        <v>-0.15140099556263892</v>
      </c>
      <c r="W5">
        <f t="shared" si="4"/>
        <v>0.47798613982991228</v>
      </c>
    </row>
    <row r="6" spans="1:23" x14ac:dyDescent="0.25">
      <c r="A6">
        <v>5</v>
      </c>
      <c r="B6" t="s">
        <v>16</v>
      </c>
      <c r="C6">
        <v>-0.81537106070028531</v>
      </c>
      <c r="D6">
        <v>0.33021469184616103</v>
      </c>
      <c r="E6">
        <v>5.1357234417532281E-2</v>
      </c>
      <c r="F6">
        <v>0.23146473779385432</v>
      </c>
      <c r="G6">
        <v>-0.53111178930710046</v>
      </c>
      <c r="I6">
        <v>4</v>
      </c>
      <c r="J6">
        <v>0.30199999999999999</v>
      </c>
      <c r="K6">
        <v>-0.41662677142876398</v>
      </c>
      <c r="L6">
        <v>0.54895002024912432</v>
      </c>
      <c r="M6">
        <v>-0.60872978929653765</v>
      </c>
      <c r="N6">
        <v>0.38735311452085797</v>
      </c>
      <c r="O6">
        <v>6.6944879500334065E-2</v>
      </c>
      <c r="Q6">
        <v>5</v>
      </c>
      <c r="R6" t="s">
        <v>16</v>
      </c>
      <c r="S6">
        <f t="shared" si="0"/>
        <v>-0.29495193733949421</v>
      </c>
      <c r="T6">
        <f t="shared" si="1"/>
        <v>-0.66454615944415274</v>
      </c>
      <c r="U6">
        <f t="shared" si="2"/>
        <v>0.47746780806526534</v>
      </c>
      <c r="V6">
        <f t="shared" si="3"/>
        <v>0.54381746817551024</v>
      </c>
      <c r="W6">
        <f t="shared" si="4"/>
        <v>0.24460823621359928</v>
      </c>
    </row>
    <row r="7" spans="1:23" x14ac:dyDescent="0.25">
      <c r="A7">
        <v>6</v>
      </c>
      <c r="B7" t="s">
        <v>16</v>
      </c>
      <c r="C7">
        <v>1.3738443899470527</v>
      </c>
      <c r="D7">
        <v>1.1195083455272341</v>
      </c>
      <c r="E7">
        <v>0.6804833560324457</v>
      </c>
      <c r="F7">
        <v>0.94032549728752213</v>
      </c>
      <c r="G7">
        <v>7.41086217637838E-2</v>
      </c>
      <c r="I7">
        <v>5</v>
      </c>
      <c r="J7">
        <v>0.16500000000000001</v>
      </c>
      <c r="K7">
        <v>-0.37424270767047291</v>
      </c>
      <c r="L7">
        <v>0.53075375360926658</v>
      </c>
      <c r="M7">
        <v>0.34149567418418603</v>
      </c>
      <c r="N7">
        <v>-0.6514087482582045</v>
      </c>
      <c r="O7">
        <v>0.19310669587384632</v>
      </c>
      <c r="Q7">
        <v>6</v>
      </c>
      <c r="R7" t="s">
        <v>16</v>
      </c>
      <c r="S7">
        <f t="shared" si="0"/>
        <v>1.9162818909325487</v>
      </c>
      <c r="T7">
        <f t="shared" si="1"/>
        <v>-0.59545422693911298</v>
      </c>
      <c r="U7">
        <f t="shared" si="2"/>
        <v>-0.62057129349805806</v>
      </c>
      <c r="V7">
        <f t="shared" si="3"/>
        <v>-2.857510828744453E-3</v>
      </c>
      <c r="W7">
        <f t="shared" si="4"/>
        <v>-0.2858112494455467</v>
      </c>
    </row>
    <row r="8" spans="1:23" x14ac:dyDescent="0.25">
      <c r="A8">
        <v>7</v>
      </c>
      <c r="B8" t="s">
        <v>16</v>
      </c>
      <c r="C8">
        <v>-0.2680671980384508</v>
      </c>
      <c r="D8">
        <v>-0.65640237525518019</v>
      </c>
      <c r="E8">
        <v>-0.70359411152036566</v>
      </c>
      <c r="F8">
        <v>-0.12296564195298589</v>
      </c>
      <c r="G8">
        <v>-0.63198185781891636</v>
      </c>
      <c r="Q8">
        <v>7</v>
      </c>
      <c r="R8" t="s">
        <v>16</v>
      </c>
      <c r="S8">
        <f t="shared" si="0"/>
        <v>-1.0503731273375809</v>
      </c>
      <c r="T8">
        <f t="shared" si="1"/>
        <v>-0.11945418205009989</v>
      </c>
      <c r="U8">
        <f t="shared" si="2"/>
        <v>-7.4125186850581809E-2</v>
      </c>
      <c r="V8">
        <f t="shared" si="3"/>
        <v>8.9711495605256777E-2</v>
      </c>
      <c r="W8">
        <f t="shared" si="4"/>
        <v>-0.53027920949111396</v>
      </c>
    </row>
    <row r="9" spans="1:23" x14ac:dyDescent="0.25">
      <c r="A9">
        <v>8</v>
      </c>
      <c r="B9" t="s">
        <v>16</v>
      </c>
      <c r="C9">
        <v>-0.81537106070028531</v>
      </c>
      <c r="D9">
        <v>-0.45907896183491198</v>
      </c>
      <c r="E9">
        <v>1.6870851506163036</v>
      </c>
      <c r="F9">
        <v>0.23146473779385432</v>
      </c>
      <c r="G9">
        <v>0.37671882729922773</v>
      </c>
      <c r="Q9">
        <v>8</v>
      </c>
      <c r="R9" t="s">
        <v>16</v>
      </c>
      <c r="S9">
        <f t="shared" si="0"/>
        <v>0.43849873972000147</v>
      </c>
      <c r="T9">
        <f t="shared" si="1"/>
        <v>-0.16372982731735986</v>
      </c>
      <c r="U9">
        <f t="shared" si="2"/>
        <v>1.6448267215402708</v>
      </c>
      <c r="V9">
        <f t="shared" si="3"/>
        <v>-0.82440699753393809</v>
      </c>
      <c r="W9">
        <f t="shared" si="4"/>
        <v>0.55958984513255505</v>
      </c>
    </row>
    <row r="10" spans="1:23" x14ac:dyDescent="0.25">
      <c r="A10">
        <v>9</v>
      </c>
      <c r="B10" t="s">
        <v>16</v>
      </c>
      <c r="C10">
        <v>1.6474963212779699</v>
      </c>
      <c r="D10">
        <v>1.3168317589475023</v>
      </c>
      <c r="E10">
        <v>1.5612599262933282</v>
      </c>
      <c r="F10">
        <v>1.1175406871609421</v>
      </c>
      <c r="G10">
        <v>0.27584875878741549</v>
      </c>
      <c r="Q10">
        <v>9</v>
      </c>
      <c r="R10" t="s">
        <v>16</v>
      </c>
      <c r="S10">
        <f t="shared" si="0"/>
        <v>2.6914716429375867</v>
      </c>
      <c r="T10">
        <f t="shared" si="1"/>
        <v>-0.7827859233020692</v>
      </c>
      <c r="U10">
        <f t="shared" si="2"/>
        <v>-0.36956125263373074</v>
      </c>
      <c r="V10">
        <f t="shared" si="3"/>
        <v>-0.4625521508126394</v>
      </c>
      <c r="W10">
        <f t="shared" si="4"/>
        <v>-5.9194111893421837E-2</v>
      </c>
    </row>
    <row r="11" spans="1:23" x14ac:dyDescent="0.25">
      <c r="A11">
        <v>10</v>
      </c>
      <c r="B11" t="s">
        <v>16</v>
      </c>
      <c r="C11">
        <v>5.5847332924664293E-3</v>
      </c>
      <c r="D11">
        <v>-0.65640237525518019</v>
      </c>
      <c r="E11">
        <v>-0.57776888719738118</v>
      </c>
      <c r="F11">
        <v>0.58589511754068824</v>
      </c>
      <c r="G11">
        <v>1.1836793753937438</v>
      </c>
      <c r="Q11">
        <v>10</v>
      </c>
      <c r="R11" t="s">
        <v>16</v>
      </c>
      <c r="S11">
        <f t="shared" si="0"/>
        <v>0.18562209487804471</v>
      </c>
      <c r="T11">
        <f t="shared" si="1"/>
        <v>1.314843632540311</v>
      </c>
      <c r="U11">
        <f t="shared" si="2"/>
        <v>0.40919025662456543</v>
      </c>
      <c r="V11">
        <f t="shared" si="3"/>
        <v>0.29523585809163599</v>
      </c>
      <c r="W11">
        <f t="shared" si="4"/>
        <v>-0.70086443788130126</v>
      </c>
    </row>
    <row r="12" spans="1:23" x14ac:dyDescent="0.25">
      <c r="A12">
        <v>11</v>
      </c>
      <c r="B12" t="s">
        <v>16</v>
      </c>
      <c r="C12">
        <v>5.5847332924664293E-3</v>
      </c>
      <c r="D12">
        <v>-0.26175554841464371</v>
      </c>
      <c r="E12">
        <v>-0.20029321422843221</v>
      </c>
      <c r="F12">
        <v>0.23146473779385432</v>
      </c>
      <c r="G12">
        <v>1.1836793753937438</v>
      </c>
      <c r="Q12">
        <v>11</v>
      </c>
      <c r="R12" t="s">
        <v>16</v>
      </c>
      <c r="S12">
        <f t="shared" si="0"/>
        <v>0.37106413738698468</v>
      </c>
      <c r="T12">
        <f t="shared" si="1"/>
        <v>1.1389286264766005</v>
      </c>
      <c r="U12">
        <f t="shared" si="2"/>
        <v>0.30032980497749195</v>
      </c>
      <c r="V12">
        <f t="shared" si="3"/>
        <v>0.14480684333029759</v>
      </c>
      <c r="W12">
        <f t="shared" si="4"/>
        <v>-0.1316187937414745</v>
      </c>
    </row>
    <row r="13" spans="1:23" x14ac:dyDescent="0.25">
      <c r="A13">
        <v>12</v>
      </c>
      <c r="B13" t="s">
        <v>16</v>
      </c>
      <c r="C13">
        <v>0.55288859595430095</v>
      </c>
      <c r="D13">
        <v>0.5275381052664293</v>
      </c>
      <c r="E13">
        <v>-0.45194366287439669</v>
      </c>
      <c r="F13">
        <v>0.23146473779385432</v>
      </c>
      <c r="G13">
        <v>-0.32937165228347237</v>
      </c>
      <c r="Q13">
        <v>12</v>
      </c>
      <c r="R13" t="s">
        <v>16</v>
      </c>
      <c r="S13">
        <f t="shared" si="0"/>
        <v>0.26774600930466874</v>
      </c>
      <c r="T13">
        <f t="shared" si="1"/>
        <v>-0.31475475519803719</v>
      </c>
      <c r="U13">
        <f t="shared" si="2"/>
        <v>-0.72839541013184506</v>
      </c>
      <c r="V13">
        <f t="shared" si="3"/>
        <v>0.40196427506466548</v>
      </c>
      <c r="W13">
        <f t="shared" si="4"/>
        <v>-0.29564052809372743</v>
      </c>
    </row>
    <row r="14" spans="1:23" x14ac:dyDescent="0.25">
      <c r="A14">
        <v>13</v>
      </c>
      <c r="B14" t="s">
        <v>16</v>
      </c>
      <c r="C14">
        <v>0.82654052728521821</v>
      </c>
      <c r="D14">
        <v>0.92218493210696584</v>
      </c>
      <c r="E14">
        <v>1.0579590290013903</v>
      </c>
      <c r="F14">
        <v>1.4719710669077761</v>
      </c>
      <c r="G14">
        <v>0.98193923837011565</v>
      </c>
      <c r="Q14">
        <v>13</v>
      </c>
      <c r="R14" t="s">
        <v>16</v>
      </c>
      <c r="S14">
        <f t="shared" si="0"/>
        <v>2.359251203934309</v>
      </c>
      <c r="T14">
        <f t="shared" si="1"/>
        <v>1.1827754899246923E-2</v>
      </c>
      <c r="U14">
        <f t="shared" si="2"/>
        <v>0.37685609641214168</v>
      </c>
      <c r="V14">
        <f t="shared" si="3"/>
        <v>0.15377173024795621</v>
      </c>
      <c r="W14">
        <f t="shared" si="4"/>
        <v>-0.2278210071209992</v>
      </c>
    </row>
    <row r="15" spans="1:23" x14ac:dyDescent="0.25">
      <c r="A15">
        <v>14</v>
      </c>
      <c r="B15" t="s">
        <v>16</v>
      </c>
      <c r="C15">
        <v>-0.2680671980384508</v>
      </c>
      <c r="D15">
        <v>0.72486151868669757</v>
      </c>
      <c r="E15">
        <v>0.6804833560324457</v>
      </c>
      <c r="F15">
        <v>1.1175406871609421</v>
      </c>
      <c r="G15">
        <v>-0.83372199484254439</v>
      </c>
      <c r="Q15">
        <v>14</v>
      </c>
      <c r="R15" t="s">
        <v>16</v>
      </c>
      <c r="S15">
        <f t="shared" si="0"/>
        <v>0.71475314161705028</v>
      </c>
      <c r="T15">
        <f t="shared" si="1"/>
        <v>-1.3877156929714973</v>
      </c>
      <c r="U15">
        <f t="shared" si="2"/>
        <v>0.5613210816962646</v>
      </c>
      <c r="V15">
        <f t="shared" si="3"/>
        <v>0.47243567396221547</v>
      </c>
      <c r="W15">
        <f t="shared" si="4"/>
        <v>-0.17154579149167609</v>
      </c>
    </row>
    <row r="16" spans="1:23" x14ac:dyDescent="0.25">
      <c r="A16">
        <v>15</v>
      </c>
      <c r="B16" t="s">
        <v>16</v>
      </c>
      <c r="C16">
        <v>-0.2680671980384508</v>
      </c>
      <c r="D16">
        <v>-1.2483726155159851</v>
      </c>
      <c r="E16">
        <v>5.1357234417532281E-2</v>
      </c>
      <c r="F16">
        <v>-0.65461121157323365</v>
      </c>
      <c r="G16">
        <v>-1.0354621318661725</v>
      </c>
      <c r="Q16">
        <v>15</v>
      </c>
      <c r="R16" t="s">
        <v>16</v>
      </c>
      <c r="S16">
        <f t="shared" si="0"/>
        <v>-1.3943217444585625</v>
      </c>
      <c r="T16">
        <f t="shared" si="1"/>
        <v>-0.44346546489734262</v>
      </c>
      <c r="U16">
        <f t="shared" si="2"/>
        <v>0.17555802645701432</v>
      </c>
      <c r="V16">
        <f t="shared" si="3"/>
        <v>-0.92775745905517903</v>
      </c>
      <c r="W16">
        <f t="shared" si="4"/>
        <v>-0.31825318522538826</v>
      </c>
    </row>
    <row r="17" spans="1:23" x14ac:dyDescent="0.25">
      <c r="A17">
        <v>16</v>
      </c>
      <c r="B17" t="s">
        <v>16</v>
      </c>
      <c r="C17">
        <v>-0.54171912936936806</v>
      </c>
      <c r="D17">
        <v>-0.85372578867544846</v>
      </c>
      <c r="E17">
        <v>-0.70359411152036566</v>
      </c>
      <c r="F17">
        <v>-0.83182640144665376</v>
      </c>
      <c r="G17">
        <v>-0.53111178930710046</v>
      </c>
      <c r="Q17">
        <v>16</v>
      </c>
      <c r="R17" t="s">
        <v>16</v>
      </c>
      <c r="S17">
        <f t="shared" si="0"/>
        <v>-1.5587027168417897</v>
      </c>
      <c r="T17">
        <f t="shared" si="1"/>
        <v>0.14448049375065181</v>
      </c>
      <c r="U17">
        <f t="shared" si="2"/>
        <v>-9.257779367621069E-2</v>
      </c>
      <c r="V17">
        <f t="shared" si="3"/>
        <v>-0.17242516391155902</v>
      </c>
      <c r="W17">
        <f t="shared" si="4"/>
        <v>-5.1360326424362057E-2</v>
      </c>
    </row>
    <row r="18" spans="1:23" x14ac:dyDescent="0.25">
      <c r="A18">
        <v>17</v>
      </c>
      <c r="B18" t="s">
        <v>16</v>
      </c>
      <c r="C18">
        <v>5.5847332924664293E-3</v>
      </c>
      <c r="D18">
        <v>0.5275381052664293</v>
      </c>
      <c r="E18">
        <v>-7.4467989905452198E-2</v>
      </c>
      <c r="F18">
        <v>5.424954792043421E-2</v>
      </c>
      <c r="G18">
        <v>0.78019910134648751</v>
      </c>
      <c r="Q18">
        <v>17</v>
      </c>
      <c r="R18" t="s">
        <v>16</v>
      </c>
      <c r="S18">
        <f t="shared" si="0"/>
        <v>0.54835079097007244</v>
      </c>
      <c r="T18">
        <f t="shared" si="1"/>
        <v>0.54030009888830732</v>
      </c>
      <c r="U18">
        <f t="shared" si="2"/>
        <v>-5.4182371025124215E-2</v>
      </c>
      <c r="V18">
        <f t="shared" si="3"/>
        <v>0.40584025414598091</v>
      </c>
      <c r="W18">
        <f t="shared" si="4"/>
        <v>0.36779532789552494</v>
      </c>
    </row>
    <row r="19" spans="1:23" x14ac:dyDescent="0.25">
      <c r="A19">
        <v>18</v>
      </c>
      <c r="B19" t="s">
        <v>16</v>
      </c>
      <c r="C19">
        <v>-1.3626749233621198</v>
      </c>
      <c r="D19">
        <v>-0.65640237525518019</v>
      </c>
      <c r="E19">
        <v>-1.2068950088122947</v>
      </c>
      <c r="F19">
        <v>-0.47739602169981982</v>
      </c>
      <c r="G19">
        <v>7.41086217637838E-2</v>
      </c>
      <c r="Q19">
        <v>18</v>
      </c>
      <c r="R19" t="s">
        <v>16</v>
      </c>
      <c r="S19">
        <f t="shared" si="0"/>
        <v>-1.6576833452836031</v>
      </c>
      <c r="T19">
        <f t="shared" si="1"/>
        <v>0.67323841669111928</v>
      </c>
      <c r="U19">
        <f t="shared" si="2"/>
        <v>0.43609723379681758</v>
      </c>
      <c r="V19">
        <f t="shared" si="3"/>
        <v>0.76210805794536507</v>
      </c>
      <c r="W19">
        <f t="shared" si="4"/>
        <v>7.4724519748580132E-2</v>
      </c>
    </row>
    <row r="20" spans="1:23" x14ac:dyDescent="0.25">
      <c r="A20">
        <v>19</v>
      </c>
      <c r="B20" t="s">
        <v>16</v>
      </c>
      <c r="C20">
        <v>-0.81537106070028531</v>
      </c>
      <c r="D20">
        <v>-1.0510492020957167</v>
      </c>
      <c r="E20">
        <v>-1.458545457458259</v>
      </c>
      <c r="F20">
        <v>5.424954792043421E-2</v>
      </c>
      <c r="G20">
        <v>-0.7328519263307286</v>
      </c>
      <c r="Q20">
        <v>19</v>
      </c>
      <c r="R20" t="s">
        <v>16</v>
      </c>
      <c r="S20">
        <f t="shared" si="0"/>
        <v>-1.7766531758392108</v>
      </c>
      <c r="T20">
        <f t="shared" si="1"/>
        <v>9.5806194009043222E-2</v>
      </c>
      <c r="U20">
        <f t="shared" si="2"/>
        <v>0.15212018172635375</v>
      </c>
      <c r="V20">
        <f t="shared" si="3"/>
        <v>0.62254504820925549</v>
      </c>
      <c r="W20">
        <f t="shared" si="4"/>
        <v>-0.92764584421363006</v>
      </c>
    </row>
    <row r="21" spans="1:23" x14ac:dyDescent="0.25">
      <c r="A21">
        <v>20</v>
      </c>
      <c r="B21" t="s">
        <v>16</v>
      </c>
      <c r="C21">
        <v>1.3738443899470527</v>
      </c>
      <c r="D21">
        <v>0.92218493210696584</v>
      </c>
      <c r="E21">
        <v>1.3096094776473592</v>
      </c>
      <c r="F21">
        <v>0.23146473779385432</v>
      </c>
      <c r="G21">
        <v>1.0828093068819278</v>
      </c>
      <c r="Q21">
        <v>20</v>
      </c>
      <c r="R21" t="s">
        <v>16</v>
      </c>
      <c r="S21">
        <f t="shared" si="0"/>
        <v>2.1759989921440832</v>
      </c>
      <c r="T21">
        <f t="shared" si="1"/>
        <v>0.27352774695227444</v>
      </c>
      <c r="U21">
        <f t="shared" si="2"/>
        <v>-0.38251704156090238</v>
      </c>
      <c r="V21">
        <f t="shared" si="3"/>
        <v>-0.70119809120737586</v>
      </c>
      <c r="W21">
        <f t="shared" si="4"/>
        <v>0.48084741371439998</v>
      </c>
    </row>
    <row r="22" spans="1:23" x14ac:dyDescent="0.25">
      <c r="A22">
        <v>21</v>
      </c>
      <c r="B22" t="s">
        <v>16</v>
      </c>
      <c r="C22">
        <v>0.27923666462338365</v>
      </c>
      <c r="D22">
        <v>-1.0510492020957167</v>
      </c>
      <c r="E22">
        <v>5.1357234417532281E-2</v>
      </c>
      <c r="F22">
        <v>-0.83182640144665376</v>
      </c>
      <c r="G22">
        <v>0.67932903283467172</v>
      </c>
      <c r="Q22">
        <v>21</v>
      </c>
      <c r="R22" t="s">
        <v>16</v>
      </c>
      <c r="S22">
        <f t="shared" si="0"/>
        <v>-0.45751261290930634</v>
      </c>
      <c r="T22">
        <f t="shared" si="1"/>
        <v>1.0604627189127309</v>
      </c>
      <c r="U22">
        <f t="shared" si="2"/>
        <v>-3.7802246673549519E-2</v>
      </c>
      <c r="V22">
        <f t="shared" si="3"/>
        <v>-1.0013065764025271</v>
      </c>
      <c r="W22">
        <f t="shared" si="4"/>
        <v>2.8229658578167866E-2</v>
      </c>
    </row>
    <row r="23" spans="1:23" x14ac:dyDescent="0.25">
      <c r="A23">
        <v>22</v>
      </c>
      <c r="B23" t="s">
        <v>17</v>
      </c>
      <c r="C23">
        <v>-0.81537106070028531</v>
      </c>
      <c r="D23">
        <v>-0.26175554841464371</v>
      </c>
      <c r="E23">
        <v>-7.4467989905452198E-2</v>
      </c>
      <c r="F23">
        <v>-0.83182640144665376</v>
      </c>
      <c r="G23">
        <v>-0.12763151525984429</v>
      </c>
      <c r="Q23">
        <v>22</v>
      </c>
      <c r="R23" t="s">
        <v>17</v>
      </c>
      <c r="S23">
        <f t="shared" si="0"/>
        <v>-0.96510012201657103</v>
      </c>
      <c r="T23">
        <f t="shared" si="1"/>
        <v>0.10257481035328773</v>
      </c>
      <c r="U23">
        <f t="shared" si="2"/>
        <v>0.25340804100845954</v>
      </c>
      <c r="V23">
        <f t="shared" si="3"/>
        <v>-8.9409241012604224E-2</v>
      </c>
      <c r="W23">
        <f t="shared" si="4"/>
        <v>0.65800093197888299</v>
      </c>
    </row>
    <row r="24" spans="1:23" x14ac:dyDescent="0.25">
      <c r="A24">
        <v>23</v>
      </c>
      <c r="B24" t="s">
        <v>17</v>
      </c>
      <c r="C24">
        <v>-0.54171912936936806</v>
      </c>
      <c r="D24">
        <v>-0.26175554841464371</v>
      </c>
      <c r="E24">
        <v>5.1357234417532281E-2</v>
      </c>
      <c r="F24">
        <v>-0.47739602169981982</v>
      </c>
      <c r="G24">
        <v>-0.22850158377165655</v>
      </c>
      <c r="Q24">
        <v>23</v>
      </c>
      <c r="R24" t="s">
        <v>17</v>
      </c>
      <c r="S24">
        <f t="shared" si="0"/>
        <v>-0.6580516442255826</v>
      </c>
      <c r="T24">
        <f t="shared" si="1"/>
        <v>-7.8063059181932043E-2</v>
      </c>
      <c r="U24">
        <f t="shared" si="2"/>
        <v>0.24903907133814474</v>
      </c>
      <c r="V24">
        <f t="shared" si="3"/>
        <v>-0.14947654705453722</v>
      </c>
      <c r="W24">
        <f t="shared" si="4"/>
        <v>0.34819972638945051</v>
      </c>
    </row>
    <row r="25" spans="1:23" x14ac:dyDescent="0.25">
      <c r="A25">
        <v>24</v>
      </c>
      <c r="B25" t="s">
        <v>17</v>
      </c>
      <c r="C25">
        <v>0.55288859595430095</v>
      </c>
      <c r="D25">
        <v>0.13289127842589277</v>
      </c>
      <c r="E25">
        <v>1.4354347019703437</v>
      </c>
      <c r="F25">
        <v>0.58589511754068824</v>
      </c>
      <c r="G25">
        <v>0.88106916985829975</v>
      </c>
      <c r="Q25">
        <v>24</v>
      </c>
      <c r="R25" t="s">
        <v>17</v>
      </c>
      <c r="S25">
        <f t="shared" si="0"/>
        <v>1.5839849786340381</v>
      </c>
      <c r="T25">
        <f t="shared" si="1"/>
        <v>0.18621495568214885</v>
      </c>
      <c r="U25">
        <f t="shared" si="2"/>
        <v>0.61970198694793643</v>
      </c>
      <c r="V25">
        <f t="shared" si="3"/>
        <v>-0.74525801641916956</v>
      </c>
      <c r="W25">
        <f t="shared" si="4"/>
        <v>0.14229591205302738</v>
      </c>
    </row>
    <row r="26" spans="1:23" x14ac:dyDescent="0.25">
      <c r="A26">
        <v>25</v>
      </c>
      <c r="B26" t="s">
        <v>17</v>
      </c>
      <c r="C26">
        <v>-1.636326854693037</v>
      </c>
      <c r="D26">
        <v>-1.8403428557767898</v>
      </c>
      <c r="E26">
        <v>-1.458545457458259</v>
      </c>
      <c r="F26">
        <v>-2.2495479204339954</v>
      </c>
      <c r="G26">
        <v>-1.0354621318661725</v>
      </c>
      <c r="Q26">
        <v>25</v>
      </c>
      <c r="R26" t="s">
        <v>17</v>
      </c>
      <c r="S26">
        <f t="shared" si="0"/>
        <v>-3.7168459501430937</v>
      </c>
      <c r="T26">
        <f t="shared" si="1"/>
        <v>0.44875680611368207</v>
      </c>
      <c r="U26">
        <f t="shared" si="2"/>
        <v>-1.7598370070791319E-2</v>
      </c>
      <c r="V26">
        <f t="shared" si="3"/>
        <v>-0.38134688536203504</v>
      </c>
      <c r="W26">
        <f t="shared" si="4"/>
        <v>0.40294807378930253</v>
      </c>
    </row>
    <row r="27" spans="1:23" x14ac:dyDescent="0.25">
      <c r="A27">
        <v>26</v>
      </c>
      <c r="B27" t="s">
        <v>17</v>
      </c>
      <c r="C27">
        <v>0.55288859595430095</v>
      </c>
      <c r="D27">
        <v>1.7114785857880388</v>
      </c>
      <c r="E27">
        <v>0.30300768306349679</v>
      </c>
      <c r="F27">
        <v>0.58589511754068824</v>
      </c>
      <c r="G27">
        <v>1.6880297179528156</v>
      </c>
      <c r="Q27">
        <v>26</v>
      </c>
      <c r="R27" t="s">
        <v>17</v>
      </c>
      <c r="S27">
        <f t="shared" si="0"/>
        <v>2.1236224058343276</v>
      </c>
      <c r="T27">
        <f t="shared" si="1"/>
        <v>0.78840124720072302</v>
      </c>
      <c r="U27">
        <f t="shared" si="2"/>
        <v>-0.28108530086692463</v>
      </c>
      <c r="V27">
        <f t="shared" si="3"/>
        <v>0.86467145518887312</v>
      </c>
      <c r="W27">
        <f t="shared" si="4"/>
        <v>0.74924760769252974</v>
      </c>
    </row>
    <row r="28" spans="1:23" x14ac:dyDescent="0.25">
      <c r="A28">
        <v>27</v>
      </c>
      <c r="B28" t="s">
        <v>17</v>
      </c>
      <c r="C28">
        <v>-0.81537106070028531</v>
      </c>
      <c r="D28">
        <v>-0.85372578867544846</v>
      </c>
      <c r="E28">
        <v>-0.57776888719738118</v>
      </c>
      <c r="F28">
        <v>5.424954792043421E-2</v>
      </c>
      <c r="G28">
        <v>-0.83372199484254439</v>
      </c>
      <c r="Q28">
        <v>27</v>
      </c>
      <c r="R28" t="s">
        <v>17</v>
      </c>
      <c r="S28">
        <f t="shared" si="0"/>
        <v>-1.3288411457451579</v>
      </c>
      <c r="T28">
        <f t="shared" si="1"/>
        <v>-0.33797417197288704</v>
      </c>
      <c r="U28">
        <f t="shared" si="2"/>
        <v>0.46563212640414869</v>
      </c>
      <c r="V28">
        <f t="shared" si="3"/>
        <v>0.18795806938799292</v>
      </c>
      <c r="W28">
        <f t="shared" si="4"/>
        <v>-0.54161299884184122</v>
      </c>
    </row>
    <row r="29" spans="1:23" x14ac:dyDescent="0.25">
      <c r="A29">
        <v>28</v>
      </c>
      <c r="B29" t="s">
        <v>17</v>
      </c>
      <c r="C29">
        <v>-0.2680671980384508</v>
      </c>
      <c r="D29">
        <v>0.72486151868669757</v>
      </c>
      <c r="E29">
        <v>0.93213380467841467</v>
      </c>
      <c r="F29">
        <v>1.8264014466546101</v>
      </c>
      <c r="G29">
        <v>0.57845896432285582</v>
      </c>
      <c r="Q29">
        <v>28</v>
      </c>
      <c r="R29" t="s">
        <v>17</v>
      </c>
      <c r="S29">
        <f t="shared" si="0"/>
        <v>1.7233723166936985</v>
      </c>
      <c r="T29">
        <f t="shared" si="1"/>
        <v>-0.36169386872222287</v>
      </c>
      <c r="U29">
        <f t="shared" si="2"/>
        <v>1.2191772907652729</v>
      </c>
      <c r="V29">
        <f t="shared" si="3"/>
        <v>0.68836625647706251</v>
      </c>
      <c r="W29">
        <f t="shared" si="4"/>
        <v>-0.27466475290330905</v>
      </c>
    </row>
    <row r="30" spans="1:23" x14ac:dyDescent="0.25">
      <c r="A30">
        <v>29</v>
      </c>
      <c r="B30" t="s">
        <v>17</v>
      </c>
      <c r="C30">
        <v>1.9211482526088872</v>
      </c>
      <c r="D30">
        <v>0.72486151868669757</v>
      </c>
      <c r="E30">
        <v>2.0645608235852571</v>
      </c>
      <c r="F30">
        <v>2.3580470162748641</v>
      </c>
      <c r="G30">
        <v>1.8897698549764439</v>
      </c>
      <c r="Q30">
        <v>29</v>
      </c>
      <c r="R30" t="s">
        <v>17</v>
      </c>
      <c r="S30">
        <f t="shared" si="0"/>
        <v>3.9942320789077637</v>
      </c>
      <c r="T30">
        <f t="shared" si="1"/>
        <v>0.43188568438269814</v>
      </c>
      <c r="U30">
        <f t="shared" si="2"/>
        <v>0.66761309775543509</v>
      </c>
      <c r="V30">
        <f t="shared" si="3"/>
        <v>-0.61934145252507178</v>
      </c>
      <c r="W30">
        <f t="shared" si="4"/>
        <v>-0.80033940420746807</v>
      </c>
    </row>
    <row r="31" spans="1:23" x14ac:dyDescent="0.25">
      <c r="A31">
        <v>30</v>
      </c>
      <c r="B31" t="s">
        <v>17</v>
      </c>
      <c r="C31">
        <v>-1.3626749233621198</v>
      </c>
      <c r="D31">
        <v>-2.0376662691970582</v>
      </c>
      <c r="E31">
        <v>-1.7101959061042236</v>
      </c>
      <c r="F31">
        <v>-2.0723327305605754</v>
      </c>
      <c r="G31">
        <v>-1.0354621318661725</v>
      </c>
      <c r="Q31">
        <v>30</v>
      </c>
      <c r="R31" t="s">
        <v>17</v>
      </c>
      <c r="S31">
        <f t="shared" si="0"/>
        <v>-3.7142888901070772</v>
      </c>
      <c r="T31">
        <f t="shared" si="1"/>
        <v>0.57086739244086127</v>
      </c>
      <c r="U31">
        <f t="shared" si="2"/>
        <v>-0.1811497790551034</v>
      </c>
      <c r="V31">
        <f t="shared" si="3"/>
        <v>-0.38184631748185199</v>
      </c>
      <c r="W31">
        <f t="shared" si="4"/>
        <v>-5.5713729259261047E-3</v>
      </c>
    </row>
    <row r="32" spans="1:23" x14ac:dyDescent="0.25">
      <c r="A32">
        <v>31</v>
      </c>
      <c r="B32" t="s">
        <v>17</v>
      </c>
      <c r="C32">
        <v>1.1001924586161353</v>
      </c>
      <c r="D32">
        <v>-0.45907896183491198</v>
      </c>
      <c r="E32">
        <v>-1.458545457458259</v>
      </c>
      <c r="F32">
        <v>-0.83182640144665376</v>
      </c>
      <c r="G32">
        <v>2.2932501290237037</v>
      </c>
      <c r="Q32">
        <v>31</v>
      </c>
      <c r="R32" t="s">
        <v>17</v>
      </c>
      <c r="S32">
        <f t="shared" si="0"/>
        <v>0.14822820242058732</v>
      </c>
      <c r="T32">
        <f t="shared" si="1"/>
        <v>2.8295247165178345</v>
      </c>
      <c r="U32">
        <f t="shared" si="2"/>
        <v>-1.2011302697411417</v>
      </c>
      <c r="V32">
        <f t="shared" si="3"/>
        <v>8.7898378298302826E-3</v>
      </c>
      <c r="W32">
        <f t="shared" si="4"/>
        <v>-0.1687829010285215</v>
      </c>
    </row>
    <row r="33" spans="1:23" x14ac:dyDescent="0.25">
      <c r="A33">
        <v>32</v>
      </c>
      <c r="B33" t="s">
        <v>17</v>
      </c>
      <c r="C33">
        <v>1.1001924586161353</v>
      </c>
      <c r="D33">
        <v>0.33021469184616103</v>
      </c>
      <c r="E33">
        <v>0.17718245874051675</v>
      </c>
      <c r="F33">
        <v>0.58589511754068824</v>
      </c>
      <c r="G33">
        <v>0.47758889581104358</v>
      </c>
      <c r="Q33">
        <v>32</v>
      </c>
      <c r="R33" t="s">
        <v>17</v>
      </c>
      <c r="S33">
        <f t="shared" si="0"/>
        <v>1.1950379535101177</v>
      </c>
      <c r="T33">
        <f t="shared" si="1"/>
        <v>0.20968791022474928</v>
      </c>
      <c r="U33">
        <f t="shared" si="2"/>
        <v>-0.46653369663499561</v>
      </c>
      <c r="V33">
        <f t="shared" si="3"/>
        <v>-0.12603408134144561</v>
      </c>
      <c r="W33">
        <f t="shared" si="4"/>
        <v>-0.46540086574731954</v>
      </c>
    </row>
    <row r="34" spans="1:23" x14ac:dyDescent="0.25">
      <c r="A34">
        <v>33</v>
      </c>
      <c r="B34" t="s">
        <v>17</v>
      </c>
      <c r="C34">
        <v>0.27923666462338365</v>
      </c>
      <c r="D34">
        <v>0.72486151868669757</v>
      </c>
      <c r="E34">
        <v>0.42883290738648122</v>
      </c>
      <c r="F34">
        <v>5.424954792043421E-2</v>
      </c>
      <c r="G34">
        <v>0.88106916985829975</v>
      </c>
      <c r="Q34">
        <v>33</v>
      </c>
      <c r="R34" t="s">
        <v>17</v>
      </c>
      <c r="S34">
        <f t="shared" si="0"/>
        <v>1.0299452182450672</v>
      </c>
      <c r="T34">
        <f t="shared" si="1"/>
        <v>0.41973204083856108</v>
      </c>
      <c r="U34">
        <f t="shared" si="2"/>
        <v>-6.4883280908655222E-2</v>
      </c>
      <c r="V34">
        <f t="shared" si="3"/>
        <v>0.10052871071345433</v>
      </c>
      <c r="W34">
        <f t="shared" si="4"/>
        <v>0.56146699538388778</v>
      </c>
    </row>
    <row r="35" spans="1:23" x14ac:dyDescent="0.25">
      <c r="A35">
        <v>34</v>
      </c>
      <c r="B35" t="s">
        <v>17</v>
      </c>
      <c r="C35">
        <v>0.27923666462338365</v>
      </c>
      <c r="D35">
        <v>1.1195083455272341</v>
      </c>
      <c r="E35">
        <v>-0.70359411152036566</v>
      </c>
      <c r="F35">
        <v>-0.65461121157323365</v>
      </c>
      <c r="G35">
        <v>-1.8424226799606884</v>
      </c>
      <c r="Q35">
        <v>34</v>
      </c>
      <c r="R35" t="s">
        <v>17</v>
      </c>
      <c r="S35">
        <f t="shared" si="0"/>
        <v>-0.71468015822950148</v>
      </c>
      <c r="T35">
        <f t="shared" si="1"/>
        <v>-1.5878217858950978</v>
      </c>
      <c r="U35">
        <f t="shared" si="2"/>
        <v>-1.487586109322995</v>
      </c>
      <c r="V35">
        <f t="shared" si="3"/>
        <v>0.54960889825392356</v>
      </c>
      <c r="W35">
        <f t="shared" si="4"/>
        <v>0.32004193946674314</v>
      </c>
    </row>
    <row r="36" spans="1:23" x14ac:dyDescent="0.25">
      <c r="A36">
        <v>35</v>
      </c>
      <c r="B36" t="s">
        <v>17</v>
      </c>
      <c r="C36">
        <v>-0.81537106070028531</v>
      </c>
      <c r="D36">
        <v>0.33021469184616103</v>
      </c>
      <c r="E36">
        <v>-0.70359411152036566</v>
      </c>
      <c r="F36">
        <v>5.424954792043421E-2</v>
      </c>
      <c r="G36">
        <v>0.47758889581104358</v>
      </c>
      <c r="Q36">
        <v>35</v>
      </c>
      <c r="R36" t="s">
        <v>17</v>
      </c>
      <c r="S36">
        <f t="shared" si="0"/>
        <v>-0.31739344884392606</v>
      </c>
      <c r="T36">
        <f t="shared" si="1"/>
        <v>0.49749830793845112</v>
      </c>
      <c r="U36">
        <f t="shared" si="2"/>
        <v>0.24280971950664454</v>
      </c>
      <c r="V36">
        <f t="shared" si="3"/>
        <v>1.0022613319966884</v>
      </c>
      <c r="W36">
        <f t="shared" si="4"/>
        <v>0.29702199879291263</v>
      </c>
    </row>
    <row r="37" spans="1:23" x14ac:dyDescent="0.25">
      <c r="A37">
        <v>36</v>
      </c>
      <c r="B37" t="s">
        <v>17</v>
      </c>
      <c r="C37">
        <v>1.1001924586161353</v>
      </c>
      <c r="D37">
        <v>2.1061254126285753</v>
      </c>
      <c r="E37">
        <v>0.55465813170946121</v>
      </c>
      <c r="F37">
        <v>1.1175406871609421</v>
      </c>
      <c r="G37">
        <v>1.3854195124173718</v>
      </c>
      <c r="Q37">
        <v>36</v>
      </c>
      <c r="R37" t="s">
        <v>17</v>
      </c>
      <c r="S37">
        <f t="shared" si="0"/>
        <v>2.796417003970511</v>
      </c>
      <c r="T37">
        <f t="shared" si="1"/>
        <v>0.2529347744358853</v>
      </c>
      <c r="U37">
        <f t="shared" si="2"/>
        <v>-0.51411443782618638</v>
      </c>
      <c r="V37">
        <f t="shared" si="3"/>
        <v>0.88578063637078897</v>
      </c>
      <c r="W37">
        <f t="shared" si="4"/>
        <v>0.43506632057415895</v>
      </c>
    </row>
    <row r="38" spans="1:23" x14ac:dyDescent="0.25">
      <c r="A38">
        <v>37</v>
      </c>
      <c r="B38" t="s">
        <v>17</v>
      </c>
      <c r="C38">
        <v>-1.636326854693037</v>
      </c>
      <c r="D38">
        <v>-2.2349896826173263</v>
      </c>
      <c r="E38">
        <v>-1.3327202331352792</v>
      </c>
      <c r="F38">
        <v>-2.0723327305605754</v>
      </c>
      <c r="G38">
        <v>-2.2459029540079447</v>
      </c>
      <c r="Q38">
        <v>37</v>
      </c>
      <c r="R38" t="s">
        <v>17</v>
      </c>
      <c r="S38">
        <f t="shared" si="0"/>
        <v>-4.2402910558809461</v>
      </c>
      <c r="T38">
        <f t="shared" si="1"/>
        <v>-0.56739697167026026</v>
      </c>
      <c r="U38">
        <f t="shared" si="2"/>
        <v>2.9967876391136905E-2</v>
      </c>
      <c r="V38">
        <f t="shared" si="3"/>
        <v>-0.68696979048040907</v>
      </c>
      <c r="W38">
        <f t="shared" si="4"/>
        <v>-0.11272719381915042</v>
      </c>
    </row>
    <row r="39" spans="1:23" x14ac:dyDescent="0.25">
      <c r="A39">
        <v>38</v>
      </c>
      <c r="B39" t="s">
        <v>17</v>
      </c>
      <c r="C39">
        <v>0.27923666462338365</v>
      </c>
      <c r="D39">
        <v>0.13289127842589277</v>
      </c>
      <c r="E39">
        <v>-0.82941933584334571</v>
      </c>
      <c r="F39">
        <v>-0.47739602169981982</v>
      </c>
      <c r="G39">
        <v>-0.32937165228347237</v>
      </c>
      <c r="Q39">
        <v>38</v>
      </c>
      <c r="R39" t="s">
        <v>17</v>
      </c>
      <c r="S39">
        <f t="shared" si="0"/>
        <v>-0.54187014816152757</v>
      </c>
      <c r="T39">
        <f t="shared" si="1"/>
        <v>4.2569214538479005E-2</v>
      </c>
      <c r="U39">
        <f t="shared" si="2"/>
        <v>-0.86882763897481563</v>
      </c>
      <c r="V39">
        <f t="shared" si="3"/>
        <v>0.25453487604440772</v>
      </c>
      <c r="W39">
        <f t="shared" si="4"/>
        <v>-6.9836782446317788E-2</v>
      </c>
    </row>
    <row r="40" spans="1:23" x14ac:dyDescent="0.25">
      <c r="A40">
        <v>39</v>
      </c>
      <c r="B40" t="s">
        <v>17</v>
      </c>
      <c r="C40">
        <v>-0.81537106070028531</v>
      </c>
      <c r="D40">
        <v>-0.65640237525518019</v>
      </c>
      <c r="E40">
        <v>-0.3261184385514167</v>
      </c>
      <c r="F40">
        <v>-1.0090415913200739</v>
      </c>
      <c r="G40">
        <v>-1.5398124744252446</v>
      </c>
      <c r="Q40">
        <v>39</v>
      </c>
      <c r="R40" t="s">
        <v>17</v>
      </c>
      <c r="S40">
        <f t="shared" si="0"/>
        <v>-1.9056763211694516</v>
      </c>
      <c r="T40">
        <f t="shared" si="1"/>
        <v>-0.90271538562283504</v>
      </c>
      <c r="U40">
        <f t="shared" si="2"/>
        <v>-5.1845408211363575E-2</v>
      </c>
      <c r="V40">
        <f t="shared" si="3"/>
        <v>-0.31604663989920068</v>
      </c>
      <c r="W40">
        <f t="shared" si="4"/>
        <v>0.20534103367157058</v>
      </c>
    </row>
    <row r="41" spans="1:23" x14ac:dyDescent="0.25">
      <c r="A41">
        <v>40</v>
      </c>
      <c r="B41" t="s">
        <v>17</v>
      </c>
      <c r="C41">
        <v>1.3738443899470527</v>
      </c>
      <c r="D41">
        <v>1.5141551723677706</v>
      </c>
      <c r="E41">
        <v>2.4420364965542016</v>
      </c>
      <c r="F41">
        <v>1.8264014466546101</v>
      </c>
      <c r="G41">
        <v>1.9906399234882597</v>
      </c>
      <c r="Q41">
        <v>40</v>
      </c>
      <c r="R41" t="s">
        <v>17</v>
      </c>
      <c r="S41">
        <f t="shared" si="0"/>
        <v>4.0713496953029216</v>
      </c>
      <c r="T41">
        <f t="shared" si="1"/>
        <v>0.23120115526150276</v>
      </c>
      <c r="U41">
        <f t="shared" si="2"/>
        <v>0.74949460125893386</v>
      </c>
      <c r="V41">
        <f t="shared" si="3"/>
        <v>-0.38699976356591081</v>
      </c>
      <c r="W41">
        <f t="shared" si="4"/>
        <v>0.31810921475970177</v>
      </c>
    </row>
    <row r="42" spans="1:23" x14ac:dyDescent="0.25">
      <c r="A42">
        <v>41</v>
      </c>
      <c r="B42" t="s">
        <v>17</v>
      </c>
      <c r="C42">
        <v>1.3738443899470527</v>
      </c>
      <c r="D42">
        <v>0.13289127842589277</v>
      </c>
      <c r="E42">
        <v>-0.57776888719738118</v>
      </c>
      <c r="F42">
        <v>-0.65461121157323365</v>
      </c>
      <c r="G42">
        <v>-0.12763151525984429</v>
      </c>
      <c r="Q42">
        <v>41</v>
      </c>
      <c r="R42" t="s">
        <v>17</v>
      </c>
      <c r="S42">
        <f t="shared" si="0"/>
        <v>6.2783401934161043E-2</v>
      </c>
      <c r="T42">
        <f t="shared" si="1"/>
        <v>0.2249891165549377</v>
      </c>
      <c r="U42">
        <f t="shared" si="2"/>
        <v>-1.5504873877509295</v>
      </c>
      <c r="V42">
        <f t="shared" si="3"/>
        <v>-0.40983451769325735</v>
      </c>
      <c r="W42">
        <f t="shared" si="4"/>
        <v>-0.23915130549580801</v>
      </c>
    </row>
    <row r="43" spans="1:23" x14ac:dyDescent="0.25">
      <c r="A43">
        <v>42</v>
      </c>
      <c r="B43" t="s">
        <v>17</v>
      </c>
      <c r="C43">
        <v>-0.54171912936936806</v>
      </c>
      <c r="D43">
        <v>-0.85372578867544846</v>
      </c>
      <c r="E43">
        <v>0.30300768306349679</v>
      </c>
      <c r="F43">
        <v>-0.47739602169981982</v>
      </c>
      <c r="G43">
        <v>-0.53111178930710046</v>
      </c>
      <c r="Q43">
        <v>42</v>
      </c>
      <c r="R43" t="s">
        <v>17</v>
      </c>
      <c r="S43">
        <f t="shared" si="0"/>
        <v>-0.93835964261300775</v>
      </c>
      <c r="T43">
        <f t="shared" si="1"/>
        <v>-0.2476620583762017</v>
      </c>
      <c r="U43">
        <f t="shared" si="2"/>
        <v>0.50864162660398471</v>
      </c>
      <c r="V43">
        <f t="shared" si="3"/>
        <v>-0.6478839507583638</v>
      </c>
      <c r="W43">
        <f t="shared" si="4"/>
        <v>6.1510782036500428E-2</v>
      </c>
    </row>
    <row r="44" spans="1:23" x14ac:dyDescent="0.25">
      <c r="A44">
        <v>43</v>
      </c>
      <c r="B44" t="s">
        <v>17</v>
      </c>
      <c r="C44">
        <v>0.27923666462338365</v>
      </c>
      <c r="D44">
        <v>-0.65640237525518019</v>
      </c>
      <c r="E44">
        <v>5.1357234417532281E-2</v>
      </c>
      <c r="F44">
        <v>-0.12296564195298589</v>
      </c>
      <c r="G44">
        <v>-0.53111178930710046</v>
      </c>
      <c r="Q44">
        <v>43</v>
      </c>
      <c r="R44" t="s">
        <v>17</v>
      </c>
      <c r="S44">
        <f t="shared" si="0"/>
        <v>-0.42290102768748788</v>
      </c>
      <c r="T44">
        <f t="shared" si="1"/>
        <v>-0.24894356389219069</v>
      </c>
      <c r="U44">
        <f t="shared" si="2"/>
        <v>-9.4048000354628472E-2</v>
      </c>
      <c r="V44">
        <f t="shared" si="3"/>
        <v>-0.59111858484623514</v>
      </c>
      <c r="W44">
        <f t="shared" si="4"/>
        <v>-0.45781238447198108</v>
      </c>
    </row>
    <row r="45" spans="1:23" x14ac:dyDescent="0.25">
      <c r="A45">
        <v>44</v>
      </c>
      <c r="B45" t="s">
        <v>17</v>
      </c>
      <c r="C45">
        <v>0.82654052728521821</v>
      </c>
      <c r="D45">
        <v>0.72486151868669757</v>
      </c>
      <c r="E45">
        <v>0.80630858035543018</v>
      </c>
      <c r="F45">
        <v>1.1175406871609421</v>
      </c>
      <c r="G45">
        <v>-2.676144674802846E-2</v>
      </c>
      <c r="Q45">
        <v>44</v>
      </c>
      <c r="R45" t="s">
        <v>17</v>
      </c>
      <c r="S45">
        <f t="shared" si="0"/>
        <v>1.5868074732027073</v>
      </c>
      <c r="T45">
        <f t="shared" si="1"/>
        <v>-0.66640913879005503</v>
      </c>
      <c r="U45">
        <f t="shared" si="2"/>
        <v>3.7458886447854813E-3</v>
      </c>
      <c r="V45">
        <f t="shared" si="3"/>
        <v>-6.1788942569770784E-3</v>
      </c>
      <c r="W45">
        <f t="shared" si="4"/>
        <v>-0.38239649550118926</v>
      </c>
    </row>
    <row r="46" spans="1:23" x14ac:dyDescent="0.25">
      <c r="A46">
        <v>45</v>
      </c>
      <c r="B46" t="s">
        <v>17</v>
      </c>
      <c r="C46">
        <v>-0.81537106070028531</v>
      </c>
      <c r="D46">
        <v>-1.2483726155159851</v>
      </c>
      <c r="E46">
        <v>-0.95524456016633019</v>
      </c>
      <c r="F46">
        <v>-1.3634719710669077</v>
      </c>
      <c r="G46">
        <v>-1.2372022688898006</v>
      </c>
      <c r="Q46">
        <v>45</v>
      </c>
      <c r="R46" t="s">
        <v>17</v>
      </c>
      <c r="S46">
        <f t="shared" si="0"/>
        <v>-2.5089790373199756</v>
      </c>
      <c r="T46">
        <f t="shared" si="1"/>
        <v>-0.1905412940990574</v>
      </c>
      <c r="U46">
        <f t="shared" si="2"/>
        <v>-0.22878301601325907</v>
      </c>
      <c r="V46">
        <f t="shared" si="3"/>
        <v>-0.37507241155625909</v>
      </c>
      <c r="W46">
        <f t="shared" si="4"/>
        <v>-3.4378135475377797E-2</v>
      </c>
    </row>
    <row r="47" spans="1:23" x14ac:dyDescent="0.25">
      <c r="A47">
        <v>46</v>
      </c>
      <c r="B47" t="s">
        <v>17</v>
      </c>
      <c r="C47">
        <v>1.1001924586161353</v>
      </c>
      <c r="D47">
        <v>1.1195083455272341</v>
      </c>
      <c r="E47">
        <v>0.55465813170946121</v>
      </c>
      <c r="F47">
        <v>1.1175406871609421</v>
      </c>
      <c r="G47">
        <v>-0.43024172079528822</v>
      </c>
      <c r="Q47">
        <v>46</v>
      </c>
      <c r="R47" t="s">
        <v>17</v>
      </c>
      <c r="S47">
        <f t="shared" si="0"/>
        <v>1.6188479625205277</v>
      </c>
      <c r="T47">
        <f t="shared" si="1"/>
        <v>-1.042893843183802</v>
      </c>
      <c r="U47">
        <f t="shared" si="2"/>
        <v>-0.50459387193776362</v>
      </c>
      <c r="V47">
        <f t="shared" si="3"/>
        <v>0.22262795493652657</v>
      </c>
      <c r="W47">
        <f t="shared" si="4"/>
        <v>-0.4392007327367734</v>
      </c>
    </row>
    <row r="48" spans="1:23" x14ac:dyDescent="0.25">
      <c r="A48">
        <v>47</v>
      </c>
      <c r="B48" t="s">
        <v>17</v>
      </c>
      <c r="C48">
        <v>-1.3626749233621198</v>
      </c>
      <c r="D48">
        <v>-0.85372578867544846</v>
      </c>
      <c r="E48">
        <v>-1.0810697844893102</v>
      </c>
      <c r="F48">
        <v>0.23146473779385432</v>
      </c>
      <c r="G48">
        <v>-0.43024172079528822</v>
      </c>
      <c r="Q48">
        <v>47</v>
      </c>
      <c r="R48" t="s">
        <v>17</v>
      </c>
      <c r="S48">
        <f t="shared" si="0"/>
        <v>-1.5589632141575602</v>
      </c>
      <c r="T48">
        <f t="shared" si="1"/>
        <v>0.11931842773823303</v>
      </c>
      <c r="U48">
        <f t="shared" si="2"/>
        <v>0.76227305890104835</v>
      </c>
      <c r="V48">
        <f t="shared" si="3"/>
        <v>0.81800955390528884</v>
      </c>
      <c r="W48">
        <f t="shared" si="4"/>
        <v>-0.54618838103522582</v>
      </c>
    </row>
    <row r="49" spans="1:23" x14ac:dyDescent="0.25">
      <c r="A49">
        <v>48</v>
      </c>
      <c r="B49" t="s">
        <v>17</v>
      </c>
      <c r="C49">
        <v>1.1001924586161353</v>
      </c>
      <c r="D49">
        <v>0.72486151868669757</v>
      </c>
      <c r="E49">
        <v>1.3096094776473592</v>
      </c>
      <c r="F49">
        <v>5.424954792043421E-2</v>
      </c>
      <c r="G49">
        <v>0.27584875878741549</v>
      </c>
      <c r="Q49">
        <v>48</v>
      </c>
      <c r="R49" t="s">
        <v>17</v>
      </c>
      <c r="S49">
        <f t="shared" si="0"/>
        <v>1.55695303312684</v>
      </c>
      <c r="T49">
        <f t="shared" si="1"/>
        <v>-0.35587428145891331</v>
      </c>
      <c r="U49">
        <f t="shared" si="2"/>
        <v>-0.34326712413379018</v>
      </c>
      <c r="V49">
        <f t="shared" si="3"/>
        <v>-0.81817479474599752</v>
      </c>
      <c r="W49">
        <f t="shared" si="4"/>
        <v>0.4381395509718416</v>
      </c>
    </row>
    <row r="50" spans="1:23" x14ac:dyDescent="0.25">
      <c r="A50">
        <v>49</v>
      </c>
      <c r="B50" t="s">
        <v>17</v>
      </c>
      <c r="C50">
        <v>1.6474963212779699</v>
      </c>
      <c r="D50">
        <v>1.3168317589475023</v>
      </c>
      <c r="E50">
        <v>1.0579590290013903</v>
      </c>
      <c r="F50">
        <v>0.58589511754068824</v>
      </c>
      <c r="G50">
        <v>7.41086217637838E-2</v>
      </c>
      <c r="Q50">
        <v>49</v>
      </c>
      <c r="R50" t="s">
        <v>17</v>
      </c>
      <c r="S50">
        <f t="shared" si="0"/>
        <v>2.1342285684532154</v>
      </c>
      <c r="T50">
        <f t="shared" si="1"/>
        <v>-0.69851476024943127</v>
      </c>
      <c r="U50">
        <f t="shared" si="2"/>
        <v>-0.85238845264162322</v>
      </c>
      <c r="V50">
        <f t="shared" si="3"/>
        <v>-0.37561793802840854</v>
      </c>
      <c r="W50">
        <f t="shared" si="4"/>
        <v>7.6292012605941206E-2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816F-E522-489B-9540-BE9C78617D2D}">
  <dimension ref="A1:O50"/>
  <sheetViews>
    <sheetView topLeftCell="A30" workbookViewId="0">
      <selection activeCell="I48" sqref="I48"/>
    </sheetView>
  </sheetViews>
  <sheetFormatPr defaultRowHeight="15" x14ac:dyDescent="0.25"/>
  <cols>
    <col min="9" max="9" width="12.5703125" bestFit="1" customWidth="1"/>
    <col min="10" max="10" width="9.7109375" bestFit="1" customWidth="1"/>
    <col min="11" max="11" width="12.7109375" customWidth="1"/>
  </cols>
  <sheetData>
    <row r="1" spans="1:15" x14ac:dyDescent="0.25">
      <c r="A1" t="s">
        <v>9</v>
      </c>
      <c r="B1" t="s">
        <v>10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K1" s="1" t="s">
        <v>26</v>
      </c>
      <c r="L1" s="1"/>
      <c r="M1" s="1"/>
      <c r="N1" s="1"/>
      <c r="O1" s="1"/>
    </row>
    <row r="2" spans="1:15" x14ac:dyDescent="0.25">
      <c r="A2">
        <v>1</v>
      </c>
      <c r="B2" t="s">
        <v>16</v>
      </c>
      <c r="C2">
        <v>6.4384483419723387E-2</v>
      </c>
      <c r="D2">
        <v>-0.60065643882049602</v>
      </c>
      <c r="E2">
        <v>0.17440200618300009</v>
      </c>
      <c r="F2">
        <v>0.51471518225046287</v>
      </c>
      <c r="G2">
        <v>0.54902194727177189</v>
      </c>
      <c r="I2" t="s">
        <v>22</v>
      </c>
      <c r="J2" t="s">
        <v>23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2</v>
      </c>
      <c r="B3" t="s">
        <v>16</v>
      </c>
      <c r="C3">
        <v>-2.180225481123057</v>
      </c>
      <c r="D3">
        <v>-0.44235279235573877</v>
      </c>
      <c r="E3">
        <v>-0.39651321492390112</v>
      </c>
      <c r="F3">
        <v>0.64761216639950325</v>
      </c>
      <c r="G3">
        <v>0.23189945655993574</v>
      </c>
      <c r="I3">
        <v>1</v>
      </c>
      <c r="J3">
        <v>3.6160000000000001</v>
      </c>
      <c r="K3">
        <v>0.45174664044974799</v>
      </c>
      <c r="L3">
        <v>0.46176327502268344</v>
      </c>
      <c r="M3">
        <v>0.4505179226716467</v>
      </c>
      <c r="N3">
        <v>0.4707579663303374</v>
      </c>
      <c r="O3">
        <v>0.39764329388390396</v>
      </c>
    </row>
    <row r="4" spans="1:15" x14ac:dyDescent="0.25">
      <c r="A4">
        <v>3</v>
      </c>
      <c r="B4" t="s">
        <v>16</v>
      </c>
      <c r="C4">
        <v>-1.1454973347526753</v>
      </c>
      <c r="D4">
        <v>2.0209663761845076E-2</v>
      </c>
      <c r="E4">
        <v>0.67962606794108171</v>
      </c>
      <c r="F4">
        <v>0.7128131378097412</v>
      </c>
      <c r="G4">
        <v>0.20971354654772859</v>
      </c>
      <c r="I4">
        <v>2</v>
      </c>
      <c r="J4">
        <v>0.53200000000000003</v>
      </c>
      <c r="K4">
        <v>5.0096975717348252E-2</v>
      </c>
      <c r="L4">
        <v>-0.29973806741590153</v>
      </c>
      <c r="M4">
        <v>-0.3249578810041584</v>
      </c>
      <c r="N4">
        <v>-0.18350392534171406</v>
      </c>
      <c r="O4">
        <v>0.87657062974025424</v>
      </c>
    </row>
    <row r="5" spans="1:15" x14ac:dyDescent="0.25">
      <c r="A5">
        <v>4</v>
      </c>
      <c r="B5" t="s">
        <v>16</v>
      </c>
      <c r="C5">
        <v>-2.3110701378156668</v>
      </c>
      <c r="D5">
        <v>0.17163773930698367</v>
      </c>
      <c r="E5">
        <v>0.30526828447253251</v>
      </c>
      <c r="F5">
        <v>-0.15140099556263892</v>
      </c>
      <c r="G5">
        <v>0.47798613982991228</v>
      </c>
      <c r="I5">
        <v>3</v>
      </c>
      <c r="J5">
        <v>0.38600000000000001</v>
      </c>
      <c r="K5">
        <v>-0.69266068365380518</v>
      </c>
      <c r="L5">
        <v>-0.33747250358242342</v>
      </c>
      <c r="M5">
        <v>0.45195549814410119</v>
      </c>
      <c r="N5">
        <v>0.41271914919027558</v>
      </c>
      <c r="O5">
        <v>0.17813651572607678</v>
      </c>
    </row>
    <row r="6" spans="1:15" x14ac:dyDescent="0.25">
      <c r="A6">
        <v>5</v>
      </c>
      <c r="B6" t="s">
        <v>16</v>
      </c>
      <c r="C6">
        <v>-0.29495193733949421</v>
      </c>
      <c r="D6">
        <v>-0.66454615944415274</v>
      </c>
      <c r="E6">
        <v>0.47746780806526534</v>
      </c>
      <c r="F6">
        <v>0.54381746817551024</v>
      </c>
      <c r="G6">
        <v>0.24460823621359928</v>
      </c>
      <c r="I6">
        <v>4</v>
      </c>
      <c r="J6">
        <v>0.30199999999999999</v>
      </c>
      <c r="K6">
        <v>-0.41662677142876398</v>
      </c>
      <c r="L6">
        <v>0.54895002024912432</v>
      </c>
      <c r="M6">
        <v>-0.60872978929653765</v>
      </c>
      <c r="N6">
        <v>0.38735311452085797</v>
      </c>
      <c r="O6">
        <v>6.6944879500334065E-2</v>
      </c>
    </row>
    <row r="7" spans="1:15" x14ac:dyDescent="0.25">
      <c r="A7">
        <v>6</v>
      </c>
      <c r="B7" t="s">
        <v>16</v>
      </c>
      <c r="C7">
        <v>1.9162818909325487</v>
      </c>
      <c r="D7">
        <v>-0.59545422693911298</v>
      </c>
      <c r="E7">
        <v>-0.62057129349805806</v>
      </c>
      <c r="F7">
        <v>-2.857510828744453E-3</v>
      </c>
      <c r="G7">
        <v>-0.2858112494455467</v>
      </c>
      <c r="I7">
        <v>5</v>
      </c>
      <c r="J7">
        <v>0.16500000000000001</v>
      </c>
      <c r="K7">
        <v>-0.37424270767047291</v>
      </c>
      <c r="L7">
        <v>0.53075375360926658</v>
      </c>
      <c r="M7">
        <v>0.34149567418418603</v>
      </c>
      <c r="N7">
        <v>-0.6514087482582045</v>
      </c>
      <c r="O7">
        <v>0.19310669587384632</v>
      </c>
    </row>
    <row r="8" spans="1:15" x14ac:dyDescent="0.25">
      <c r="A8">
        <v>7</v>
      </c>
      <c r="B8" t="s">
        <v>16</v>
      </c>
      <c r="C8">
        <v>-1.0503731273375809</v>
      </c>
      <c r="D8">
        <v>-0.11945418205009989</v>
      </c>
      <c r="E8">
        <v>-7.4125186850581809E-2</v>
      </c>
      <c r="F8">
        <v>8.9711495605256777E-2</v>
      </c>
      <c r="G8">
        <v>-0.53027920949111396</v>
      </c>
    </row>
    <row r="9" spans="1:15" x14ac:dyDescent="0.25">
      <c r="A9">
        <v>8</v>
      </c>
      <c r="B9" t="s">
        <v>16</v>
      </c>
      <c r="C9">
        <v>0.43849873972000147</v>
      </c>
      <c r="D9">
        <v>-0.16372982731735986</v>
      </c>
      <c r="E9">
        <v>1.6448267215402708</v>
      </c>
      <c r="F9">
        <v>-0.82440699753393809</v>
      </c>
      <c r="G9">
        <v>0.55958984513255505</v>
      </c>
    </row>
    <row r="10" spans="1:15" x14ac:dyDescent="0.25">
      <c r="A10">
        <v>9</v>
      </c>
      <c r="B10" t="s">
        <v>16</v>
      </c>
      <c r="C10">
        <v>2.6914716429375867</v>
      </c>
      <c r="D10">
        <v>-0.7827859233020692</v>
      </c>
      <c r="E10">
        <v>-0.36956125263373074</v>
      </c>
      <c r="F10">
        <v>-0.4625521508126394</v>
      </c>
      <c r="G10">
        <v>-5.9194111893421837E-2</v>
      </c>
      <c r="I10" t="s">
        <v>22</v>
      </c>
      <c r="J10" t="s">
        <v>23</v>
      </c>
      <c r="K10" t="s">
        <v>27</v>
      </c>
      <c r="L10" t="s">
        <v>28</v>
      </c>
    </row>
    <row r="11" spans="1:15" x14ac:dyDescent="0.25">
      <c r="A11">
        <v>10</v>
      </c>
      <c r="B11" t="s">
        <v>16</v>
      </c>
      <c r="C11">
        <v>0.18562209487804471</v>
      </c>
      <c r="D11">
        <v>1.314843632540311</v>
      </c>
      <c r="E11">
        <v>0.40919025662456543</v>
      </c>
      <c r="F11">
        <v>0.29523585809163599</v>
      </c>
      <c r="G11">
        <v>-0.70086443788130126</v>
      </c>
      <c r="I11">
        <v>1</v>
      </c>
      <c r="J11">
        <v>3.6160000000000001</v>
      </c>
      <c r="K11">
        <v>0.72320000000000007</v>
      </c>
      <c r="L11">
        <v>0.72320000000000007</v>
      </c>
    </row>
    <row r="12" spans="1:15" x14ac:dyDescent="0.25">
      <c r="A12">
        <v>11</v>
      </c>
      <c r="B12" t="s">
        <v>16</v>
      </c>
      <c r="C12">
        <v>0.37106413738698468</v>
      </c>
      <c r="D12">
        <v>1.1389286264766005</v>
      </c>
      <c r="E12">
        <v>0.30032980497749195</v>
      </c>
      <c r="F12">
        <v>0.14480684333029759</v>
      </c>
      <c r="G12">
        <v>-0.1316187937414745</v>
      </c>
      <c r="I12">
        <v>2</v>
      </c>
      <c r="J12">
        <v>0.53200000000000003</v>
      </c>
      <c r="K12">
        <v>0.10640000000000001</v>
      </c>
      <c r="L12">
        <v>0.82960000000000012</v>
      </c>
    </row>
    <row r="13" spans="1:15" x14ac:dyDescent="0.25">
      <c r="A13">
        <v>12</v>
      </c>
      <c r="B13" t="s">
        <v>16</v>
      </c>
      <c r="C13">
        <v>0.26774600930466874</v>
      </c>
      <c r="D13">
        <v>-0.31475475519803719</v>
      </c>
      <c r="E13">
        <v>-0.72839541013184506</v>
      </c>
      <c r="F13">
        <v>0.40196427506466548</v>
      </c>
      <c r="G13">
        <v>-0.29564052809372743</v>
      </c>
      <c r="I13">
        <v>3</v>
      </c>
      <c r="J13">
        <v>0.38600000000000001</v>
      </c>
      <c r="K13">
        <v>7.7200000000000005E-2</v>
      </c>
      <c r="L13">
        <v>0.90680000000000016</v>
      </c>
    </row>
    <row r="14" spans="1:15" x14ac:dyDescent="0.25">
      <c r="A14">
        <v>13</v>
      </c>
      <c r="B14" t="s">
        <v>16</v>
      </c>
      <c r="C14">
        <v>2.359251203934309</v>
      </c>
      <c r="D14">
        <v>1.1827754899246923E-2</v>
      </c>
      <c r="E14">
        <v>0.37685609641214168</v>
      </c>
      <c r="F14">
        <v>0.15377173024795621</v>
      </c>
      <c r="G14">
        <v>-0.2278210071209992</v>
      </c>
      <c r="I14">
        <v>4</v>
      </c>
      <c r="J14">
        <v>0.30199999999999999</v>
      </c>
      <c r="K14">
        <v>6.0399999999999995E-2</v>
      </c>
      <c r="L14">
        <v>0.96720000000000017</v>
      </c>
    </row>
    <row r="15" spans="1:15" x14ac:dyDescent="0.25">
      <c r="A15">
        <v>14</v>
      </c>
      <c r="B15" t="s">
        <v>16</v>
      </c>
      <c r="C15">
        <v>0.71475314161705028</v>
      </c>
      <c r="D15">
        <v>-1.3877156929714973</v>
      </c>
      <c r="E15">
        <v>0.5613210816962646</v>
      </c>
      <c r="F15">
        <v>0.47243567396221547</v>
      </c>
      <c r="G15">
        <v>-0.17154579149167609</v>
      </c>
      <c r="I15">
        <v>5</v>
      </c>
      <c r="J15">
        <v>0.16500000000000001</v>
      </c>
      <c r="K15">
        <v>3.3000000000000002E-2</v>
      </c>
      <c r="L15">
        <v>1.0002000000000002</v>
      </c>
    </row>
    <row r="16" spans="1:15" x14ac:dyDescent="0.25">
      <c r="A16">
        <v>15</v>
      </c>
      <c r="B16" t="s">
        <v>16</v>
      </c>
      <c r="C16">
        <v>-1.3943217444585625</v>
      </c>
      <c r="D16">
        <v>-0.44346546489734262</v>
      </c>
      <c r="E16">
        <v>0.17555802645701432</v>
      </c>
      <c r="F16">
        <v>-0.92775745905517903</v>
      </c>
      <c r="G16">
        <v>-0.31825318522538826</v>
      </c>
    </row>
    <row r="17" spans="1:7" x14ac:dyDescent="0.25">
      <c r="A17">
        <v>16</v>
      </c>
      <c r="B17" t="s">
        <v>16</v>
      </c>
      <c r="C17">
        <v>-1.5587027168417897</v>
      </c>
      <c r="D17">
        <v>0.14448049375065181</v>
      </c>
      <c r="E17">
        <v>-9.257779367621069E-2</v>
      </c>
      <c r="F17">
        <v>-0.17242516391155902</v>
      </c>
      <c r="G17">
        <v>-5.1360326424362057E-2</v>
      </c>
    </row>
    <row r="18" spans="1:7" x14ac:dyDescent="0.25">
      <c r="A18">
        <v>17</v>
      </c>
      <c r="B18" t="s">
        <v>16</v>
      </c>
      <c r="C18">
        <v>0.54835079097007244</v>
      </c>
      <c r="D18">
        <v>0.54030009888830732</v>
      </c>
      <c r="E18">
        <v>-5.4182371025124215E-2</v>
      </c>
      <c r="F18">
        <v>0.40584025414598091</v>
      </c>
      <c r="G18">
        <v>0.36779532789552494</v>
      </c>
    </row>
    <row r="19" spans="1:7" x14ac:dyDescent="0.25">
      <c r="A19">
        <v>18</v>
      </c>
      <c r="B19" t="s">
        <v>16</v>
      </c>
      <c r="C19">
        <v>-1.6576833452836031</v>
      </c>
      <c r="D19">
        <v>0.67323841669111928</v>
      </c>
      <c r="E19">
        <v>0.43609723379681758</v>
      </c>
      <c r="F19">
        <v>0.76210805794536507</v>
      </c>
      <c r="G19">
        <v>7.4724519748580132E-2</v>
      </c>
    </row>
    <row r="20" spans="1:7" x14ac:dyDescent="0.25">
      <c r="A20">
        <v>19</v>
      </c>
      <c r="B20" t="s">
        <v>16</v>
      </c>
      <c r="C20">
        <v>-1.7766531758392108</v>
      </c>
      <c r="D20">
        <v>9.5806194009043222E-2</v>
      </c>
      <c r="E20">
        <v>0.15212018172635375</v>
      </c>
      <c r="F20">
        <v>0.62254504820925549</v>
      </c>
      <c r="G20">
        <v>-0.92764584421363006</v>
      </c>
    </row>
    <row r="21" spans="1:7" x14ac:dyDescent="0.25">
      <c r="A21">
        <v>20</v>
      </c>
      <c r="B21" t="s">
        <v>16</v>
      </c>
      <c r="C21">
        <v>2.1759989921440832</v>
      </c>
      <c r="D21">
        <v>0.27352774695227444</v>
      </c>
      <c r="E21">
        <v>-0.38251704156090238</v>
      </c>
      <c r="F21">
        <v>-0.70119809120737586</v>
      </c>
      <c r="G21">
        <v>0.48084741371439998</v>
      </c>
    </row>
    <row r="22" spans="1:7" x14ac:dyDescent="0.25">
      <c r="A22">
        <v>21</v>
      </c>
      <c r="B22" t="s">
        <v>16</v>
      </c>
      <c r="C22">
        <v>-0.45751261290930634</v>
      </c>
      <c r="D22">
        <v>1.0604627189127309</v>
      </c>
      <c r="E22">
        <v>-3.7802246673549519E-2</v>
      </c>
      <c r="F22">
        <v>-1.0013065764025271</v>
      </c>
      <c r="G22">
        <v>2.8229658578167866E-2</v>
      </c>
    </row>
    <row r="23" spans="1:7" x14ac:dyDescent="0.25">
      <c r="A23">
        <v>22</v>
      </c>
      <c r="B23" t="s">
        <v>17</v>
      </c>
      <c r="C23">
        <v>-0.96510012201657103</v>
      </c>
      <c r="D23">
        <v>0.10257481035328773</v>
      </c>
      <c r="E23">
        <v>0.25340804100845954</v>
      </c>
      <c r="F23">
        <v>-8.9409241012604224E-2</v>
      </c>
      <c r="G23">
        <v>0.65800093197888299</v>
      </c>
    </row>
    <row r="24" spans="1:7" x14ac:dyDescent="0.25">
      <c r="A24">
        <v>23</v>
      </c>
      <c r="B24" t="s">
        <v>17</v>
      </c>
      <c r="C24">
        <v>-0.6580516442255826</v>
      </c>
      <c r="D24">
        <v>-7.8063059181932043E-2</v>
      </c>
      <c r="E24">
        <v>0.24903907133814474</v>
      </c>
      <c r="F24">
        <v>-0.14947654705453722</v>
      </c>
      <c r="G24">
        <v>0.34819972638945051</v>
      </c>
    </row>
    <row r="25" spans="1:7" x14ac:dyDescent="0.25">
      <c r="A25">
        <v>24</v>
      </c>
      <c r="B25" t="s">
        <v>17</v>
      </c>
      <c r="C25">
        <v>1.5839849786340381</v>
      </c>
      <c r="D25">
        <v>0.18621495568214885</v>
      </c>
      <c r="E25">
        <v>0.61970198694793643</v>
      </c>
      <c r="F25">
        <v>-0.74525801641916956</v>
      </c>
      <c r="G25">
        <v>0.14229591205302738</v>
      </c>
    </row>
    <row r="26" spans="1:7" x14ac:dyDescent="0.25">
      <c r="A26">
        <v>25</v>
      </c>
      <c r="B26" t="s">
        <v>17</v>
      </c>
      <c r="C26">
        <v>-3.7168459501430937</v>
      </c>
      <c r="D26">
        <v>0.44875680611368207</v>
      </c>
      <c r="E26">
        <v>-1.7598370070791319E-2</v>
      </c>
      <c r="F26">
        <v>-0.38134688536203504</v>
      </c>
      <c r="G26">
        <v>0.40294807378930253</v>
      </c>
    </row>
    <row r="27" spans="1:7" x14ac:dyDescent="0.25">
      <c r="A27">
        <v>26</v>
      </c>
      <c r="B27" t="s">
        <v>17</v>
      </c>
      <c r="C27">
        <v>2.1236224058343276</v>
      </c>
      <c r="D27">
        <v>0.78840124720072302</v>
      </c>
      <c r="E27">
        <v>-0.28108530086692463</v>
      </c>
      <c r="F27">
        <v>0.86467145518887312</v>
      </c>
      <c r="G27">
        <v>0.74924760769252974</v>
      </c>
    </row>
    <row r="28" spans="1:7" x14ac:dyDescent="0.25">
      <c r="A28">
        <v>27</v>
      </c>
      <c r="B28" t="s">
        <v>17</v>
      </c>
      <c r="C28">
        <v>-1.3288411457451579</v>
      </c>
      <c r="D28">
        <v>-0.33797417197288704</v>
      </c>
      <c r="E28">
        <v>0.46563212640414869</v>
      </c>
      <c r="F28">
        <v>0.18795806938799292</v>
      </c>
      <c r="G28">
        <v>-0.54161299884184122</v>
      </c>
    </row>
    <row r="29" spans="1:7" x14ac:dyDescent="0.25">
      <c r="A29">
        <v>28</v>
      </c>
      <c r="B29" t="s">
        <v>17</v>
      </c>
      <c r="C29">
        <v>1.7233723166936985</v>
      </c>
      <c r="D29">
        <v>-0.36169386872222287</v>
      </c>
      <c r="E29">
        <v>1.2191772907652729</v>
      </c>
      <c r="F29">
        <v>0.68836625647706251</v>
      </c>
      <c r="G29">
        <v>-0.27466475290330905</v>
      </c>
    </row>
    <row r="30" spans="1:7" x14ac:dyDescent="0.25">
      <c r="A30">
        <v>29</v>
      </c>
      <c r="B30" t="s">
        <v>17</v>
      </c>
      <c r="C30">
        <v>3.9942320789077637</v>
      </c>
      <c r="D30">
        <v>0.43188568438269814</v>
      </c>
      <c r="E30">
        <v>0.66761309775543509</v>
      </c>
      <c r="F30">
        <v>-0.61934145252507178</v>
      </c>
      <c r="G30">
        <v>-0.80033940420746807</v>
      </c>
    </row>
    <row r="31" spans="1:7" x14ac:dyDescent="0.25">
      <c r="A31">
        <v>30</v>
      </c>
      <c r="B31" t="s">
        <v>17</v>
      </c>
      <c r="C31">
        <v>-3.7142888901070772</v>
      </c>
      <c r="D31">
        <v>0.57086739244086127</v>
      </c>
      <c r="E31">
        <v>-0.1811497790551034</v>
      </c>
      <c r="F31">
        <v>-0.38184631748185199</v>
      </c>
      <c r="G31">
        <v>-5.5713729259261047E-3</v>
      </c>
    </row>
    <row r="32" spans="1:7" x14ac:dyDescent="0.25">
      <c r="A32">
        <v>31</v>
      </c>
      <c r="B32" t="s">
        <v>17</v>
      </c>
      <c r="C32">
        <v>0.14822820242058732</v>
      </c>
      <c r="D32">
        <v>2.8295247165178345</v>
      </c>
      <c r="E32">
        <v>-1.2011302697411417</v>
      </c>
      <c r="F32">
        <v>8.7898378298302826E-3</v>
      </c>
      <c r="G32">
        <v>-0.1687829010285215</v>
      </c>
    </row>
    <row r="33" spans="1:7" x14ac:dyDescent="0.25">
      <c r="A33">
        <v>32</v>
      </c>
      <c r="B33" t="s">
        <v>17</v>
      </c>
      <c r="C33">
        <v>1.1950379535101177</v>
      </c>
      <c r="D33">
        <v>0.20968791022474928</v>
      </c>
      <c r="E33">
        <v>-0.46653369663499561</v>
      </c>
      <c r="F33">
        <v>-0.12603408134144561</v>
      </c>
      <c r="G33">
        <v>-0.46540086574731954</v>
      </c>
    </row>
    <row r="34" spans="1:7" x14ac:dyDescent="0.25">
      <c r="A34">
        <v>33</v>
      </c>
      <c r="B34" t="s">
        <v>17</v>
      </c>
      <c r="C34">
        <v>1.0299452182450672</v>
      </c>
      <c r="D34">
        <v>0.41973204083856108</v>
      </c>
      <c r="E34">
        <v>-6.4883280908655222E-2</v>
      </c>
      <c r="F34">
        <v>0.10052871071345433</v>
      </c>
      <c r="G34">
        <v>0.56146699538388778</v>
      </c>
    </row>
    <row r="35" spans="1:7" x14ac:dyDescent="0.25">
      <c r="A35">
        <v>34</v>
      </c>
      <c r="B35" t="s">
        <v>17</v>
      </c>
      <c r="C35">
        <v>-0.71468015822950148</v>
      </c>
      <c r="D35">
        <v>-1.5878217858950978</v>
      </c>
      <c r="E35">
        <v>-1.487586109322995</v>
      </c>
      <c r="F35">
        <v>0.54960889825392356</v>
      </c>
      <c r="G35">
        <v>0.32004193946674314</v>
      </c>
    </row>
    <row r="36" spans="1:7" x14ac:dyDescent="0.25">
      <c r="A36">
        <v>35</v>
      </c>
      <c r="B36" t="s">
        <v>17</v>
      </c>
      <c r="C36">
        <v>-0.31739344884392606</v>
      </c>
      <c r="D36">
        <v>0.49749830793845112</v>
      </c>
      <c r="E36">
        <v>0.24280971950664454</v>
      </c>
      <c r="F36">
        <v>1.0022613319966884</v>
      </c>
      <c r="G36">
        <v>0.29702199879291263</v>
      </c>
    </row>
    <row r="37" spans="1:7" x14ac:dyDescent="0.25">
      <c r="A37">
        <v>36</v>
      </c>
      <c r="B37" t="s">
        <v>17</v>
      </c>
      <c r="C37">
        <v>2.796417003970511</v>
      </c>
      <c r="D37">
        <v>0.2529347744358853</v>
      </c>
      <c r="E37">
        <v>-0.51411443782618638</v>
      </c>
      <c r="F37">
        <v>0.88578063637078897</v>
      </c>
      <c r="G37">
        <v>0.43506632057415895</v>
      </c>
    </row>
    <row r="38" spans="1:7" x14ac:dyDescent="0.25">
      <c r="A38">
        <v>37</v>
      </c>
      <c r="B38" t="s">
        <v>17</v>
      </c>
      <c r="C38">
        <v>-4.2402910558809461</v>
      </c>
      <c r="D38">
        <v>-0.56739697167026026</v>
      </c>
      <c r="E38">
        <v>2.9967876391136905E-2</v>
      </c>
      <c r="F38">
        <v>-0.68696979048040907</v>
      </c>
      <c r="G38">
        <v>-0.11272719381915042</v>
      </c>
    </row>
    <row r="39" spans="1:7" x14ac:dyDescent="0.25">
      <c r="A39">
        <v>38</v>
      </c>
      <c r="B39" t="s">
        <v>17</v>
      </c>
      <c r="C39">
        <v>-0.54187014816152757</v>
      </c>
      <c r="D39">
        <v>4.2569214538479005E-2</v>
      </c>
      <c r="E39">
        <v>-0.86882763897481563</v>
      </c>
      <c r="F39">
        <v>0.25453487604440772</v>
      </c>
      <c r="G39">
        <v>-6.9836782446317788E-2</v>
      </c>
    </row>
    <row r="40" spans="1:7" x14ac:dyDescent="0.25">
      <c r="A40">
        <v>39</v>
      </c>
      <c r="B40" t="s">
        <v>17</v>
      </c>
      <c r="C40">
        <v>-1.9056763211694516</v>
      </c>
      <c r="D40">
        <v>-0.90271538562283504</v>
      </c>
      <c r="E40">
        <v>-5.1845408211363575E-2</v>
      </c>
      <c r="F40">
        <v>-0.31604663989920068</v>
      </c>
      <c r="G40">
        <v>0.20534103367157058</v>
      </c>
    </row>
    <row r="41" spans="1:7" x14ac:dyDescent="0.25">
      <c r="A41">
        <v>40</v>
      </c>
      <c r="B41" t="s">
        <v>17</v>
      </c>
      <c r="C41">
        <v>4.0713496953029216</v>
      </c>
      <c r="D41">
        <v>0.23120115526150276</v>
      </c>
      <c r="E41">
        <v>0.74949460125893386</v>
      </c>
      <c r="F41">
        <v>-0.38699976356591081</v>
      </c>
      <c r="G41">
        <v>0.31810921475970177</v>
      </c>
    </row>
    <row r="42" spans="1:7" x14ac:dyDescent="0.25">
      <c r="A42">
        <v>41</v>
      </c>
      <c r="B42" t="s">
        <v>17</v>
      </c>
      <c r="C42">
        <v>6.2783401934161043E-2</v>
      </c>
      <c r="D42">
        <v>0.2249891165549377</v>
      </c>
      <c r="E42">
        <v>-1.5504873877509295</v>
      </c>
      <c r="F42">
        <v>-0.40983451769325735</v>
      </c>
      <c r="G42">
        <v>-0.23915130549580801</v>
      </c>
    </row>
    <row r="43" spans="1:7" x14ac:dyDescent="0.25">
      <c r="A43">
        <v>42</v>
      </c>
      <c r="B43" t="s">
        <v>17</v>
      </c>
      <c r="C43">
        <v>-0.93835964261300775</v>
      </c>
      <c r="D43">
        <v>-0.2476620583762017</v>
      </c>
      <c r="E43">
        <v>0.50864162660398471</v>
      </c>
      <c r="F43">
        <v>-0.6478839507583638</v>
      </c>
      <c r="G43">
        <v>6.1510782036500428E-2</v>
      </c>
    </row>
    <row r="44" spans="1:7" x14ac:dyDescent="0.25">
      <c r="A44">
        <v>43</v>
      </c>
      <c r="B44" t="s">
        <v>17</v>
      </c>
      <c r="C44">
        <v>-0.42290102768748788</v>
      </c>
      <c r="D44">
        <v>-0.24894356389219069</v>
      </c>
      <c r="E44">
        <v>-9.4048000354628472E-2</v>
      </c>
      <c r="F44">
        <v>-0.59111858484623514</v>
      </c>
      <c r="G44">
        <v>-0.45781238447198108</v>
      </c>
    </row>
    <row r="45" spans="1:7" x14ac:dyDescent="0.25">
      <c r="A45">
        <v>44</v>
      </c>
      <c r="B45" t="s">
        <v>17</v>
      </c>
      <c r="C45">
        <v>1.5868074732027073</v>
      </c>
      <c r="D45">
        <v>-0.66640913879005503</v>
      </c>
      <c r="E45">
        <v>3.7458886447854813E-3</v>
      </c>
      <c r="F45">
        <v>-6.1788942569770784E-3</v>
      </c>
      <c r="G45">
        <v>-0.38239649550118926</v>
      </c>
    </row>
    <row r="46" spans="1:7" x14ac:dyDescent="0.25">
      <c r="A46">
        <v>45</v>
      </c>
      <c r="B46" t="s">
        <v>17</v>
      </c>
      <c r="C46">
        <v>-2.5089790373199756</v>
      </c>
      <c r="D46">
        <v>-0.1905412940990574</v>
      </c>
      <c r="E46">
        <v>-0.22878301601325907</v>
      </c>
      <c r="F46">
        <v>-0.37507241155625909</v>
      </c>
      <c r="G46">
        <v>-3.4378135475377797E-2</v>
      </c>
    </row>
    <row r="47" spans="1:7" x14ac:dyDescent="0.25">
      <c r="A47">
        <v>46</v>
      </c>
      <c r="B47" t="s">
        <v>17</v>
      </c>
      <c r="C47">
        <v>1.6188479625205277</v>
      </c>
      <c r="D47">
        <v>-1.042893843183802</v>
      </c>
      <c r="E47">
        <v>-0.50459387193776362</v>
      </c>
      <c r="F47">
        <v>0.22262795493652657</v>
      </c>
      <c r="G47">
        <v>-0.4392007327367734</v>
      </c>
    </row>
    <row r="48" spans="1:7" x14ac:dyDescent="0.25">
      <c r="A48">
        <v>47</v>
      </c>
      <c r="B48" t="s">
        <v>17</v>
      </c>
      <c r="C48">
        <v>-1.5589632141575602</v>
      </c>
      <c r="D48">
        <v>0.11931842773823303</v>
      </c>
      <c r="E48">
        <v>0.76227305890104835</v>
      </c>
      <c r="F48">
        <v>0.81800955390528884</v>
      </c>
      <c r="G48">
        <v>-0.54618838103522582</v>
      </c>
    </row>
    <row r="49" spans="1:7" x14ac:dyDescent="0.25">
      <c r="A49">
        <v>48</v>
      </c>
      <c r="B49" t="s">
        <v>17</v>
      </c>
      <c r="C49">
        <v>1.55695303312684</v>
      </c>
      <c r="D49">
        <v>-0.35587428145891331</v>
      </c>
      <c r="E49">
        <v>-0.34326712413379018</v>
      </c>
      <c r="F49">
        <v>-0.81817479474599752</v>
      </c>
      <c r="G49">
        <v>0.4381395509718416</v>
      </c>
    </row>
    <row r="50" spans="1:7" x14ac:dyDescent="0.25">
      <c r="A50">
        <v>49</v>
      </c>
      <c r="B50" t="s">
        <v>17</v>
      </c>
      <c r="C50">
        <v>2.1342285684532154</v>
      </c>
      <c r="D50">
        <v>-0.69851476024943127</v>
      </c>
      <c r="E50">
        <v>-0.85238845264162322</v>
      </c>
      <c r="F50">
        <v>-0.37561793802840854</v>
      </c>
      <c r="G50">
        <v>7.6292012605941206E-2</v>
      </c>
    </row>
  </sheetData>
  <mergeCells count="1">
    <mergeCell ref="K1:O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4518-541A-4A19-B18C-E73C5BA50B92}">
  <dimension ref="A1:V50"/>
  <sheetViews>
    <sheetView workbookViewId="0">
      <selection activeCell="M31" sqref="M31"/>
    </sheetView>
  </sheetViews>
  <sheetFormatPr defaultRowHeight="15" x14ac:dyDescent="0.25"/>
  <cols>
    <col min="10" max="10" width="12.5703125" bestFit="1" customWidth="1"/>
  </cols>
  <sheetData>
    <row r="1" spans="1:14" x14ac:dyDescent="0.25">
      <c r="A1" t="s">
        <v>9</v>
      </c>
      <c r="B1" t="s">
        <v>10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K1" t="s">
        <v>34</v>
      </c>
      <c r="M1" t="s">
        <v>19</v>
      </c>
    </row>
    <row r="2" spans="1:14" x14ac:dyDescent="0.25">
      <c r="A2">
        <v>1</v>
      </c>
      <c r="B2" t="s">
        <v>16</v>
      </c>
      <c r="C2">
        <v>6.4384483419723387E-2</v>
      </c>
      <c r="D2">
        <v>-0.60065643882049602</v>
      </c>
      <c r="E2">
        <v>0.17440200618300009</v>
      </c>
      <c r="F2">
        <v>0.51471518225046287</v>
      </c>
      <c r="G2">
        <v>0.54902194727177189</v>
      </c>
      <c r="J2" t="s">
        <v>22</v>
      </c>
      <c r="K2" t="s">
        <v>16</v>
      </c>
      <c r="L2" t="s">
        <v>17</v>
      </c>
      <c r="M2" t="s">
        <v>16</v>
      </c>
      <c r="N2" t="s">
        <v>17</v>
      </c>
    </row>
    <row r="3" spans="1:14" x14ac:dyDescent="0.25">
      <c r="A3">
        <v>2</v>
      </c>
      <c r="B3" t="s">
        <v>16</v>
      </c>
      <c r="C3">
        <v>-2.180225481123057</v>
      </c>
      <c r="D3">
        <v>-0.44235279235573877</v>
      </c>
      <c r="E3">
        <v>-0.39651321492390112</v>
      </c>
      <c r="F3">
        <v>0.64761216639950325</v>
      </c>
      <c r="G3">
        <v>0.23189945655993574</v>
      </c>
      <c r="J3">
        <v>1</v>
      </c>
      <c r="K3">
        <f>AVERAGE(C2:C22)</f>
        <v>-9.9693737450279638E-2</v>
      </c>
      <c r="L3">
        <f>AVERAGE(C23:C50)</f>
        <v>7.4770303087700593E-2</v>
      </c>
      <c r="M3">
        <f>_xlfn.VAR.S(C2:C22)</f>
        <v>2.2672292898069903</v>
      </c>
      <c r="N3">
        <f>_xlfn.VAR.S(C23:C50)</f>
        <v>4.7354489080124935</v>
      </c>
    </row>
    <row r="4" spans="1:14" x14ac:dyDescent="0.25">
      <c r="A4">
        <v>3</v>
      </c>
      <c r="B4" t="s">
        <v>16</v>
      </c>
      <c r="C4">
        <v>-1.1454973347526753</v>
      </c>
      <c r="D4">
        <v>2.0209663761845076E-2</v>
      </c>
      <c r="E4">
        <v>0.67962606794108171</v>
      </c>
      <c r="F4">
        <v>0.7128131378097412</v>
      </c>
      <c r="G4">
        <v>0.20971354654772859</v>
      </c>
      <c r="J4">
        <v>2</v>
      </c>
      <c r="K4">
        <f>AVERAGE(D2:D22)</f>
        <v>-3.3167798622282148E-3</v>
      </c>
      <c r="L4">
        <f>AVERAGE(D23:D50)</f>
        <v>2.4875848966838332E-3</v>
      </c>
      <c r="M4">
        <f>_xlfn.VAR.S(D2:D22)</f>
        <v>0.4629172142493988</v>
      </c>
      <c r="N4">
        <f>_xlfn.VAR.S(D23:D50)</f>
        <v>0.601978698702477</v>
      </c>
    </row>
    <row r="5" spans="1:14" x14ac:dyDescent="0.25">
      <c r="A5">
        <v>4</v>
      </c>
      <c r="B5" t="s">
        <v>16</v>
      </c>
      <c r="C5">
        <v>-2.3110701378156668</v>
      </c>
      <c r="D5">
        <v>0.17163773930698367</v>
      </c>
      <c r="E5">
        <v>0.30526828447253251</v>
      </c>
      <c r="F5">
        <v>-0.15140099556263892</v>
      </c>
      <c r="G5">
        <v>0.47798613982991228</v>
      </c>
      <c r="J5">
        <v>3</v>
      </c>
      <c r="K5">
        <f>AVERAGE(E2:E22)</f>
        <v>0.13984846471042359</v>
      </c>
      <c r="L5">
        <f>AVERAGE(E23:E50)</f>
        <v>-0.10488634853282271</v>
      </c>
      <c r="M5">
        <f>_xlfn.VAR.S(E2:E22)</f>
        <v>0.27206559722260776</v>
      </c>
      <c r="N5">
        <f>_xlfn.VAR.S(E23:E50)</f>
        <v>0.45882347186849909</v>
      </c>
    </row>
    <row r="6" spans="1:14" x14ac:dyDescent="0.25">
      <c r="A6">
        <v>5</v>
      </c>
      <c r="B6" t="s">
        <v>16</v>
      </c>
      <c r="C6">
        <v>-0.29495193733949421</v>
      </c>
      <c r="D6">
        <v>-0.66454615944415274</v>
      </c>
      <c r="E6">
        <v>0.47746780806526534</v>
      </c>
      <c r="F6">
        <v>0.54381746817551024</v>
      </c>
      <c r="G6">
        <v>0.24460823621359928</v>
      </c>
      <c r="J6">
        <v>4</v>
      </c>
      <c r="K6">
        <f>AVERAGE(F2:F22)</f>
        <v>7.2546297424916403E-2</v>
      </c>
      <c r="L6">
        <f>AVERAGE(F23:F50)</f>
        <v>-5.4409723068674906E-2</v>
      </c>
      <c r="M6">
        <f>_xlfn.VAR.S(F2:F22)</f>
        <v>0.31683079853309337</v>
      </c>
      <c r="N6">
        <f>_xlfn.VAR.S(F23:F50)</f>
        <v>0.2942668525867792</v>
      </c>
    </row>
    <row r="7" spans="1:14" x14ac:dyDescent="0.25">
      <c r="A7">
        <v>6</v>
      </c>
      <c r="B7" t="s">
        <v>16</v>
      </c>
      <c r="C7">
        <v>1.9162818909325487</v>
      </c>
      <c r="D7">
        <v>-0.59545422693911298</v>
      </c>
      <c r="E7">
        <v>-0.62057129349805806</v>
      </c>
      <c r="F7">
        <v>-2.857510828744453E-3</v>
      </c>
      <c r="G7">
        <v>-0.2858112494455467</v>
      </c>
      <c r="J7">
        <v>5</v>
      </c>
      <c r="K7">
        <f>AVERAGE(G2:G22)</f>
        <v>-2.2648494930022169E-2</v>
      </c>
      <c r="L7">
        <f>AVERAGE(G23:G50)</f>
        <v>1.6986371197508652E-2</v>
      </c>
      <c r="M7">
        <f>_xlfn.VAR.S(G2:G22)</f>
        <v>0.16854146123069264</v>
      </c>
      <c r="N7">
        <f>_xlfn.VAR.S(G23:G50)</f>
        <v>0.16695056738954725</v>
      </c>
    </row>
    <row r="8" spans="1:14" x14ac:dyDescent="0.25">
      <c r="A8">
        <v>7</v>
      </c>
      <c r="B8" t="s">
        <v>16</v>
      </c>
      <c r="C8">
        <v>-1.0503731273375809</v>
      </c>
      <c r="D8">
        <v>-0.11945418205009989</v>
      </c>
      <c r="E8">
        <v>-7.4125186850581809E-2</v>
      </c>
      <c r="F8">
        <v>8.9711495605256777E-2</v>
      </c>
      <c r="G8">
        <v>-0.53027920949111396</v>
      </c>
    </row>
    <row r="9" spans="1:14" x14ac:dyDescent="0.25">
      <c r="A9">
        <v>8</v>
      </c>
      <c r="B9" t="s">
        <v>16</v>
      </c>
      <c r="C9">
        <v>0.43849873972000147</v>
      </c>
      <c r="D9">
        <v>-0.16372982731735986</v>
      </c>
      <c r="E9">
        <v>1.6448267215402708</v>
      </c>
      <c r="F9">
        <v>-0.82440699753393809</v>
      </c>
      <c r="G9">
        <v>0.55958984513255505</v>
      </c>
    </row>
    <row r="10" spans="1:14" x14ac:dyDescent="0.25">
      <c r="A10">
        <v>9</v>
      </c>
      <c r="B10" t="s">
        <v>16</v>
      </c>
      <c r="C10">
        <v>2.6914716429375867</v>
      </c>
      <c r="D10">
        <v>-0.7827859233020692</v>
      </c>
      <c r="E10">
        <v>-0.36956125263373074</v>
      </c>
      <c r="F10">
        <v>-0.4625521508126394</v>
      </c>
      <c r="G10">
        <v>-5.9194111893421837E-2</v>
      </c>
    </row>
    <row r="11" spans="1:14" x14ac:dyDescent="0.25">
      <c r="A11">
        <v>10</v>
      </c>
      <c r="B11" t="s">
        <v>16</v>
      </c>
      <c r="C11">
        <v>0.18562209487804471</v>
      </c>
      <c r="D11">
        <v>1.314843632540311</v>
      </c>
      <c r="E11">
        <v>0.40919025662456543</v>
      </c>
      <c r="F11">
        <v>0.29523585809163599</v>
      </c>
      <c r="G11">
        <v>-0.70086443788130126</v>
      </c>
      <c r="J11" t="s">
        <v>22</v>
      </c>
      <c r="K11" t="s">
        <v>36</v>
      </c>
      <c r="L11" t="s">
        <v>35</v>
      </c>
    </row>
    <row r="12" spans="1:14" x14ac:dyDescent="0.25">
      <c r="A12">
        <v>11</v>
      </c>
      <c r="B12" t="s">
        <v>16</v>
      </c>
      <c r="C12">
        <v>0.37106413738698468</v>
      </c>
      <c r="D12">
        <v>1.1389286264766005</v>
      </c>
      <c r="E12">
        <v>0.30032980497749195</v>
      </c>
      <c r="F12">
        <v>0.14480684333029759</v>
      </c>
      <c r="G12">
        <v>-0.1316187937414745</v>
      </c>
      <c r="J12">
        <v>1</v>
      </c>
      <c r="K12">
        <f>_xlfn.F.TEST(C2:C22,C23:C50)</f>
        <v>9.3528747456961991E-2</v>
      </c>
      <c r="L12">
        <f>_xlfn.T.TEST(C2:C22,C23:C50,2,2)</f>
        <v>0.75428788829993776</v>
      </c>
    </row>
    <row r="13" spans="1:14" x14ac:dyDescent="0.25">
      <c r="A13">
        <v>12</v>
      </c>
      <c r="B13" t="s">
        <v>16</v>
      </c>
      <c r="C13">
        <v>0.26774600930466874</v>
      </c>
      <c r="D13">
        <v>-0.31475475519803719</v>
      </c>
      <c r="E13">
        <v>-0.72839541013184506</v>
      </c>
      <c r="F13">
        <v>0.40196427506466548</v>
      </c>
      <c r="G13">
        <v>-0.29564052809372743</v>
      </c>
      <c r="J13">
        <v>2</v>
      </c>
      <c r="K13">
        <f>_xlfn.F.TEST(D2:D22,D23:D50)</f>
        <v>0.55040330793477155</v>
      </c>
      <c r="L13">
        <f>_xlfn.T.TEST(D2:D22,D23:D50,2,2)</f>
        <v>0.97834296174755331</v>
      </c>
    </row>
    <row r="14" spans="1:14" x14ac:dyDescent="0.25">
      <c r="A14">
        <v>13</v>
      </c>
      <c r="B14" t="s">
        <v>16</v>
      </c>
      <c r="C14">
        <v>2.359251203934309</v>
      </c>
      <c r="D14">
        <v>1.1827754899246923E-2</v>
      </c>
      <c r="E14">
        <v>0.37685609641214168</v>
      </c>
      <c r="F14">
        <v>0.15377173024795621</v>
      </c>
      <c r="G14">
        <v>-0.2278210071209992</v>
      </c>
      <c r="J14">
        <v>3</v>
      </c>
      <c r="K14">
        <f>_xlfn.F.TEST(E2:E22,E23:E50)</f>
        <v>0.2316147604891787</v>
      </c>
      <c r="L14">
        <f>_xlfn.T.TEST(E2:E22,E23:E50,2,2)</f>
        <v>0.1752002651588227</v>
      </c>
    </row>
    <row r="15" spans="1:14" x14ac:dyDescent="0.25">
      <c r="A15">
        <v>14</v>
      </c>
      <c r="B15" t="s">
        <v>16</v>
      </c>
      <c r="C15">
        <v>0.71475314161705028</v>
      </c>
      <c r="D15">
        <v>-1.3877156929714973</v>
      </c>
      <c r="E15">
        <v>0.5613210816962646</v>
      </c>
      <c r="F15">
        <v>0.47243567396221547</v>
      </c>
      <c r="G15">
        <v>-0.17154579149167609</v>
      </c>
      <c r="J15">
        <v>4</v>
      </c>
      <c r="K15">
        <f>_xlfn.F.TEST(F2:F22,F23:F50)</f>
        <v>0.84435387359743308</v>
      </c>
      <c r="L15">
        <f>_xlfn.T.TEST(F5:F25,F26:F53,2,2)</f>
        <v>0.7965233550159343</v>
      </c>
    </row>
    <row r="16" spans="1:14" x14ac:dyDescent="0.25">
      <c r="A16">
        <v>15</v>
      </c>
      <c r="B16" t="s">
        <v>16</v>
      </c>
      <c r="C16">
        <v>-1.3943217444585625</v>
      </c>
      <c r="D16">
        <v>-0.44346546489734262</v>
      </c>
      <c r="E16">
        <v>0.17555802645701432</v>
      </c>
      <c r="F16">
        <v>-0.92775745905517903</v>
      </c>
      <c r="G16">
        <v>-0.31825318522538826</v>
      </c>
      <c r="J16">
        <v>5</v>
      </c>
      <c r="K16">
        <f>_xlfn.F.TEST(G2:G22,G23:G50)</f>
        <v>0.96543557590315421</v>
      </c>
      <c r="L16">
        <f>_xlfn.T.TEST(G6:G26,G27:G54,2,2)</f>
        <v>0.8320020439836342</v>
      </c>
    </row>
    <row r="17" spans="1:22" x14ac:dyDescent="0.25">
      <c r="A17">
        <v>16</v>
      </c>
      <c r="B17" t="s">
        <v>16</v>
      </c>
      <c r="C17">
        <v>-1.5587027168417897</v>
      </c>
      <c r="D17">
        <v>0.14448049375065181</v>
      </c>
      <c r="E17">
        <v>-9.257779367621069E-2</v>
      </c>
      <c r="F17">
        <v>-0.17242516391155902</v>
      </c>
      <c r="G17">
        <v>-5.1360326424362057E-2</v>
      </c>
    </row>
    <row r="18" spans="1:22" x14ac:dyDescent="0.25">
      <c r="A18">
        <v>17</v>
      </c>
      <c r="B18" t="s">
        <v>16</v>
      </c>
      <c r="C18">
        <v>0.54835079097007244</v>
      </c>
      <c r="D18">
        <v>0.54030009888830732</v>
      </c>
      <c r="E18">
        <v>-5.4182371025124215E-2</v>
      </c>
      <c r="F18">
        <v>0.40584025414598091</v>
      </c>
      <c r="G18">
        <v>0.36779532789552494</v>
      </c>
    </row>
    <row r="19" spans="1:22" x14ac:dyDescent="0.25">
      <c r="A19">
        <v>18</v>
      </c>
      <c r="B19" t="s">
        <v>16</v>
      </c>
      <c r="C19">
        <v>-1.6576833452836031</v>
      </c>
      <c r="D19">
        <v>0.67323841669111928</v>
      </c>
      <c r="E19">
        <v>0.43609723379681758</v>
      </c>
      <c r="F19">
        <v>0.76210805794536507</v>
      </c>
      <c r="G19">
        <v>7.4724519748580132E-2</v>
      </c>
    </row>
    <row r="20" spans="1:22" x14ac:dyDescent="0.25">
      <c r="A20">
        <v>19</v>
      </c>
      <c r="B20" t="s">
        <v>16</v>
      </c>
      <c r="C20">
        <v>-1.7766531758392108</v>
      </c>
      <c r="D20">
        <v>9.5806194009043222E-2</v>
      </c>
      <c r="E20">
        <v>0.15212018172635375</v>
      </c>
      <c r="F20">
        <v>0.62254504820925549</v>
      </c>
      <c r="G20">
        <v>-0.92764584421363006</v>
      </c>
      <c r="P20" s="3"/>
      <c r="Q20" s="3"/>
      <c r="R20" s="3"/>
      <c r="S20" s="3"/>
      <c r="T20" s="3"/>
      <c r="U20" s="3"/>
      <c r="V20" s="3"/>
    </row>
    <row r="21" spans="1:22" x14ac:dyDescent="0.25">
      <c r="A21">
        <v>20</v>
      </c>
      <c r="B21" t="s">
        <v>16</v>
      </c>
      <c r="C21">
        <v>2.1759989921440832</v>
      </c>
      <c r="D21">
        <v>0.27352774695227444</v>
      </c>
      <c r="E21">
        <v>-0.38251704156090238</v>
      </c>
      <c r="F21">
        <v>-0.70119809120737586</v>
      </c>
      <c r="G21">
        <v>0.48084741371439998</v>
      </c>
      <c r="P21" s="3"/>
      <c r="Q21" s="3"/>
      <c r="R21" s="3"/>
      <c r="S21" s="3"/>
      <c r="T21" s="3"/>
      <c r="U21" s="3"/>
      <c r="V21" s="3"/>
    </row>
    <row r="22" spans="1:22" x14ac:dyDescent="0.25">
      <c r="A22">
        <v>21</v>
      </c>
      <c r="B22" t="s">
        <v>16</v>
      </c>
      <c r="C22">
        <v>-0.45751261290930634</v>
      </c>
      <c r="D22">
        <v>1.0604627189127309</v>
      </c>
      <c r="E22">
        <v>-3.7802246673549519E-2</v>
      </c>
      <c r="F22">
        <v>-1.0013065764025271</v>
      </c>
      <c r="G22">
        <v>2.8229658578167866E-2</v>
      </c>
      <c r="P22" s="3"/>
      <c r="Q22" s="3"/>
      <c r="R22" s="3"/>
      <c r="S22" s="3"/>
      <c r="T22" s="3"/>
      <c r="U22" s="3"/>
      <c r="V22" s="3"/>
    </row>
    <row r="23" spans="1:22" x14ac:dyDescent="0.25">
      <c r="A23">
        <v>22</v>
      </c>
      <c r="B23" t="s">
        <v>17</v>
      </c>
      <c r="C23">
        <v>-0.96510012201657103</v>
      </c>
      <c r="D23">
        <v>0.10257481035328773</v>
      </c>
      <c r="E23">
        <v>0.25340804100845954</v>
      </c>
      <c r="F23">
        <v>-8.9409241012604224E-2</v>
      </c>
      <c r="G23">
        <v>0.65800093197888299</v>
      </c>
      <c r="P23" s="4"/>
      <c r="Q23" s="4"/>
      <c r="R23" s="4"/>
      <c r="S23" s="4"/>
      <c r="T23" s="4"/>
      <c r="U23" s="3"/>
      <c r="V23" s="3"/>
    </row>
    <row r="24" spans="1:22" x14ac:dyDescent="0.25">
      <c r="A24">
        <v>23</v>
      </c>
      <c r="B24" t="s">
        <v>17</v>
      </c>
      <c r="C24">
        <v>-0.6580516442255826</v>
      </c>
      <c r="D24">
        <v>-7.8063059181932043E-2</v>
      </c>
      <c r="E24">
        <v>0.24903907133814474</v>
      </c>
      <c r="F24">
        <v>-0.14947654705453722</v>
      </c>
      <c r="G24">
        <v>0.34819972638945051</v>
      </c>
      <c r="P24" s="2"/>
      <c r="Q24" s="2"/>
      <c r="R24" s="2"/>
      <c r="S24" s="2"/>
      <c r="T24" s="2"/>
      <c r="U24" s="3"/>
      <c r="V24" s="3"/>
    </row>
    <row r="25" spans="1:22" x14ac:dyDescent="0.25">
      <c r="A25">
        <v>24</v>
      </c>
      <c r="B25" t="s">
        <v>17</v>
      </c>
      <c r="C25">
        <v>1.5839849786340381</v>
      </c>
      <c r="D25">
        <v>0.18621495568214885</v>
      </c>
      <c r="E25">
        <v>0.61970198694793643</v>
      </c>
      <c r="F25">
        <v>-0.74525801641916956</v>
      </c>
      <c r="G25">
        <v>0.14229591205302738</v>
      </c>
      <c r="P25" s="2"/>
      <c r="Q25" s="2"/>
      <c r="R25" s="2"/>
      <c r="S25" s="2"/>
      <c r="T25" s="2"/>
      <c r="U25" s="3"/>
      <c r="V25" s="3"/>
    </row>
    <row r="26" spans="1:22" x14ac:dyDescent="0.25">
      <c r="A26">
        <v>25</v>
      </c>
      <c r="B26" t="s">
        <v>17</v>
      </c>
      <c r="C26">
        <v>-3.7168459501430937</v>
      </c>
      <c r="D26">
        <v>0.44875680611368207</v>
      </c>
      <c r="E26">
        <v>-1.7598370070791319E-2</v>
      </c>
      <c r="F26">
        <v>-0.38134688536203504</v>
      </c>
      <c r="G26">
        <v>0.40294807378930253</v>
      </c>
      <c r="P26" s="3"/>
      <c r="Q26" s="3"/>
      <c r="R26" s="3"/>
      <c r="S26" s="3"/>
      <c r="T26" s="3"/>
      <c r="U26" s="3"/>
      <c r="V26" s="3"/>
    </row>
    <row r="27" spans="1:22" x14ac:dyDescent="0.25">
      <c r="A27">
        <v>26</v>
      </c>
      <c r="B27" t="s">
        <v>17</v>
      </c>
      <c r="C27">
        <v>2.1236224058343276</v>
      </c>
      <c r="D27">
        <v>0.78840124720072302</v>
      </c>
      <c r="E27">
        <v>-0.28108530086692463</v>
      </c>
      <c r="F27">
        <v>0.86467145518887312</v>
      </c>
      <c r="G27">
        <v>0.74924760769252974</v>
      </c>
      <c r="P27" s="3"/>
      <c r="Q27" s="3"/>
      <c r="R27" s="3"/>
      <c r="S27" s="3"/>
      <c r="T27" s="3"/>
      <c r="U27" s="3"/>
      <c r="V27" s="3"/>
    </row>
    <row r="28" spans="1:22" x14ac:dyDescent="0.25">
      <c r="A28">
        <v>27</v>
      </c>
      <c r="B28" t="s">
        <v>17</v>
      </c>
      <c r="C28">
        <v>-1.3288411457451579</v>
      </c>
      <c r="D28">
        <v>-0.33797417197288704</v>
      </c>
      <c r="E28">
        <v>0.46563212640414869</v>
      </c>
      <c r="F28">
        <v>0.18795806938799292</v>
      </c>
      <c r="G28">
        <v>-0.54161299884184122</v>
      </c>
      <c r="P28" s="3"/>
      <c r="Q28" s="3"/>
      <c r="R28" s="3"/>
      <c r="S28" s="3"/>
      <c r="T28" s="3"/>
      <c r="U28" s="3"/>
      <c r="V28" s="3"/>
    </row>
    <row r="29" spans="1:22" x14ac:dyDescent="0.25">
      <c r="A29">
        <v>28</v>
      </c>
      <c r="B29" t="s">
        <v>17</v>
      </c>
      <c r="C29">
        <v>1.7233723166936985</v>
      </c>
      <c r="D29">
        <v>-0.36169386872222287</v>
      </c>
      <c r="E29">
        <v>1.2191772907652729</v>
      </c>
      <c r="F29">
        <v>0.68836625647706251</v>
      </c>
      <c r="G29">
        <v>-0.27466475290330905</v>
      </c>
      <c r="P29" s="3"/>
      <c r="Q29" s="3"/>
      <c r="R29" s="3"/>
      <c r="S29" s="3"/>
      <c r="T29" s="3"/>
      <c r="U29" s="3"/>
      <c r="V29" s="3"/>
    </row>
    <row r="30" spans="1:22" x14ac:dyDescent="0.25">
      <c r="A30">
        <v>29</v>
      </c>
      <c r="B30" t="s">
        <v>17</v>
      </c>
      <c r="C30">
        <v>3.9942320789077637</v>
      </c>
      <c r="D30">
        <v>0.43188568438269814</v>
      </c>
      <c r="E30">
        <v>0.66761309775543509</v>
      </c>
      <c r="F30">
        <v>-0.61934145252507178</v>
      </c>
      <c r="G30">
        <v>-0.80033940420746807</v>
      </c>
      <c r="P30" s="3"/>
      <c r="Q30" s="3"/>
      <c r="R30" s="3"/>
      <c r="S30" s="3"/>
      <c r="T30" s="3"/>
      <c r="U30" s="3"/>
      <c r="V30" s="3"/>
    </row>
    <row r="31" spans="1:22" x14ac:dyDescent="0.25">
      <c r="A31">
        <v>30</v>
      </c>
      <c r="B31" t="s">
        <v>17</v>
      </c>
      <c r="C31">
        <v>-3.7142888901070772</v>
      </c>
      <c r="D31">
        <v>0.57086739244086127</v>
      </c>
      <c r="E31">
        <v>-0.1811497790551034</v>
      </c>
      <c r="F31">
        <v>-0.38184631748185199</v>
      </c>
      <c r="G31">
        <v>-5.5713729259261047E-3</v>
      </c>
      <c r="P31" s="3"/>
      <c r="Q31" s="3"/>
      <c r="R31" s="3"/>
      <c r="S31" s="3"/>
      <c r="T31" s="3"/>
      <c r="U31" s="3"/>
      <c r="V31" s="3"/>
    </row>
    <row r="32" spans="1:22" x14ac:dyDescent="0.25">
      <c r="A32">
        <v>31</v>
      </c>
      <c r="B32" t="s">
        <v>17</v>
      </c>
      <c r="C32">
        <v>0.14822820242058732</v>
      </c>
      <c r="D32">
        <v>2.8295247165178345</v>
      </c>
      <c r="E32">
        <v>-1.2011302697411417</v>
      </c>
      <c r="F32">
        <v>8.7898378298302826E-3</v>
      </c>
      <c r="G32">
        <v>-0.1687829010285215</v>
      </c>
      <c r="P32" s="3"/>
      <c r="Q32" s="3"/>
      <c r="R32" s="3"/>
      <c r="S32" s="3"/>
      <c r="T32" s="3"/>
      <c r="U32" s="3"/>
      <c r="V32" s="3"/>
    </row>
    <row r="33" spans="1:22" x14ac:dyDescent="0.25">
      <c r="A33">
        <v>32</v>
      </c>
      <c r="B33" t="s">
        <v>17</v>
      </c>
      <c r="C33">
        <v>1.1950379535101177</v>
      </c>
      <c r="D33">
        <v>0.20968791022474928</v>
      </c>
      <c r="E33">
        <v>-0.46653369663499561</v>
      </c>
      <c r="F33">
        <v>-0.12603408134144561</v>
      </c>
      <c r="G33">
        <v>-0.46540086574731954</v>
      </c>
      <c r="P33" s="3"/>
      <c r="Q33" s="3"/>
      <c r="R33" s="3"/>
      <c r="S33" s="3"/>
      <c r="T33" s="3"/>
      <c r="U33" s="3"/>
      <c r="V33" s="3"/>
    </row>
    <row r="34" spans="1:22" x14ac:dyDescent="0.25">
      <c r="A34">
        <v>33</v>
      </c>
      <c r="B34" t="s">
        <v>17</v>
      </c>
      <c r="C34">
        <v>1.0299452182450672</v>
      </c>
      <c r="D34">
        <v>0.41973204083856108</v>
      </c>
      <c r="E34">
        <v>-6.4883280908655222E-2</v>
      </c>
      <c r="F34">
        <v>0.10052871071345433</v>
      </c>
      <c r="G34">
        <v>0.56146699538388778</v>
      </c>
    </row>
    <row r="35" spans="1:22" x14ac:dyDescent="0.25">
      <c r="A35">
        <v>34</v>
      </c>
      <c r="B35" t="s">
        <v>17</v>
      </c>
      <c r="C35">
        <v>-0.71468015822950148</v>
      </c>
      <c r="D35">
        <v>-1.5878217858950978</v>
      </c>
      <c r="E35">
        <v>-1.487586109322995</v>
      </c>
      <c r="F35">
        <v>0.54960889825392356</v>
      </c>
      <c r="G35">
        <v>0.32004193946674314</v>
      </c>
    </row>
    <row r="36" spans="1:22" x14ac:dyDescent="0.25">
      <c r="A36">
        <v>35</v>
      </c>
      <c r="B36" t="s">
        <v>17</v>
      </c>
      <c r="C36">
        <v>-0.31739344884392606</v>
      </c>
      <c r="D36">
        <v>0.49749830793845112</v>
      </c>
      <c r="E36">
        <v>0.24280971950664454</v>
      </c>
      <c r="F36">
        <v>1.0022613319966884</v>
      </c>
      <c r="G36">
        <v>0.29702199879291263</v>
      </c>
    </row>
    <row r="37" spans="1:22" x14ac:dyDescent="0.25">
      <c r="A37">
        <v>36</v>
      </c>
      <c r="B37" t="s">
        <v>17</v>
      </c>
      <c r="C37">
        <v>2.796417003970511</v>
      </c>
      <c r="D37">
        <v>0.2529347744358853</v>
      </c>
      <c r="E37">
        <v>-0.51411443782618638</v>
      </c>
      <c r="F37">
        <v>0.88578063637078897</v>
      </c>
      <c r="G37">
        <v>0.43506632057415895</v>
      </c>
    </row>
    <row r="38" spans="1:22" x14ac:dyDescent="0.25">
      <c r="A38">
        <v>37</v>
      </c>
      <c r="B38" t="s">
        <v>17</v>
      </c>
      <c r="C38">
        <v>-4.2402910558809461</v>
      </c>
      <c r="D38">
        <v>-0.56739697167026026</v>
      </c>
      <c r="E38">
        <v>2.9967876391136905E-2</v>
      </c>
      <c r="F38">
        <v>-0.68696979048040907</v>
      </c>
      <c r="G38">
        <v>-0.11272719381915042</v>
      </c>
    </row>
    <row r="39" spans="1:22" x14ac:dyDescent="0.25">
      <c r="A39">
        <v>38</v>
      </c>
      <c r="B39" t="s">
        <v>17</v>
      </c>
      <c r="C39">
        <v>-0.54187014816152757</v>
      </c>
      <c r="D39">
        <v>4.2569214538479005E-2</v>
      </c>
      <c r="E39">
        <v>-0.86882763897481563</v>
      </c>
      <c r="F39">
        <v>0.25453487604440772</v>
      </c>
      <c r="G39">
        <v>-6.9836782446317788E-2</v>
      </c>
    </row>
    <row r="40" spans="1:22" x14ac:dyDescent="0.25">
      <c r="A40">
        <v>39</v>
      </c>
      <c r="B40" t="s">
        <v>17</v>
      </c>
      <c r="C40">
        <v>-1.9056763211694516</v>
      </c>
      <c r="D40">
        <v>-0.90271538562283504</v>
      </c>
      <c r="E40">
        <v>-5.1845408211363575E-2</v>
      </c>
      <c r="F40">
        <v>-0.31604663989920068</v>
      </c>
      <c r="G40">
        <v>0.20534103367157058</v>
      </c>
    </row>
    <row r="41" spans="1:22" x14ac:dyDescent="0.25">
      <c r="A41">
        <v>40</v>
      </c>
      <c r="B41" t="s">
        <v>17</v>
      </c>
      <c r="C41">
        <v>4.0713496953029216</v>
      </c>
      <c r="D41">
        <v>0.23120115526150276</v>
      </c>
      <c r="E41">
        <v>0.74949460125893386</v>
      </c>
      <c r="F41">
        <v>-0.38699976356591081</v>
      </c>
      <c r="G41">
        <v>0.31810921475970177</v>
      </c>
    </row>
    <row r="42" spans="1:22" x14ac:dyDescent="0.25">
      <c r="A42">
        <v>41</v>
      </c>
      <c r="B42" t="s">
        <v>17</v>
      </c>
      <c r="C42">
        <v>6.2783401934161043E-2</v>
      </c>
      <c r="D42">
        <v>0.2249891165549377</v>
      </c>
      <c r="E42">
        <v>-1.5504873877509295</v>
      </c>
      <c r="F42">
        <v>-0.40983451769325735</v>
      </c>
      <c r="G42">
        <v>-0.23915130549580801</v>
      </c>
    </row>
    <row r="43" spans="1:22" x14ac:dyDescent="0.25">
      <c r="A43">
        <v>42</v>
      </c>
      <c r="B43" t="s">
        <v>17</v>
      </c>
      <c r="C43">
        <v>-0.93835964261300775</v>
      </c>
      <c r="D43">
        <v>-0.2476620583762017</v>
      </c>
      <c r="E43">
        <v>0.50864162660398471</v>
      </c>
      <c r="F43">
        <v>-0.6478839507583638</v>
      </c>
      <c r="G43">
        <v>6.1510782036500428E-2</v>
      </c>
    </row>
    <row r="44" spans="1:22" x14ac:dyDescent="0.25">
      <c r="A44">
        <v>43</v>
      </c>
      <c r="B44" t="s">
        <v>17</v>
      </c>
      <c r="C44">
        <v>-0.42290102768748788</v>
      </c>
      <c r="D44">
        <v>-0.24894356389219069</v>
      </c>
      <c r="E44">
        <v>-9.4048000354628472E-2</v>
      </c>
      <c r="F44">
        <v>-0.59111858484623514</v>
      </c>
      <c r="G44">
        <v>-0.45781238447198108</v>
      </c>
    </row>
    <row r="45" spans="1:22" x14ac:dyDescent="0.25">
      <c r="A45">
        <v>44</v>
      </c>
      <c r="B45" t="s">
        <v>17</v>
      </c>
      <c r="C45">
        <v>1.5868074732027073</v>
      </c>
      <c r="D45">
        <v>-0.66640913879005503</v>
      </c>
      <c r="E45">
        <v>3.7458886447854813E-3</v>
      </c>
      <c r="F45">
        <v>-6.1788942569770784E-3</v>
      </c>
      <c r="G45">
        <v>-0.38239649550118926</v>
      </c>
    </row>
    <row r="46" spans="1:22" x14ac:dyDescent="0.25">
      <c r="A46">
        <v>45</v>
      </c>
      <c r="B46" t="s">
        <v>17</v>
      </c>
      <c r="C46">
        <v>-2.5089790373199756</v>
      </c>
      <c r="D46">
        <v>-0.1905412940990574</v>
      </c>
      <c r="E46">
        <v>-0.22878301601325907</v>
      </c>
      <c r="F46">
        <v>-0.37507241155625909</v>
      </c>
      <c r="G46">
        <v>-3.4378135475377797E-2</v>
      </c>
    </row>
    <row r="47" spans="1:22" x14ac:dyDescent="0.25">
      <c r="A47">
        <v>46</v>
      </c>
      <c r="B47" t="s">
        <v>17</v>
      </c>
      <c r="C47">
        <v>1.6188479625205277</v>
      </c>
      <c r="D47">
        <v>-1.042893843183802</v>
      </c>
      <c r="E47">
        <v>-0.50459387193776362</v>
      </c>
      <c r="F47">
        <v>0.22262795493652657</v>
      </c>
      <c r="G47">
        <v>-0.4392007327367734</v>
      </c>
    </row>
    <row r="48" spans="1:22" x14ac:dyDescent="0.25">
      <c r="A48">
        <v>47</v>
      </c>
      <c r="B48" t="s">
        <v>17</v>
      </c>
      <c r="C48">
        <v>-1.5589632141575602</v>
      </c>
      <c r="D48">
        <v>0.11931842773823303</v>
      </c>
      <c r="E48">
        <v>0.76227305890104835</v>
      </c>
      <c r="F48">
        <v>0.81800955390528884</v>
      </c>
      <c r="G48">
        <v>-0.54618838103522582</v>
      </c>
    </row>
    <row r="49" spans="1:7" x14ac:dyDescent="0.25">
      <c r="A49">
        <v>48</v>
      </c>
      <c r="B49" t="s">
        <v>17</v>
      </c>
      <c r="C49">
        <v>1.55695303312684</v>
      </c>
      <c r="D49">
        <v>-0.35587428145891331</v>
      </c>
      <c r="E49">
        <v>-0.34326712413379018</v>
      </c>
      <c r="F49">
        <v>-0.81817479474599752</v>
      </c>
      <c r="G49">
        <v>0.4381395509718416</v>
      </c>
    </row>
    <row r="50" spans="1:7" x14ac:dyDescent="0.25">
      <c r="A50">
        <v>49</v>
      </c>
      <c r="B50" t="s">
        <v>17</v>
      </c>
      <c r="C50">
        <v>2.1342285684532154</v>
      </c>
      <c r="D50">
        <v>-0.69851476024943127</v>
      </c>
      <c r="E50">
        <v>-0.85238845264162322</v>
      </c>
      <c r="F50">
        <v>-0.37561793802840854</v>
      </c>
      <c r="G50">
        <v>7.6292012605941206E-2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K37" sqref="K37"/>
    </sheetView>
  </sheetViews>
  <sheetFormatPr defaultColWidth="11.42578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2.6</v>
      </c>
      <c r="B2">
        <v>0.2</v>
      </c>
      <c r="C2">
        <v>20.8</v>
      </c>
      <c r="D2">
        <v>0.8</v>
      </c>
      <c r="E2">
        <v>6.3</v>
      </c>
      <c r="F2">
        <v>16.899999999999999</v>
      </c>
      <c r="G2">
        <v>8.6999999999999993</v>
      </c>
      <c r="H2">
        <v>36.9</v>
      </c>
      <c r="I2">
        <v>6.8</v>
      </c>
    </row>
    <row r="3" spans="1:9" x14ac:dyDescent="0.25">
      <c r="A3">
        <v>5.6</v>
      </c>
      <c r="B3">
        <v>0.1</v>
      </c>
      <c r="C3">
        <v>20.399999999999999</v>
      </c>
      <c r="D3">
        <v>0.7</v>
      </c>
      <c r="E3">
        <v>6.4</v>
      </c>
      <c r="F3">
        <v>14.5</v>
      </c>
      <c r="G3">
        <v>9.1</v>
      </c>
      <c r="H3">
        <v>36.299999999999997</v>
      </c>
      <c r="I3">
        <v>7</v>
      </c>
    </row>
    <row r="4" spans="1:9" x14ac:dyDescent="0.25">
      <c r="A4">
        <v>5.0999999999999996</v>
      </c>
      <c r="B4">
        <v>0.3</v>
      </c>
      <c r="C4">
        <v>20.2</v>
      </c>
      <c r="D4">
        <v>0.9</v>
      </c>
      <c r="E4">
        <v>7.1</v>
      </c>
      <c r="F4">
        <v>16.7</v>
      </c>
      <c r="G4">
        <v>10.199999999999999</v>
      </c>
      <c r="H4">
        <v>33.1</v>
      </c>
      <c r="I4">
        <v>6.4</v>
      </c>
    </row>
    <row r="5" spans="1:9" x14ac:dyDescent="0.25">
      <c r="A5">
        <v>3.2</v>
      </c>
      <c r="B5">
        <v>0.7</v>
      </c>
      <c r="C5">
        <v>24.8</v>
      </c>
      <c r="D5">
        <v>1</v>
      </c>
      <c r="E5">
        <v>9.4</v>
      </c>
      <c r="F5">
        <v>17.2</v>
      </c>
      <c r="G5">
        <v>9.6</v>
      </c>
      <c r="H5">
        <v>28.4</v>
      </c>
      <c r="I5">
        <v>5.6</v>
      </c>
    </row>
    <row r="6" spans="1:9" x14ac:dyDescent="0.25">
      <c r="A6">
        <v>22.2</v>
      </c>
      <c r="B6">
        <v>0.5</v>
      </c>
      <c r="C6">
        <v>19.2</v>
      </c>
      <c r="D6">
        <v>1</v>
      </c>
      <c r="E6">
        <v>6.8</v>
      </c>
      <c r="F6">
        <v>18.2</v>
      </c>
      <c r="G6">
        <v>5.3</v>
      </c>
      <c r="H6">
        <v>19.8</v>
      </c>
      <c r="I6">
        <v>6.9</v>
      </c>
    </row>
    <row r="7" spans="1:9" x14ac:dyDescent="0.25">
      <c r="A7">
        <v>13.8</v>
      </c>
      <c r="B7">
        <v>0.6</v>
      </c>
      <c r="C7">
        <v>19.8</v>
      </c>
      <c r="D7">
        <v>1.2</v>
      </c>
      <c r="E7">
        <v>7.1</v>
      </c>
      <c r="F7">
        <v>17.8</v>
      </c>
      <c r="G7">
        <v>8.4</v>
      </c>
      <c r="H7">
        <v>25.5</v>
      </c>
      <c r="I7">
        <v>5.8</v>
      </c>
    </row>
    <row r="8" spans="1:9" x14ac:dyDescent="0.25">
      <c r="A8">
        <v>8.4</v>
      </c>
      <c r="B8">
        <v>1.1000000000000001</v>
      </c>
      <c r="C8">
        <v>21.9</v>
      </c>
      <c r="D8">
        <v>0</v>
      </c>
      <c r="E8">
        <v>9.1</v>
      </c>
      <c r="F8">
        <v>21.6</v>
      </c>
      <c r="G8">
        <v>4.5999999999999996</v>
      </c>
      <c r="H8">
        <v>28</v>
      </c>
      <c r="I8">
        <v>5.3</v>
      </c>
    </row>
    <row r="9" spans="1:9" x14ac:dyDescent="0.25">
      <c r="A9">
        <v>3.3</v>
      </c>
      <c r="B9">
        <v>0.1</v>
      </c>
      <c r="C9">
        <v>19.600000000000001</v>
      </c>
      <c r="D9">
        <v>0.7</v>
      </c>
      <c r="E9">
        <v>9.9</v>
      </c>
      <c r="F9">
        <v>21.2</v>
      </c>
      <c r="G9">
        <v>8.6999999999999993</v>
      </c>
      <c r="H9">
        <v>29.6</v>
      </c>
      <c r="I9">
        <v>6.8</v>
      </c>
    </row>
    <row r="10" spans="1:9" x14ac:dyDescent="0.25">
      <c r="A10">
        <v>4.2</v>
      </c>
      <c r="B10">
        <v>0.1</v>
      </c>
      <c r="C10">
        <v>19.2</v>
      </c>
      <c r="D10">
        <v>0.7</v>
      </c>
      <c r="E10">
        <v>0.6</v>
      </c>
      <c r="F10">
        <v>18.5</v>
      </c>
      <c r="G10">
        <v>11.5</v>
      </c>
      <c r="H10">
        <v>38.299999999999997</v>
      </c>
      <c r="I10">
        <v>6.8</v>
      </c>
    </row>
    <row r="11" spans="1:9" x14ac:dyDescent="0.25">
      <c r="A11">
        <v>11.5</v>
      </c>
      <c r="B11">
        <v>0.5</v>
      </c>
      <c r="C11">
        <v>23.6</v>
      </c>
      <c r="D11">
        <v>0.7</v>
      </c>
      <c r="E11">
        <v>8.1999999999999993</v>
      </c>
      <c r="F11">
        <v>19.8</v>
      </c>
      <c r="G11">
        <v>6.3</v>
      </c>
      <c r="H11">
        <v>24.6</v>
      </c>
      <c r="I11">
        <v>4.8</v>
      </c>
    </row>
    <row r="12" spans="1:9" x14ac:dyDescent="0.25">
      <c r="A12">
        <v>9.9</v>
      </c>
      <c r="B12">
        <v>0.5</v>
      </c>
      <c r="C12">
        <v>21.1</v>
      </c>
      <c r="D12">
        <v>0.6</v>
      </c>
      <c r="E12">
        <v>9.5</v>
      </c>
      <c r="F12">
        <v>20.100000000000001</v>
      </c>
      <c r="G12">
        <v>5.9</v>
      </c>
      <c r="H12">
        <v>26.7</v>
      </c>
      <c r="I12">
        <v>5.8</v>
      </c>
    </row>
    <row r="13" spans="1:9" x14ac:dyDescent="0.25">
      <c r="A13">
        <v>2.2000000000000002</v>
      </c>
      <c r="B13">
        <v>0.7</v>
      </c>
      <c r="C13">
        <v>21.3</v>
      </c>
      <c r="D13">
        <v>1.2</v>
      </c>
      <c r="E13">
        <v>7</v>
      </c>
      <c r="F13">
        <v>20.2</v>
      </c>
      <c r="G13">
        <v>12.4</v>
      </c>
      <c r="H13">
        <v>28.4</v>
      </c>
      <c r="I13">
        <v>6.5</v>
      </c>
    </row>
    <row r="14" spans="1:9" x14ac:dyDescent="0.25">
      <c r="A14">
        <v>7.4</v>
      </c>
      <c r="B14">
        <v>0.3</v>
      </c>
      <c r="C14">
        <v>26.9</v>
      </c>
      <c r="D14">
        <v>1.2</v>
      </c>
      <c r="E14">
        <v>8.5</v>
      </c>
      <c r="F14">
        <v>19.100000000000001</v>
      </c>
      <c r="G14">
        <v>6.7</v>
      </c>
      <c r="H14">
        <v>23.3</v>
      </c>
      <c r="I14">
        <v>6.4</v>
      </c>
    </row>
    <row r="15" spans="1:9" x14ac:dyDescent="0.25">
      <c r="A15">
        <v>8.5</v>
      </c>
      <c r="B15">
        <v>0.2</v>
      </c>
      <c r="C15">
        <v>19.3</v>
      </c>
      <c r="D15">
        <v>1.2</v>
      </c>
      <c r="E15">
        <v>6.8</v>
      </c>
      <c r="F15">
        <v>14.6</v>
      </c>
      <c r="G15">
        <v>8.6</v>
      </c>
      <c r="H15">
        <v>33.200000000000003</v>
      </c>
      <c r="I15">
        <v>7.5</v>
      </c>
    </row>
    <row r="16" spans="1:9" x14ac:dyDescent="0.25">
      <c r="A16">
        <v>10.5</v>
      </c>
      <c r="B16">
        <v>0</v>
      </c>
      <c r="C16">
        <v>18.7</v>
      </c>
      <c r="D16">
        <v>0.9</v>
      </c>
      <c r="E16">
        <v>10</v>
      </c>
      <c r="F16">
        <v>14.5</v>
      </c>
      <c r="G16">
        <v>8</v>
      </c>
      <c r="H16">
        <v>30.7</v>
      </c>
      <c r="I16">
        <v>6.7</v>
      </c>
    </row>
    <row r="17" spans="1:9" x14ac:dyDescent="0.25">
      <c r="A17">
        <v>5.8</v>
      </c>
      <c r="B17">
        <v>1.1000000000000001</v>
      </c>
      <c r="C17">
        <v>14.6</v>
      </c>
      <c r="D17">
        <v>1.1000000000000001</v>
      </c>
      <c r="E17">
        <v>6.5</v>
      </c>
      <c r="F17">
        <v>17.600000000000001</v>
      </c>
      <c r="G17">
        <v>7.6</v>
      </c>
      <c r="H17">
        <v>37.5</v>
      </c>
      <c r="I17">
        <v>8.1</v>
      </c>
    </row>
    <row r="18" spans="1:9" x14ac:dyDescent="0.25">
      <c r="A18">
        <v>3.2</v>
      </c>
      <c r="B18">
        <v>0.3</v>
      </c>
      <c r="C18">
        <v>19</v>
      </c>
      <c r="D18">
        <v>0.8</v>
      </c>
      <c r="E18">
        <v>6.4</v>
      </c>
      <c r="F18">
        <v>14.2</v>
      </c>
      <c r="G18">
        <v>9.4</v>
      </c>
      <c r="H18">
        <v>39.5</v>
      </c>
      <c r="I18">
        <v>7.2</v>
      </c>
    </row>
    <row r="19" spans="1:9" x14ac:dyDescent="0.25">
      <c r="A19">
        <v>5.6</v>
      </c>
      <c r="B19">
        <v>0</v>
      </c>
      <c r="C19">
        <v>24.7</v>
      </c>
      <c r="D19">
        <v>0</v>
      </c>
      <c r="E19">
        <v>9.1999999999999993</v>
      </c>
      <c r="F19">
        <v>20.5</v>
      </c>
      <c r="G19">
        <v>10.7</v>
      </c>
      <c r="H19">
        <v>23.1</v>
      </c>
      <c r="I19">
        <v>6.2</v>
      </c>
    </row>
    <row r="20" spans="1:9" x14ac:dyDescent="0.25">
      <c r="A20">
        <v>55.5</v>
      </c>
      <c r="B20">
        <v>19.399999999999999</v>
      </c>
      <c r="C20">
        <v>0</v>
      </c>
      <c r="D20">
        <v>0</v>
      </c>
      <c r="E20">
        <v>3.4</v>
      </c>
      <c r="F20">
        <v>3.3</v>
      </c>
      <c r="G20">
        <v>15.3</v>
      </c>
      <c r="H20">
        <v>0</v>
      </c>
      <c r="I20">
        <v>3</v>
      </c>
    </row>
    <row r="21" spans="1:9" x14ac:dyDescent="0.25">
      <c r="A21">
        <v>19</v>
      </c>
      <c r="B21">
        <v>0</v>
      </c>
      <c r="C21">
        <v>35</v>
      </c>
      <c r="D21">
        <v>0</v>
      </c>
      <c r="E21">
        <v>6.7</v>
      </c>
      <c r="F21">
        <v>9.4</v>
      </c>
      <c r="G21">
        <v>1.5</v>
      </c>
      <c r="H21">
        <v>20.9</v>
      </c>
      <c r="I21">
        <v>7.5</v>
      </c>
    </row>
    <row r="22" spans="1:9" x14ac:dyDescent="0.25">
      <c r="A22">
        <v>12.8</v>
      </c>
      <c r="B22">
        <v>37.299999999999997</v>
      </c>
      <c r="C22">
        <v>0</v>
      </c>
      <c r="D22">
        <v>0</v>
      </c>
      <c r="E22">
        <v>8.4</v>
      </c>
      <c r="F22">
        <v>10.199999999999999</v>
      </c>
      <c r="G22">
        <v>1.6</v>
      </c>
      <c r="H22">
        <v>22.9</v>
      </c>
      <c r="I22">
        <v>6.9</v>
      </c>
    </row>
    <row r="23" spans="1:9" x14ac:dyDescent="0.25">
      <c r="A23">
        <v>15.3</v>
      </c>
      <c r="B23">
        <v>28.9</v>
      </c>
      <c r="C23">
        <v>0</v>
      </c>
      <c r="D23">
        <v>0</v>
      </c>
      <c r="E23">
        <v>6.4</v>
      </c>
      <c r="F23">
        <v>13.3</v>
      </c>
      <c r="G23">
        <v>0</v>
      </c>
      <c r="H23">
        <v>27.3</v>
      </c>
      <c r="I23">
        <v>8.8000000000000007</v>
      </c>
    </row>
    <row r="24" spans="1:9" x14ac:dyDescent="0.25">
      <c r="A24">
        <v>23.6</v>
      </c>
      <c r="B24">
        <v>3.9</v>
      </c>
      <c r="C24">
        <v>24.1</v>
      </c>
      <c r="D24">
        <v>0.9</v>
      </c>
      <c r="E24">
        <v>6.3</v>
      </c>
      <c r="F24">
        <v>10.3</v>
      </c>
      <c r="G24">
        <v>1.3</v>
      </c>
      <c r="H24">
        <v>24.5</v>
      </c>
      <c r="I24">
        <v>5.2</v>
      </c>
    </row>
    <row r="25" spans="1:9" x14ac:dyDescent="0.25">
      <c r="A25">
        <v>22</v>
      </c>
      <c r="B25">
        <v>2.6</v>
      </c>
      <c r="C25">
        <v>37.9</v>
      </c>
      <c r="D25">
        <v>2</v>
      </c>
      <c r="E25">
        <v>5.8</v>
      </c>
      <c r="F25">
        <v>6.9</v>
      </c>
      <c r="G25">
        <v>0.6</v>
      </c>
      <c r="H25">
        <v>15.3</v>
      </c>
      <c r="I25">
        <v>6.8</v>
      </c>
    </row>
    <row r="26" spans="1:9" x14ac:dyDescent="0.25">
      <c r="A26">
        <v>18.5</v>
      </c>
      <c r="B26">
        <v>0</v>
      </c>
      <c r="C26">
        <v>28.8</v>
      </c>
      <c r="D26">
        <v>0</v>
      </c>
      <c r="E26">
        <v>10.199999999999999</v>
      </c>
      <c r="F26">
        <v>7.9</v>
      </c>
      <c r="G26">
        <v>0.6</v>
      </c>
      <c r="H26">
        <v>25.6</v>
      </c>
      <c r="I26">
        <v>8.4</v>
      </c>
    </row>
    <row r="27" spans="1:9" x14ac:dyDescent="0.25">
      <c r="A27">
        <v>5</v>
      </c>
      <c r="B27">
        <v>2.2000000000000002</v>
      </c>
      <c r="C27">
        <v>38.700000000000003</v>
      </c>
      <c r="D27">
        <v>2.2000000000000002</v>
      </c>
      <c r="E27">
        <v>8.1</v>
      </c>
      <c r="F27">
        <v>13.8</v>
      </c>
      <c r="G27">
        <v>3.1</v>
      </c>
      <c r="H27">
        <v>19.100000000000001</v>
      </c>
      <c r="I27">
        <v>7.8</v>
      </c>
    </row>
    <row r="28" spans="1:9" x14ac:dyDescent="0.25">
      <c r="A28">
        <v>13.5</v>
      </c>
      <c r="B28">
        <v>0.3</v>
      </c>
      <c r="C28">
        <v>19</v>
      </c>
      <c r="D28">
        <v>0.5</v>
      </c>
      <c r="E28">
        <v>9.1</v>
      </c>
      <c r="F28">
        <v>23.7</v>
      </c>
      <c r="G28">
        <v>6.7</v>
      </c>
      <c r="H28">
        <v>21.2</v>
      </c>
      <c r="I28">
        <v>6</v>
      </c>
    </row>
    <row r="29" spans="1:9" x14ac:dyDescent="0.25">
      <c r="A29">
        <v>0</v>
      </c>
      <c r="B29">
        <v>0</v>
      </c>
      <c r="C29">
        <v>6.8</v>
      </c>
      <c r="D29">
        <v>2</v>
      </c>
      <c r="E29">
        <v>16.899999999999999</v>
      </c>
      <c r="F29">
        <v>24.5</v>
      </c>
      <c r="G29">
        <v>10.8</v>
      </c>
      <c r="H29">
        <v>34</v>
      </c>
      <c r="I29">
        <v>5</v>
      </c>
    </row>
    <row r="30" spans="1:9" x14ac:dyDescent="0.25">
      <c r="A30">
        <v>2.6</v>
      </c>
      <c r="B30">
        <v>0.6</v>
      </c>
      <c r="C30">
        <v>27.9</v>
      </c>
      <c r="D30">
        <v>1.5</v>
      </c>
      <c r="E30">
        <v>4.5999999999999996</v>
      </c>
      <c r="F30">
        <v>10.199999999999999</v>
      </c>
      <c r="G30">
        <v>3.9</v>
      </c>
      <c r="H30">
        <v>41.6</v>
      </c>
      <c r="I30">
        <v>7.2</v>
      </c>
    </row>
    <row r="31" spans="1:9" x14ac:dyDescent="0.25">
      <c r="A31">
        <v>44.8</v>
      </c>
      <c r="B31">
        <v>0.9</v>
      </c>
      <c r="C31">
        <v>15.3</v>
      </c>
      <c r="D31">
        <v>0.2</v>
      </c>
      <c r="E31">
        <v>5.2</v>
      </c>
      <c r="F31">
        <v>12.4</v>
      </c>
      <c r="G31">
        <v>2.4</v>
      </c>
      <c r="H31">
        <v>14.5</v>
      </c>
      <c r="I31">
        <v>4.4000000000000004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passaros</vt:lpstr>
      <vt:lpstr>acp-passaros-01</vt:lpstr>
      <vt:lpstr>acp-passaros-02</vt:lpstr>
      <vt:lpstr>acp-passaro-03</vt:lpstr>
      <vt:lpstr>acp-passaro-04</vt:lpstr>
      <vt:lpstr>acp-passaro-05</vt:lpstr>
      <vt:lpstr>acp-passaro-06</vt:lpstr>
      <vt:lpstr>acp-passaro-07</vt:lpstr>
      <vt:lpstr>empregados-europa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2022-09-28T20:15:36Z</dcterms:created>
  <dcterms:modified xsi:type="dcterms:W3CDTF">2022-10-19T16:02:46Z</dcterms:modified>
</cp:coreProperties>
</file>