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 calcMode="manual" iterate="1" iterateCount="15" iterateDelta="0.01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  <c r="B355" i="1"/>
</calcChain>
</file>

<file path=xl/sharedStrings.xml><?xml version="1.0" encoding="utf-8"?>
<sst xmlns="http://schemas.openxmlformats.org/spreadsheetml/2006/main" count="1400" uniqueCount="158">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</sst>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7773437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77734375" bestFit="1" customWidth="1"/>
    <col min="9" max="9" width="25.88671875" customWidth="1"/>
    <col min="10" max="10" width="26" bestFit="1" customWidth="1"/>
    <col min="11" max="11" width="22.21875" bestFit="1" customWidth="1"/>
  </cols>
  <sheetData>
    <row r="1" spans="1:10" x14ac:dyDescent="0.3">
      <c r="A1" t="s">
        <v>109</v>
      </c>
    </row>
    <row r="2" spans="1:10" x14ac:dyDescent="0.3">
      <c r="A2" t="s">
        <v>110</v>
      </c>
      <c r="B2" t="s">
        <v>111</v>
      </c>
    </row>
    <row r="3" spans="1:10" x14ac:dyDescent="0.3">
      <c r="A3" t="s">
        <v>112</v>
      </c>
      <c r="B3" s="9" t="s">
        <v>96</v>
      </c>
    </row>
    <row r="6" spans="1:10" x14ac:dyDescent="0.3">
      <c r="A6" s="10" t="s">
        <v>113</v>
      </c>
    </row>
    <row r="8" spans="1:10" x14ac:dyDescent="0.3">
      <c r="A8" s="2" t="s">
        <v>114</v>
      </c>
      <c r="B8" s="11" t="s">
        <v>115</v>
      </c>
    </row>
    <row r="9" spans="1:10" x14ac:dyDescent="0.3">
      <c r="A9" s="12"/>
      <c r="B9" s="12"/>
      <c r="C9" s="12" t="s">
        <v>116</v>
      </c>
      <c r="D9" s="12" t="s">
        <v>117</v>
      </c>
      <c r="E9" s="12" t="s">
        <v>118</v>
      </c>
      <c r="F9" s="12" t="s">
        <v>119</v>
      </c>
      <c r="G9" s="12" t="s">
        <v>120</v>
      </c>
      <c r="H9" s="12" t="s">
        <v>121</v>
      </c>
      <c r="I9" s="12" t="s">
        <v>122</v>
      </c>
      <c r="J9" s="12" t="s">
        <v>123</v>
      </c>
    </row>
    <row r="10" spans="1:10" x14ac:dyDescent="0.3">
      <c r="A10" s="12" t="s">
        <v>124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125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126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127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114</v>
      </c>
      <c r="B17" s="11" t="s">
        <v>128</v>
      </c>
    </row>
    <row r="18" spans="1:11" x14ac:dyDescent="0.3">
      <c r="A18" s="12"/>
      <c r="B18" s="12"/>
      <c r="C18" s="12" t="s">
        <v>116</v>
      </c>
      <c r="D18" s="12" t="s">
        <v>117</v>
      </c>
      <c r="E18" s="12" t="s">
        <v>118</v>
      </c>
      <c r="F18" s="12" t="s">
        <v>119</v>
      </c>
      <c r="G18" s="12" t="s">
        <v>120</v>
      </c>
      <c r="H18" s="12" t="s">
        <v>121</v>
      </c>
      <c r="I18" s="12" t="s">
        <v>122</v>
      </c>
      <c r="J18" s="12" t="s">
        <v>123</v>
      </c>
    </row>
    <row r="19" spans="1:11" x14ac:dyDescent="0.3">
      <c r="A19" s="12" t="s">
        <v>124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125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126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127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129</v>
      </c>
      <c r="B26" s="11" t="s">
        <v>115</v>
      </c>
    </row>
    <row r="27" spans="1:11" x14ac:dyDescent="0.3">
      <c r="A27" s="24"/>
      <c r="B27" s="24"/>
      <c r="C27" s="24" t="s">
        <v>116</v>
      </c>
      <c r="D27" s="24" t="s">
        <v>117</v>
      </c>
      <c r="E27" s="24" t="s">
        <v>130</v>
      </c>
      <c r="F27" s="24" t="s">
        <v>131</v>
      </c>
      <c r="G27" s="24" t="s">
        <v>132</v>
      </c>
      <c r="H27" s="24" t="s">
        <v>133</v>
      </c>
      <c r="I27" s="24" t="s">
        <v>121</v>
      </c>
      <c r="J27" s="24" t="s">
        <v>122</v>
      </c>
      <c r="K27" s="24" t="s">
        <v>123</v>
      </c>
    </row>
    <row r="28" spans="1:11" x14ac:dyDescent="0.3">
      <c r="A28" s="24" t="s">
        <v>124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125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126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127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129</v>
      </c>
      <c r="B35" s="11" t="s">
        <v>128</v>
      </c>
    </row>
    <row r="36" spans="1:11" x14ac:dyDescent="0.3">
      <c r="A36" s="24"/>
      <c r="B36" s="24"/>
      <c r="C36" s="24" t="s">
        <v>116</v>
      </c>
      <c r="D36" s="24" t="s">
        <v>117</v>
      </c>
      <c r="E36" s="24" t="s">
        <v>130</v>
      </c>
      <c r="F36" s="24" t="s">
        <v>131</v>
      </c>
      <c r="G36" s="24" t="s">
        <v>132</v>
      </c>
      <c r="H36" s="24" t="s">
        <v>133</v>
      </c>
      <c r="I36" s="24" t="s">
        <v>121</v>
      </c>
      <c r="J36" s="24" t="s">
        <v>122</v>
      </c>
      <c r="K36" s="24" t="s">
        <v>123</v>
      </c>
    </row>
    <row r="37" spans="1:11" x14ac:dyDescent="0.3">
      <c r="A37" s="24" t="s">
        <v>124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125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126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127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"/>
  <sheetViews>
    <sheetView tabSelected="1" topLeftCell="A313" workbookViewId="0">
      <selection activeCell="B320" sqref="B320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95</v>
      </c>
    </row>
    <row r="3" spans="1:11" ht="15.6" x14ac:dyDescent="0.3">
      <c r="A3" s="1" t="s">
        <v>0</v>
      </c>
      <c r="B3" s="1" t="s">
        <v>150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87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66</v>
      </c>
      <c r="H10" t="s">
        <v>67</v>
      </c>
      <c r="I10" t="s">
        <v>68</v>
      </c>
      <c r="J10" t="s">
        <v>42</v>
      </c>
      <c r="K10" t="s">
        <v>2</v>
      </c>
    </row>
    <row r="11" spans="1:11" x14ac:dyDescent="0.3">
      <c r="A11" s="3" t="s">
        <v>150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69</v>
      </c>
      <c r="K11" s="3" t="s">
        <v>87</v>
      </c>
    </row>
    <row r="12" spans="1:11" x14ac:dyDescent="0.3">
      <c r="A12" s="3" t="s">
        <v>142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97</v>
      </c>
    </row>
    <row r="13" spans="1:11" x14ac:dyDescent="0.3">
      <c r="A13" t="s">
        <v>48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70</v>
      </c>
      <c r="B14" s="3">
        <v>-1.6799999999999999E-4</v>
      </c>
      <c r="C14" s="3" t="s">
        <v>64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71</v>
      </c>
    </row>
    <row r="15" spans="1:11" x14ac:dyDescent="0.3">
      <c r="A15" s="3" t="s">
        <v>72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73</v>
      </c>
    </row>
    <row r="16" spans="1:11" x14ac:dyDescent="0.3">
      <c r="A16" s="3" t="s">
        <v>74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75</v>
      </c>
    </row>
    <row r="17" spans="1:11" x14ac:dyDescent="0.3">
      <c r="A17" s="3" t="s">
        <v>76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77</v>
      </c>
    </row>
    <row r="18" spans="1:11" x14ac:dyDescent="0.3">
      <c r="A18" s="3" t="s">
        <v>78</v>
      </c>
      <c r="B18" s="6">
        <v>-7.4999999999999993E-5</v>
      </c>
      <c r="C18" s="3" t="s">
        <v>64</v>
      </c>
      <c r="D18" s="3" t="s">
        <v>35</v>
      </c>
      <c r="E18" s="3"/>
      <c r="F18" s="3" t="s">
        <v>14</v>
      </c>
      <c r="G18" s="3"/>
      <c r="H18" s="3"/>
      <c r="I18" s="3"/>
      <c r="J18" s="3"/>
      <c r="K18" s="3" t="s">
        <v>79</v>
      </c>
    </row>
    <row r="19" spans="1:11" x14ac:dyDescent="0.3">
      <c r="A19" s="3" t="s">
        <v>63</v>
      </c>
      <c r="B19" s="6">
        <v>6.8900000000000005E-4</v>
      </c>
      <c r="C19" s="3" t="s">
        <v>64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65</v>
      </c>
    </row>
    <row r="20" spans="1:11" x14ac:dyDescent="0.3">
      <c r="A20" s="3" t="s">
        <v>80</v>
      </c>
      <c r="B20" s="3">
        <v>3.3599999999999998E-2</v>
      </c>
      <c r="C20" s="3" t="s">
        <v>64</v>
      </c>
      <c r="D20" s="3" t="s">
        <v>81</v>
      </c>
      <c r="E20" s="3"/>
      <c r="F20" s="3" t="s">
        <v>14</v>
      </c>
      <c r="G20" s="3"/>
      <c r="H20" s="3"/>
      <c r="I20" s="3"/>
      <c r="J20" s="3"/>
      <c r="K20" s="3" t="s">
        <v>82</v>
      </c>
    </row>
    <row r="21" spans="1:11" x14ac:dyDescent="0.3">
      <c r="A21" s="3" t="s">
        <v>83</v>
      </c>
      <c r="B21" s="3">
        <v>3.2599999999999997E-2</v>
      </c>
      <c r="C21" s="3" t="s">
        <v>25</v>
      </c>
      <c r="D21" s="3" t="s">
        <v>81</v>
      </c>
      <c r="E21" s="3"/>
      <c r="F21" s="3" t="s">
        <v>14</v>
      </c>
      <c r="G21" s="3"/>
      <c r="H21" s="3"/>
      <c r="I21" s="3"/>
      <c r="J21" s="3"/>
      <c r="K21" s="3" t="s">
        <v>84</v>
      </c>
    </row>
    <row r="22" spans="1:11" x14ac:dyDescent="0.3">
      <c r="A22" s="3" t="s">
        <v>88</v>
      </c>
      <c r="B22" s="6">
        <v>-6.8899999999999999E-7</v>
      </c>
      <c r="C22" s="3" t="s">
        <v>64</v>
      </c>
      <c r="D22" s="3" t="s">
        <v>35</v>
      </c>
      <c r="E22" s="3"/>
      <c r="F22" s="3" t="s">
        <v>14</v>
      </c>
      <c r="G22" s="3"/>
      <c r="H22" s="3"/>
      <c r="I22" s="3"/>
      <c r="J22" s="3"/>
      <c r="K22" s="3" t="s">
        <v>85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151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94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66</v>
      </c>
      <c r="H31" t="s">
        <v>67</v>
      </c>
      <c r="I31" t="s">
        <v>68</v>
      </c>
      <c r="J31" t="s">
        <v>42</v>
      </c>
      <c r="K31" t="s">
        <v>2</v>
      </c>
    </row>
    <row r="32" spans="1:11" x14ac:dyDescent="0.3">
      <c r="A32" s="3" t="s">
        <v>151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69</v>
      </c>
      <c r="K32" s="3" t="s">
        <v>94</v>
      </c>
    </row>
    <row r="33" spans="1:11" x14ac:dyDescent="0.3">
      <c r="A33" s="3" t="s">
        <v>143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106</v>
      </c>
    </row>
    <row r="34" spans="1:11" x14ac:dyDescent="0.3">
      <c r="A34" t="s">
        <v>48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70</v>
      </c>
      <c r="B35" s="3">
        <v>-1.6799999999999999E-4</v>
      </c>
      <c r="C35" s="3" t="s">
        <v>64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71</v>
      </c>
    </row>
    <row r="36" spans="1:11" x14ac:dyDescent="0.3">
      <c r="A36" s="3" t="s">
        <v>72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73</v>
      </c>
    </row>
    <row r="37" spans="1:11" x14ac:dyDescent="0.3">
      <c r="A37" s="3" t="s">
        <v>74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75</v>
      </c>
    </row>
    <row r="38" spans="1:11" x14ac:dyDescent="0.3">
      <c r="A38" s="3" t="s">
        <v>76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77</v>
      </c>
    </row>
    <row r="39" spans="1:11" x14ac:dyDescent="0.3">
      <c r="A39" s="3" t="s">
        <v>78</v>
      </c>
      <c r="B39" s="6">
        <v>-7.4999999999999993E-5</v>
      </c>
      <c r="C39" s="3" t="s">
        <v>64</v>
      </c>
      <c r="D39" s="3" t="s">
        <v>35</v>
      </c>
      <c r="E39" s="3"/>
      <c r="F39" s="3" t="s">
        <v>14</v>
      </c>
      <c r="G39" s="3"/>
      <c r="H39" s="3"/>
      <c r="I39" s="3"/>
      <c r="J39" s="3"/>
      <c r="K39" s="3" t="s">
        <v>79</v>
      </c>
    </row>
    <row r="40" spans="1:11" x14ac:dyDescent="0.3">
      <c r="A40" s="3" t="s">
        <v>63</v>
      </c>
      <c r="B40" s="6">
        <v>6.8900000000000005E-4</v>
      </c>
      <c r="C40" s="3" t="s">
        <v>64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65</v>
      </c>
    </row>
    <row r="41" spans="1:11" x14ac:dyDescent="0.3">
      <c r="A41" s="3" t="s">
        <v>80</v>
      </c>
      <c r="B41" s="3">
        <v>3.3599999999999998E-2</v>
      </c>
      <c r="C41" s="3" t="s">
        <v>64</v>
      </c>
      <c r="D41" s="3" t="s">
        <v>81</v>
      </c>
      <c r="E41" s="3"/>
      <c r="F41" s="3" t="s">
        <v>14</v>
      </c>
      <c r="G41" s="3"/>
      <c r="H41" s="3"/>
      <c r="I41" s="3"/>
      <c r="J41" s="3"/>
      <c r="K41" s="3" t="s">
        <v>82</v>
      </c>
    </row>
    <row r="42" spans="1:11" x14ac:dyDescent="0.3">
      <c r="A42" s="3" t="s">
        <v>83</v>
      </c>
      <c r="B42" s="3">
        <v>3.2599999999999997E-2</v>
      </c>
      <c r="C42" s="3" t="s">
        <v>25</v>
      </c>
      <c r="D42" s="3" t="s">
        <v>81</v>
      </c>
      <c r="E42" s="3"/>
      <c r="F42" s="3" t="s">
        <v>14</v>
      </c>
      <c r="G42" s="3"/>
      <c r="H42" s="3"/>
      <c r="I42" s="3"/>
      <c r="J42" s="3"/>
      <c r="K42" s="3" t="s">
        <v>84</v>
      </c>
    </row>
    <row r="43" spans="1:11" x14ac:dyDescent="0.3">
      <c r="A43" s="3" t="s">
        <v>88</v>
      </c>
      <c r="B43" s="6">
        <v>-6.8899999999999999E-7</v>
      </c>
      <c r="C43" s="3" t="s">
        <v>64</v>
      </c>
      <c r="D43" s="3" t="s">
        <v>35</v>
      </c>
      <c r="E43" s="3"/>
      <c r="F43" s="3" t="s">
        <v>14</v>
      </c>
      <c r="G43" s="3"/>
      <c r="H43" s="3"/>
      <c r="I43" s="3"/>
      <c r="J43" s="3"/>
      <c r="K43" s="3" t="s">
        <v>85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152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93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66</v>
      </c>
      <c r="H52" t="s">
        <v>67</v>
      </c>
      <c r="I52" t="s">
        <v>68</v>
      </c>
      <c r="J52" t="s">
        <v>42</v>
      </c>
      <c r="K52" t="s">
        <v>2</v>
      </c>
    </row>
    <row r="53" spans="1:11" x14ac:dyDescent="0.3">
      <c r="A53" s="3" t="s">
        <v>152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69</v>
      </c>
      <c r="K53" s="3" t="s">
        <v>93</v>
      </c>
    </row>
    <row r="54" spans="1:11" x14ac:dyDescent="0.3">
      <c r="A54" s="3" t="s">
        <v>144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101</v>
      </c>
    </row>
    <row r="55" spans="1:11" x14ac:dyDescent="0.3">
      <c r="A55" t="s">
        <v>48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70</v>
      </c>
      <c r="B56" s="3">
        <v>-1.6799999999999999E-4</v>
      </c>
      <c r="C56" s="3" t="s">
        <v>64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71</v>
      </c>
    </row>
    <row r="57" spans="1:11" x14ac:dyDescent="0.3">
      <c r="A57" s="3" t="s">
        <v>72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73</v>
      </c>
    </row>
    <row r="58" spans="1:11" x14ac:dyDescent="0.3">
      <c r="A58" s="3" t="s">
        <v>74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75</v>
      </c>
    </row>
    <row r="59" spans="1:11" x14ac:dyDescent="0.3">
      <c r="A59" s="3" t="s">
        <v>76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77</v>
      </c>
    </row>
    <row r="60" spans="1:11" x14ac:dyDescent="0.3">
      <c r="A60" s="3" t="s">
        <v>78</v>
      </c>
      <c r="B60" s="6">
        <v>-7.4999999999999993E-5</v>
      </c>
      <c r="C60" s="3" t="s">
        <v>64</v>
      </c>
      <c r="D60" s="3" t="s">
        <v>35</v>
      </c>
      <c r="E60" s="3"/>
      <c r="F60" s="3" t="s">
        <v>14</v>
      </c>
      <c r="G60" s="3"/>
      <c r="H60" s="3"/>
      <c r="I60" s="3"/>
      <c r="J60" s="3"/>
      <c r="K60" s="3" t="s">
        <v>79</v>
      </c>
    </row>
    <row r="61" spans="1:11" x14ac:dyDescent="0.3">
      <c r="A61" s="3" t="s">
        <v>63</v>
      </c>
      <c r="B61" s="6">
        <v>6.8900000000000005E-4</v>
      </c>
      <c r="C61" s="3" t="s">
        <v>64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65</v>
      </c>
    </row>
    <row r="62" spans="1:11" x14ac:dyDescent="0.3">
      <c r="A62" s="3" t="s">
        <v>80</v>
      </c>
      <c r="B62" s="3">
        <v>3.3599999999999998E-2</v>
      </c>
      <c r="C62" s="3" t="s">
        <v>64</v>
      </c>
      <c r="D62" s="3" t="s">
        <v>81</v>
      </c>
      <c r="E62" s="3"/>
      <c r="F62" s="3" t="s">
        <v>14</v>
      </c>
      <c r="G62" s="3"/>
      <c r="H62" s="3"/>
      <c r="I62" s="3"/>
      <c r="J62" s="3"/>
      <c r="K62" s="3" t="s">
        <v>82</v>
      </c>
    </row>
    <row r="63" spans="1:11" x14ac:dyDescent="0.3">
      <c r="A63" s="3" t="s">
        <v>83</v>
      </c>
      <c r="B63" s="3">
        <v>3.2599999999999997E-2</v>
      </c>
      <c r="C63" s="3" t="s">
        <v>25</v>
      </c>
      <c r="D63" s="3" t="s">
        <v>81</v>
      </c>
      <c r="E63" s="3"/>
      <c r="F63" s="3" t="s">
        <v>14</v>
      </c>
      <c r="G63" s="3"/>
      <c r="H63" s="3"/>
      <c r="I63" s="3"/>
      <c r="J63" s="3"/>
      <c r="K63" s="3" t="s">
        <v>84</v>
      </c>
    </row>
    <row r="64" spans="1:11" x14ac:dyDescent="0.3">
      <c r="A64" s="3" t="s">
        <v>88</v>
      </c>
      <c r="B64" s="6">
        <v>-6.8899999999999999E-7</v>
      </c>
      <c r="C64" s="3" t="s">
        <v>64</v>
      </c>
      <c r="D64" s="3" t="s">
        <v>35</v>
      </c>
      <c r="E64" s="3"/>
      <c r="F64" s="3" t="s">
        <v>14</v>
      </c>
      <c r="G64" s="3"/>
      <c r="H64" s="3"/>
      <c r="I64" s="3"/>
      <c r="J64" s="3"/>
      <c r="K64" s="3" t="s">
        <v>85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153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86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66</v>
      </c>
      <c r="H73" t="s">
        <v>67</v>
      </c>
      <c r="I73" t="s">
        <v>68</v>
      </c>
      <c r="J73" t="s">
        <v>42</v>
      </c>
      <c r="K73" t="s">
        <v>2</v>
      </c>
    </row>
    <row r="74" spans="1:11" x14ac:dyDescent="0.3">
      <c r="A74" s="3" t="s">
        <v>153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69</v>
      </c>
      <c r="K74" s="3" t="s">
        <v>86</v>
      </c>
    </row>
    <row r="75" spans="1:11" x14ac:dyDescent="0.3">
      <c r="A75" s="3" t="s">
        <v>145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61</v>
      </c>
    </row>
    <row r="76" spans="1:11" x14ac:dyDescent="0.3">
      <c r="A76" t="s">
        <v>48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70</v>
      </c>
      <c r="B77" s="3">
        <v>-1.6799999999999999E-4</v>
      </c>
      <c r="C77" s="3" t="s">
        <v>64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71</v>
      </c>
    </row>
    <row r="78" spans="1:11" x14ac:dyDescent="0.3">
      <c r="A78" s="3" t="s">
        <v>72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73</v>
      </c>
    </row>
    <row r="79" spans="1:11" x14ac:dyDescent="0.3">
      <c r="A79" s="3" t="s">
        <v>74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75</v>
      </c>
    </row>
    <row r="80" spans="1:11" x14ac:dyDescent="0.3">
      <c r="A80" s="3" t="s">
        <v>76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77</v>
      </c>
    </row>
    <row r="81" spans="1:11" x14ac:dyDescent="0.3">
      <c r="A81" s="3" t="s">
        <v>78</v>
      </c>
      <c r="B81" s="6">
        <v>-7.4999999999999993E-5</v>
      </c>
      <c r="C81" s="3" t="s">
        <v>64</v>
      </c>
      <c r="D81" s="3" t="s">
        <v>35</v>
      </c>
      <c r="E81" s="3"/>
      <c r="F81" s="3" t="s">
        <v>14</v>
      </c>
      <c r="G81" s="3"/>
      <c r="H81" s="3"/>
      <c r="I81" s="3"/>
      <c r="J81" s="3"/>
      <c r="K81" s="3" t="s">
        <v>79</v>
      </c>
    </row>
    <row r="82" spans="1:11" x14ac:dyDescent="0.3">
      <c r="A82" s="3" t="s">
        <v>63</v>
      </c>
      <c r="B82" s="6">
        <v>6.8900000000000005E-4</v>
      </c>
      <c r="C82" s="3" t="s">
        <v>64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65</v>
      </c>
    </row>
    <row r="83" spans="1:11" x14ac:dyDescent="0.3">
      <c r="A83" s="3" t="s">
        <v>80</v>
      </c>
      <c r="B83" s="3">
        <v>3.3599999999999998E-2</v>
      </c>
      <c r="C83" s="3" t="s">
        <v>64</v>
      </c>
      <c r="D83" s="3" t="s">
        <v>81</v>
      </c>
      <c r="E83" s="3"/>
      <c r="F83" s="3" t="s">
        <v>14</v>
      </c>
      <c r="G83" s="3"/>
      <c r="H83" s="3"/>
      <c r="I83" s="3"/>
      <c r="J83" s="3"/>
      <c r="K83" s="3" t="s">
        <v>82</v>
      </c>
    </row>
    <row r="84" spans="1:11" x14ac:dyDescent="0.3">
      <c r="A84" s="3" t="s">
        <v>83</v>
      </c>
      <c r="B84" s="3">
        <v>3.2599999999999997E-2</v>
      </c>
      <c r="C84" s="3" t="s">
        <v>25</v>
      </c>
      <c r="D84" s="3" t="s">
        <v>81</v>
      </c>
      <c r="E84" s="3"/>
      <c r="F84" s="3" t="s">
        <v>14</v>
      </c>
      <c r="G84" s="3"/>
      <c r="H84" s="3"/>
      <c r="I84" s="3"/>
      <c r="J84" s="3"/>
      <c r="K84" s="3" t="s">
        <v>84</v>
      </c>
    </row>
    <row r="85" spans="1:11" x14ac:dyDescent="0.3">
      <c r="A85" s="3" t="s">
        <v>88</v>
      </c>
      <c r="B85" s="6">
        <v>-6.8899999999999999E-7</v>
      </c>
      <c r="C85" s="3" t="s">
        <v>64</v>
      </c>
      <c r="D85" s="3" t="s">
        <v>35</v>
      </c>
      <c r="E85" s="3"/>
      <c r="F85" s="3" t="s">
        <v>14</v>
      </c>
      <c r="G85" s="3"/>
      <c r="H85" s="3"/>
      <c r="I85" s="3"/>
      <c r="J85" s="3"/>
      <c r="K85" s="3" t="s">
        <v>85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154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87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66</v>
      </c>
      <c r="H95" t="s">
        <v>67</v>
      </c>
      <c r="I95" t="s">
        <v>68</v>
      </c>
      <c r="J95" t="s">
        <v>42</v>
      </c>
      <c r="K95" t="s">
        <v>2</v>
      </c>
    </row>
    <row r="96" spans="1:11" x14ac:dyDescent="0.3">
      <c r="A96" s="3" t="s">
        <v>154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69</v>
      </c>
      <c r="K96" s="3" t="s">
        <v>87</v>
      </c>
    </row>
    <row r="97" spans="1:11" x14ac:dyDescent="0.3">
      <c r="A97" s="3" t="s">
        <v>146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97</v>
      </c>
    </row>
    <row r="98" spans="1:11" x14ac:dyDescent="0.3">
      <c r="A98" t="s">
        <v>48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70</v>
      </c>
      <c r="B99" s="3">
        <v>-1.6799999999999999E-4</v>
      </c>
      <c r="C99" s="3" t="s">
        <v>64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71</v>
      </c>
    </row>
    <row r="100" spans="1:11" x14ac:dyDescent="0.3">
      <c r="A100" s="3" t="s">
        <v>72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73</v>
      </c>
    </row>
    <row r="101" spans="1:11" x14ac:dyDescent="0.3">
      <c r="A101" s="3" t="s">
        <v>74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75</v>
      </c>
    </row>
    <row r="102" spans="1:11" x14ac:dyDescent="0.3">
      <c r="A102" s="3" t="s">
        <v>76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77</v>
      </c>
    </row>
    <row r="103" spans="1:11" x14ac:dyDescent="0.3">
      <c r="A103" s="3" t="s">
        <v>78</v>
      </c>
      <c r="B103" s="6">
        <v>-7.4999999999999993E-5</v>
      </c>
      <c r="C103" s="3" t="s">
        <v>64</v>
      </c>
      <c r="D103" s="3" t="s">
        <v>35</v>
      </c>
      <c r="E103" s="3"/>
      <c r="F103" s="3" t="s">
        <v>14</v>
      </c>
      <c r="G103" s="3"/>
      <c r="H103" s="3"/>
      <c r="I103" s="3"/>
      <c r="J103" s="3"/>
      <c r="K103" s="3" t="s">
        <v>79</v>
      </c>
    </row>
    <row r="104" spans="1:11" x14ac:dyDescent="0.3">
      <c r="A104" s="3" t="s">
        <v>63</v>
      </c>
      <c r="B104" s="6">
        <v>6.8900000000000005E-4</v>
      </c>
      <c r="C104" s="3" t="s">
        <v>64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65</v>
      </c>
    </row>
    <row r="105" spans="1:11" x14ac:dyDescent="0.3">
      <c r="A105" s="3" t="s">
        <v>80</v>
      </c>
      <c r="B105" s="3">
        <v>3.3599999999999998E-2</v>
      </c>
      <c r="C105" s="3" t="s">
        <v>64</v>
      </c>
      <c r="D105" s="3" t="s">
        <v>81</v>
      </c>
      <c r="E105" s="3"/>
      <c r="F105" s="3" t="s">
        <v>14</v>
      </c>
      <c r="G105" s="3"/>
      <c r="H105" s="3"/>
      <c r="I105" s="3"/>
      <c r="J105" s="3"/>
      <c r="K105" s="3" t="s">
        <v>82</v>
      </c>
    </row>
    <row r="106" spans="1:11" x14ac:dyDescent="0.3">
      <c r="A106" s="3" t="s">
        <v>83</v>
      </c>
      <c r="B106" s="3">
        <v>3.2599999999999997E-2</v>
      </c>
      <c r="C106" s="3" t="s">
        <v>25</v>
      </c>
      <c r="D106" s="3" t="s">
        <v>81</v>
      </c>
      <c r="E106" s="3"/>
      <c r="F106" s="3" t="s">
        <v>14</v>
      </c>
      <c r="G106" s="3"/>
      <c r="H106" s="3"/>
      <c r="I106" s="3"/>
      <c r="J106" s="3"/>
      <c r="K106" s="3" t="s">
        <v>84</v>
      </c>
    </row>
    <row r="107" spans="1:11" x14ac:dyDescent="0.3">
      <c r="A107" s="3" t="s">
        <v>88</v>
      </c>
      <c r="B107" s="6">
        <v>-6.8899999999999999E-7</v>
      </c>
      <c r="C107" s="3" t="s">
        <v>64</v>
      </c>
      <c r="D107" s="3" t="s">
        <v>35</v>
      </c>
      <c r="E107" s="3"/>
      <c r="F107" s="3" t="s">
        <v>14</v>
      </c>
      <c r="G107" s="3"/>
      <c r="H107" s="3"/>
      <c r="I107" s="3"/>
      <c r="J107" s="3"/>
      <c r="K107" s="3" t="s">
        <v>85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155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94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66</v>
      </c>
      <c r="H116" t="s">
        <v>67</v>
      </c>
      <c r="I116" t="s">
        <v>68</v>
      </c>
      <c r="J116" t="s">
        <v>42</v>
      </c>
      <c r="K116" t="s">
        <v>2</v>
      </c>
    </row>
    <row r="117" spans="1:11" x14ac:dyDescent="0.3">
      <c r="A117" s="3" t="s">
        <v>155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69</v>
      </c>
      <c r="K117" s="3" t="s">
        <v>94</v>
      </c>
    </row>
    <row r="118" spans="1:11" x14ac:dyDescent="0.3">
      <c r="A118" s="3" t="s">
        <v>147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106</v>
      </c>
    </row>
    <row r="119" spans="1:11" x14ac:dyDescent="0.3">
      <c r="A119" t="s">
        <v>48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70</v>
      </c>
      <c r="B120" s="3">
        <v>-1.6799999999999999E-4</v>
      </c>
      <c r="C120" s="3" t="s">
        <v>64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71</v>
      </c>
    </row>
    <row r="121" spans="1:11" x14ac:dyDescent="0.3">
      <c r="A121" s="3" t="s">
        <v>72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73</v>
      </c>
    </row>
    <row r="122" spans="1:11" x14ac:dyDescent="0.3">
      <c r="A122" s="3" t="s">
        <v>74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75</v>
      </c>
    </row>
    <row r="123" spans="1:11" x14ac:dyDescent="0.3">
      <c r="A123" s="3" t="s">
        <v>76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77</v>
      </c>
    </row>
    <row r="124" spans="1:11" x14ac:dyDescent="0.3">
      <c r="A124" s="3" t="s">
        <v>78</v>
      </c>
      <c r="B124" s="6">
        <v>-7.4999999999999993E-5</v>
      </c>
      <c r="C124" s="3" t="s">
        <v>64</v>
      </c>
      <c r="D124" s="3" t="s">
        <v>35</v>
      </c>
      <c r="E124" s="3"/>
      <c r="F124" s="3" t="s">
        <v>14</v>
      </c>
      <c r="G124" s="3"/>
      <c r="H124" s="3"/>
      <c r="I124" s="3"/>
      <c r="J124" s="3"/>
      <c r="K124" s="3" t="s">
        <v>79</v>
      </c>
    </row>
    <row r="125" spans="1:11" x14ac:dyDescent="0.3">
      <c r="A125" s="3" t="s">
        <v>63</v>
      </c>
      <c r="B125" s="6">
        <v>6.8900000000000005E-4</v>
      </c>
      <c r="C125" s="3" t="s">
        <v>64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65</v>
      </c>
    </row>
    <row r="126" spans="1:11" x14ac:dyDescent="0.3">
      <c r="A126" s="3" t="s">
        <v>80</v>
      </c>
      <c r="B126" s="3">
        <v>3.3599999999999998E-2</v>
      </c>
      <c r="C126" s="3" t="s">
        <v>64</v>
      </c>
      <c r="D126" s="3" t="s">
        <v>81</v>
      </c>
      <c r="E126" s="3"/>
      <c r="F126" s="3" t="s">
        <v>14</v>
      </c>
      <c r="G126" s="3"/>
      <c r="H126" s="3"/>
      <c r="I126" s="3"/>
      <c r="J126" s="3"/>
      <c r="K126" s="3" t="s">
        <v>82</v>
      </c>
    </row>
    <row r="127" spans="1:11" x14ac:dyDescent="0.3">
      <c r="A127" s="3" t="s">
        <v>83</v>
      </c>
      <c r="B127" s="3">
        <v>3.2599999999999997E-2</v>
      </c>
      <c r="C127" s="3" t="s">
        <v>25</v>
      </c>
      <c r="D127" s="3" t="s">
        <v>81</v>
      </c>
      <c r="E127" s="3"/>
      <c r="F127" s="3" t="s">
        <v>14</v>
      </c>
      <c r="G127" s="3"/>
      <c r="H127" s="3"/>
      <c r="I127" s="3"/>
      <c r="J127" s="3"/>
      <c r="K127" s="3" t="s">
        <v>84</v>
      </c>
    </row>
    <row r="128" spans="1:11" x14ac:dyDescent="0.3">
      <c r="A128" s="3" t="s">
        <v>88</v>
      </c>
      <c r="B128" s="6">
        <v>-6.8899999999999999E-7</v>
      </c>
      <c r="C128" s="3" t="s">
        <v>64</v>
      </c>
      <c r="D128" s="3" t="s">
        <v>35</v>
      </c>
      <c r="E128" s="3"/>
      <c r="F128" s="3" t="s">
        <v>14</v>
      </c>
      <c r="G128" s="3"/>
      <c r="H128" s="3"/>
      <c r="I128" s="3"/>
      <c r="J128" s="3"/>
      <c r="K128" s="3" t="s">
        <v>85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156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93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66</v>
      </c>
      <c r="H137" t="s">
        <v>67</v>
      </c>
      <c r="I137" t="s">
        <v>68</v>
      </c>
      <c r="J137" t="s">
        <v>42</v>
      </c>
      <c r="K137" t="s">
        <v>2</v>
      </c>
    </row>
    <row r="138" spans="1:11" x14ac:dyDescent="0.3">
      <c r="A138" s="3" t="s">
        <v>156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69</v>
      </c>
      <c r="K138" s="3" t="s">
        <v>93</v>
      </c>
    </row>
    <row r="139" spans="1:11" x14ac:dyDescent="0.3">
      <c r="A139" s="3" t="s">
        <v>148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101</v>
      </c>
    </row>
    <row r="140" spans="1:11" x14ac:dyDescent="0.3">
      <c r="A140" t="s">
        <v>48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70</v>
      </c>
      <c r="B141" s="3">
        <v>-1.6799999999999999E-4</v>
      </c>
      <c r="C141" s="3" t="s">
        <v>64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71</v>
      </c>
    </row>
    <row r="142" spans="1:11" x14ac:dyDescent="0.3">
      <c r="A142" s="3" t="s">
        <v>72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73</v>
      </c>
    </row>
    <row r="143" spans="1:11" x14ac:dyDescent="0.3">
      <c r="A143" s="3" t="s">
        <v>74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75</v>
      </c>
    </row>
    <row r="144" spans="1:11" x14ac:dyDescent="0.3">
      <c r="A144" s="3" t="s">
        <v>76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77</v>
      </c>
    </row>
    <row r="145" spans="1:11" x14ac:dyDescent="0.3">
      <c r="A145" s="3" t="s">
        <v>78</v>
      </c>
      <c r="B145" s="6">
        <v>-7.4999999999999993E-5</v>
      </c>
      <c r="C145" s="3" t="s">
        <v>64</v>
      </c>
      <c r="D145" s="3" t="s">
        <v>35</v>
      </c>
      <c r="E145" s="3"/>
      <c r="F145" s="3" t="s">
        <v>14</v>
      </c>
      <c r="G145" s="3"/>
      <c r="H145" s="3"/>
      <c r="I145" s="3"/>
      <c r="J145" s="3"/>
      <c r="K145" s="3" t="s">
        <v>79</v>
      </c>
    </row>
    <row r="146" spans="1:11" x14ac:dyDescent="0.3">
      <c r="A146" s="3" t="s">
        <v>63</v>
      </c>
      <c r="B146" s="6">
        <v>6.8900000000000005E-4</v>
      </c>
      <c r="C146" s="3" t="s">
        <v>64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65</v>
      </c>
    </row>
    <row r="147" spans="1:11" x14ac:dyDescent="0.3">
      <c r="A147" s="3" t="s">
        <v>80</v>
      </c>
      <c r="B147" s="3">
        <v>3.3599999999999998E-2</v>
      </c>
      <c r="C147" s="3" t="s">
        <v>64</v>
      </c>
      <c r="D147" s="3" t="s">
        <v>81</v>
      </c>
      <c r="E147" s="3"/>
      <c r="F147" s="3" t="s">
        <v>14</v>
      </c>
      <c r="G147" s="3"/>
      <c r="H147" s="3"/>
      <c r="I147" s="3"/>
      <c r="J147" s="3"/>
      <c r="K147" s="3" t="s">
        <v>82</v>
      </c>
    </row>
    <row r="148" spans="1:11" x14ac:dyDescent="0.3">
      <c r="A148" s="3" t="s">
        <v>83</v>
      </c>
      <c r="B148" s="3">
        <v>3.2599999999999997E-2</v>
      </c>
      <c r="C148" s="3" t="s">
        <v>25</v>
      </c>
      <c r="D148" s="3" t="s">
        <v>81</v>
      </c>
      <c r="E148" s="3"/>
      <c r="F148" s="3" t="s">
        <v>14</v>
      </c>
      <c r="G148" s="3"/>
      <c r="H148" s="3"/>
      <c r="I148" s="3"/>
      <c r="J148" s="3"/>
      <c r="K148" s="3" t="s">
        <v>84</v>
      </c>
    </row>
    <row r="149" spans="1:11" x14ac:dyDescent="0.3">
      <c r="A149" s="3" t="s">
        <v>88</v>
      </c>
      <c r="B149" s="6">
        <v>-6.8899999999999999E-7</v>
      </c>
      <c r="C149" s="3" t="s">
        <v>64</v>
      </c>
      <c r="D149" s="3" t="s">
        <v>35</v>
      </c>
      <c r="E149" s="3"/>
      <c r="F149" s="3" t="s">
        <v>14</v>
      </c>
      <c r="G149" s="3"/>
      <c r="H149" s="3"/>
      <c r="I149" s="3"/>
      <c r="J149" s="3"/>
      <c r="K149" s="3" t="s">
        <v>85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157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86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66</v>
      </c>
      <c r="H158" t="s">
        <v>67</v>
      </c>
      <c r="I158" t="s">
        <v>68</v>
      </c>
      <c r="J158" t="s">
        <v>42</v>
      </c>
      <c r="K158" t="s">
        <v>2</v>
      </c>
    </row>
    <row r="159" spans="1:11" x14ac:dyDescent="0.3">
      <c r="A159" s="3" t="s">
        <v>157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69</v>
      </c>
      <c r="K159" s="3" t="s">
        <v>86</v>
      </c>
    </row>
    <row r="160" spans="1:11" x14ac:dyDescent="0.3">
      <c r="A160" s="3" t="s">
        <v>149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61</v>
      </c>
    </row>
    <row r="161" spans="1:11" x14ac:dyDescent="0.3">
      <c r="A161" t="s">
        <v>48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70</v>
      </c>
      <c r="B162" s="3">
        <v>-1.6799999999999999E-4</v>
      </c>
      <c r="C162" s="3" t="s">
        <v>64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71</v>
      </c>
    </row>
    <row r="163" spans="1:11" x14ac:dyDescent="0.3">
      <c r="A163" s="3" t="s">
        <v>72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73</v>
      </c>
    </row>
    <row r="164" spans="1:11" x14ac:dyDescent="0.3">
      <c r="A164" s="3" t="s">
        <v>74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75</v>
      </c>
    </row>
    <row r="165" spans="1:11" x14ac:dyDescent="0.3">
      <c r="A165" s="3" t="s">
        <v>76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77</v>
      </c>
    </row>
    <row r="166" spans="1:11" x14ac:dyDescent="0.3">
      <c r="A166" s="3" t="s">
        <v>78</v>
      </c>
      <c r="B166" s="6">
        <v>-7.4999999999999993E-5</v>
      </c>
      <c r="C166" s="3" t="s">
        <v>64</v>
      </c>
      <c r="D166" s="3" t="s">
        <v>35</v>
      </c>
      <c r="E166" s="3"/>
      <c r="F166" s="3" t="s">
        <v>14</v>
      </c>
      <c r="G166" s="3"/>
      <c r="H166" s="3"/>
      <c r="I166" s="3"/>
      <c r="J166" s="3"/>
      <c r="K166" s="3" t="s">
        <v>79</v>
      </c>
    </row>
    <row r="167" spans="1:11" x14ac:dyDescent="0.3">
      <c r="A167" s="3" t="s">
        <v>63</v>
      </c>
      <c r="B167" s="6">
        <v>6.8900000000000005E-4</v>
      </c>
      <c r="C167" s="3" t="s">
        <v>64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65</v>
      </c>
    </row>
    <row r="168" spans="1:11" x14ac:dyDescent="0.3">
      <c r="A168" s="3" t="s">
        <v>80</v>
      </c>
      <c r="B168" s="3">
        <v>3.3599999999999998E-2</v>
      </c>
      <c r="C168" s="3" t="s">
        <v>64</v>
      </c>
      <c r="D168" s="3" t="s">
        <v>81</v>
      </c>
      <c r="E168" s="3"/>
      <c r="F168" s="3" t="s">
        <v>14</v>
      </c>
      <c r="G168" s="3"/>
      <c r="H168" s="3"/>
      <c r="I168" s="3"/>
      <c r="J168" s="3"/>
      <c r="K168" s="3" t="s">
        <v>82</v>
      </c>
    </row>
    <row r="169" spans="1:11" x14ac:dyDescent="0.3">
      <c r="A169" s="3" t="s">
        <v>83</v>
      </c>
      <c r="B169" s="3">
        <v>3.2599999999999997E-2</v>
      </c>
      <c r="C169" s="3" t="s">
        <v>25</v>
      </c>
      <c r="D169" s="3" t="s">
        <v>81</v>
      </c>
      <c r="E169" s="3"/>
      <c r="F169" s="3" t="s">
        <v>14</v>
      </c>
      <c r="G169" s="3"/>
      <c r="H169" s="3"/>
      <c r="I169" s="3"/>
      <c r="J169" s="3"/>
      <c r="K169" s="3" t="s">
        <v>84</v>
      </c>
    </row>
    <row r="170" spans="1:11" x14ac:dyDescent="0.3">
      <c r="A170" s="3" t="s">
        <v>88</v>
      </c>
      <c r="B170" s="6">
        <v>-6.8899999999999999E-7</v>
      </c>
      <c r="C170" s="3" t="s">
        <v>64</v>
      </c>
      <c r="D170" s="3" t="s">
        <v>35</v>
      </c>
      <c r="E170" s="3"/>
      <c r="F170" s="3" t="s">
        <v>14</v>
      </c>
      <c r="G170" s="3"/>
      <c r="H170" s="3"/>
      <c r="I170" s="3"/>
      <c r="J170" s="3"/>
      <c r="K170" s="3" t="s">
        <v>85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147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106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42</v>
      </c>
      <c r="B179" t="s">
        <v>107</v>
      </c>
    </row>
    <row r="180" spans="1:9" x14ac:dyDescent="0.3">
      <c r="A180" t="s">
        <v>22</v>
      </c>
      <c r="B180" s="8" t="s">
        <v>96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42</v>
      </c>
    </row>
    <row r="183" spans="1:9" x14ac:dyDescent="0.3">
      <c r="A183" s="3" t="s">
        <v>147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62</v>
      </c>
      <c r="H183" s="3" t="s">
        <v>106</v>
      </c>
    </row>
    <row r="184" spans="1:9" x14ac:dyDescent="0.3">
      <c r="A184" t="s">
        <v>139</v>
      </c>
      <c r="B184" s="5">
        <v>2.2160000000000002</v>
      </c>
      <c r="C184" t="s">
        <v>25</v>
      </c>
      <c r="D184" t="s">
        <v>13</v>
      </c>
      <c r="F184" t="s">
        <v>14</v>
      </c>
      <c r="G184" t="s">
        <v>62</v>
      </c>
      <c r="H184" t="s">
        <v>140</v>
      </c>
    </row>
    <row r="185" spans="1:9" x14ac:dyDescent="0.3">
      <c r="A185" t="s">
        <v>59</v>
      </c>
      <c r="B185" s="5">
        <v>0.44</v>
      </c>
      <c r="D185" t="s">
        <v>13</v>
      </c>
      <c r="E185" t="s">
        <v>16</v>
      </c>
      <c r="F185" t="s">
        <v>17</v>
      </c>
      <c r="G185" t="s">
        <v>23</v>
      </c>
      <c r="I185" t="s">
        <v>89</v>
      </c>
    </row>
    <row r="186" spans="1:9" x14ac:dyDescent="0.3">
      <c r="A186" t="s">
        <v>48</v>
      </c>
      <c r="B186" s="5">
        <f>18.4/1000*B184</f>
        <v>4.0774400000000002E-2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56</v>
      </c>
      <c r="B187" s="5">
        <f>0.01*B184</f>
        <v>2.2160000000000003E-2</v>
      </c>
      <c r="C187" t="s">
        <v>25</v>
      </c>
      <c r="D187" t="s">
        <v>13</v>
      </c>
      <c r="F187" t="s">
        <v>14</v>
      </c>
      <c r="G187" t="s">
        <v>24</v>
      </c>
      <c r="H187" s="4" t="s">
        <v>56</v>
      </c>
      <c r="I187" t="s">
        <v>90</v>
      </c>
    </row>
    <row r="188" spans="1:9" x14ac:dyDescent="0.3">
      <c r="B188" s="5"/>
    </row>
    <row r="189" spans="1:9" x14ac:dyDescent="0.3">
      <c r="A189" s="2" t="s">
        <v>0</v>
      </c>
      <c r="B189" s="2" t="s">
        <v>143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106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42</v>
      </c>
      <c r="B195" t="s">
        <v>108</v>
      </c>
    </row>
    <row r="196" spans="1:9" x14ac:dyDescent="0.3">
      <c r="A196" t="s">
        <v>22</v>
      </c>
      <c r="B196" s="8" t="s">
        <v>96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42</v>
      </c>
    </row>
    <row r="199" spans="1:9" x14ac:dyDescent="0.3">
      <c r="A199" s="3" t="s">
        <v>143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62</v>
      </c>
      <c r="H199" s="3" t="s">
        <v>106</v>
      </c>
    </row>
    <row r="200" spans="1:9" x14ac:dyDescent="0.3">
      <c r="A200" t="s">
        <v>139</v>
      </c>
      <c r="B200" s="5">
        <v>1.8</v>
      </c>
      <c r="C200" t="s">
        <v>25</v>
      </c>
      <c r="D200" t="s">
        <v>13</v>
      </c>
      <c r="F200" t="s">
        <v>14</v>
      </c>
      <c r="G200" t="s">
        <v>62</v>
      </c>
      <c r="H200" t="s">
        <v>140</v>
      </c>
    </row>
    <row r="201" spans="1:9" x14ac:dyDescent="0.3">
      <c r="A201" t="s">
        <v>91</v>
      </c>
      <c r="B201" s="5">
        <v>0.21</v>
      </c>
      <c r="D201" t="s">
        <v>13</v>
      </c>
      <c r="E201" t="s">
        <v>92</v>
      </c>
      <c r="F201" t="s">
        <v>17</v>
      </c>
      <c r="G201" t="s">
        <v>23</v>
      </c>
      <c r="I201" t="s">
        <v>89</v>
      </c>
    </row>
    <row r="202" spans="1:9" x14ac:dyDescent="0.3">
      <c r="A202" t="s">
        <v>48</v>
      </c>
      <c r="B202" s="5">
        <f>18.4/1000*B200</f>
        <v>3.3120000000000004E-2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56</v>
      </c>
      <c r="B203" s="5">
        <f>0.01*B200</f>
        <v>1.8000000000000002E-2</v>
      </c>
      <c r="C203" t="s">
        <v>25</v>
      </c>
      <c r="D203" t="s">
        <v>13</v>
      </c>
      <c r="F203" t="s">
        <v>14</v>
      </c>
      <c r="G203" t="s">
        <v>24</v>
      </c>
      <c r="H203" s="4" t="s">
        <v>56</v>
      </c>
      <c r="I203" t="s">
        <v>90</v>
      </c>
    </row>
    <row r="204" spans="1:9" x14ac:dyDescent="0.3">
      <c r="B204" s="5"/>
    </row>
    <row r="205" spans="1:9" x14ac:dyDescent="0.3">
      <c r="A205" s="2" t="s">
        <v>0</v>
      </c>
      <c r="B205" s="2" t="s">
        <v>148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101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42</v>
      </c>
      <c r="B211" t="s">
        <v>104</v>
      </c>
    </row>
    <row r="212" spans="1:9" x14ac:dyDescent="0.3">
      <c r="A212" t="s">
        <v>22</v>
      </c>
      <c r="B212" s="8" t="s">
        <v>96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42</v>
      </c>
    </row>
    <row r="215" spans="1:9" x14ac:dyDescent="0.3">
      <c r="A215" s="3" t="s">
        <v>148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62</v>
      </c>
      <c r="H215" s="3" t="s">
        <v>101</v>
      </c>
    </row>
    <row r="216" spans="1:9" x14ac:dyDescent="0.3">
      <c r="A216" t="s">
        <v>139</v>
      </c>
      <c r="B216" s="5">
        <v>2.2890000000000001</v>
      </c>
      <c r="C216" t="s">
        <v>25</v>
      </c>
      <c r="D216" t="s">
        <v>13</v>
      </c>
      <c r="F216" t="s">
        <v>14</v>
      </c>
      <c r="G216" t="s">
        <v>62</v>
      </c>
      <c r="H216" t="s">
        <v>140</v>
      </c>
    </row>
    <row r="217" spans="1:9" x14ac:dyDescent="0.3">
      <c r="A217" t="s">
        <v>59</v>
      </c>
      <c r="B217" s="5">
        <v>0.39</v>
      </c>
      <c r="D217" t="s">
        <v>13</v>
      </c>
      <c r="E217" t="s">
        <v>16</v>
      </c>
      <c r="F217" t="s">
        <v>17</v>
      </c>
      <c r="G217" t="s">
        <v>23</v>
      </c>
      <c r="I217" t="s">
        <v>89</v>
      </c>
    </row>
    <row r="218" spans="1:9" x14ac:dyDescent="0.3">
      <c r="A218" t="s">
        <v>48</v>
      </c>
      <c r="B218" s="5">
        <f>18.4/1000*B216</f>
        <v>4.2117600000000005E-2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56</v>
      </c>
      <c r="B219" s="5">
        <f>0.01*B216</f>
        <v>2.2890000000000001E-2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56</v>
      </c>
      <c r="I219" t="s">
        <v>90</v>
      </c>
    </row>
    <row r="220" spans="1:9" x14ac:dyDescent="0.3">
      <c r="B220" s="5"/>
    </row>
    <row r="221" spans="1:9" x14ac:dyDescent="0.3">
      <c r="A221" s="2" t="s">
        <v>0</v>
      </c>
      <c r="B221" s="2" t="s">
        <v>144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101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42</v>
      </c>
      <c r="B227" t="s">
        <v>105</v>
      </c>
    </row>
    <row r="228" spans="1:9" x14ac:dyDescent="0.3">
      <c r="A228" t="s">
        <v>22</v>
      </c>
      <c r="B228" s="8" t="s">
        <v>96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42</v>
      </c>
    </row>
    <row r="231" spans="1:9" x14ac:dyDescent="0.3">
      <c r="A231" s="3" t="s">
        <v>144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62</v>
      </c>
      <c r="H231" s="3" t="s">
        <v>101</v>
      </c>
    </row>
    <row r="232" spans="1:9" x14ac:dyDescent="0.3">
      <c r="A232" t="s">
        <v>139</v>
      </c>
      <c r="B232" s="5">
        <v>2.4</v>
      </c>
      <c r="C232" t="s">
        <v>25</v>
      </c>
      <c r="D232" t="s">
        <v>13</v>
      </c>
      <c r="F232" t="s">
        <v>14</v>
      </c>
      <c r="G232" t="s">
        <v>62</v>
      </c>
      <c r="H232" t="s">
        <v>140</v>
      </c>
    </row>
    <row r="233" spans="1:9" x14ac:dyDescent="0.3">
      <c r="A233" t="s">
        <v>59</v>
      </c>
      <c r="B233" s="5">
        <v>0.56000000000000005</v>
      </c>
      <c r="D233" t="s">
        <v>13</v>
      </c>
      <c r="E233" t="s">
        <v>16</v>
      </c>
      <c r="F233" t="s">
        <v>17</v>
      </c>
      <c r="G233" t="s">
        <v>23</v>
      </c>
      <c r="I233" t="s">
        <v>89</v>
      </c>
    </row>
    <row r="234" spans="1:9" x14ac:dyDescent="0.3">
      <c r="A234" t="s">
        <v>48</v>
      </c>
      <c r="B234" s="5">
        <f>18.4/1000*B232</f>
        <v>4.4159999999999998E-2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56</v>
      </c>
      <c r="B235" s="5">
        <f>0.01*B232</f>
        <v>2.4E-2</v>
      </c>
      <c r="C235" t="s">
        <v>25</v>
      </c>
      <c r="D235" t="s">
        <v>13</v>
      </c>
      <c r="F235" t="s">
        <v>14</v>
      </c>
      <c r="G235" t="s">
        <v>24</v>
      </c>
      <c r="H235" s="4" t="s">
        <v>56</v>
      </c>
      <c r="I235" t="s">
        <v>90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149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100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42</v>
      </c>
      <c r="B244" t="s">
        <v>102</v>
      </c>
    </row>
    <row r="245" spans="1:9" x14ac:dyDescent="0.3">
      <c r="A245" t="s">
        <v>22</v>
      </c>
      <c r="B245" s="8" t="s">
        <v>96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42</v>
      </c>
    </row>
    <row r="248" spans="1:9" x14ac:dyDescent="0.3">
      <c r="A248" s="3" t="s">
        <v>149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62</v>
      </c>
      <c r="H248" s="3" t="s">
        <v>100</v>
      </c>
    </row>
    <row r="249" spans="1:9" x14ac:dyDescent="0.3">
      <c r="A249" t="s">
        <v>139</v>
      </c>
      <c r="B249" s="5">
        <v>2.2559999999999998</v>
      </c>
      <c r="C249" t="s">
        <v>25</v>
      </c>
      <c r="D249" t="s">
        <v>13</v>
      </c>
      <c r="F249" t="s">
        <v>14</v>
      </c>
      <c r="G249" t="s">
        <v>62</v>
      </c>
      <c r="H249" t="s">
        <v>140</v>
      </c>
    </row>
    <row r="250" spans="1:9" x14ac:dyDescent="0.3">
      <c r="A250" t="s">
        <v>59</v>
      </c>
      <c r="B250" s="5">
        <v>0.36</v>
      </c>
      <c r="D250" t="s">
        <v>13</v>
      </c>
      <c r="E250" t="s">
        <v>16</v>
      </c>
      <c r="F250" t="s">
        <v>17</v>
      </c>
      <c r="G250" t="s">
        <v>23</v>
      </c>
      <c r="I250" t="s">
        <v>89</v>
      </c>
    </row>
    <row r="251" spans="1:9" x14ac:dyDescent="0.3">
      <c r="A251" t="s">
        <v>48</v>
      </c>
      <c r="B251" s="5">
        <f>18.4/1000*B249</f>
        <v>4.1510399999999996E-2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56</v>
      </c>
      <c r="B252" s="5">
        <f>0.01*B249</f>
        <v>2.2559999999999997E-2</v>
      </c>
      <c r="C252" t="s">
        <v>25</v>
      </c>
      <c r="D252" t="s">
        <v>13</v>
      </c>
      <c r="F252" t="s">
        <v>14</v>
      </c>
      <c r="G252" t="s">
        <v>24</v>
      </c>
      <c r="H252" s="4" t="s">
        <v>56</v>
      </c>
      <c r="I252" t="s">
        <v>90</v>
      </c>
    </row>
    <row r="253" spans="1:9" x14ac:dyDescent="0.3">
      <c r="B253" s="5"/>
    </row>
    <row r="254" spans="1:9" x14ac:dyDescent="0.3">
      <c r="A254" s="2" t="s">
        <v>0</v>
      </c>
      <c r="B254" s="2" t="s">
        <v>145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100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42</v>
      </c>
      <c r="B260" t="s">
        <v>103</v>
      </c>
    </row>
    <row r="261" spans="1:9" x14ac:dyDescent="0.3">
      <c r="A261" t="s">
        <v>22</v>
      </c>
      <c r="B261" s="8" t="s">
        <v>96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42</v>
      </c>
    </row>
    <row r="264" spans="1:9" x14ac:dyDescent="0.3">
      <c r="A264" s="3" t="s">
        <v>145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62</v>
      </c>
      <c r="H264" s="3" t="s">
        <v>100</v>
      </c>
    </row>
    <row r="265" spans="1:9" x14ac:dyDescent="0.3">
      <c r="A265" t="s">
        <v>139</v>
      </c>
      <c r="B265" s="5">
        <v>4.26</v>
      </c>
      <c r="C265" t="s">
        <v>25</v>
      </c>
      <c r="D265" t="s">
        <v>13</v>
      </c>
      <c r="F265" t="s">
        <v>14</v>
      </c>
      <c r="G265" t="s">
        <v>62</v>
      </c>
      <c r="H265" t="s">
        <v>140</v>
      </c>
    </row>
    <row r="266" spans="1:9" x14ac:dyDescent="0.3">
      <c r="A266" t="s">
        <v>59</v>
      </c>
      <c r="B266" s="5">
        <v>3.46</v>
      </c>
      <c r="D266" t="s">
        <v>13</v>
      </c>
      <c r="E266" t="s">
        <v>16</v>
      </c>
      <c r="F266" t="s">
        <v>17</v>
      </c>
      <c r="G266" t="s">
        <v>23</v>
      </c>
      <c r="I266" t="s">
        <v>89</v>
      </c>
    </row>
    <row r="267" spans="1:9" x14ac:dyDescent="0.3">
      <c r="A267" t="s">
        <v>48</v>
      </c>
      <c r="B267" s="5">
        <f>18.4/1000*B265</f>
        <v>7.8383999999999995E-2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56</v>
      </c>
      <c r="B268" s="5">
        <f>0.01*B265</f>
        <v>4.2599999999999999E-2</v>
      </c>
      <c r="C268" t="s">
        <v>25</v>
      </c>
      <c r="D268" t="s">
        <v>13</v>
      </c>
      <c r="F268" t="s">
        <v>14</v>
      </c>
      <c r="G268" t="s">
        <v>24</v>
      </c>
      <c r="H268" s="4" t="s">
        <v>56</v>
      </c>
      <c r="I268" t="s">
        <v>90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146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97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42</v>
      </c>
      <c r="B277" t="s">
        <v>99</v>
      </c>
    </row>
    <row r="278" spans="1:9" x14ac:dyDescent="0.3">
      <c r="A278" t="s">
        <v>22</v>
      </c>
      <c r="B278" s="8" t="s">
        <v>96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42</v>
      </c>
    </row>
    <row r="281" spans="1:9" x14ac:dyDescent="0.3">
      <c r="A281" s="3" t="s">
        <v>146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62</v>
      </c>
      <c r="H281" s="3" t="s">
        <v>97</v>
      </c>
    </row>
    <row r="282" spans="1:9" x14ac:dyDescent="0.3">
      <c r="A282" t="s">
        <v>139</v>
      </c>
      <c r="B282" s="5">
        <v>2.36</v>
      </c>
      <c r="C282" t="s">
        <v>25</v>
      </c>
      <c r="D282" t="s">
        <v>13</v>
      </c>
      <c r="F282" t="s">
        <v>14</v>
      </c>
      <c r="G282" t="s">
        <v>62</v>
      </c>
      <c r="H282" t="s">
        <v>140</v>
      </c>
    </row>
    <row r="283" spans="1:9" x14ac:dyDescent="0.3">
      <c r="A283" t="s">
        <v>59</v>
      </c>
      <c r="B283" s="5">
        <v>0.66</v>
      </c>
      <c r="D283" t="s">
        <v>13</v>
      </c>
      <c r="E283" t="s">
        <v>16</v>
      </c>
      <c r="F283" t="s">
        <v>17</v>
      </c>
      <c r="G283" t="s">
        <v>23</v>
      </c>
      <c r="I283" t="s">
        <v>89</v>
      </c>
    </row>
    <row r="284" spans="1:9" x14ac:dyDescent="0.3">
      <c r="A284" t="s">
        <v>48</v>
      </c>
      <c r="B284" s="5">
        <f>18.4/1000*B282</f>
        <v>4.3423999999999997E-2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56</v>
      </c>
      <c r="B285" s="5">
        <f>0.01*B282</f>
        <v>2.3599999999999999E-2</v>
      </c>
      <c r="C285" t="s">
        <v>25</v>
      </c>
      <c r="D285" t="s">
        <v>13</v>
      </c>
      <c r="F285" t="s">
        <v>14</v>
      </c>
      <c r="G285" t="s">
        <v>24</v>
      </c>
      <c r="H285" s="4" t="s">
        <v>56</v>
      </c>
      <c r="I285" t="s">
        <v>90</v>
      </c>
    </row>
    <row r="286" spans="1:9" x14ac:dyDescent="0.3">
      <c r="B286" s="5"/>
    </row>
    <row r="287" spans="1:9" x14ac:dyDescent="0.3">
      <c r="A287" s="2" t="s">
        <v>0</v>
      </c>
      <c r="B287" s="2" t="s">
        <v>142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97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42</v>
      </c>
      <c r="B293" t="s">
        <v>98</v>
      </c>
    </row>
    <row r="294" spans="1:9" x14ac:dyDescent="0.3">
      <c r="A294" t="s">
        <v>22</v>
      </c>
      <c r="B294" s="8" t="s">
        <v>96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42</v>
      </c>
    </row>
    <row r="297" spans="1:9" x14ac:dyDescent="0.3">
      <c r="A297" s="3" t="s">
        <v>142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62</v>
      </c>
      <c r="H297" s="3" t="s">
        <v>97</v>
      </c>
    </row>
    <row r="298" spans="1:9" x14ac:dyDescent="0.3">
      <c r="A298" t="s">
        <v>139</v>
      </c>
      <c r="B298" s="5">
        <v>1.66</v>
      </c>
      <c r="C298" t="s">
        <v>25</v>
      </c>
      <c r="D298" t="s">
        <v>13</v>
      </c>
      <c r="F298" t="s">
        <v>14</v>
      </c>
      <c r="G298" t="s">
        <v>62</v>
      </c>
      <c r="H298" t="s">
        <v>140</v>
      </c>
    </row>
    <row r="299" spans="1:9" x14ac:dyDescent="0.3">
      <c r="A299" t="s">
        <v>91</v>
      </c>
      <c r="B299" s="5">
        <v>0.44</v>
      </c>
      <c r="D299" t="s">
        <v>13</v>
      </c>
      <c r="E299" t="s">
        <v>92</v>
      </c>
      <c r="F299" t="s">
        <v>17</v>
      </c>
      <c r="G299" t="s">
        <v>23</v>
      </c>
      <c r="I299" t="s">
        <v>89</v>
      </c>
    </row>
    <row r="300" spans="1:9" x14ac:dyDescent="0.3">
      <c r="A300" t="s">
        <v>48</v>
      </c>
      <c r="B300" s="5">
        <f>18.4/1000*B298</f>
        <v>3.0543999999999998E-2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56</v>
      </c>
      <c r="B301" s="5">
        <f>0.01*B298</f>
        <v>1.66E-2</v>
      </c>
      <c r="C301" t="s">
        <v>25</v>
      </c>
      <c r="D301" t="s">
        <v>13</v>
      </c>
      <c r="F301" t="s">
        <v>14</v>
      </c>
      <c r="G301" t="s">
        <v>24</v>
      </c>
      <c r="H301" s="4" t="s">
        <v>56</v>
      </c>
      <c r="I301" t="s">
        <v>90</v>
      </c>
    </row>
    <row r="302" spans="1:9" x14ac:dyDescent="0.3">
      <c r="B302" s="5"/>
    </row>
    <row r="303" spans="1:9" x14ac:dyDescent="0.3">
      <c r="A303" s="2" t="s">
        <v>0</v>
      </c>
      <c r="B303" s="2" t="s">
        <v>139</v>
      </c>
    </row>
    <row r="304" spans="1:9" x14ac:dyDescent="0.3">
      <c r="A304" t="s">
        <v>1</v>
      </c>
      <c r="B304">
        <v>1</v>
      </c>
    </row>
    <row r="305" spans="1:8" x14ac:dyDescent="0.3">
      <c r="A305" t="s">
        <v>42</v>
      </c>
      <c r="B305" t="s">
        <v>43</v>
      </c>
    </row>
    <row r="306" spans="1:8" x14ac:dyDescent="0.3">
      <c r="A306" t="s">
        <v>2</v>
      </c>
      <c r="B306" t="s">
        <v>140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60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42</v>
      </c>
      <c r="B311" s="7" t="s">
        <v>138</v>
      </c>
    </row>
    <row r="312" spans="1:8" x14ac:dyDescent="0.3">
      <c r="A312" t="s">
        <v>22</v>
      </c>
      <c r="B312" s="7" t="s">
        <v>137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135</v>
      </c>
      <c r="B315">
        <v>1</v>
      </c>
      <c r="C315" t="s">
        <v>25</v>
      </c>
      <c r="D315" t="s">
        <v>13</v>
      </c>
      <c r="F315" t="s">
        <v>14</v>
      </c>
      <c r="G315" t="s">
        <v>141</v>
      </c>
      <c r="H315" t="s">
        <v>3</v>
      </c>
    </row>
    <row r="316" spans="1:8" x14ac:dyDescent="0.3">
      <c r="A316" t="s">
        <v>139</v>
      </c>
      <c r="B316">
        <v>1</v>
      </c>
      <c r="C316" t="s">
        <v>25</v>
      </c>
      <c r="D316" t="s">
        <v>13</v>
      </c>
      <c r="F316" t="s">
        <v>18</v>
      </c>
      <c r="G316" t="s">
        <v>140</v>
      </c>
      <c r="H316" t="s">
        <v>3</v>
      </c>
    </row>
    <row r="317" spans="1:8" x14ac:dyDescent="0.3">
      <c r="A317" t="s">
        <v>44</v>
      </c>
      <c r="B317">
        <v>3.5098030277376187</v>
      </c>
      <c r="C317" t="s">
        <v>45</v>
      </c>
      <c r="D317" t="s">
        <v>15</v>
      </c>
      <c r="F317" t="s">
        <v>14</v>
      </c>
      <c r="G317" t="s">
        <v>46</v>
      </c>
      <c r="H317" t="s">
        <v>24</v>
      </c>
    </row>
    <row r="318" spans="1:8" x14ac:dyDescent="0.3">
      <c r="A318" t="s">
        <v>59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47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134</v>
      </c>
      <c r="B320">
        <v>12.456827894327896</v>
      </c>
      <c r="C320" t="s">
        <v>25</v>
      </c>
      <c r="D320" t="s">
        <v>6</v>
      </c>
      <c r="F320" t="s">
        <v>14</v>
      </c>
      <c r="G320" t="s">
        <v>134</v>
      </c>
      <c r="H320" t="s">
        <v>3</v>
      </c>
    </row>
    <row r="322" spans="1:8" ht="15.6" x14ac:dyDescent="0.3">
      <c r="A322" s="1" t="s">
        <v>0</v>
      </c>
      <c r="B322" s="2" t="s">
        <v>135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141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42</v>
      </c>
      <c r="B328" s="7" t="s">
        <v>136</v>
      </c>
    </row>
    <row r="329" spans="1:8" x14ac:dyDescent="0.3">
      <c r="A329" t="s">
        <v>22</v>
      </c>
      <c r="B329" s="7" t="s">
        <v>137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134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134</v>
      </c>
      <c r="H332" t="s">
        <v>58</v>
      </c>
    </row>
    <row r="333" spans="1:8" x14ac:dyDescent="0.3">
      <c r="A333" t="s">
        <v>135</v>
      </c>
      <c r="B333">
        <v>1</v>
      </c>
      <c r="C333" t="s">
        <v>25</v>
      </c>
      <c r="D333" t="s">
        <v>13</v>
      </c>
      <c r="F333" t="s">
        <v>18</v>
      </c>
      <c r="G333" t="s">
        <v>141</v>
      </c>
      <c r="H333" t="s">
        <v>58</v>
      </c>
    </row>
    <row r="334" spans="1:8" x14ac:dyDescent="0.3">
      <c r="A334" t="s">
        <v>63</v>
      </c>
      <c r="B334" s="5">
        <f>((3090000*1000)/44900000)</f>
        <v>68.819599109131403</v>
      </c>
      <c r="C334" t="s">
        <v>64</v>
      </c>
      <c r="D334" t="s">
        <v>13</v>
      </c>
      <c r="F334" t="s">
        <v>14</v>
      </c>
      <c r="G334" t="s">
        <v>65</v>
      </c>
      <c r="H334" t="s">
        <v>24</v>
      </c>
    </row>
    <row r="335" spans="1:8" x14ac:dyDescent="0.3">
      <c r="A335" t="s">
        <v>48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49</v>
      </c>
      <c r="B336" s="5">
        <f>356/44900000</f>
        <v>7.9287305122494425E-6</v>
      </c>
      <c r="C336" t="s">
        <v>27</v>
      </c>
      <c r="D336" t="s">
        <v>13</v>
      </c>
      <c r="F336" t="s">
        <v>14</v>
      </c>
      <c r="G336" t="s">
        <v>50</v>
      </c>
      <c r="H336" t="s">
        <v>24</v>
      </c>
    </row>
    <row r="337" spans="1:8" x14ac:dyDescent="0.3">
      <c r="A337" t="s">
        <v>51</v>
      </c>
      <c r="B337" s="5">
        <f>949/44900000</f>
        <v>2.11358574610245E-5</v>
      </c>
      <c r="C337" t="s">
        <v>27</v>
      </c>
      <c r="D337" t="s">
        <v>13</v>
      </c>
      <c r="F337" t="s">
        <v>14</v>
      </c>
      <c r="G337" t="s">
        <v>52</v>
      </c>
      <c r="H337" t="s">
        <v>24</v>
      </c>
    </row>
    <row r="338" spans="1:8" x14ac:dyDescent="0.3">
      <c r="A338" t="s">
        <v>53</v>
      </c>
      <c r="B338" s="5">
        <f>178/44900000</f>
        <v>3.9643652561247212E-6</v>
      </c>
      <c r="C338" t="s">
        <v>54</v>
      </c>
      <c r="D338" t="s">
        <v>13</v>
      </c>
      <c r="F338" t="s">
        <v>14</v>
      </c>
      <c r="G338" t="s">
        <v>55</v>
      </c>
      <c r="H338" t="s">
        <v>24</v>
      </c>
    </row>
    <row r="339" spans="1:8" ht="15.6" x14ac:dyDescent="0.3">
      <c r="A339" s="4" t="s">
        <v>56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56</v>
      </c>
      <c r="H339" t="s">
        <v>58</v>
      </c>
    </row>
    <row r="340" spans="1:8" ht="15.6" x14ac:dyDescent="0.3">
      <c r="A340" s="4" t="s">
        <v>57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57</v>
      </c>
      <c r="H340" t="s">
        <v>58</v>
      </c>
    </row>
    <row r="341" spans="1:8" ht="15.6" x14ac:dyDescent="0.3">
      <c r="A341" s="4"/>
      <c r="G341" s="4"/>
    </row>
    <row r="343" spans="1:8" ht="15.6" x14ac:dyDescent="0.3">
      <c r="A343" s="1" t="s">
        <v>0</v>
      </c>
      <c r="B343" s="2" t="s">
        <v>134</v>
      </c>
    </row>
    <row r="344" spans="1:8" x14ac:dyDescent="0.3">
      <c r="A344" t="s">
        <v>1</v>
      </c>
      <c r="B344">
        <v>1</v>
      </c>
    </row>
    <row r="345" spans="1:8" x14ac:dyDescent="0.3">
      <c r="A345" t="s">
        <v>2</v>
      </c>
      <c r="B345" t="s">
        <v>134</v>
      </c>
    </row>
    <row r="346" spans="1:8" x14ac:dyDescent="0.3">
      <c r="A346" t="s">
        <v>4</v>
      </c>
      <c r="B346" t="s">
        <v>5</v>
      </c>
    </row>
    <row r="347" spans="1:8" x14ac:dyDescent="0.3">
      <c r="A347" t="s">
        <v>6</v>
      </c>
      <c r="B347" t="s">
        <v>6</v>
      </c>
    </row>
    <row r="348" spans="1:8" x14ac:dyDescent="0.3">
      <c r="A348" t="s">
        <v>22</v>
      </c>
      <c r="B348" t="s">
        <v>60</v>
      </c>
    </row>
    <row r="349" spans="1:8" x14ac:dyDescent="0.3">
      <c r="A349" t="s">
        <v>11</v>
      </c>
      <c r="B349" t="s">
        <v>25</v>
      </c>
    </row>
    <row r="350" spans="1:8" ht="15.6" x14ac:dyDescent="0.3">
      <c r="A350" s="1" t="s">
        <v>8</v>
      </c>
    </row>
    <row r="351" spans="1:8" x14ac:dyDescent="0.3">
      <c r="A351" t="s">
        <v>9</v>
      </c>
      <c r="B351" t="s">
        <v>10</v>
      </c>
      <c r="C351" t="s">
        <v>11</v>
      </c>
      <c r="D351" t="s">
        <v>6</v>
      </c>
      <c r="E351" t="s">
        <v>12</v>
      </c>
      <c r="F351" t="s">
        <v>4</v>
      </c>
      <c r="G351" t="s">
        <v>2</v>
      </c>
      <c r="H351" t="s">
        <v>21</v>
      </c>
    </row>
    <row r="352" spans="1:8" x14ac:dyDescent="0.3">
      <c r="A352" t="s">
        <v>26</v>
      </c>
      <c r="B352">
        <v>7.2924747866563216E-6</v>
      </c>
      <c r="C352" t="s">
        <v>27</v>
      </c>
      <c r="D352" t="s">
        <v>13</v>
      </c>
      <c r="F352" t="s">
        <v>28</v>
      </c>
      <c r="G352" t="s">
        <v>29</v>
      </c>
      <c r="H352" t="s">
        <v>24</v>
      </c>
    </row>
    <row r="353" spans="1:8" x14ac:dyDescent="0.3">
      <c r="A353" t="s">
        <v>30</v>
      </c>
      <c r="B353">
        <v>7.4243599689681927E-4</v>
      </c>
      <c r="C353" t="s">
        <v>25</v>
      </c>
      <c r="D353" t="s">
        <v>13</v>
      </c>
      <c r="F353" t="s">
        <v>28</v>
      </c>
      <c r="G353" t="s">
        <v>31</v>
      </c>
      <c r="H353" t="s">
        <v>24</v>
      </c>
    </row>
    <row r="354" spans="1:8" x14ac:dyDescent="0.3">
      <c r="A354" t="s">
        <v>32</v>
      </c>
      <c r="B354">
        <v>4.1349883630721488E-7</v>
      </c>
      <c r="C354" t="s">
        <v>27</v>
      </c>
      <c r="D354" t="s">
        <v>13</v>
      </c>
      <c r="F354" t="s">
        <v>28</v>
      </c>
      <c r="G354" t="s">
        <v>33</v>
      </c>
      <c r="H354" t="s">
        <v>24</v>
      </c>
    </row>
    <row r="355" spans="1:8" x14ac:dyDescent="0.3">
      <c r="A355" t="s">
        <v>34</v>
      </c>
      <c r="B355">
        <f>0.00273079906904577/2300</f>
        <v>1.1873039430633782E-6</v>
      </c>
      <c r="C355" t="s">
        <v>19</v>
      </c>
      <c r="D355" t="s">
        <v>35</v>
      </c>
      <c r="F355" t="s">
        <v>28</v>
      </c>
      <c r="G355" t="s">
        <v>36</v>
      </c>
      <c r="H355" t="s">
        <v>24</v>
      </c>
    </row>
    <row r="356" spans="1:8" x14ac:dyDescent="0.3">
      <c r="A356" t="s">
        <v>37</v>
      </c>
      <c r="B356">
        <v>1.3045108429904572E-9</v>
      </c>
      <c r="C356" t="s">
        <v>27</v>
      </c>
      <c r="D356" t="s">
        <v>6</v>
      </c>
      <c r="F356" t="s">
        <v>28</v>
      </c>
      <c r="G356" t="s">
        <v>38</v>
      </c>
      <c r="H356" t="s">
        <v>24</v>
      </c>
    </row>
    <row r="357" spans="1:8" x14ac:dyDescent="0.3">
      <c r="A357" t="s">
        <v>39</v>
      </c>
      <c r="B357">
        <v>5.7536703406069172E-11</v>
      </c>
      <c r="C357" t="s">
        <v>25</v>
      </c>
      <c r="D357" t="s">
        <v>6</v>
      </c>
      <c r="F357" t="s">
        <v>28</v>
      </c>
      <c r="G357" t="s">
        <v>39</v>
      </c>
      <c r="H357" t="s">
        <v>3</v>
      </c>
    </row>
    <row r="358" spans="1:8" x14ac:dyDescent="0.3">
      <c r="A358" t="s">
        <v>40</v>
      </c>
      <c r="B358">
        <v>1.5533182090707562E-11</v>
      </c>
      <c r="C358" t="s">
        <v>45</v>
      </c>
      <c r="D358" t="s">
        <v>6</v>
      </c>
      <c r="F358" t="s">
        <v>28</v>
      </c>
      <c r="G358" t="s">
        <v>41</v>
      </c>
      <c r="H358" t="s">
        <v>24</v>
      </c>
    </row>
    <row r="359" spans="1:8" x14ac:dyDescent="0.3">
      <c r="A359" t="s">
        <v>134</v>
      </c>
      <c r="B359">
        <v>1</v>
      </c>
      <c r="C359" t="s">
        <v>25</v>
      </c>
      <c r="D359" t="s">
        <v>6</v>
      </c>
      <c r="F359" t="s">
        <v>18</v>
      </c>
      <c r="G359" t="s">
        <v>134</v>
      </c>
      <c r="H359" t="s">
        <v>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2021-05-08T06:59:59Z</dcterms:modified>
</cp:coreProperties>
</file>