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03df2ad7723d8e4/swu stats/"/>
    </mc:Choice>
  </mc:AlternateContent>
  <xr:revisionPtr revIDLastSave="0" documentId="8_{8D2F4347-9561-4C8A-90BB-6982039AB69C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7 - A Lawless Time" sheetId="1" r:id="rId1"/>
    <sheet name="6 - Secrets of Power" sheetId="2" r:id="rId2"/>
    <sheet name="5 - Legends of the Force" sheetId="3" r:id="rId3"/>
    <sheet name="4 - Jump to Lightspeed" sheetId="4" r:id="rId4"/>
    <sheet name="3 - Twilight of the Republic" sheetId="5" r:id="rId5"/>
    <sheet name="2 - Shadows of the Galaxy" sheetId="6" r:id="rId6"/>
    <sheet name="1  - Spark of Rebellion" sheetId="7" r:id="rId7"/>
    <sheet name="ImageData" sheetId="8" state="hidden" r:id="rId8"/>
    <sheet name="Promos" sheetId="9" r:id="rId9"/>
  </sheets>
  <definedNames>
    <definedName name="_xlnm._FilterDatabase" localSheetId="6" hidden="1">'1  - Spark of Rebellion'!$A$4:$V$256</definedName>
    <definedName name="_xlnm._FilterDatabase" localSheetId="5" hidden="1">'2 - Shadows of the Galaxy'!$A$4:$W$256</definedName>
    <definedName name="_xlnm._FilterDatabase" localSheetId="4" hidden="1">'3 - Twilight of the Republic'!$A$4:$W$256</definedName>
    <definedName name="_xlnm._FilterDatabase" localSheetId="3" hidden="1">'4 - Jump to Lightspeed'!$A$4:$W$256</definedName>
    <definedName name="_xlnm._FilterDatabase" localSheetId="2" hidden="1">'5 - Legends of the Force'!$A$4:$Z$268</definedName>
    <definedName name="_xlnm._FilterDatabase" localSheetId="1" hidden="1">'6 - Secrets of Power'!$A$4:$Z$268</definedName>
    <definedName name="_xlnm._FilterDatabase" localSheetId="0" hidden="1">'7 - A Lawless Time'!$A$4:$Y$268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7" i="9" l="1"/>
  <c r="D147" i="9"/>
  <c r="T146" i="9"/>
  <c r="D146" i="9"/>
  <c r="T145" i="9"/>
  <c r="D145" i="9"/>
  <c r="T144" i="9"/>
  <c r="D144" i="9"/>
  <c r="T143" i="9"/>
  <c r="D143" i="9"/>
  <c r="T142" i="9"/>
  <c r="D142" i="9"/>
  <c r="T141" i="9"/>
  <c r="D141" i="9"/>
  <c r="T140" i="9"/>
  <c r="D140" i="9"/>
  <c r="T139" i="9"/>
  <c r="D139" i="9"/>
  <c r="T138" i="9"/>
  <c r="D138" i="9"/>
  <c r="T137" i="9"/>
  <c r="D137" i="9"/>
  <c r="T136" i="9"/>
  <c r="D136" i="9"/>
  <c r="T135" i="9"/>
  <c r="D135" i="9"/>
  <c r="T134" i="9"/>
  <c r="D134" i="9"/>
  <c r="T133" i="9"/>
  <c r="D133" i="9"/>
  <c r="T132" i="9"/>
  <c r="D132" i="9"/>
  <c r="T131" i="9"/>
  <c r="D131" i="9"/>
  <c r="T130" i="9"/>
  <c r="D130" i="9"/>
  <c r="T129" i="9"/>
  <c r="D129" i="9"/>
  <c r="T128" i="9"/>
  <c r="D128" i="9"/>
  <c r="T127" i="9"/>
  <c r="D127" i="9"/>
  <c r="T126" i="9"/>
  <c r="D126" i="9"/>
  <c r="T125" i="9"/>
  <c r="D125" i="9"/>
  <c r="T124" i="9"/>
  <c r="D124" i="9"/>
  <c r="T123" i="9"/>
  <c r="D123" i="9"/>
  <c r="T122" i="9"/>
  <c r="D122" i="9"/>
  <c r="T121" i="9"/>
  <c r="D121" i="9"/>
  <c r="T120" i="9"/>
  <c r="D120" i="9"/>
  <c r="T119" i="9"/>
  <c r="D119" i="9"/>
  <c r="T118" i="9"/>
  <c r="D118" i="9"/>
  <c r="T117" i="9"/>
  <c r="D117" i="9"/>
  <c r="T116" i="9"/>
  <c r="D116" i="9"/>
  <c r="T115" i="9"/>
  <c r="D115" i="9"/>
  <c r="T114" i="9"/>
  <c r="D114" i="9"/>
  <c r="T113" i="9"/>
  <c r="D113" i="9"/>
  <c r="T112" i="9"/>
  <c r="D112" i="9"/>
  <c r="T111" i="9"/>
  <c r="D111" i="9"/>
  <c r="T110" i="9"/>
  <c r="D110" i="9"/>
  <c r="T109" i="9"/>
  <c r="D109" i="9"/>
  <c r="T108" i="9"/>
  <c r="D108" i="9"/>
  <c r="T107" i="9"/>
  <c r="D107" i="9"/>
  <c r="T106" i="9"/>
  <c r="D106" i="9"/>
  <c r="T105" i="9"/>
  <c r="D105" i="9"/>
  <c r="T104" i="9"/>
  <c r="D104" i="9"/>
  <c r="T103" i="9"/>
  <c r="D103" i="9"/>
  <c r="T102" i="9"/>
  <c r="D102" i="9"/>
  <c r="T101" i="9"/>
  <c r="D101" i="9"/>
  <c r="T100" i="9"/>
  <c r="D100" i="9"/>
  <c r="T99" i="9"/>
  <c r="D99" i="9"/>
  <c r="T98" i="9"/>
  <c r="D98" i="9"/>
  <c r="T97" i="9"/>
  <c r="D97" i="9"/>
  <c r="T96" i="9"/>
  <c r="D96" i="9"/>
  <c r="T95" i="9"/>
  <c r="D95" i="9"/>
  <c r="T94" i="9"/>
  <c r="D94" i="9"/>
  <c r="T93" i="9"/>
  <c r="D93" i="9"/>
  <c r="T92" i="9"/>
  <c r="D92" i="9"/>
  <c r="T91" i="9"/>
  <c r="D91" i="9"/>
  <c r="T90" i="9"/>
  <c r="D90" i="9"/>
  <c r="T89" i="9"/>
  <c r="D89" i="9"/>
  <c r="T88" i="9"/>
  <c r="D88" i="9"/>
  <c r="T87" i="9"/>
  <c r="D87" i="9"/>
  <c r="T86" i="9"/>
  <c r="D86" i="9"/>
  <c r="T85" i="9"/>
  <c r="D85" i="9"/>
  <c r="T84" i="9"/>
  <c r="D84" i="9"/>
  <c r="T83" i="9"/>
  <c r="D83" i="9"/>
  <c r="T82" i="9"/>
  <c r="D82" i="9"/>
  <c r="T81" i="9"/>
  <c r="D81" i="9"/>
  <c r="T80" i="9"/>
  <c r="D80" i="9"/>
  <c r="T79" i="9"/>
  <c r="D79" i="9"/>
  <c r="T78" i="9"/>
  <c r="D78" i="9"/>
  <c r="T77" i="9"/>
  <c r="D77" i="9"/>
  <c r="T76" i="9"/>
  <c r="D76" i="9"/>
  <c r="T75" i="9"/>
  <c r="D75" i="9"/>
  <c r="T74" i="9"/>
  <c r="D74" i="9"/>
  <c r="T73" i="9"/>
  <c r="D73" i="9"/>
  <c r="T72" i="9"/>
  <c r="D72" i="9"/>
  <c r="T71" i="9"/>
  <c r="D71" i="9"/>
  <c r="T70" i="9"/>
  <c r="D70" i="9"/>
  <c r="T69" i="9"/>
  <c r="D69" i="9"/>
  <c r="T68" i="9"/>
  <c r="D68" i="9"/>
  <c r="T67" i="9"/>
  <c r="D67" i="9"/>
  <c r="T66" i="9"/>
  <c r="D66" i="9"/>
  <c r="T65" i="9"/>
  <c r="D65" i="9"/>
  <c r="T64" i="9"/>
  <c r="D64" i="9"/>
  <c r="T63" i="9"/>
  <c r="D63" i="9"/>
  <c r="T62" i="9"/>
  <c r="D62" i="9"/>
  <c r="T61" i="9"/>
  <c r="D61" i="9"/>
  <c r="T60" i="9"/>
  <c r="D60" i="9"/>
  <c r="T59" i="9"/>
  <c r="D59" i="9"/>
  <c r="T58" i="9"/>
  <c r="D58" i="9"/>
  <c r="T57" i="9"/>
  <c r="D57" i="9"/>
  <c r="T56" i="9"/>
  <c r="D56" i="9"/>
  <c r="T55" i="9"/>
  <c r="D55" i="9"/>
  <c r="T54" i="9"/>
  <c r="D54" i="9"/>
  <c r="T53" i="9"/>
  <c r="D53" i="9"/>
  <c r="T52" i="9"/>
  <c r="D52" i="9"/>
  <c r="T51" i="9"/>
  <c r="D51" i="9"/>
  <c r="T50" i="9"/>
  <c r="D50" i="9"/>
  <c r="T49" i="9"/>
  <c r="D49" i="9"/>
  <c r="T48" i="9"/>
  <c r="D48" i="9"/>
  <c r="T47" i="9"/>
  <c r="T46" i="9"/>
  <c r="T45" i="9"/>
  <c r="D45" i="9"/>
  <c r="T44" i="9"/>
  <c r="D44" i="9"/>
  <c r="T43" i="9"/>
  <c r="D43" i="9"/>
  <c r="T42" i="9"/>
  <c r="D42" i="9"/>
  <c r="T41" i="9"/>
  <c r="D41" i="9"/>
  <c r="T40" i="9"/>
  <c r="D40" i="9"/>
  <c r="T39" i="9"/>
  <c r="T38" i="9"/>
  <c r="T37" i="9"/>
  <c r="D37" i="9"/>
  <c r="T36" i="9"/>
  <c r="D36" i="9"/>
  <c r="T35" i="9"/>
  <c r="D35" i="9"/>
  <c r="T34" i="9"/>
  <c r="D34" i="9"/>
  <c r="T33" i="9"/>
  <c r="D33" i="9"/>
  <c r="T32" i="9"/>
  <c r="D32" i="9"/>
  <c r="T31" i="9"/>
  <c r="D31" i="9"/>
  <c r="T30" i="9"/>
  <c r="D30" i="9"/>
  <c r="T29" i="9"/>
  <c r="T28" i="9"/>
  <c r="T27" i="9"/>
  <c r="D27" i="9"/>
  <c r="T26" i="9"/>
  <c r="D26" i="9"/>
  <c r="T25" i="9"/>
  <c r="D25" i="9"/>
  <c r="T24" i="9"/>
  <c r="D24" i="9"/>
  <c r="T23" i="9"/>
  <c r="D23" i="9"/>
  <c r="T22" i="9"/>
  <c r="D22" i="9"/>
  <c r="T21" i="9"/>
  <c r="D21" i="9"/>
  <c r="T20" i="9"/>
  <c r="D20" i="9"/>
  <c r="T19" i="9"/>
  <c r="T18" i="9"/>
  <c r="T17" i="9"/>
  <c r="T16" i="9"/>
  <c r="T15" i="9"/>
  <c r="T14" i="9"/>
  <c r="O2" i="9" s="1"/>
  <c r="Q2" i="9" s="1"/>
  <c r="T13" i="9"/>
  <c r="T12" i="9"/>
  <c r="T11" i="9"/>
  <c r="T10" i="9"/>
  <c r="T9" i="9"/>
  <c r="T8" i="9"/>
  <c r="T7" i="9"/>
  <c r="D7" i="9"/>
  <c r="T6" i="9"/>
  <c r="D6" i="9"/>
  <c r="T5" i="9"/>
  <c r="D5" i="9"/>
  <c r="W256" i="7"/>
  <c r="G256" i="7"/>
  <c r="F256" i="7"/>
  <c r="W255" i="7"/>
  <c r="G255" i="7"/>
  <c r="F255" i="7"/>
  <c r="W254" i="7"/>
  <c r="G254" i="7"/>
  <c r="F254" i="7"/>
  <c r="W253" i="7"/>
  <c r="G253" i="7"/>
  <c r="F253" i="7"/>
  <c r="W252" i="7"/>
  <c r="G252" i="7"/>
  <c r="F252" i="7"/>
  <c r="W251" i="7"/>
  <c r="G251" i="7"/>
  <c r="F251" i="7"/>
  <c r="W250" i="7"/>
  <c r="G250" i="7"/>
  <c r="F250" i="7"/>
  <c r="W249" i="7"/>
  <c r="G249" i="7"/>
  <c r="F249" i="7"/>
  <c r="W248" i="7"/>
  <c r="G248" i="7"/>
  <c r="F248" i="7"/>
  <c r="W247" i="7"/>
  <c r="G247" i="7"/>
  <c r="F247" i="7"/>
  <c r="W246" i="7"/>
  <c r="G246" i="7"/>
  <c r="F246" i="7"/>
  <c r="W245" i="7"/>
  <c r="G245" i="7"/>
  <c r="F245" i="7"/>
  <c r="W244" i="7"/>
  <c r="G244" i="7"/>
  <c r="F244" i="7"/>
  <c r="W243" i="7"/>
  <c r="G243" i="7"/>
  <c r="F243" i="7"/>
  <c r="W242" i="7"/>
  <c r="G242" i="7"/>
  <c r="F242" i="7"/>
  <c r="W241" i="7"/>
  <c r="G241" i="7"/>
  <c r="F241" i="7"/>
  <c r="W240" i="7"/>
  <c r="G240" i="7"/>
  <c r="F240" i="7"/>
  <c r="W239" i="7"/>
  <c r="G239" i="7"/>
  <c r="F239" i="7"/>
  <c r="W238" i="7"/>
  <c r="G238" i="7"/>
  <c r="F238" i="7"/>
  <c r="W237" i="7"/>
  <c r="G237" i="7"/>
  <c r="F237" i="7"/>
  <c r="W236" i="7"/>
  <c r="G236" i="7"/>
  <c r="F236" i="7"/>
  <c r="W235" i="7"/>
  <c r="G235" i="7"/>
  <c r="F235" i="7"/>
  <c r="W234" i="7"/>
  <c r="G234" i="7"/>
  <c r="F234" i="7"/>
  <c r="W233" i="7"/>
  <c r="G233" i="7"/>
  <c r="F233" i="7"/>
  <c r="W232" i="7"/>
  <c r="G232" i="7"/>
  <c r="F232" i="7"/>
  <c r="W231" i="7"/>
  <c r="G231" i="7"/>
  <c r="F231" i="7"/>
  <c r="W230" i="7"/>
  <c r="G230" i="7"/>
  <c r="F230" i="7"/>
  <c r="W229" i="7"/>
  <c r="G229" i="7"/>
  <c r="F229" i="7"/>
  <c r="W228" i="7"/>
  <c r="G228" i="7"/>
  <c r="F228" i="7"/>
  <c r="W227" i="7"/>
  <c r="G227" i="7"/>
  <c r="F227" i="7"/>
  <c r="W226" i="7"/>
  <c r="G226" i="7"/>
  <c r="F226" i="7"/>
  <c r="W225" i="7"/>
  <c r="G225" i="7"/>
  <c r="F225" i="7"/>
  <c r="W224" i="7"/>
  <c r="G224" i="7"/>
  <c r="F224" i="7"/>
  <c r="W223" i="7"/>
  <c r="G223" i="7"/>
  <c r="F223" i="7"/>
  <c r="W222" i="7"/>
  <c r="G222" i="7"/>
  <c r="F222" i="7"/>
  <c r="W221" i="7"/>
  <c r="G221" i="7"/>
  <c r="F221" i="7"/>
  <c r="W220" i="7"/>
  <c r="G220" i="7"/>
  <c r="F220" i="7"/>
  <c r="W219" i="7"/>
  <c r="G219" i="7"/>
  <c r="F219" i="7"/>
  <c r="W218" i="7"/>
  <c r="G218" i="7"/>
  <c r="F218" i="7"/>
  <c r="W217" i="7"/>
  <c r="G217" i="7"/>
  <c r="F217" i="7"/>
  <c r="W216" i="7"/>
  <c r="G216" i="7"/>
  <c r="F216" i="7"/>
  <c r="W215" i="7"/>
  <c r="G215" i="7"/>
  <c r="F215" i="7"/>
  <c r="W214" i="7"/>
  <c r="G214" i="7"/>
  <c r="F214" i="7"/>
  <c r="W213" i="7"/>
  <c r="G213" i="7"/>
  <c r="F213" i="7"/>
  <c r="W212" i="7"/>
  <c r="G212" i="7"/>
  <c r="F212" i="7"/>
  <c r="W211" i="7"/>
  <c r="G211" i="7"/>
  <c r="F211" i="7"/>
  <c r="W210" i="7"/>
  <c r="G210" i="7"/>
  <c r="F210" i="7"/>
  <c r="W209" i="7"/>
  <c r="G209" i="7"/>
  <c r="F209" i="7"/>
  <c r="W208" i="7"/>
  <c r="G208" i="7"/>
  <c r="F208" i="7"/>
  <c r="W207" i="7"/>
  <c r="G207" i="7"/>
  <c r="F207" i="7"/>
  <c r="W206" i="7"/>
  <c r="G206" i="7"/>
  <c r="F206" i="7"/>
  <c r="W205" i="7"/>
  <c r="G205" i="7"/>
  <c r="F205" i="7"/>
  <c r="W204" i="7"/>
  <c r="G204" i="7"/>
  <c r="F204" i="7"/>
  <c r="W203" i="7"/>
  <c r="G203" i="7"/>
  <c r="F203" i="7"/>
  <c r="W202" i="7"/>
  <c r="G202" i="7"/>
  <c r="F202" i="7"/>
  <c r="W201" i="7"/>
  <c r="G201" i="7"/>
  <c r="F201" i="7"/>
  <c r="W200" i="7"/>
  <c r="G200" i="7"/>
  <c r="F200" i="7"/>
  <c r="W199" i="7"/>
  <c r="G199" i="7"/>
  <c r="F199" i="7"/>
  <c r="W198" i="7"/>
  <c r="G198" i="7"/>
  <c r="F198" i="7"/>
  <c r="W197" i="7"/>
  <c r="G197" i="7"/>
  <c r="F197" i="7"/>
  <c r="W196" i="7"/>
  <c r="G196" i="7"/>
  <c r="F196" i="7"/>
  <c r="W195" i="7"/>
  <c r="G195" i="7"/>
  <c r="F195" i="7"/>
  <c r="W194" i="7"/>
  <c r="G194" i="7"/>
  <c r="F194" i="7"/>
  <c r="W193" i="7"/>
  <c r="G193" i="7"/>
  <c r="F193" i="7"/>
  <c r="W192" i="7"/>
  <c r="G192" i="7"/>
  <c r="F192" i="7"/>
  <c r="W191" i="7"/>
  <c r="G191" i="7"/>
  <c r="F191" i="7"/>
  <c r="W190" i="7"/>
  <c r="G190" i="7"/>
  <c r="F190" i="7"/>
  <c r="W189" i="7"/>
  <c r="G189" i="7"/>
  <c r="F189" i="7"/>
  <c r="W188" i="7"/>
  <c r="G188" i="7"/>
  <c r="F188" i="7"/>
  <c r="W187" i="7"/>
  <c r="G187" i="7"/>
  <c r="F187" i="7"/>
  <c r="W186" i="7"/>
  <c r="G186" i="7"/>
  <c r="F186" i="7"/>
  <c r="W185" i="7"/>
  <c r="G185" i="7"/>
  <c r="F185" i="7"/>
  <c r="W184" i="7"/>
  <c r="G184" i="7"/>
  <c r="F184" i="7"/>
  <c r="W183" i="7"/>
  <c r="G183" i="7"/>
  <c r="F183" i="7"/>
  <c r="W182" i="7"/>
  <c r="G182" i="7"/>
  <c r="F182" i="7"/>
  <c r="W181" i="7"/>
  <c r="G181" i="7"/>
  <c r="F181" i="7"/>
  <c r="W180" i="7"/>
  <c r="G180" i="7"/>
  <c r="F180" i="7"/>
  <c r="W179" i="7"/>
  <c r="G179" i="7"/>
  <c r="F179" i="7"/>
  <c r="W178" i="7"/>
  <c r="G178" i="7"/>
  <c r="F178" i="7"/>
  <c r="W177" i="7"/>
  <c r="G177" i="7"/>
  <c r="F177" i="7"/>
  <c r="W176" i="7"/>
  <c r="G176" i="7"/>
  <c r="F176" i="7"/>
  <c r="W175" i="7"/>
  <c r="G175" i="7"/>
  <c r="F175" i="7"/>
  <c r="W174" i="7"/>
  <c r="G174" i="7"/>
  <c r="F174" i="7"/>
  <c r="W173" i="7"/>
  <c r="G173" i="7"/>
  <c r="F173" i="7"/>
  <c r="W172" i="7"/>
  <c r="G172" i="7"/>
  <c r="F172" i="7"/>
  <c r="W171" i="7"/>
  <c r="G171" i="7"/>
  <c r="F171" i="7"/>
  <c r="W170" i="7"/>
  <c r="G170" i="7"/>
  <c r="F170" i="7"/>
  <c r="W169" i="7"/>
  <c r="G169" i="7"/>
  <c r="F169" i="7"/>
  <c r="W168" i="7"/>
  <c r="G168" i="7"/>
  <c r="F168" i="7"/>
  <c r="W167" i="7"/>
  <c r="G167" i="7"/>
  <c r="F167" i="7"/>
  <c r="W166" i="7"/>
  <c r="G166" i="7"/>
  <c r="F166" i="7"/>
  <c r="W165" i="7"/>
  <c r="G165" i="7"/>
  <c r="F165" i="7"/>
  <c r="W164" i="7"/>
  <c r="G164" i="7"/>
  <c r="F164" i="7"/>
  <c r="W163" i="7"/>
  <c r="G163" i="7"/>
  <c r="F163" i="7"/>
  <c r="W162" i="7"/>
  <c r="G162" i="7"/>
  <c r="F162" i="7"/>
  <c r="W161" i="7"/>
  <c r="G161" i="7"/>
  <c r="F161" i="7"/>
  <c r="W160" i="7"/>
  <c r="G160" i="7"/>
  <c r="F160" i="7"/>
  <c r="W159" i="7"/>
  <c r="G159" i="7"/>
  <c r="F159" i="7"/>
  <c r="W158" i="7"/>
  <c r="G158" i="7"/>
  <c r="F158" i="7"/>
  <c r="W157" i="7"/>
  <c r="G157" i="7"/>
  <c r="F157" i="7"/>
  <c r="W156" i="7"/>
  <c r="G156" i="7"/>
  <c r="F156" i="7"/>
  <c r="W155" i="7"/>
  <c r="G155" i="7"/>
  <c r="F155" i="7"/>
  <c r="W154" i="7"/>
  <c r="G154" i="7"/>
  <c r="F154" i="7"/>
  <c r="W153" i="7"/>
  <c r="G153" i="7"/>
  <c r="F153" i="7"/>
  <c r="W152" i="7"/>
  <c r="G152" i="7"/>
  <c r="F152" i="7"/>
  <c r="W151" i="7"/>
  <c r="G151" i="7"/>
  <c r="F151" i="7"/>
  <c r="W150" i="7"/>
  <c r="G150" i="7"/>
  <c r="F150" i="7"/>
  <c r="W149" i="7"/>
  <c r="G149" i="7"/>
  <c r="F149" i="7"/>
  <c r="W148" i="7"/>
  <c r="G148" i="7"/>
  <c r="F148" i="7"/>
  <c r="W147" i="7"/>
  <c r="G147" i="7"/>
  <c r="F147" i="7"/>
  <c r="W146" i="7"/>
  <c r="G146" i="7"/>
  <c r="F146" i="7"/>
  <c r="W145" i="7"/>
  <c r="G145" i="7"/>
  <c r="F145" i="7"/>
  <c r="W144" i="7"/>
  <c r="G144" i="7"/>
  <c r="F144" i="7"/>
  <c r="W143" i="7"/>
  <c r="G143" i="7"/>
  <c r="F143" i="7"/>
  <c r="W142" i="7"/>
  <c r="G142" i="7"/>
  <c r="F142" i="7"/>
  <c r="W141" i="7"/>
  <c r="G141" i="7"/>
  <c r="F141" i="7"/>
  <c r="W140" i="7"/>
  <c r="G140" i="7"/>
  <c r="F140" i="7"/>
  <c r="W139" i="7"/>
  <c r="G139" i="7"/>
  <c r="F139" i="7"/>
  <c r="W138" i="7"/>
  <c r="G138" i="7"/>
  <c r="F138" i="7"/>
  <c r="W137" i="7"/>
  <c r="G137" i="7"/>
  <c r="F137" i="7"/>
  <c r="W136" i="7"/>
  <c r="G136" i="7"/>
  <c r="F136" i="7"/>
  <c r="W135" i="7"/>
  <c r="G135" i="7"/>
  <c r="F135" i="7"/>
  <c r="W134" i="7"/>
  <c r="G134" i="7"/>
  <c r="F134" i="7"/>
  <c r="W133" i="7"/>
  <c r="G133" i="7"/>
  <c r="F133" i="7"/>
  <c r="W132" i="7"/>
  <c r="G132" i="7"/>
  <c r="F132" i="7"/>
  <c r="W131" i="7"/>
  <c r="G131" i="7"/>
  <c r="F131" i="7"/>
  <c r="W130" i="7"/>
  <c r="G130" i="7"/>
  <c r="F130" i="7"/>
  <c r="W129" i="7"/>
  <c r="G129" i="7"/>
  <c r="F129" i="7"/>
  <c r="W128" i="7"/>
  <c r="G128" i="7"/>
  <c r="F128" i="7"/>
  <c r="W127" i="7"/>
  <c r="G127" i="7"/>
  <c r="F127" i="7"/>
  <c r="W126" i="7"/>
  <c r="G126" i="7"/>
  <c r="F126" i="7"/>
  <c r="W125" i="7"/>
  <c r="G125" i="7"/>
  <c r="F125" i="7"/>
  <c r="W124" i="7"/>
  <c r="G124" i="7"/>
  <c r="F124" i="7"/>
  <c r="W123" i="7"/>
  <c r="G123" i="7"/>
  <c r="F123" i="7"/>
  <c r="W122" i="7"/>
  <c r="G122" i="7"/>
  <c r="F122" i="7"/>
  <c r="W121" i="7"/>
  <c r="G121" i="7"/>
  <c r="F121" i="7"/>
  <c r="W120" i="7"/>
  <c r="G120" i="7"/>
  <c r="F120" i="7"/>
  <c r="W119" i="7"/>
  <c r="G119" i="7"/>
  <c r="F119" i="7"/>
  <c r="W118" i="7"/>
  <c r="G118" i="7"/>
  <c r="F118" i="7"/>
  <c r="W117" i="7"/>
  <c r="G117" i="7"/>
  <c r="F117" i="7"/>
  <c r="W116" i="7"/>
  <c r="G116" i="7"/>
  <c r="F116" i="7"/>
  <c r="W115" i="7"/>
  <c r="G115" i="7"/>
  <c r="F115" i="7"/>
  <c r="W114" i="7"/>
  <c r="G114" i="7"/>
  <c r="F114" i="7"/>
  <c r="W113" i="7"/>
  <c r="G113" i="7"/>
  <c r="F113" i="7"/>
  <c r="W112" i="7"/>
  <c r="G112" i="7"/>
  <c r="F112" i="7"/>
  <c r="W111" i="7"/>
  <c r="G111" i="7"/>
  <c r="F111" i="7"/>
  <c r="W110" i="7"/>
  <c r="G110" i="7"/>
  <c r="F110" i="7"/>
  <c r="W109" i="7"/>
  <c r="G109" i="7"/>
  <c r="F109" i="7"/>
  <c r="W108" i="7"/>
  <c r="G108" i="7"/>
  <c r="F108" i="7"/>
  <c r="W107" i="7"/>
  <c r="G107" i="7"/>
  <c r="F107" i="7"/>
  <c r="W106" i="7"/>
  <c r="G106" i="7"/>
  <c r="F106" i="7"/>
  <c r="W105" i="7"/>
  <c r="G105" i="7"/>
  <c r="F105" i="7"/>
  <c r="W104" i="7"/>
  <c r="G104" i="7"/>
  <c r="F104" i="7"/>
  <c r="W103" i="7"/>
  <c r="G103" i="7"/>
  <c r="F103" i="7"/>
  <c r="W102" i="7"/>
  <c r="G102" i="7"/>
  <c r="F102" i="7"/>
  <c r="W101" i="7"/>
  <c r="G101" i="7"/>
  <c r="F101" i="7"/>
  <c r="W100" i="7"/>
  <c r="G100" i="7"/>
  <c r="F100" i="7"/>
  <c r="W99" i="7"/>
  <c r="G99" i="7"/>
  <c r="F99" i="7"/>
  <c r="W98" i="7"/>
  <c r="G98" i="7"/>
  <c r="F98" i="7"/>
  <c r="W97" i="7"/>
  <c r="G97" i="7"/>
  <c r="F97" i="7"/>
  <c r="W96" i="7"/>
  <c r="G96" i="7"/>
  <c r="F96" i="7"/>
  <c r="W95" i="7"/>
  <c r="G95" i="7"/>
  <c r="F95" i="7"/>
  <c r="W94" i="7"/>
  <c r="G94" i="7"/>
  <c r="F94" i="7"/>
  <c r="W93" i="7"/>
  <c r="G93" i="7"/>
  <c r="F93" i="7"/>
  <c r="W92" i="7"/>
  <c r="G92" i="7"/>
  <c r="F92" i="7"/>
  <c r="W91" i="7"/>
  <c r="G91" i="7"/>
  <c r="F91" i="7"/>
  <c r="W90" i="7"/>
  <c r="G90" i="7"/>
  <c r="F90" i="7"/>
  <c r="W89" i="7"/>
  <c r="G89" i="7"/>
  <c r="F89" i="7"/>
  <c r="W88" i="7"/>
  <c r="G88" i="7"/>
  <c r="F88" i="7"/>
  <c r="W87" i="7"/>
  <c r="G87" i="7"/>
  <c r="F87" i="7"/>
  <c r="W86" i="7"/>
  <c r="G86" i="7"/>
  <c r="F86" i="7"/>
  <c r="W85" i="7"/>
  <c r="G85" i="7"/>
  <c r="F85" i="7"/>
  <c r="W84" i="7"/>
  <c r="G84" i="7"/>
  <c r="F84" i="7"/>
  <c r="W83" i="7"/>
  <c r="G83" i="7"/>
  <c r="F83" i="7"/>
  <c r="W82" i="7"/>
  <c r="G82" i="7"/>
  <c r="F82" i="7"/>
  <c r="W81" i="7"/>
  <c r="G81" i="7"/>
  <c r="F81" i="7"/>
  <c r="W80" i="7"/>
  <c r="G80" i="7"/>
  <c r="F80" i="7"/>
  <c r="W79" i="7"/>
  <c r="G79" i="7"/>
  <c r="F79" i="7"/>
  <c r="W78" i="7"/>
  <c r="G78" i="7"/>
  <c r="F78" i="7"/>
  <c r="W77" i="7"/>
  <c r="G77" i="7"/>
  <c r="F77" i="7"/>
  <c r="W76" i="7"/>
  <c r="G76" i="7"/>
  <c r="F76" i="7"/>
  <c r="W75" i="7"/>
  <c r="G75" i="7"/>
  <c r="F75" i="7"/>
  <c r="W74" i="7"/>
  <c r="G74" i="7"/>
  <c r="F74" i="7"/>
  <c r="W73" i="7"/>
  <c r="G73" i="7"/>
  <c r="F73" i="7"/>
  <c r="W72" i="7"/>
  <c r="G72" i="7"/>
  <c r="F72" i="7"/>
  <c r="W71" i="7"/>
  <c r="G71" i="7"/>
  <c r="F71" i="7"/>
  <c r="W70" i="7"/>
  <c r="G70" i="7"/>
  <c r="F70" i="7"/>
  <c r="W69" i="7"/>
  <c r="G69" i="7"/>
  <c r="F69" i="7"/>
  <c r="W68" i="7"/>
  <c r="G68" i="7"/>
  <c r="F68" i="7"/>
  <c r="W67" i="7"/>
  <c r="G67" i="7"/>
  <c r="F67" i="7"/>
  <c r="W66" i="7"/>
  <c r="G66" i="7"/>
  <c r="F66" i="7"/>
  <c r="W65" i="7"/>
  <c r="G65" i="7"/>
  <c r="F65" i="7"/>
  <c r="W64" i="7"/>
  <c r="G64" i="7"/>
  <c r="F64" i="7"/>
  <c r="W63" i="7"/>
  <c r="G63" i="7"/>
  <c r="F63" i="7"/>
  <c r="W62" i="7"/>
  <c r="G62" i="7"/>
  <c r="F62" i="7"/>
  <c r="W61" i="7"/>
  <c r="G61" i="7"/>
  <c r="F61" i="7"/>
  <c r="W60" i="7"/>
  <c r="G60" i="7"/>
  <c r="F60" i="7"/>
  <c r="W59" i="7"/>
  <c r="G59" i="7"/>
  <c r="F59" i="7"/>
  <c r="W58" i="7"/>
  <c r="G58" i="7"/>
  <c r="F58" i="7"/>
  <c r="W57" i="7"/>
  <c r="G57" i="7"/>
  <c r="F57" i="7"/>
  <c r="W56" i="7"/>
  <c r="G56" i="7"/>
  <c r="F56" i="7"/>
  <c r="W55" i="7"/>
  <c r="G55" i="7"/>
  <c r="F55" i="7"/>
  <c r="W54" i="7"/>
  <c r="G54" i="7"/>
  <c r="F54" i="7"/>
  <c r="W53" i="7"/>
  <c r="G53" i="7"/>
  <c r="F53" i="7"/>
  <c r="W52" i="7"/>
  <c r="G52" i="7"/>
  <c r="F52" i="7"/>
  <c r="W51" i="7"/>
  <c r="G51" i="7"/>
  <c r="F51" i="7"/>
  <c r="W50" i="7"/>
  <c r="G50" i="7"/>
  <c r="F50" i="7"/>
  <c r="W49" i="7"/>
  <c r="G49" i="7"/>
  <c r="F49" i="7"/>
  <c r="W48" i="7"/>
  <c r="G48" i="7"/>
  <c r="F48" i="7"/>
  <c r="W47" i="7"/>
  <c r="G47" i="7"/>
  <c r="F47" i="7"/>
  <c r="W46" i="7"/>
  <c r="G46" i="7"/>
  <c r="F46" i="7"/>
  <c r="W45" i="7"/>
  <c r="G45" i="7"/>
  <c r="F45" i="7"/>
  <c r="W44" i="7"/>
  <c r="G44" i="7"/>
  <c r="F44" i="7"/>
  <c r="W43" i="7"/>
  <c r="G43" i="7"/>
  <c r="F43" i="7"/>
  <c r="W42" i="7"/>
  <c r="G42" i="7"/>
  <c r="F42" i="7"/>
  <c r="W41" i="7"/>
  <c r="G41" i="7"/>
  <c r="F41" i="7"/>
  <c r="W40" i="7"/>
  <c r="G40" i="7"/>
  <c r="F40" i="7"/>
  <c r="W39" i="7"/>
  <c r="G39" i="7"/>
  <c r="F39" i="7"/>
  <c r="W38" i="7"/>
  <c r="G38" i="7"/>
  <c r="F38" i="7"/>
  <c r="W37" i="7"/>
  <c r="G37" i="7"/>
  <c r="F37" i="7"/>
  <c r="W36" i="7"/>
  <c r="G36" i="7"/>
  <c r="F36" i="7"/>
  <c r="W35" i="7"/>
  <c r="G35" i="7"/>
  <c r="F35" i="7"/>
  <c r="W34" i="7"/>
  <c r="G34" i="7"/>
  <c r="F34" i="7"/>
  <c r="W33" i="7"/>
  <c r="G33" i="7"/>
  <c r="F33" i="7"/>
  <c r="W32" i="7"/>
  <c r="G32" i="7"/>
  <c r="F32" i="7"/>
  <c r="W31" i="7"/>
  <c r="G31" i="7"/>
  <c r="F31" i="7"/>
  <c r="W30" i="7"/>
  <c r="G30" i="7"/>
  <c r="F30" i="7"/>
  <c r="W29" i="7"/>
  <c r="G29" i="7"/>
  <c r="F29" i="7"/>
  <c r="W28" i="7"/>
  <c r="G28" i="7"/>
  <c r="F28" i="7"/>
  <c r="W27" i="7"/>
  <c r="G27" i="7"/>
  <c r="F27" i="7"/>
  <c r="W26" i="7"/>
  <c r="G26" i="7"/>
  <c r="F26" i="7"/>
  <c r="W25" i="7"/>
  <c r="G25" i="7"/>
  <c r="F25" i="7"/>
  <c r="W24" i="7"/>
  <c r="G24" i="7"/>
  <c r="F24" i="7"/>
  <c r="W23" i="7"/>
  <c r="G23" i="7"/>
  <c r="F23" i="7"/>
  <c r="W22" i="7"/>
  <c r="G22" i="7"/>
  <c r="F22" i="7"/>
  <c r="W21" i="7"/>
  <c r="G21" i="7"/>
  <c r="F21" i="7"/>
  <c r="W20" i="7"/>
  <c r="G20" i="7"/>
  <c r="F20" i="7"/>
  <c r="W19" i="7"/>
  <c r="G19" i="7"/>
  <c r="F19" i="7"/>
  <c r="W18" i="7"/>
  <c r="G18" i="7"/>
  <c r="F18" i="7"/>
  <c r="W17" i="7"/>
  <c r="G17" i="7"/>
  <c r="F17" i="7"/>
  <c r="W16" i="7"/>
  <c r="G16" i="7"/>
  <c r="F16" i="7"/>
  <c r="W15" i="7"/>
  <c r="G15" i="7"/>
  <c r="F15" i="7"/>
  <c r="W14" i="7"/>
  <c r="G14" i="7"/>
  <c r="F14" i="7"/>
  <c r="W13" i="7"/>
  <c r="G13" i="7"/>
  <c r="F13" i="7"/>
  <c r="W12" i="7"/>
  <c r="G12" i="7"/>
  <c r="F12" i="7"/>
  <c r="W11" i="7"/>
  <c r="G11" i="7"/>
  <c r="F11" i="7"/>
  <c r="W10" i="7"/>
  <c r="G10" i="7"/>
  <c r="F10" i="7"/>
  <c r="W9" i="7"/>
  <c r="G9" i="7"/>
  <c r="F9" i="7"/>
  <c r="W8" i="7"/>
  <c r="G8" i="7"/>
  <c r="F8" i="7"/>
  <c r="W7" i="7"/>
  <c r="G7" i="7"/>
  <c r="F7" i="7"/>
  <c r="W6" i="7"/>
  <c r="G6" i="7"/>
  <c r="F6" i="7"/>
  <c r="W5" i="7"/>
  <c r="R2" i="7" s="1"/>
  <c r="T2" i="7" s="1"/>
  <c r="G5" i="7"/>
  <c r="F5" i="7"/>
  <c r="X266" i="6"/>
  <c r="G266" i="6"/>
  <c r="F266" i="6"/>
  <c r="X265" i="6"/>
  <c r="G265" i="6"/>
  <c r="F265" i="6"/>
  <c r="X264" i="6"/>
  <c r="G264" i="6"/>
  <c r="F264" i="6"/>
  <c r="X263" i="6"/>
  <c r="G263" i="6"/>
  <c r="F263" i="6"/>
  <c r="X262" i="6"/>
  <c r="G262" i="6"/>
  <c r="F262" i="6"/>
  <c r="X261" i="6"/>
  <c r="G261" i="6"/>
  <c r="F261" i="6"/>
  <c r="X260" i="6"/>
  <c r="G260" i="6"/>
  <c r="F260" i="6"/>
  <c r="X259" i="6"/>
  <c r="G259" i="6"/>
  <c r="F259" i="6"/>
  <c r="X258" i="6"/>
  <c r="G258" i="6"/>
  <c r="F258" i="6"/>
  <c r="X257" i="6"/>
  <c r="G257" i="6"/>
  <c r="F257" i="6"/>
  <c r="X256" i="6"/>
  <c r="G256" i="6"/>
  <c r="F256" i="6"/>
  <c r="X255" i="6"/>
  <c r="G255" i="6"/>
  <c r="F255" i="6"/>
  <c r="X254" i="6"/>
  <c r="G254" i="6"/>
  <c r="F254" i="6"/>
  <c r="X253" i="6"/>
  <c r="G253" i="6"/>
  <c r="F253" i="6"/>
  <c r="X252" i="6"/>
  <c r="G252" i="6"/>
  <c r="F252" i="6"/>
  <c r="X251" i="6"/>
  <c r="G251" i="6"/>
  <c r="F251" i="6"/>
  <c r="X250" i="6"/>
  <c r="G250" i="6"/>
  <c r="F250" i="6"/>
  <c r="X249" i="6"/>
  <c r="G249" i="6"/>
  <c r="F249" i="6"/>
  <c r="X248" i="6"/>
  <c r="G248" i="6"/>
  <c r="F248" i="6"/>
  <c r="X247" i="6"/>
  <c r="G247" i="6"/>
  <c r="F247" i="6"/>
  <c r="X246" i="6"/>
  <c r="G246" i="6"/>
  <c r="F246" i="6"/>
  <c r="X245" i="6"/>
  <c r="G245" i="6"/>
  <c r="F245" i="6"/>
  <c r="X244" i="6"/>
  <c r="G244" i="6"/>
  <c r="F244" i="6"/>
  <c r="X243" i="6"/>
  <c r="G243" i="6"/>
  <c r="F243" i="6"/>
  <c r="X242" i="6"/>
  <c r="G242" i="6"/>
  <c r="F242" i="6"/>
  <c r="X241" i="6"/>
  <c r="G241" i="6"/>
  <c r="F241" i="6"/>
  <c r="X240" i="6"/>
  <c r="G240" i="6"/>
  <c r="F240" i="6"/>
  <c r="X239" i="6"/>
  <c r="G239" i="6"/>
  <c r="F239" i="6"/>
  <c r="X238" i="6"/>
  <c r="G238" i="6"/>
  <c r="F238" i="6"/>
  <c r="X237" i="6"/>
  <c r="G237" i="6"/>
  <c r="F237" i="6"/>
  <c r="X236" i="6"/>
  <c r="G236" i="6"/>
  <c r="F236" i="6"/>
  <c r="X235" i="6"/>
  <c r="G235" i="6"/>
  <c r="F235" i="6"/>
  <c r="X234" i="6"/>
  <c r="G234" i="6"/>
  <c r="F234" i="6"/>
  <c r="X233" i="6"/>
  <c r="G233" i="6"/>
  <c r="F233" i="6"/>
  <c r="X232" i="6"/>
  <c r="G232" i="6"/>
  <c r="F232" i="6"/>
  <c r="X231" i="6"/>
  <c r="G231" i="6"/>
  <c r="F231" i="6"/>
  <c r="X230" i="6"/>
  <c r="G230" i="6"/>
  <c r="F230" i="6"/>
  <c r="X229" i="6"/>
  <c r="G229" i="6"/>
  <c r="F229" i="6"/>
  <c r="X228" i="6"/>
  <c r="G228" i="6"/>
  <c r="F228" i="6"/>
  <c r="X227" i="6"/>
  <c r="G227" i="6"/>
  <c r="F227" i="6"/>
  <c r="X226" i="6"/>
  <c r="G226" i="6"/>
  <c r="F226" i="6"/>
  <c r="X225" i="6"/>
  <c r="G225" i="6"/>
  <c r="F225" i="6"/>
  <c r="X224" i="6"/>
  <c r="G224" i="6"/>
  <c r="F224" i="6"/>
  <c r="X223" i="6"/>
  <c r="G223" i="6"/>
  <c r="F223" i="6"/>
  <c r="X222" i="6"/>
  <c r="G222" i="6"/>
  <c r="F222" i="6"/>
  <c r="X221" i="6"/>
  <c r="G221" i="6"/>
  <c r="F221" i="6"/>
  <c r="X220" i="6"/>
  <c r="G220" i="6"/>
  <c r="F220" i="6"/>
  <c r="X219" i="6"/>
  <c r="G219" i="6"/>
  <c r="F219" i="6"/>
  <c r="X218" i="6"/>
  <c r="G218" i="6"/>
  <c r="F218" i="6"/>
  <c r="X217" i="6"/>
  <c r="G217" i="6"/>
  <c r="F217" i="6"/>
  <c r="X216" i="6"/>
  <c r="G216" i="6"/>
  <c r="F216" i="6"/>
  <c r="X215" i="6"/>
  <c r="G215" i="6"/>
  <c r="F215" i="6"/>
  <c r="X214" i="6"/>
  <c r="G214" i="6"/>
  <c r="F214" i="6"/>
  <c r="X213" i="6"/>
  <c r="G213" i="6"/>
  <c r="F213" i="6"/>
  <c r="X212" i="6"/>
  <c r="G212" i="6"/>
  <c r="F212" i="6"/>
  <c r="X211" i="6"/>
  <c r="G211" i="6"/>
  <c r="F211" i="6"/>
  <c r="X210" i="6"/>
  <c r="G210" i="6"/>
  <c r="F210" i="6"/>
  <c r="X209" i="6"/>
  <c r="G209" i="6"/>
  <c r="F209" i="6"/>
  <c r="X208" i="6"/>
  <c r="G208" i="6"/>
  <c r="F208" i="6"/>
  <c r="X207" i="6"/>
  <c r="G207" i="6"/>
  <c r="F207" i="6"/>
  <c r="X206" i="6"/>
  <c r="G206" i="6"/>
  <c r="F206" i="6"/>
  <c r="X205" i="6"/>
  <c r="G205" i="6"/>
  <c r="F205" i="6"/>
  <c r="X204" i="6"/>
  <c r="G204" i="6"/>
  <c r="F204" i="6"/>
  <c r="X203" i="6"/>
  <c r="G203" i="6"/>
  <c r="F203" i="6"/>
  <c r="X202" i="6"/>
  <c r="G202" i="6"/>
  <c r="F202" i="6"/>
  <c r="X201" i="6"/>
  <c r="G201" i="6"/>
  <c r="F201" i="6"/>
  <c r="X200" i="6"/>
  <c r="G200" i="6"/>
  <c r="F200" i="6"/>
  <c r="X199" i="6"/>
  <c r="G199" i="6"/>
  <c r="F199" i="6"/>
  <c r="X198" i="6"/>
  <c r="G198" i="6"/>
  <c r="F198" i="6"/>
  <c r="X197" i="6"/>
  <c r="G197" i="6"/>
  <c r="F197" i="6"/>
  <c r="X196" i="6"/>
  <c r="G196" i="6"/>
  <c r="F196" i="6"/>
  <c r="X195" i="6"/>
  <c r="G195" i="6"/>
  <c r="F195" i="6"/>
  <c r="X194" i="6"/>
  <c r="G194" i="6"/>
  <c r="F194" i="6"/>
  <c r="X193" i="6"/>
  <c r="G193" i="6"/>
  <c r="F193" i="6"/>
  <c r="X192" i="6"/>
  <c r="G192" i="6"/>
  <c r="F192" i="6"/>
  <c r="X191" i="6"/>
  <c r="G191" i="6"/>
  <c r="F191" i="6"/>
  <c r="X190" i="6"/>
  <c r="G190" i="6"/>
  <c r="F190" i="6"/>
  <c r="X189" i="6"/>
  <c r="G189" i="6"/>
  <c r="F189" i="6"/>
  <c r="X188" i="6"/>
  <c r="G188" i="6"/>
  <c r="F188" i="6"/>
  <c r="X187" i="6"/>
  <c r="G187" i="6"/>
  <c r="F187" i="6"/>
  <c r="X186" i="6"/>
  <c r="G186" i="6"/>
  <c r="F186" i="6"/>
  <c r="X185" i="6"/>
  <c r="G185" i="6"/>
  <c r="F185" i="6"/>
  <c r="X184" i="6"/>
  <c r="G184" i="6"/>
  <c r="F184" i="6"/>
  <c r="X183" i="6"/>
  <c r="G183" i="6"/>
  <c r="F183" i="6"/>
  <c r="X182" i="6"/>
  <c r="G182" i="6"/>
  <c r="F182" i="6"/>
  <c r="X181" i="6"/>
  <c r="G181" i="6"/>
  <c r="F181" i="6"/>
  <c r="X180" i="6"/>
  <c r="G180" i="6"/>
  <c r="F180" i="6"/>
  <c r="X179" i="6"/>
  <c r="G179" i="6"/>
  <c r="F179" i="6"/>
  <c r="X178" i="6"/>
  <c r="G178" i="6"/>
  <c r="F178" i="6"/>
  <c r="X177" i="6"/>
  <c r="G177" i="6"/>
  <c r="F177" i="6"/>
  <c r="X176" i="6"/>
  <c r="G176" i="6"/>
  <c r="F176" i="6"/>
  <c r="X175" i="6"/>
  <c r="G175" i="6"/>
  <c r="F175" i="6"/>
  <c r="X174" i="6"/>
  <c r="G174" i="6"/>
  <c r="F174" i="6"/>
  <c r="X173" i="6"/>
  <c r="G173" i="6"/>
  <c r="F173" i="6"/>
  <c r="X172" i="6"/>
  <c r="G172" i="6"/>
  <c r="F172" i="6"/>
  <c r="X171" i="6"/>
  <c r="G171" i="6"/>
  <c r="F171" i="6"/>
  <c r="X170" i="6"/>
  <c r="G170" i="6"/>
  <c r="F170" i="6"/>
  <c r="X169" i="6"/>
  <c r="G169" i="6"/>
  <c r="F169" i="6"/>
  <c r="X168" i="6"/>
  <c r="G168" i="6"/>
  <c r="F168" i="6"/>
  <c r="X167" i="6"/>
  <c r="G167" i="6"/>
  <c r="F167" i="6"/>
  <c r="X166" i="6"/>
  <c r="G166" i="6"/>
  <c r="F166" i="6"/>
  <c r="X165" i="6"/>
  <c r="G165" i="6"/>
  <c r="F165" i="6"/>
  <c r="X164" i="6"/>
  <c r="G164" i="6"/>
  <c r="F164" i="6"/>
  <c r="X163" i="6"/>
  <c r="G163" i="6"/>
  <c r="F163" i="6"/>
  <c r="X162" i="6"/>
  <c r="G162" i="6"/>
  <c r="F162" i="6"/>
  <c r="X161" i="6"/>
  <c r="G161" i="6"/>
  <c r="F161" i="6"/>
  <c r="X160" i="6"/>
  <c r="G160" i="6"/>
  <c r="F160" i="6"/>
  <c r="X159" i="6"/>
  <c r="G159" i="6"/>
  <c r="F159" i="6"/>
  <c r="X158" i="6"/>
  <c r="G158" i="6"/>
  <c r="F158" i="6"/>
  <c r="X157" i="6"/>
  <c r="G157" i="6"/>
  <c r="F157" i="6"/>
  <c r="X156" i="6"/>
  <c r="G156" i="6"/>
  <c r="F156" i="6"/>
  <c r="X155" i="6"/>
  <c r="G155" i="6"/>
  <c r="F155" i="6"/>
  <c r="X154" i="6"/>
  <c r="G154" i="6"/>
  <c r="F154" i="6"/>
  <c r="X153" i="6"/>
  <c r="G153" i="6"/>
  <c r="F153" i="6"/>
  <c r="X152" i="6"/>
  <c r="G152" i="6"/>
  <c r="F152" i="6"/>
  <c r="X151" i="6"/>
  <c r="G151" i="6"/>
  <c r="F151" i="6"/>
  <c r="X150" i="6"/>
  <c r="G150" i="6"/>
  <c r="F150" i="6"/>
  <c r="X149" i="6"/>
  <c r="G149" i="6"/>
  <c r="F149" i="6"/>
  <c r="X148" i="6"/>
  <c r="G148" i="6"/>
  <c r="F148" i="6"/>
  <c r="X147" i="6"/>
  <c r="G147" i="6"/>
  <c r="F147" i="6"/>
  <c r="X146" i="6"/>
  <c r="G146" i="6"/>
  <c r="F146" i="6"/>
  <c r="X145" i="6"/>
  <c r="G145" i="6"/>
  <c r="F145" i="6"/>
  <c r="X144" i="6"/>
  <c r="G144" i="6"/>
  <c r="F144" i="6"/>
  <c r="X143" i="6"/>
  <c r="G143" i="6"/>
  <c r="F143" i="6"/>
  <c r="X142" i="6"/>
  <c r="G142" i="6"/>
  <c r="F142" i="6"/>
  <c r="X141" i="6"/>
  <c r="G141" i="6"/>
  <c r="F141" i="6"/>
  <c r="X140" i="6"/>
  <c r="G140" i="6"/>
  <c r="F140" i="6"/>
  <c r="X139" i="6"/>
  <c r="G139" i="6"/>
  <c r="F139" i="6"/>
  <c r="X138" i="6"/>
  <c r="G138" i="6"/>
  <c r="F138" i="6"/>
  <c r="X137" i="6"/>
  <c r="G137" i="6"/>
  <c r="F137" i="6"/>
  <c r="X136" i="6"/>
  <c r="G136" i="6"/>
  <c r="F136" i="6"/>
  <c r="X135" i="6"/>
  <c r="G135" i="6"/>
  <c r="F135" i="6"/>
  <c r="X134" i="6"/>
  <c r="G134" i="6"/>
  <c r="F134" i="6"/>
  <c r="X133" i="6"/>
  <c r="G133" i="6"/>
  <c r="F133" i="6"/>
  <c r="X132" i="6"/>
  <c r="G132" i="6"/>
  <c r="F132" i="6"/>
  <c r="X131" i="6"/>
  <c r="G131" i="6"/>
  <c r="F131" i="6"/>
  <c r="X130" i="6"/>
  <c r="G130" i="6"/>
  <c r="F130" i="6"/>
  <c r="X129" i="6"/>
  <c r="G129" i="6"/>
  <c r="F129" i="6"/>
  <c r="X128" i="6"/>
  <c r="G128" i="6"/>
  <c r="F128" i="6"/>
  <c r="X127" i="6"/>
  <c r="G127" i="6"/>
  <c r="F127" i="6"/>
  <c r="X126" i="6"/>
  <c r="G126" i="6"/>
  <c r="F126" i="6"/>
  <c r="X125" i="6"/>
  <c r="G125" i="6"/>
  <c r="F125" i="6"/>
  <c r="X124" i="6"/>
  <c r="G124" i="6"/>
  <c r="F124" i="6"/>
  <c r="X123" i="6"/>
  <c r="G123" i="6"/>
  <c r="F123" i="6"/>
  <c r="X122" i="6"/>
  <c r="G122" i="6"/>
  <c r="F122" i="6"/>
  <c r="X121" i="6"/>
  <c r="G121" i="6"/>
  <c r="F121" i="6"/>
  <c r="X120" i="6"/>
  <c r="G120" i="6"/>
  <c r="F120" i="6"/>
  <c r="X119" i="6"/>
  <c r="G119" i="6"/>
  <c r="F119" i="6"/>
  <c r="X118" i="6"/>
  <c r="G118" i="6"/>
  <c r="F118" i="6"/>
  <c r="X117" i="6"/>
  <c r="G117" i="6"/>
  <c r="F117" i="6"/>
  <c r="X116" i="6"/>
  <c r="G116" i="6"/>
  <c r="F116" i="6"/>
  <c r="X115" i="6"/>
  <c r="G115" i="6"/>
  <c r="F115" i="6"/>
  <c r="X114" i="6"/>
  <c r="G114" i="6"/>
  <c r="F114" i="6"/>
  <c r="X113" i="6"/>
  <c r="G113" i="6"/>
  <c r="F113" i="6"/>
  <c r="X112" i="6"/>
  <c r="G112" i="6"/>
  <c r="F112" i="6"/>
  <c r="X111" i="6"/>
  <c r="G111" i="6"/>
  <c r="F111" i="6"/>
  <c r="X110" i="6"/>
  <c r="G110" i="6"/>
  <c r="F110" i="6"/>
  <c r="X109" i="6"/>
  <c r="G109" i="6"/>
  <c r="F109" i="6"/>
  <c r="X108" i="6"/>
  <c r="G108" i="6"/>
  <c r="F108" i="6"/>
  <c r="X107" i="6"/>
  <c r="G107" i="6"/>
  <c r="F107" i="6"/>
  <c r="X106" i="6"/>
  <c r="G106" i="6"/>
  <c r="F106" i="6"/>
  <c r="X105" i="6"/>
  <c r="G105" i="6"/>
  <c r="F105" i="6"/>
  <c r="X104" i="6"/>
  <c r="G104" i="6"/>
  <c r="F104" i="6"/>
  <c r="X103" i="6"/>
  <c r="G103" i="6"/>
  <c r="F103" i="6"/>
  <c r="X102" i="6"/>
  <c r="G102" i="6"/>
  <c r="F102" i="6"/>
  <c r="X101" i="6"/>
  <c r="G101" i="6"/>
  <c r="F101" i="6"/>
  <c r="X100" i="6"/>
  <c r="G100" i="6"/>
  <c r="F100" i="6"/>
  <c r="X99" i="6"/>
  <c r="G99" i="6"/>
  <c r="F99" i="6"/>
  <c r="X98" i="6"/>
  <c r="G98" i="6"/>
  <c r="F98" i="6"/>
  <c r="X97" i="6"/>
  <c r="G97" i="6"/>
  <c r="F97" i="6"/>
  <c r="X96" i="6"/>
  <c r="G96" i="6"/>
  <c r="F96" i="6"/>
  <c r="X95" i="6"/>
  <c r="G95" i="6"/>
  <c r="F95" i="6"/>
  <c r="X94" i="6"/>
  <c r="G94" i="6"/>
  <c r="F94" i="6"/>
  <c r="X93" i="6"/>
  <c r="G93" i="6"/>
  <c r="F93" i="6"/>
  <c r="X92" i="6"/>
  <c r="G92" i="6"/>
  <c r="F92" i="6"/>
  <c r="X91" i="6"/>
  <c r="G91" i="6"/>
  <c r="F91" i="6"/>
  <c r="X90" i="6"/>
  <c r="G90" i="6"/>
  <c r="F90" i="6"/>
  <c r="X89" i="6"/>
  <c r="G89" i="6"/>
  <c r="F89" i="6"/>
  <c r="X88" i="6"/>
  <c r="G88" i="6"/>
  <c r="F88" i="6"/>
  <c r="X87" i="6"/>
  <c r="G87" i="6"/>
  <c r="F87" i="6"/>
  <c r="X86" i="6"/>
  <c r="G86" i="6"/>
  <c r="F86" i="6"/>
  <c r="X85" i="6"/>
  <c r="G85" i="6"/>
  <c r="F85" i="6"/>
  <c r="X84" i="6"/>
  <c r="G84" i="6"/>
  <c r="F84" i="6"/>
  <c r="X83" i="6"/>
  <c r="G83" i="6"/>
  <c r="F83" i="6"/>
  <c r="X82" i="6"/>
  <c r="G82" i="6"/>
  <c r="F82" i="6"/>
  <c r="X81" i="6"/>
  <c r="G81" i="6"/>
  <c r="F81" i="6"/>
  <c r="X80" i="6"/>
  <c r="G80" i="6"/>
  <c r="F80" i="6"/>
  <c r="X79" i="6"/>
  <c r="G79" i="6"/>
  <c r="F79" i="6"/>
  <c r="X78" i="6"/>
  <c r="G78" i="6"/>
  <c r="F78" i="6"/>
  <c r="X77" i="6"/>
  <c r="G77" i="6"/>
  <c r="F77" i="6"/>
  <c r="X76" i="6"/>
  <c r="G76" i="6"/>
  <c r="F76" i="6"/>
  <c r="X75" i="6"/>
  <c r="G75" i="6"/>
  <c r="F75" i="6"/>
  <c r="X74" i="6"/>
  <c r="G74" i="6"/>
  <c r="F74" i="6"/>
  <c r="X73" i="6"/>
  <c r="G73" i="6"/>
  <c r="F73" i="6"/>
  <c r="X72" i="6"/>
  <c r="G72" i="6"/>
  <c r="F72" i="6"/>
  <c r="X71" i="6"/>
  <c r="G71" i="6"/>
  <c r="F71" i="6"/>
  <c r="X70" i="6"/>
  <c r="G70" i="6"/>
  <c r="F70" i="6"/>
  <c r="X69" i="6"/>
  <c r="G69" i="6"/>
  <c r="F69" i="6"/>
  <c r="X68" i="6"/>
  <c r="G68" i="6"/>
  <c r="F68" i="6"/>
  <c r="X67" i="6"/>
  <c r="G67" i="6"/>
  <c r="F67" i="6"/>
  <c r="X66" i="6"/>
  <c r="G66" i="6"/>
  <c r="F66" i="6"/>
  <c r="X65" i="6"/>
  <c r="G65" i="6"/>
  <c r="F65" i="6"/>
  <c r="X64" i="6"/>
  <c r="G64" i="6"/>
  <c r="F64" i="6"/>
  <c r="X63" i="6"/>
  <c r="G63" i="6"/>
  <c r="F63" i="6"/>
  <c r="X62" i="6"/>
  <c r="G62" i="6"/>
  <c r="F62" i="6"/>
  <c r="X61" i="6"/>
  <c r="G61" i="6"/>
  <c r="F61" i="6"/>
  <c r="X60" i="6"/>
  <c r="G60" i="6"/>
  <c r="F60" i="6"/>
  <c r="X59" i="6"/>
  <c r="G59" i="6"/>
  <c r="F59" i="6"/>
  <c r="X58" i="6"/>
  <c r="G58" i="6"/>
  <c r="F58" i="6"/>
  <c r="X57" i="6"/>
  <c r="G57" i="6"/>
  <c r="F57" i="6"/>
  <c r="X56" i="6"/>
  <c r="G56" i="6"/>
  <c r="F56" i="6"/>
  <c r="X55" i="6"/>
  <c r="G55" i="6"/>
  <c r="F55" i="6"/>
  <c r="X54" i="6"/>
  <c r="G54" i="6"/>
  <c r="F54" i="6"/>
  <c r="X53" i="6"/>
  <c r="G53" i="6"/>
  <c r="F53" i="6"/>
  <c r="X52" i="6"/>
  <c r="G52" i="6"/>
  <c r="F52" i="6"/>
  <c r="X51" i="6"/>
  <c r="G51" i="6"/>
  <c r="F51" i="6"/>
  <c r="X50" i="6"/>
  <c r="G50" i="6"/>
  <c r="F50" i="6"/>
  <c r="X49" i="6"/>
  <c r="G49" i="6"/>
  <c r="F49" i="6"/>
  <c r="X48" i="6"/>
  <c r="G48" i="6"/>
  <c r="F48" i="6"/>
  <c r="X47" i="6"/>
  <c r="G47" i="6"/>
  <c r="F47" i="6"/>
  <c r="X46" i="6"/>
  <c r="G46" i="6"/>
  <c r="F46" i="6"/>
  <c r="X45" i="6"/>
  <c r="G45" i="6"/>
  <c r="F45" i="6"/>
  <c r="X44" i="6"/>
  <c r="G44" i="6"/>
  <c r="F44" i="6"/>
  <c r="X43" i="6"/>
  <c r="G43" i="6"/>
  <c r="F43" i="6"/>
  <c r="X42" i="6"/>
  <c r="G42" i="6"/>
  <c r="F42" i="6"/>
  <c r="X41" i="6"/>
  <c r="G41" i="6"/>
  <c r="F41" i="6"/>
  <c r="X40" i="6"/>
  <c r="G40" i="6"/>
  <c r="F40" i="6"/>
  <c r="X39" i="6"/>
  <c r="G39" i="6"/>
  <c r="F39" i="6"/>
  <c r="X38" i="6"/>
  <c r="G38" i="6"/>
  <c r="F38" i="6"/>
  <c r="X37" i="6"/>
  <c r="G37" i="6"/>
  <c r="F37" i="6"/>
  <c r="X36" i="6"/>
  <c r="G36" i="6"/>
  <c r="F36" i="6"/>
  <c r="X35" i="6"/>
  <c r="G35" i="6"/>
  <c r="F35" i="6"/>
  <c r="X34" i="6"/>
  <c r="G34" i="6"/>
  <c r="F34" i="6"/>
  <c r="X33" i="6"/>
  <c r="G33" i="6"/>
  <c r="F33" i="6"/>
  <c r="X32" i="6"/>
  <c r="G32" i="6"/>
  <c r="F32" i="6"/>
  <c r="X31" i="6"/>
  <c r="G31" i="6"/>
  <c r="F31" i="6"/>
  <c r="X30" i="6"/>
  <c r="G30" i="6"/>
  <c r="F30" i="6"/>
  <c r="X29" i="6"/>
  <c r="G29" i="6"/>
  <c r="F29" i="6"/>
  <c r="X28" i="6"/>
  <c r="G28" i="6"/>
  <c r="F28" i="6"/>
  <c r="X27" i="6"/>
  <c r="G27" i="6"/>
  <c r="F27" i="6"/>
  <c r="X26" i="6"/>
  <c r="G26" i="6"/>
  <c r="F26" i="6"/>
  <c r="X25" i="6"/>
  <c r="G25" i="6"/>
  <c r="F25" i="6"/>
  <c r="X24" i="6"/>
  <c r="G24" i="6"/>
  <c r="F24" i="6"/>
  <c r="X23" i="6"/>
  <c r="G23" i="6"/>
  <c r="F23" i="6"/>
  <c r="X22" i="6"/>
  <c r="G22" i="6"/>
  <c r="F22" i="6"/>
  <c r="X21" i="6"/>
  <c r="G21" i="6"/>
  <c r="F21" i="6"/>
  <c r="X20" i="6"/>
  <c r="G20" i="6"/>
  <c r="F20" i="6"/>
  <c r="X19" i="6"/>
  <c r="G19" i="6"/>
  <c r="F19" i="6"/>
  <c r="X18" i="6"/>
  <c r="G18" i="6"/>
  <c r="F18" i="6"/>
  <c r="X17" i="6"/>
  <c r="G17" i="6"/>
  <c r="F17" i="6"/>
  <c r="X16" i="6"/>
  <c r="G16" i="6"/>
  <c r="F16" i="6"/>
  <c r="X15" i="6"/>
  <c r="G15" i="6"/>
  <c r="F15" i="6"/>
  <c r="X14" i="6"/>
  <c r="F14" i="6"/>
  <c r="X13" i="6"/>
  <c r="G13" i="6"/>
  <c r="F13" i="6"/>
  <c r="X12" i="6"/>
  <c r="G12" i="6"/>
  <c r="F12" i="6"/>
  <c r="X11" i="6"/>
  <c r="G11" i="6"/>
  <c r="F11" i="6"/>
  <c r="X10" i="6"/>
  <c r="G10" i="6"/>
  <c r="F10" i="6"/>
  <c r="X9" i="6"/>
  <c r="F9" i="6"/>
  <c r="X8" i="6"/>
  <c r="G8" i="6"/>
  <c r="F8" i="6"/>
  <c r="X7" i="6"/>
  <c r="R2" i="6" s="1"/>
  <c r="T2" i="6" s="1"/>
  <c r="G7" i="6"/>
  <c r="F7" i="6"/>
  <c r="X6" i="6"/>
  <c r="G6" i="6"/>
  <c r="F6" i="6"/>
  <c r="X5" i="6"/>
  <c r="G5" i="6"/>
  <c r="F5" i="6"/>
  <c r="X261" i="5"/>
  <c r="G261" i="5"/>
  <c r="F261" i="5"/>
  <c r="X260" i="5"/>
  <c r="G260" i="5"/>
  <c r="F260" i="5"/>
  <c r="X259" i="5"/>
  <c r="G259" i="5"/>
  <c r="F259" i="5"/>
  <c r="X258" i="5"/>
  <c r="G258" i="5"/>
  <c r="F258" i="5"/>
  <c r="X257" i="5"/>
  <c r="G257" i="5"/>
  <c r="F257" i="5"/>
  <c r="X256" i="5"/>
  <c r="G256" i="5"/>
  <c r="F256" i="5"/>
  <c r="X255" i="5"/>
  <c r="G255" i="5"/>
  <c r="F255" i="5"/>
  <c r="X254" i="5"/>
  <c r="G254" i="5"/>
  <c r="F254" i="5"/>
  <c r="X253" i="5"/>
  <c r="G253" i="5"/>
  <c r="F253" i="5"/>
  <c r="X252" i="5"/>
  <c r="G252" i="5"/>
  <c r="F252" i="5"/>
  <c r="X251" i="5"/>
  <c r="G251" i="5"/>
  <c r="F251" i="5"/>
  <c r="X250" i="5"/>
  <c r="G250" i="5"/>
  <c r="F250" i="5"/>
  <c r="X249" i="5"/>
  <c r="G249" i="5"/>
  <c r="F249" i="5"/>
  <c r="X248" i="5"/>
  <c r="G248" i="5"/>
  <c r="F248" i="5"/>
  <c r="X247" i="5"/>
  <c r="G247" i="5"/>
  <c r="F247" i="5"/>
  <c r="X246" i="5"/>
  <c r="G246" i="5"/>
  <c r="F246" i="5"/>
  <c r="X245" i="5"/>
  <c r="G245" i="5"/>
  <c r="F245" i="5"/>
  <c r="X244" i="5"/>
  <c r="G244" i="5"/>
  <c r="F244" i="5"/>
  <c r="X243" i="5"/>
  <c r="G243" i="5"/>
  <c r="F243" i="5"/>
  <c r="X242" i="5"/>
  <c r="G242" i="5"/>
  <c r="F242" i="5"/>
  <c r="X241" i="5"/>
  <c r="G241" i="5"/>
  <c r="F241" i="5"/>
  <c r="X240" i="5"/>
  <c r="G240" i="5"/>
  <c r="F240" i="5"/>
  <c r="X239" i="5"/>
  <c r="G239" i="5"/>
  <c r="F239" i="5"/>
  <c r="X238" i="5"/>
  <c r="G238" i="5"/>
  <c r="F238" i="5"/>
  <c r="X237" i="5"/>
  <c r="G237" i="5"/>
  <c r="F237" i="5"/>
  <c r="X236" i="5"/>
  <c r="G236" i="5"/>
  <c r="F236" i="5"/>
  <c r="X235" i="5"/>
  <c r="G235" i="5"/>
  <c r="F235" i="5"/>
  <c r="X234" i="5"/>
  <c r="G234" i="5"/>
  <c r="F234" i="5"/>
  <c r="X233" i="5"/>
  <c r="G233" i="5"/>
  <c r="F233" i="5"/>
  <c r="X232" i="5"/>
  <c r="G232" i="5"/>
  <c r="F232" i="5"/>
  <c r="X231" i="5"/>
  <c r="G231" i="5"/>
  <c r="F231" i="5"/>
  <c r="X230" i="5"/>
  <c r="G230" i="5"/>
  <c r="F230" i="5"/>
  <c r="X229" i="5"/>
  <c r="G229" i="5"/>
  <c r="F229" i="5"/>
  <c r="X228" i="5"/>
  <c r="G228" i="5"/>
  <c r="F228" i="5"/>
  <c r="X227" i="5"/>
  <c r="G227" i="5"/>
  <c r="F227" i="5"/>
  <c r="X226" i="5"/>
  <c r="G226" i="5"/>
  <c r="F226" i="5"/>
  <c r="X225" i="5"/>
  <c r="G225" i="5"/>
  <c r="F225" i="5"/>
  <c r="X224" i="5"/>
  <c r="G224" i="5"/>
  <c r="F224" i="5"/>
  <c r="X223" i="5"/>
  <c r="G223" i="5"/>
  <c r="F223" i="5"/>
  <c r="X222" i="5"/>
  <c r="G222" i="5"/>
  <c r="F222" i="5"/>
  <c r="X221" i="5"/>
  <c r="G221" i="5"/>
  <c r="F221" i="5"/>
  <c r="X220" i="5"/>
  <c r="G220" i="5"/>
  <c r="F220" i="5"/>
  <c r="X219" i="5"/>
  <c r="G219" i="5"/>
  <c r="F219" i="5"/>
  <c r="X218" i="5"/>
  <c r="G218" i="5"/>
  <c r="F218" i="5"/>
  <c r="X217" i="5"/>
  <c r="G217" i="5"/>
  <c r="F217" i="5"/>
  <c r="X216" i="5"/>
  <c r="G216" i="5"/>
  <c r="F216" i="5"/>
  <c r="X215" i="5"/>
  <c r="G215" i="5"/>
  <c r="F215" i="5"/>
  <c r="X214" i="5"/>
  <c r="G214" i="5"/>
  <c r="F214" i="5"/>
  <c r="X213" i="5"/>
  <c r="G213" i="5"/>
  <c r="F213" i="5"/>
  <c r="X212" i="5"/>
  <c r="G212" i="5"/>
  <c r="F212" i="5"/>
  <c r="X211" i="5"/>
  <c r="G211" i="5"/>
  <c r="F211" i="5"/>
  <c r="X210" i="5"/>
  <c r="G210" i="5"/>
  <c r="F210" i="5"/>
  <c r="X209" i="5"/>
  <c r="G209" i="5"/>
  <c r="F209" i="5"/>
  <c r="X208" i="5"/>
  <c r="G208" i="5"/>
  <c r="F208" i="5"/>
  <c r="X207" i="5"/>
  <c r="G207" i="5"/>
  <c r="F207" i="5"/>
  <c r="X206" i="5"/>
  <c r="G206" i="5"/>
  <c r="F206" i="5"/>
  <c r="X205" i="5"/>
  <c r="G205" i="5"/>
  <c r="F205" i="5"/>
  <c r="X204" i="5"/>
  <c r="G204" i="5"/>
  <c r="F204" i="5"/>
  <c r="X203" i="5"/>
  <c r="G203" i="5"/>
  <c r="F203" i="5"/>
  <c r="X202" i="5"/>
  <c r="G202" i="5"/>
  <c r="F202" i="5"/>
  <c r="X201" i="5"/>
  <c r="G201" i="5"/>
  <c r="F201" i="5"/>
  <c r="X200" i="5"/>
  <c r="G200" i="5"/>
  <c r="F200" i="5"/>
  <c r="X199" i="5"/>
  <c r="G199" i="5"/>
  <c r="F199" i="5"/>
  <c r="X198" i="5"/>
  <c r="G198" i="5"/>
  <c r="F198" i="5"/>
  <c r="X197" i="5"/>
  <c r="G197" i="5"/>
  <c r="F197" i="5"/>
  <c r="X196" i="5"/>
  <c r="G196" i="5"/>
  <c r="F196" i="5"/>
  <c r="X195" i="5"/>
  <c r="G195" i="5"/>
  <c r="F195" i="5"/>
  <c r="X194" i="5"/>
  <c r="G194" i="5"/>
  <c r="F194" i="5"/>
  <c r="X193" i="5"/>
  <c r="G193" i="5"/>
  <c r="F193" i="5"/>
  <c r="X192" i="5"/>
  <c r="G192" i="5"/>
  <c r="F192" i="5"/>
  <c r="X191" i="5"/>
  <c r="G191" i="5"/>
  <c r="F191" i="5"/>
  <c r="X190" i="5"/>
  <c r="G190" i="5"/>
  <c r="F190" i="5"/>
  <c r="X189" i="5"/>
  <c r="G189" i="5"/>
  <c r="F189" i="5"/>
  <c r="X188" i="5"/>
  <c r="G188" i="5"/>
  <c r="F188" i="5"/>
  <c r="X187" i="5"/>
  <c r="G187" i="5"/>
  <c r="F187" i="5"/>
  <c r="X186" i="5"/>
  <c r="G186" i="5"/>
  <c r="F186" i="5"/>
  <c r="X185" i="5"/>
  <c r="G185" i="5"/>
  <c r="F185" i="5"/>
  <c r="X184" i="5"/>
  <c r="G184" i="5"/>
  <c r="F184" i="5"/>
  <c r="X183" i="5"/>
  <c r="G183" i="5"/>
  <c r="F183" i="5"/>
  <c r="X182" i="5"/>
  <c r="G182" i="5"/>
  <c r="F182" i="5"/>
  <c r="X181" i="5"/>
  <c r="G181" i="5"/>
  <c r="F181" i="5"/>
  <c r="X180" i="5"/>
  <c r="G180" i="5"/>
  <c r="F180" i="5"/>
  <c r="X179" i="5"/>
  <c r="G179" i="5"/>
  <c r="F179" i="5"/>
  <c r="X178" i="5"/>
  <c r="G178" i="5"/>
  <c r="F178" i="5"/>
  <c r="X177" i="5"/>
  <c r="G177" i="5"/>
  <c r="F177" i="5"/>
  <c r="X176" i="5"/>
  <c r="G176" i="5"/>
  <c r="F176" i="5"/>
  <c r="X175" i="5"/>
  <c r="G175" i="5"/>
  <c r="F175" i="5"/>
  <c r="X174" i="5"/>
  <c r="G174" i="5"/>
  <c r="F174" i="5"/>
  <c r="X173" i="5"/>
  <c r="G173" i="5"/>
  <c r="F173" i="5"/>
  <c r="X172" i="5"/>
  <c r="G172" i="5"/>
  <c r="F172" i="5"/>
  <c r="X171" i="5"/>
  <c r="G171" i="5"/>
  <c r="F171" i="5"/>
  <c r="X170" i="5"/>
  <c r="G170" i="5"/>
  <c r="F170" i="5"/>
  <c r="X169" i="5"/>
  <c r="G169" i="5"/>
  <c r="F169" i="5"/>
  <c r="X168" i="5"/>
  <c r="G168" i="5"/>
  <c r="F168" i="5"/>
  <c r="X167" i="5"/>
  <c r="G167" i="5"/>
  <c r="F167" i="5"/>
  <c r="X166" i="5"/>
  <c r="G166" i="5"/>
  <c r="F166" i="5"/>
  <c r="X165" i="5"/>
  <c r="G165" i="5"/>
  <c r="F165" i="5"/>
  <c r="X164" i="5"/>
  <c r="G164" i="5"/>
  <c r="F164" i="5"/>
  <c r="X163" i="5"/>
  <c r="G163" i="5"/>
  <c r="F163" i="5"/>
  <c r="X162" i="5"/>
  <c r="G162" i="5"/>
  <c r="F162" i="5"/>
  <c r="X161" i="5"/>
  <c r="G161" i="5"/>
  <c r="F161" i="5"/>
  <c r="X160" i="5"/>
  <c r="G160" i="5"/>
  <c r="F160" i="5"/>
  <c r="X159" i="5"/>
  <c r="G159" i="5"/>
  <c r="F159" i="5"/>
  <c r="X158" i="5"/>
  <c r="G158" i="5"/>
  <c r="F158" i="5"/>
  <c r="X157" i="5"/>
  <c r="G157" i="5"/>
  <c r="F157" i="5"/>
  <c r="X156" i="5"/>
  <c r="G156" i="5"/>
  <c r="F156" i="5"/>
  <c r="X155" i="5"/>
  <c r="G155" i="5"/>
  <c r="F155" i="5"/>
  <c r="X154" i="5"/>
  <c r="G154" i="5"/>
  <c r="F154" i="5"/>
  <c r="X153" i="5"/>
  <c r="G153" i="5"/>
  <c r="F153" i="5"/>
  <c r="X152" i="5"/>
  <c r="G152" i="5"/>
  <c r="F152" i="5"/>
  <c r="X151" i="5"/>
  <c r="G151" i="5"/>
  <c r="F151" i="5"/>
  <c r="X150" i="5"/>
  <c r="G150" i="5"/>
  <c r="F150" i="5"/>
  <c r="X149" i="5"/>
  <c r="G149" i="5"/>
  <c r="F149" i="5"/>
  <c r="X148" i="5"/>
  <c r="G148" i="5"/>
  <c r="F148" i="5"/>
  <c r="X147" i="5"/>
  <c r="G147" i="5"/>
  <c r="F147" i="5"/>
  <c r="X146" i="5"/>
  <c r="G146" i="5"/>
  <c r="F146" i="5"/>
  <c r="X145" i="5"/>
  <c r="G145" i="5"/>
  <c r="F145" i="5"/>
  <c r="X144" i="5"/>
  <c r="G144" i="5"/>
  <c r="F144" i="5"/>
  <c r="X143" i="5"/>
  <c r="G143" i="5"/>
  <c r="F143" i="5"/>
  <c r="X142" i="5"/>
  <c r="G142" i="5"/>
  <c r="F142" i="5"/>
  <c r="X141" i="5"/>
  <c r="G141" i="5"/>
  <c r="F141" i="5"/>
  <c r="X140" i="5"/>
  <c r="G140" i="5"/>
  <c r="F140" i="5"/>
  <c r="X139" i="5"/>
  <c r="G139" i="5"/>
  <c r="F139" i="5"/>
  <c r="X138" i="5"/>
  <c r="G138" i="5"/>
  <c r="F138" i="5"/>
  <c r="X137" i="5"/>
  <c r="G137" i="5"/>
  <c r="F137" i="5"/>
  <c r="X136" i="5"/>
  <c r="G136" i="5"/>
  <c r="F136" i="5"/>
  <c r="X135" i="5"/>
  <c r="G135" i="5"/>
  <c r="F135" i="5"/>
  <c r="X134" i="5"/>
  <c r="G134" i="5"/>
  <c r="F134" i="5"/>
  <c r="X133" i="5"/>
  <c r="G133" i="5"/>
  <c r="F133" i="5"/>
  <c r="X132" i="5"/>
  <c r="G132" i="5"/>
  <c r="F132" i="5"/>
  <c r="X131" i="5"/>
  <c r="G131" i="5"/>
  <c r="F131" i="5"/>
  <c r="X130" i="5"/>
  <c r="G130" i="5"/>
  <c r="F130" i="5"/>
  <c r="X129" i="5"/>
  <c r="G129" i="5"/>
  <c r="F129" i="5"/>
  <c r="X128" i="5"/>
  <c r="G128" i="5"/>
  <c r="F128" i="5"/>
  <c r="X127" i="5"/>
  <c r="G127" i="5"/>
  <c r="F127" i="5"/>
  <c r="X126" i="5"/>
  <c r="G126" i="5"/>
  <c r="F126" i="5"/>
  <c r="X125" i="5"/>
  <c r="G125" i="5"/>
  <c r="F125" i="5"/>
  <c r="X124" i="5"/>
  <c r="G124" i="5"/>
  <c r="F124" i="5"/>
  <c r="X123" i="5"/>
  <c r="G123" i="5"/>
  <c r="F123" i="5"/>
  <c r="X122" i="5"/>
  <c r="G122" i="5"/>
  <c r="F122" i="5"/>
  <c r="X121" i="5"/>
  <c r="G121" i="5"/>
  <c r="F121" i="5"/>
  <c r="X120" i="5"/>
  <c r="G120" i="5"/>
  <c r="F120" i="5"/>
  <c r="X119" i="5"/>
  <c r="G119" i="5"/>
  <c r="F119" i="5"/>
  <c r="X118" i="5"/>
  <c r="G118" i="5"/>
  <c r="F118" i="5"/>
  <c r="X117" i="5"/>
  <c r="G117" i="5"/>
  <c r="F117" i="5"/>
  <c r="X116" i="5"/>
  <c r="G116" i="5"/>
  <c r="F116" i="5"/>
  <c r="X115" i="5"/>
  <c r="G115" i="5"/>
  <c r="F115" i="5"/>
  <c r="X114" i="5"/>
  <c r="G114" i="5"/>
  <c r="F114" i="5"/>
  <c r="X113" i="5"/>
  <c r="G113" i="5"/>
  <c r="F113" i="5"/>
  <c r="X112" i="5"/>
  <c r="G112" i="5"/>
  <c r="F112" i="5"/>
  <c r="X111" i="5"/>
  <c r="G111" i="5"/>
  <c r="F111" i="5"/>
  <c r="X110" i="5"/>
  <c r="G110" i="5"/>
  <c r="F110" i="5"/>
  <c r="X109" i="5"/>
  <c r="G109" i="5"/>
  <c r="F109" i="5"/>
  <c r="X108" i="5"/>
  <c r="G108" i="5"/>
  <c r="F108" i="5"/>
  <c r="X107" i="5"/>
  <c r="G107" i="5"/>
  <c r="F107" i="5"/>
  <c r="X106" i="5"/>
  <c r="G106" i="5"/>
  <c r="F106" i="5"/>
  <c r="X105" i="5"/>
  <c r="G105" i="5"/>
  <c r="F105" i="5"/>
  <c r="X104" i="5"/>
  <c r="G104" i="5"/>
  <c r="F104" i="5"/>
  <c r="X103" i="5"/>
  <c r="G103" i="5"/>
  <c r="F103" i="5"/>
  <c r="X102" i="5"/>
  <c r="G102" i="5"/>
  <c r="F102" i="5"/>
  <c r="X101" i="5"/>
  <c r="G101" i="5"/>
  <c r="F101" i="5"/>
  <c r="X100" i="5"/>
  <c r="G100" i="5"/>
  <c r="F100" i="5"/>
  <c r="X99" i="5"/>
  <c r="G99" i="5"/>
  <c r="F99" i="5"/>
  <c r="X98" i="5"/>
  <c r="G98" i="5"/>
  <c r="F98" i="5"/>
  <c r="X97" i="5"/>
  <c r="G97" i="5"/>
  <c r="F97" i="5"/>
  <c r="X96" i="5"/>
  <c r="G96" i="5"/>
  <c r="F96" i="5"/>
  <c r="X95" i="5"/>
  <c r="G95" i="5"/>
  <c r="F95" i="5"/>
  <c r="X94" i="5"/>
  <c r="G94" i="5"/>
  <c r="F94" i="5"/>
  <c r="X93" i="5"/>
  <c r="G93" i="5"/>
  <c r="F93" i="5"/>
  <c r="X92" i="5"/>
  <c r="G92" i="5"/>
  <c r="F92" i="5"/>
  <c r="X91" i="5"/>
  <c r="G91" i="5"/>
  <c r="F91" i="5"/>
  <c r="X90" i="5"/>
  <c r="G90" i="5"/>
  <c r="F90" i="5"/>
  <c r="X89" i="5"/>
  <c r="G89" i="5"/>
  <c r="F89" i="5"/>
  <c r="X88" i="5"/>
  <c r="G88" i="5"/>
  <c r="F88" i="5"/>
  <c r="X87" i="5"/>
  <c r="G87" i="5"/>
  <c r="F87" i="5"/>
  <c r="X86" i="5"/>
  <c r="G86" i="5"/>
  <c r="F86" i="5"/>
  <c r="X85" i="5"/>
  <c r="G85" i="5"/>
  <c r="F85" i="5"/>
  <c r="X84" i="5"/>
  <c r="G84" i="5"/>
  <c r="F84" i="5"/>
  <c r="X83" i="5"/>
  <c r="G83" i="5"/>
  <c r="F83" i="5"/>
  <c r="X82" i="5"/>
  <c r="G82" i="5"/>
  <c r="F82" i="5"/>
  <c r="X81" i="5"/>
  <c r="G81" i="5"/>
  <c r="F81" i="5"/>
  <c r="X80" i="5"/>
  <c r="G80" i="5"/>
  <c r="F80" i="5"/>
  <c r="X79" i="5"/>
  <c r="G79" i="5"/>
  <c r="F79" i="5"/>
  <c r="X78" i="5"/>
  <c r="G78" i="5"/>
  <c r="F78" i="5"/>
  <c r="X77" i="5"/>
  <c r="G77" i="5"/>
  <c r="F77" i="5"/>
  <c r="X76" i="5"/>
  <c r="G76" i="5"/>
  <c r="F76" i="5"/>
  <c r="X75" i="5"/>
  <c r="G75" i="5"/>
  <c r="F75" i="5"/>
  <c r="X74" i="5"/>
  <c r="G74" i="5"/>
  <c r="F74" i="5"/>
  <c r="X73" i="5"/>
  <c r="G73" i="5"/>
  <c r="F73" i="5"/>
  <c r="X72" i="5"/>
  <c r="G72" i="5"/>
  <c r="F72" i="5"/>
  <c r="X71" i="5"/>
  <c r="G71" i="5"/>
  <c r="F71" i="5"/>
  <c r="X70" i="5"/>
  <c r="G70" i="5"/>
  <c r="F70" i="5"/>
  <c r="X69" i="5"/>
  <c r="G69" i="5"/>
  <c r="F69" i="5"/>
  <c r="X68" i="5"/>
  <c r="G68" i="5"/>
  <c r="F68" i="5"/>
  <c r="X67" i="5"/>
  <c r="G67" i="5"/>
  <c r="F67" i="5"/>
  <c r="X66" i="5"/>
  <c r="G66" i="5"/>
  <c r="F66" i="5"/>
  <c r="X65" i="5"/>
  <c r="G65" i="5"/>
  <c r="F65" i="5"/>
  <c r="X64" i="5"/>
  <c r="G64" i="5"/>
  <c r="F64" i="5"/>
  <c r="X63" i="5"/>
  <c r="G63" i="5"/>
  <c r="F63" i="5"/>
  <c r="X62" i="5"/>
  <c r="G62" i="5"/>
  <c r="F62" i="5"/>
  <c r="X61" i="5"/>
  <c r="G61" i="5"/>
  <c r="F61" i="5"/>
  <c r="X60" i="5"/>
  <c r="G60" i="5"/>
  <c r="F60" i="5"/>
  <c r="X59" i="5"/>
  <c r="G59" i="5"/>
  <c r="F59" i="5"/>
  <c r="X58" i="5"/>
  <c r="G58" i="5"/>
  <c r="F58" i="5"/>
  <c r="X57" i="5"/>
  <c r="G57" i="5"/>
  <c r="F57" i="5"/>
  <c r="X56" i="5"/>
  <c r="G56" i="5"/>
  <c r="F56" i="5"/>
  <c r="X55" i="5"/>
  <c r="G55" i="5"/>
  <c r="F55" i="5"/>
  <c r="X54" i="5"/>
  <c r="G54" i="5"/>
  <c r="F54" i="5"/>
  <c r="X53" i="5"/>
  <c r="G53" i="5"/>
  <c r="F53" i="5"/>
  <c r="X52" i="5"/>
  <c r="G52" i="5"/>
  <c r="F52" i="5"/>
  <c r="X51" i="5"/>
  <c r="G51" i="5"/>
  <c r="F51" i="5"/>
  <c r="X50" i="5"/>
  <c r="G50" i="5"/>
  <c r="F50" i="5"/>
  <c r="X49" i="5"/>
  <c r="G49" i="5"/>
  <c r="F49" i="5"/>
  <c r="X48" i="5"/>
  <c r="G48" i="5"/>
  <c r="F48" i="5"/>
  <c r="X47" i="5"/>
  <c r="G47" i="5"/>
  <c r="F47" i="5"/>
  <c r="X46" i="5"/>
  <c r="G46" i="5"/>
  <c r="F46" i="5"/>
  <c r="X45" i="5"/>
  <c r="G45" i="5"/>
  <c r="F45" i="5"/>
  <c r="X44" i="5"/>
  <c r="G44" i="5"/>
  <c r="F44" i="5"/>
  <c r="X43" i="5"/>
  <c r="G43" i="5"/>
  <c r="F43" i="5"/>
  <c r="X42" i="5"/>
  <c r="G42" i="5"/>
  <c r="F42" i="5"/>
  <c r="X41" i="5"/>
  <c r="G41" i="5"/>
  <c r="F41" i="5"/>
  <c r="X40" i="5"/>
  <c r="G40" i="5"/>
  <c r="F40" i="5"/>
  <c r="X39" i="5"/>
  <c r="G39" i="5"/>
  <c r="F39" i="5"/>
  <c r="X38" i="5"/>
  <c r="G38" i="5"/>
  <c r="F38" i="5"/>
  <c r="X37" i="5"/>
  <c r="G37" i="5"/>
  <c r="F37" i="5"/>
  <c r="X36" i="5"/>
  <c r="G36" i="5"/>
  <c r="F36" i="5"/>
  <c r="X35" i="5"/>
  <c r="G35" i="5"/>
  <c r="F35" i="5"/>
  <c r="X34" i="5"/>
  <c r="G34" i="5"/>
  <c r="F34" i="5"/>
  <c r="X33" i="5"/>
  <c r="G33" i="5"/>
  <c r="F33" i="5"/>
  <c r="X32" i="5"/>
  <c r="G32" i="5"/>
  <c r="F32" i="5"/>
  <c r="X31" i="5"/>
  <c r="G31" i="5"/>
  <c r="F31" i="5"/>
  <c r="X30" i="5"/>
  <c r="G30" i="5"/>
  <c r="F30" i="5"/>
  <c r="X29" i="5"/>
  <c r="G29" i="5"/>
  <c r="F29" i="5"/>
  <c r="X28" i="5"/>
  <c r="G28" i="5"/>
  <c r="F28" i="5"/>
  <c r="X27" i="5"/>
  <c r="G27" i="5"/>
  <c r="F27" i="5"/>
  <c r="X26" i="5"/>
  <c r="G26" i="5"/>
  <c r="F26" i="5"/>
  <c r="X25" i="5"/>
  <c r="G25" i="5"/>
  <c r="F25" i="5"/>
  <c r="X24" i="5"/>
  <c r="G24" i="5"/>
  <c r="F24" i="5"/>
  <c r="X23" i="5"/>
  <c r="G23" i="5"/>
  <c r="F23" i="5"/>
  <c r="X22" i="5"/>
  <c r="G22" i="5"/>
  <c r="F22" i="5"/>
  <c r="X21" i="5"/>
  <c r="G21" i="5"/>
  <c r="F21" i="5"/>
  <c r="X20" i="5"/>
  <c r="G20" i="5"/>
  <c r="F20" i="5"/>
  <c r="X19" i="5"/>
  <c r="G19" i="5"/>
  <c r="F19" i="5"/>
  <c r="X18" i="5"/>
  <c r="G18" i="5"/>
  <c r="F18" i="5"/>
  <c r="X17" i="5"/>
  <c r="G17" i="5"/>
  <c r="F17" i="5"/>
  <c r="X16" i="5"/>
  <c r="G16" i="5"/>
  <c r="F16" i="5"/>
  <c r="X15" i="5"/>
  <c r="G15" i="5"/>
  <c r="F15" i="5"/>
  <c r="X14" i="5"/>
  <c r="F14" i="5"/>
  <c r="X13" i="5"/>
  <c r="G13" i="5"/>
  <c r="F13" i="5"/>
  <c r="X12" i="5"/>
  <c r="G12" i="5"/>
  <c r="F12" i="5"/>
  <c r="X11" i="5"/>
  <c r="G11" i="5"/>
  <c r="F11" i="5"/>
  <c r="X10" i="5"/>
  <c r="G10" i="5"/>
  <c r="F10" i="5"/>
  <c r="X9" i="5"/>
  <c r="F9" i="5"/>
  <c r="X8" i="5"/>
  <c r="G8" i="5"/>
  <c r="F8" i="5"/>
  <c r="X7" i="5"/>
  <c r="G7" i="5"/>
  <c r="F7" i="5"/>
  <c r="X6" i="5"/>
  <c r="R2" i="5" s="1"/>
  <c r="T2" i="5" s="1"/>
  <c r="G6" i="5"/>
  <c r="F6" i="5"/>
  <c r="X5" i="5"/>
  <c r="G5" i="5"/>
  <c r="F5" i="5"/>
  <c r="X266" i="4"/>
  <c r="G266" i="4"/>
  <c r="F266" i="4"/>
  <c r="X265" i="4"/>
  <c r="G265" i="4"/>
  <c r="F265" i="4"/>
  <c r="X264" i="4"/>
  <c r="G264" i="4"/>
  <c r="F264" i="4"/>
  <c r="X263" i="4"/>
  <c r="G263" i="4"/>
  <c r="F263" i="4"/>
  <c r="X262" i="4"/>
  <c r="G262" i="4"/>
  <c r="F262" i="4"/>
  <c r="X261" i="4"/>
  <c r="G261" i="4"/>
  <c r="F261" i="4"/>
  <c r="X260" i="4"/>
  <c r="G260" i="4"/>
  <c r="F260" i="4"/>
  <c r="X259" i="4"/>
  <c r="G259" i="4"/>
  <c r="F259" i="4"/>
  <c r="X258" i="4"/>
  <c r="G258" i="4"/>
  <c r="F258" i="4"/>
  <c r="X257" i="4"/>
  <c r="G257" i="4"/>
  <c r="F257" i="4"/>
  <c r="X256" i="4"/>
  <c r="G256" i="4"/>
  <c r="F256" i="4"/>
  <c r="X255" i="4"/>
  <c r="G255" i="4"/>
  <c r="F255" i="4"/>
  <c r="X254" i="4"/>
  <c r="G254" i="4"/>
  <c r="F254" i="4"/>
  <c r="X253" i="4"/>
  <c r="G253" i="4"/>
  <c r="F253" i="4"/>
  <c r="X252" i="4"/>
  <c r="G252" i="4"/>
  <c r="F252" i="4"/>
  <c r="X251" i="4"/>
  <c r="G251" i="4"/>
  <c r="F251" i="4"/>
  <c r="X250" i="4"/>
  <c r="G250" i="4"/>
  <c r="F250" i="4"/>
  <c r="X249" i="4"/>
  <c r="G249" i="4"/>
  <c r="F249" i="4"/>
  <c r="X248" i="4"/>
  <c r="G248" i="4"/>
  <c r="F248" i="4"/>
  <c r="X247" i="4"/>
  <c r="G247" i="4"/>
  <c r="F247" i="4"/>
  <c r="X246" i="4"/>
  <c r="G246" i="4"/>
  <c r="F246" i="4"/>
  <c r="X245" i="4"/>
  <c r="G245" i="4"/>
  <c r="F245" i="4"/>
  <c r="X244" i="4"/>
  <c r="G244" i="4"/>
  <c r="F244" i="4"/>
  <c r="X243" i="4"/>
  <c r="G243" i="4"/>
  <c r="F243" i="4"/>
  <c r="X242" i="4"/>
  <c r="G242" i="4"/>
  <c r="F242" i="4"/>
  <c r="X241" i="4"/>
  <c r="G241" i="4"/>
  <c r="F241" i="4"/>
  <c r="X240" i="4"/>
  <c r="G240" i="4"/>
  <c r="F240" i="4"/>
  <c r="X239" i="4"/>
  <c r="G239" i="4"/>
  <c r="F239" i="4"/>
  <c r="X238" i="4"/>
  <c r="G238" i="4"/>
  <c r="F238" i="4"/>
  <c r="X237" i="4"/>
  <c r="G237" i="4"/>
  <c r="F237" i="4"/>
  <c r="X236" i="4"/>
  <c r="G236" i="4"/>
  <c r="F236" i="4"/>
  <c r="X235" i="4"/>
  <c r="G235" i="4"/>
  <c r="F235" i="4"/>
  <c r="X234" i="4"/>
  <c r="G234" i="4"/>
  <c r="F234" i="4"/>
  <c r="X233" i="4"/>
  <c r="G233" i="4"/>
  <c r="F233" i="4"/>
  <c r="X232" i="4"/>
  <c r="G232" i="4"/>
  <c r="F232" i="4"/>
  <c r="X231" i="4"/>
  <c r="G231" i="4"/>
  <c r="F231" i="4"/>
  <c r="X230" i="4"/>
  <c r="G230" i="4"/>
  <c r="F230" i="4"/>
  <c r="X229" i="4"/>
  <c r="G229" i="4"/>
  <c r="F229" i="4"/>
  <c r="X228" i="4"/>
  <c r="G228" i="4"/>
  <c r="F228" i="4"/>
  <c r="X227" i="4"/>
  <c r="G227" i="4"/>
  <c r="F227" i="4"/>
  <c r="X226" i="4"/>
  <c r="G226" i="4"/>
  <c r="F226" i="4"/>
  <c r="X225" i="4"/>
  <c r="G225" i="4"/>
  <c r="F225" i="4"/>
  <c r="X224" i="4"/>
  <c r="G224" i="4"/>
  <c r="F224" i="4"/>
  <c r="X223" i="4"/>
  <c r="G223" i="4"/>
  <c r="F223" i="4"/>
  <c r="X222" i="4"/>
  <c r="G222" i="4"/>
  <c r="F222" i="4"/>
  <c r="X221" i="4"/>
  <c r="G221" i="4"/>
  <c r="F221" i="4"/>
  <c r="X220" i="4"/>
  <c r="G220" i="4"/>
  <c r="F220" i="4"/>
  <c r="X219" i="4"/>
  <c r="G219" i="4"/>
  <c r="F219" i="4"/>
  <c r="X218" i="4"/>
  <c r="G218" i="4"/>
  <c r="F218" i="4"/>
  <c r="X217" i="4"/>
  <c r="G217" i="4"/>
  <c r="F217" i="4"/>
  <c r="X216" i="4"/>
  <c r="G216" i="4"/>
  <c r="F216" i="4"/>
  <c r="X215" i="4"/>
  <c r="G215" i="4"/>
  <c r="F215" i="4"/>
  <c r="X214" i="4"/>
  <c r="G214" i="4"/>
  <c r="F214" i="4"/>
  <c r="X213" i="4"/>
  <c r="G213" i="4"/>
  <c r="F213" i="4"/>
  <c r="X212" i="4"/>
  <c r="G212" i="4"/>
  <c r="F212" i="4"/>
  <c r="X211" i="4"/>
  <c r="G211" i="4"/>
  <c r="F211" i="4"/>
  <c r="X210" i="4"/>
  <c r="G210" i="4"/>
  <c r="F210" i="4"/>
  <c r="X209" i="4"/>
  <c r="G209" i="4"/>
  <c r="F209" i="4"/>
  <c r="X208" i="4"/>
  <c r="G208" i="4"/>
  <c r="F208" i="4"/>
  <c r="X207" i="4"/>
  <c r="G207" i="4"/>
  <c r="F207" i="4"/>
  <c r="X206" i="4"/>
  <c r="G206" i="4"/>
  <c r="F206" i="4"/>
  <c r="X205" i="4"/>
  <c r="G205" i="4"/>
  <c r="F205" i="4"/>
  <c r="X204" i="4"/>
  <c r="G204" i="4"/>
  <c r="F204" i="4"/>
  <c r="X203" i="4"/>
  <c r="G203" i="4"/>
  <c r="F203" i="4"/>
  <c r="X202" i="4"/>
  <c r="G202" i="4"/>
  <c r="F202" i="4"/>
  <c r="X201" i="4"/>
  <c r="G201" i="4"/>
  <c r="F201" i="4"/>
  <c r="X200" i="4"/>
  <c r="G200" i="4"/>
  <c r="F200" i="4"/>
  <c r="X199" i="4"/>
  <c r="G199" i="4"/>
  <c r="F199" i="4"/>
  <c r="X198" i="4"/>
  <c r="G198" i="4"/>
  <c r="F198" i="4"/>
  <c r="X197" i="4"/>
  <c r="G197" i="4"/>
  <c r="F197" i="4"/>
  <c r="X196" i="4"/>
  <c r="G196" i="4"/>
  <c r="F196" i="4"/>
  <c r="X195" i="4"/>
  <c r="G195" i="4"/>
  <c r="F195" i="4"/>
  <c r="X194" i="4"/>
  <c r="G194" i="4"/>
  <c r="F194" i="4"/>
  <c r="X193" i="4"/>
  <c r="G193" i="4"/>
  <c r="F193" i="4"/>
  <c r="X192" i="4"/>
  <c r="G192" i="4"/>
  <c r="F192" i="4"/>
  <c r="X191" i="4"/>
  <c r="G191" i="4"/>
  <c r="F191" i="4"/>
  <c r="X190" i="4"/>
  <c r="G190" i="4"/>
  <c r="F190" i="4"/>
  <c r="X189" i="4"/>
  <c r="G189" i="4"/>
  <c r="F189" i="4"/>
  <c r="X188" i="4"/>
  <c r="G188" i="4"/>
  <c r="F188" i="4"/>
  <c r="X187" i="4"/>
  <c r="G187" i="4"/>
  <c r="F187" i="4"/>
  <c r="X186" i="4"/>
  <c r="G186" i="4"/>
  <c r="F186" i="4"/>
  <c r="X185" i="4"/>
  <c r="G185" i="4"/>
  <c r="F185" i="4"/>
  <c r="X184" i="4"/>
  <c r="G184" i="4"/>
  <c r="F184" i="4"/>
  <c r="X183" i="4"/>
  <c r="G183" i="4"/>
  <c r="F183" i="4"/>
  <c r="X182" i="4"/>
  <c r="G182" i="4"/>
  <c r="F182" i="4"/>
  <c r="X181" i="4"/>
  <c r="G181" i="4"/>
  <c r="F181" i="4"/>
  <c r="X180" i="4"/>
  <c r="G180" i="4"/>
  <c r="F180" i="4"/>
  <c r="X179" i="4"/>
  <c r="G179" i="4"/>
  <c r="F179" i="4"/>
  <c r="X178" i="4"/>
  <c r="G178" i="4"/>
  <c r="F178" i="4"/>
  <c r="X177" i="4"/>
  <c r="G177" i="4"/>
  <c r="F177" i="4"/>
  <c r="X176" i="4"/>
  <c r="G176" i="4"/>
  <c r="F176" i="4"/>
  <c r="X175" i="4"/>
  <c r="G175" i="4"/>
  <c r="F175" i="4"/>
  <c r="X174" i="4"/>
  <c r="G174" i="4"/>
  <c r="F174" i="4"/>
  <c r="X173" i="4"/>
  <c r="G173" i="4"/>
  <c r="F173" i="4"/>
  <c r="X172" i="4"/>
  <c r="G172" i="4"/>
  <c r="F172" i="4"/>
  <c r="X171" i="4"/>
  <c r="G171" i="4"/>
  <c r="F171" i="4"/>
  <c r="X170" i="4"/>
  <c r="G170" i="4"/>
  <c r="F170" i="4"/>
  <c r="X169" i="4"/>
  <c r="G169" i="4"/>
  <c r="F169" i="4"/>
  <c r="X168" i="4"/>
  <c r="G168" i="4"/>
  <c r="F168" i="4"/>
  <c r="X167" i="4"/>
  <c r="G167" i="4"/>
  <c r="F167" i="4"/>
  <c r="X166" i="4"/>
  <c r="G166" i="4"/>
  <c r="F166" i="4"/>
  <c r="X165" i="4"/>
  <c r="G165" i="4"/>
  <c r="F165" i="4"/>
  <c r="X164" i="4"/>
  <c r="G164" i="4"/>
  <c r="F164" i="4"/>
  <c r="X163" i="4"/>
  <c r="G163" i="4"/>
  <c r="F163" i="4"/>
  <c r="X162" i="4"/>
  <c r="G162" i="4"/>
  <c r="F162" i="4"/>
  <c r="X161" i="4"/>
  <c r="G161" i="4"/>
  <c r="F161" i="4"/>
  <c r="X160" i="4"/>
  <c r="G160" i="4"/>
  <c r="F160" i="4"/>
  <c r="X159" i="4"/>
  <c r="G159" i="4"/>
  <c r="F159" i="4"/>
  <c r="X158" i="4"/>
  <c r="G158" i="4"/>
  <c r="F158" i="4"/>
  <c r="X157" i="4"/>
  <c r="G157" i="4"/>
  <c r="F157" i="4"/>
  <c r="X156" i="4"/>
  <c r="G156" i="4"/>
  <c r="F156" i="4"/>
  <c r="X155" i="4"/>
  <c r="G155" i="4"/>
  <c r="F155" i="4"/>
  <c r="X154" i="4"/>
  <c r="G154" i="4"/>
  <c r="F154" i="4"/>
  <c r="X153" i="4"/>
  <c r="G153" i="4"/>
  <c r="F153" i="4"/>
  <c r="X152" i="4"/>
  <c r="G152" i="4"/>
  <c r="F152" i="4"/>
  <c r="X151" i="4"/>
  <c r="G151" i="4"/>
  <c r="F151" i="4"/>
  <c r="X150" i="4"/>
  <c r="G150" i="4"/>
  <c r="F150" i="4"/>
  <c r="X149" i="4"/>
  <c r="G149" i="4"/>
  <c r="F149" i="4"/>
  <c r="X148" i="4"/>
  <c r="G148" i="4"/>
  <c r="F148" i="4"/>
  <c r="X147" i="4"/>
  <c r="G147" i="4"/>
  <c r="F147" i="4"/>
  <c r="X146" i="4"/>
  <c r="G146" i="4"/>
  <c r="F146" i="4"/>
  <c r="X145" i="4"/>
  <c r="G145" i="4"/>
  <c r="F145" i="4"/>
  <c r="X144" i="4"/>
  <c r="G144" i="4"/>
  <c r="F144" i="4"/>
  <c r="X143" i="4"/>
  <c r="G143" i="4"/>
  <c r="F143" i="4"/>
  <c r="X142" i="4"/>
  <c r="G142" i="4"/>
  <c r="F142" i="4"/>
  <c r="X141" i="4"/>
  <c r="G141" i="4"/>
  <c r="F141" i="4"/>
  <c r="X140" i="4"/>
  <c r="G140" i="4"/>
  <c r="F140" i="4"/>
  <c r="X139" i="4"/>
  <c r="G139" i="4"/>
  <c r="F139" i="4"/>
  <c r="X138" i="4"/>
  <c r="G138" i="4"/>
  <c r="F138" i="4"/>
  <c r="X137" i="4"/>
  <c r="G137" i="4"/>
  <c r="F137" i="4"/>
  <c r="X136" i="4"/>
  <c r="G136" i="4"/>
  <c r="F136" i="4"/>
  <c r="X135" i="4"/>
  <c r="G135" i="4"/>
  <c r="F135" i="4"/>
  <c r="X134" i="4"/>
  <c r="G134" i="4"/>
  <c r="F134" i="4"/>
  <c r="X133" i="4"/>
  <c r="G133" i="4"/>
  <c r="F133" i="4"/>
  <c r="X132" i="4"/>
  <c r="G132" i="4"/>
  <c r="F132" i="4"/>
  <c r="X131" i="4"/>
  <c r="G131" i="4"/>
  <c r="F131" i="4"/>
  <c r="X130" i="4"/>
  <c r="G130" i="4"/>
  <c r="F130" i="4"/>
  <c r="X129" i="4"/>
  <c r="G129" i="4"/>
  <c r="F129" i="4"/>
  <c r="X128" i="4"/>
  <c r="G128" i="4"/>
  <c r="F128" i="4"/>
  <c r="X127" i="4"/>
  <c r="G127" i="4"/>
  <c r="F127" i="4"/>
  <c r="X126" i="4"/>
  <c r="G126" i="4"/>
  <c r="F126" i="4"/>
  <c r="X125" i="4"/>
  <c r="G125" i="4"/>
  <c r="F125" i="4"/>
  <c r="X124" i="4"/>
  <c r="G124" i="4"/>
  <c r="F124" i="4"/>
  <c r="X123" i="4"/>
  <c r="G123" i="4"/>
  <c r="F123" i="4"/>
  <c r="X122" i="4"/>
  <c r="G122" i="4"/>
  <c r="F122" i="4"/>
  <c r="X121" i="4"/>
  <c r="G121" i="4"/>
  <c r="F121" i="4"/>
  <c r="X120" i="4"/>
  <c r="G120" i="4"/>
  <c r="F120" i="4"/>
  <c r="X119" i="4"/>
  <c r="G119" i="4"/>
  <c r="F119" i="4"/>
  <c r="X118" i="4"/>
  <c r="G118" i="4"/>
  <c r="F118" i="4"/>
  <c r="X117" i="4"/>
  <c r="G117" i="4"/>
  <c r="F117" i="4"/>
  <c r="X116" i="4"/>
  <c r="G116" i="4"/>
  <c r="F116" i="4"/>
  <c r="X115" i="4"/>
  <c r="G115" i="4"/>
  <c r="F115" i="4"/>
  <c r="X114" i="4"/>
  <c r="G114" i="4"/>
  <c r="F114" i="4"/>
  <c r="X113" i="4"/>
  <c r="G113" i="4"/>
  <c r="F113" i="4"/>
  <c r="X112" i="4"/>
  <c r="G112" i="4"/>
  <c r="F112" i="4"/>
  <c r="X111" i="4"/>
  <c r="G111" i="4"/>
  <c r="F111" i="4"/>
  <c r="X110" i="4"/>
  <c r="G110" i="4"/>
  <c r="F110" i="4"/>
  <c r="X109" i="4"/>
  <c r="G109" i="4"/>
  <c r="F109" i="4"/>
  <c r="X108" i="4"/>
  <c r="G108" i="4"/>
  <c r="F108" i="4"/>
  <c r="X107" i="4"/>
  <c r="G107" i="4"/>
  <c r="F107" i="4"/>
  <c r="X106" i="4"/>
  <c r="G106" i="4"/>
  <c r="F106" i="4"/>
  <c r="X105" i="4"/>
  <c r="G105" i="4"/>
  <c r="F105" i="4"/>
  <c r="X104" i="4"/>
  <c r="G104" i="4"/>
  <c r="F104" i="4"/>
  <c r="X103" i="4"/>
  <c r="G103" i="4"/>
  <c r="F103" i="4"/>
  <c r="X102" i="4"/>
  <c r="G102" i="4"/>
  <c r="F102" i="4"/>
  <c r="X101" i="4"/>
  <c r="G101" i="4"/>
  <c r="F101" i="4"/>
  <c r="X100" i="4"/>
  <c r="G100" i="4"/>
  <c r="F100" i="4"/>
  <c r="X99" i="4"/>
  <c r="G99" i="4"/>
  <c r="F99" i="4"/>
  <c r="X98" i="4"/>
  <c r="G98" i="4"/>
  <c r="F98" i="4"/>
  <c r="X97" i="4"/>
  <c r="G97" i="4"/>
  <c r="F97" i="4"/>
  <c r="X96" i="4"/>
  <c r="G96" i="4"/>
  <c r="F96" i="4"/>
  <c r="X95" i="4"/>
  <c r="G95" i="4"/>
  <c r="F95" i="4"/>
  <c r="X94" i="4"/>
  <c r="G94" i="4"/>
  <c r="F94" i="4"/>
  <c r="X93" i="4"/>
  <c r="G93" i="4"/>
  <c r="F93" i="4"/>
  <c r="X92" i="4"/>
  <c r="G92" i="4"/>
  <c r="F92" i="4"/>
  <c r="X91" i="4"/>
  <c r="G91" i="4"/>
  <c r="F91" i="4"/>
  <c r="X90" i="4"/>
  <c r="G90" i="4"/>
  <c r="F90" i="4"/>
  <c r="X89" i="4"/>
  <c r="G89" i="4"/>
  <c r="F89" i="4"/>
  <c r="X88" i="4"/>
  <c r="G88" i="4"/>
  <c r="F88" i="4"/>
  <c r="X87" i="4"/>
  <c r="G87" i="4"/>
  <c r="F87" i="4"/>
  <c r="X86" i="4"/>
  <c r="G86" i="4"/>
  <c r="F86" i="4"/>
  <c r="X85" i="4"/>
  <c r="G85" i="4"/>
  <c r="F85" i="4"/>
  <c r="X84" i="4"/>
  <c r="G84" i="4"/>
  <c r="F84" i="4"/>
  <c r="X83" i="4"/>
  <c r="G83" i="4"/>
  <c r="F83" i="4"/>
  <c r="X82" i="4"/>
  <c r="G82" i="4"/>
  <c r="F82" i="4"/>
  <c r="X81" i="4"/>
  <c r="G81" i="4"/>
  <c r="F81" i="4"/>
  <c r="X80" i="4"/>
  <c r="G80" i="4"/>
  <c r="F80" i="4"/>
  <c r="X79" i="4"/>
  <c r="G79" i="4"/>
  <c r="F79" i="4"/>
  <c r="X78" i="4"/>
  <c r="G78" i="4"/>
  <c r="F78" i="4"/>
  <c r="X77" i="4"/>
  <c r="G77" i="4"/>
  <c r="F77" i="4"/>
  <c r="X76" i="4"/>
  <c r="G76" i="4"/>
  <c r="F76" i="4"/>
  <c r="X75" i="4"/>
  <c r="G75" i="4"/>
  <c r="F75" i="4"/>
  <c r="X74" i="4"/>
  <c r="G74" i="4"/>
  <c r="F74" i="4"/>
  <c r="X73" i="4"/>
  <c r="G73" i="4"/>
  <c r="F73" i="4"/>
  <c r="X72" i="4"/>
  <c r="G72" i="4"/>
  <c r="F72" i="4"/>
  <c r="X71" i="4"/>
  <c r="G71" i="4"/>
  <c r="F71" i="4"/>
  <c r="X70" i="4"/>
  <c r="G70" i="4"/>
  <c r="F70" i="4"/>
  <c r="X69" i="4"/>
  <c r="G69" i="4"/>
  <c r="F69" i="4"/>
  <c r="X68" i="4"/>
  <c r="G68" i="4"/>
  <c r="F68" i="4"/>
  <c r="X67" i="4"/>
  <c r="G67" i="4"/>
  <c r="F67" i="4"/>
  <c r="X66" i="4"/>
  <c r="G66" i="4"/>
  <c r="F66" i="4"/>
  <c r="X65" i="4"/>
  <c r="G65" i="4"/>
  <c r="F65" i="4"/>
  <c r="X64" i="4"/>
  <c r="G64" i="4"/>
  <c r="F64" i="4"/>
  <c r="X63" i="4"/>
  <c r="G63" i="4"/>
  <c r="F63" i="4"/>
  <c r="X62" i="4"/>
  <c r="G62" i="4"/>
  <c r="F62" i="4"/>
  <c r="X61" i="4"/>
  <c r="G61" i="4"/>
  <c r="F61" i="4"/>
  <c r="X60" i="4"/>
  <c r="G60" i="4"/>
  <c r="F60" i="4"/>
  <c r="X59" i="4"/>
  <c r="G59" i="4"/>
  <c r="F59" i="4"/>
  <c r="X58" i="4"/>
  <c r="G58" i="4"/>
  <c r="F58" i="4"/>
  <c r="X57" i="4"/>
  <c r="G57" i="4"/>
  <c r="F57" i="4"/>
  <c r="X56" i="4"/>
  <c r="G56" i="4"/>
  <c r="F56" i="4"/>
  <c r="X55" i="4"/>
  <c r="G55" i="4"/>
  <c r="F55" i="4"/>
  <c r="X54" i="4"/>
  <c r="G54" i="4"/>
  <c r="F54" i="4"/>
  <c r="X53" i="4"/>
  <c r="G53" i="4"/>
  <c r="F53" i="4"/>
  <c r="X52" i="4"/>
  <c r="G52" i="4"/>
  <c r="F52" i="4"/>
  <c r="X51" i="4"/>
  <c r="G51" i="4"/>
  <c r="F51" i="4"/>
  <c r="X50" i="4"/>
  <c r="G50" i="4"/>
  <c r="F50" i="4"/>
  <c r="X49" i="4"/>
  <c r="G49" i="4"/>
  <c r="F49" i="4"/>
  <c r="X48" i="4"/>
  <c r="G48" i="4"/>
  <c r="F48" i="4"/>
  <c r="X47" i="4"/>
  <c r="G47" i="4"/>
  <c r="F47" i="4"/>
  <c r="X46" i="4"/>
  <c r="G46" i="4"/>
  <c r="F46" i="4"/>
  <c r="X45" i="4"/>
  <c r="G45" i="4"/>
  <c r="F45" i="4"/>
  <c r="X44" i="4"/>
  <c r="G44" i="4"/>
  <c r="F44" i="4"/>
  <c r="X43" i="4"/>
  <c r="G43" i="4"/>
  <c r="F43" i="4"/>
  <c r="X42" i="4"/>
  <c r="G42" i="4"/>
  <c r="F42" i="4"/>
  <c r="X41" i="4"/>
  <c r="G41" i="4"/>
  <c r="F41" i="4"/>
  <c r="X40" i="4"/>
  <c r="G40" i="4"/>
  <c r="F40" i="4"/>
  <c r="X39" i="4"/>
  <c r="G39" i="4"/>
  <c r="F39" i="4"/>
  <c r="X38" i="4"/>
  <c r="G38" i="4"/>
  <c r="F38" i="4"/>
  <c r="X37" i="4"/>
  <c r="G37" i="4"/>
  <c r="F37" i="4"/>
  <c r="X36" i="4"/>
  <c r="G36" i="4"/>
  <c r="F36" i="4"/>
  <c r="X35" i="4"/>
  <c r="G35" i="4"/>
  <c r="F35" i="4"/>
  <c r="X34" i="4"/>
  <c r="G34" i="4"/>
  <c r="F34" i="4"/>
  <c r="X33" i="4"/>
  <c r="G33" i="4"/>
  <c r="F33" i="4"/>
  <c r="X32" i="4"/>
  <c r="G32" i="4"/>
  <c r="F32" i="4"/>
  <c r="X31" i="4"/>
  <c r="G31" i="4"/>
  <c r="F31" i="4"/>
  <c r="X30" i="4"/>
  <c r="G30" i="4"/>
  <c r="F30" i="4"/>
  <c r="X29" i="4"/>
  <c r="G29" i="4"/>
  <c r="F29" i="4"/>
  <c r="X28" i="4"/>
  <c r="G28" i="4"/>
  <c r="F28" i="4"/>
  <c r="X27" i="4"/>
  <c r="G27" i="4"/>
  <c r="F27" i="4"/>
  <c r="X26" i="4"/>
  <c r="G26" i="4"/>
  <c r="F26" i="4"/>
  <c r="X25" i="4"/>
  <c r="G25" i="4"/>
  <c r="F25" i="4"/>
  <c r="X24" i="4"/>
  <c r="G24" i="4"/>
  <c r="F24" i="4"/>
  <c r="X23" i="4"/>
  <c r="G23" i="4"/>
  <c r="F23" i="4"/>
  <c r="X22" i="4"/>
  <c r="G22" i="4"/>
  <c r="F22" i="4"/>
  <c r="X21" i="4"/>
  <c r="G21" i="4"/>
  <c r="F21" i="4"/>
  <c r="X20" i="4"/>
  <c r="G20" i="4"/>
  <c r="F20" i="4"/>
  <c r="X19" i="4"/>
  <c r="G19" i="4"/>
  <c r="F19" i="4"/>
  <c r="X18" i="4"/>
  <c r="G18" i="4"/>
  <c r="F18" i="4"/>
  <c r="X17" i="4"/>
  <c r="G17" i="4"/>
  <c r="F17" i="4"/>
  <c r="X16" i="4"/>
  <c r="G16" i="4"/>
  <c r="F16" i="4"/>
  <c r="X15" i="4"/>
  <c r="G15" i="4"/>
  <c r="F15" i="4"/>
  <c r="X14" i="4"/>
  <c r="G14" i="4"/>
  <c r="F14" i="4"/>
  <c r="X13" i="4"/>
  <c r="G13" i="4"/>
  <c r="F13" i="4"/>
  <c r="X12" i="4"/>
  <c r="G12" i="4"/>
  <c r="F12" i="4"/>
  <c r="X11" i="4"/>
  <c r="G11" i="4"/>
  <c r="F11" i="4"/>
  <c r="X10" i="4"/>
  <c r="G10" i="4"/>
  <c r="F10" i="4"/>
  <c r="X9" i="4"/>
  <c r="G9" i="4"/>
  <c r="F9" i="4"/>
  <c r="X8" i="4"/>
  <c r="G8" i="4"/>
  <c r="F8" i="4"/>
  <c r="X7" i="4"/>
  <c r="G7" i="4"/>
  <c r="F7" i="4"/>
  <c r="X6" i="4"/>
  <c r="G6" i="4"/>
  <c r="F6" i="4"/>
  <c r="X5" i="4"/>
  <c r="R2" i="4" s="1"/>
  <c r="T2" i="4" s="1"/>
  <c r="G5" i="4"/>
  <c r="F5" i="4"/>
  <c r="Z268" i="3"/>
  <c r="Y268" i="3"/>
  <c r="G268" i="3"/>
  <c r="F268" i="3"/>
  <c r="Z267" i="3"/>
  <c r="Y267" i="3"/>
  <c r="Z266" i="3"/>
  <c r="Y266" i="3"/>
  <c r="Z265" i="3"/>
  <c r="Y265" i="3"/>
  <c r="G265" i="3"/>
  <c r="F265" i="3"/>
  <c r="Z264" i="3"/>
  <c r="Y264" i="3"/>
  <c r="G264" i="3"/>
  <c r="F264" i="3"/>
  <c r="Z263" i="3"/>
  <c r="Y263" i="3"/>
  <c r="G263" i="3"/>
  <c r="F263" i="3"/>
  <c r="Z262" i="3"/>
  <c r="Y262" i="3"/>
  <c r="G262" i="3"/>
  <c r="F262" i="3"/>
  <c r="Z261" i="3"/>
  <c r="Y261" i="3"/>
  <c r="G261" i="3"/>
  <c r="F261" i="3"/>
  <c r="Z260" i="3"/>
  <c r="Y260" i="3"/>
  <c r="G260" i="3"/>
  <c r="F260" i="3"/>
  <c r="Z259" i="3"/>
  <c r="Y259" i="3"/>
  <c r="G259" i="3"/>
  <c r="F259" i="3"/>
  <c r="Z258" i="3"/>
  <c r="Y258" i="3"/>
  <c r="G258" i="3"/>
  <c r="F258" i="3"/>
  <c r="Z257" i="3"/>
  <c r="Y257" i="3"/>
  <c r="G257" i="3"/>
  <c r="F257" i="3"/>
  <c r="Z256" i="3"/>
  <c r="Y256" i="3"/>
  <c r="G256" i="3"/>
  <c r="F256" i="3"/>
  <c r="Z255" i="3"/>
  <c r="Y255" i="3"/>
  <c r="G255" i="3"/>
  <c r="F255" i="3"/>
  <c r="Z254" i="3"/>
  <c r="Y254" i="3"/>
  <c r="G254" i="3"/>
  <c r="F254" i="3"/>
  <c r="Z253" i="3"/>
  <c r="Y253" i="3"/>
  <c r="G253" i="3"/>
  <c r="F253" i="3"/>
  <c r="Z252" i="3"/>
  <c r="Y252" i="3"/>
  <c r="G252" i="3"/>
  <c r="F252" i="3"/>
  <c r="Z251" i="3"/>
  <c r="Y251" i="3"/>
  <c r="G251" i="3"/>
  <c r="F251" i="3"/>
  <c r="Z250" i="3"/>
  <c r="Y250" i="3"/>
  <c r="G250" i="3"/>
  <c r="F250" i="3"/>
  <c r="Z249" i="3"/>
  <c r="Y249" i="3"/>
  <c r="G249" i="3"/>
  <c r="F249" i="3"/>
  <c r="Z248" i="3"/>
  <c r="Y248" i="3"/>
  <c r="G248" i="3"/>
  <c r="F248" i="3"/>
  <c r="Z247" i="3"/>
  <c r="Y247" i="3"/>
  <c r="G247" i="3"/>
  <c r="F247" i="3"/>
  <c r="Z246" i="3"/>
  <c r="Y246" i="3"/>
  <c r="G246" i="3"/>
  <c r="F246" i="3"/>
  <c r="Z245" i="3"/>
  <c r="Y245" i="3"/>
  <c r="G245" i="3"/>
  <c r="F245" i="3"/>
  <c r="Z244" i="3"/>
  <c r="Y244" i="3"/>
  <c r="G244" i="3"/>
  <c r="F244" i="3"/>
  <c r="Z243" i="3"/>
  <c r="Y243" i="3"/>
  <c r="G243" i="3"/>
  <c r="F243" i="3"/>
  <c r="Z242" i="3"/>
  <c r="Y242" i="3"/>
  <c r="G242" i="3"/>
  <c r="F242" i="3"/>
  <c r="Z241" i="3"/>
  <c r="Y241" i="3"/>
  <c r="G241" i="3"/>
  <c r="F241" i="3"/>
  <c r="Z240" i="3"/>
  <c r="Y240" i="3"/>
  <c r="G240" i="3"/>
  <c r="F240" i="3"/>
  <c r="Z239" i="3"/>
  <c r="Y239" i="3"/>
  <c r="G239" i="3"/>
  <c r="F239" i="3"/>
  <c r="Z238" i="3"/>
  <c r="Y238" i="3"/>
  <c r="G238" i="3"/>
  <c r="F238" i="3"/>
  <c r="Z237" i="3"/>
  <c r="Y237" i="3"/>
  <c r="G237" i="3"/>
  <c r="F237" i="3"/>
  <c r="Z236" i="3"/>
  <c r="Y236" i="3"/>
  <c r="G236" i="3"/>
  <c r="F236" i="3"/>
  <c r="Z235" i="3"/>
  <c r="Y235" i="3"/>
  <c r="G235" i="3"/>
  <c r="F235" i="3"/>
  <c r="Z234" i="3"/>
  <c r="Y234" i="3"/>
  <c r="G234" i="3"/>
  <c r="F234" i="3"/>
  <c r="Z233" i="3"/>
  <c r="Y233" i="3"/>
  <c r="G233" i="3"/>
  <c r="F233" i="3"/>
  <c r="Z232" i="3"/>
  <c r="Y232" i="3"/>
  <c r="G232" i="3"/>
  <c r="F232" i="3"/>
  <c r="Z231" i="3"/>
  <c r="Y231" i="3"/>
  <c r="G231" i="3"/>
  <c r="F231" i="3"/>
  <c r="Z230" i="3"/>
  <c r="Y230" i="3"/>
  <c r="G230" i="3"/>
  <c r="F230" i="3"/>
  <c r="Z229" i="3"/>
  <c r="Y229" i="3"/>
  <c r="G229" i="3"/>
  <c r="F229" i="3"/>
  <c r="Z228" i="3"/>
  <c r="Y228" i="3"/>
  <c r="G228" i="3"/>
  <c r="F228" i="3"/>
  <c r="Z227" i="3"/>
  <c r="Y227" i="3"/>
  <c r="G227" i="3"/>
  <c r="F227" i="3"/>
  <c r="Z226" i="3"/>
  <c r="Y226" i="3"/>
  <c r="G226" i="3"/>
  <c r="F226" i="3"/>
  <c r="Z225" i="3"/>
  <c r="Y225" i="3"/>
  <c r="G225" i="3"/>
  <c r="F225" i="3"/>
  <c r="Z224" i="3"/>
  <c r="Y224" i="3"/>
  <c r="G224" i="3"/>
  <c r="F224" i="3"/>
  <c r="Z223" i="3"/>
  <c r="Y223" i="3"/>
  <c r="G223" i="3"/>
  <c r="F223" i="3"/>
  <c r="Z222" i="3"/>
  <c r="Y222" i="3"/>
  <c r="G222" i="3"/>
  <c r="F222" i="3"/>
  <c r="Z221" i="3"/>
  <c r="Y221" i="3"/>
  <c r="G221" i="3"/>
  <c r="F221" i="3"/>
  <c r="Z220" i="3"/>
  <c r="Y220" i="3"/>
  <c r="G220" i="3"/>
  <c r="F220" i="3"/>
  <c r="Z219" i="3"/>
  <c r="Y219" i="3"/>
  <c r="G219" i="3"/>
  <c r="F219" i="3"/>
  <c r="Z218" i="3"/>
  <c r="Y218" i="3"/>
  <c r="G218" i="3"/>
  <c r="F218" i="3"/>
  <c r="Z217" i="3"/>
  <c r="Y217" i="3"/>
  <c r="G217" i="3"/>
  <c r="F217" i="3"/>
  <c r="Z216" i="3"/>
  <c r="Y216" i="3"/>
  <c r="G216" i="3"/>
  <c r="F216" i="3"/>
  <c r="Z215" i="3"/>
  <c r="Y215" i="3"/>
  <c r="G215" i="3"/>
  <c r="F215" i="3"/>
  <c r="Z214" i="3"/>
  <c r="Y214" i="3"/>
  <c r="G214" i="3"/>
  <c r="F214" i="3"/>
  <c r="Z213" i="3"/>
  <c r="Y213" i="3"/>
  <c r="G213" i="3"/>
  <c r="F213" i="3"/>
  <c r="Z212" i="3"/>
  <c r="Y212" i="3"/>
  <c r="G212" i="3"/>
  <c r="F212" i="3"/>
  <c r="Z211" i="3"/>
  <c r="Y211" i="3"/>
  <c r="G211" i="3"/>
  <c r="F211" i="3"/>
  <c r="Z210" i="3"/>
  <c r="Y210" i="3"/>
  <c r="G210" i="3"/>
  <c r="F210" i="3"/>
  <c r="Z209" i="3"/>
  <c r="Y209" i="3"/>
  <c r="G209" i="3"/>
  <c r="F209" i="3"/>
  <c r="Z208" i="3"/>
  <c r="Y208" i="3"/>
  <c r="G208" i="3"/>
  <c r="F208" i="3"/>
  <c r="Z207" i="3"/>
  <c r="Y207" i="3"/>
  <c r="G207" i="3"/>
  <c r="F207" i="3"/>
  <c r="Z206" i="3"/>
  <c r="Y206" i="3"/>
  <c r="G206" i="3"/>
  <c r="F206" i="3"/>
  <c r="Z205" i="3"/>
  <c r="Y205" i="3"/>
  <c r="G205" i="3"/>
  <c r="F205" i="3"/>
  <c r="Z204" i="3"/>
  <c r="Y204" i="3"/>
  <c r="G204" i="3"/>
  <c r="F204" i="3"/>
  <c r="Z203" i="3"/>
  <c r="Y203" i="3"/>
  <c r="G203" i="3"/>
  <c r="F203" i="3"/>
  <c r="Z202" i="3"/>
  <c r="Y202" i="3"/>
  <c r="G202" i="3"/>
  <c r="F202" i="3"/>
  <c r="Z201" i="3"/>
  <c r="Y201" i="3"/>
  <c r="G201" i="3"/>
  <c r="F201" i="3"/>
  <c r="Z200" i="3"/>
  <c r="Y200" i="3"/>
  <c r="G200" i="3"/>
  <c r="F200" i="3"/>
  <c r="Z199" i="3"/>
  <c r="Y199" i="3"/>
  <c r="G199" i="3"/>
  <c r="F199" i="3"/>
  <c r="Z198" i="3"/>
  <c r="Y198" i="3"/>
  <c r="G198" i="3"/>
  <c r="F198" i="3"/>
  <c r="Z197" i="3"/>
  <c r="Y197" i="3"/>
  <c r="G197" i="3"/>
  <c r="F197" i="3"/>
  <c r="Z196" i="3"/>
  <c r="Y196" i="3"/>
  <c r="G196" i="3"/>
  <c r="F196" i="3"/>
  <c r="Z195" i="3"/>
  <c r="Y195" i="3"/>
  <c r="G195" i="3"/>
  <c r="F195" i="3"/>
  <c r="Z194" i="3"/>
  <c r="Y194" i="3"/>
  <c r="G194" i="3"/>
  <c r="F194" i="3"/>
  <c r="Z193" i="3"/>
  <c r="Y193" i="3"/>
  <c r="G193" i="3"/>
  <c r="F193" i="3"/>
  <c r="Z192" i="3"/>
  <c r="Y192" i="3"/>
  <c r="G192" i="3"/>
  <c r="F192" i="3"/>
  <c r="Z191" i="3"/>
  <c r="Y191" i="3"/>
  <c r="G191" i="3"/>
  <c r="F191" i="3"/>
  <c r="Z190" i="3"/>
  <c r="Y190" i="3"/>
  <c r="G190" i="3"/>
  <c r="F190" i="3"/>
  <c r="Z189" i="3"/>
  <c r="Y189" i="3"/>
  <c r="G189" i="3"/>
  <c r="F189" i="3"/>
  <c r="Z188" i="3"/>
  <c r="Y188" i="3"/>
  <c r="G188" i="3"/>
  <c r="F188" i="3"/>
  <c r="Z187" i="3"/>
  <c r="Y187" i="3"/>
  <c r="G187" i="3"/>
  <c r="F187" i="3"/>
  <c r="Z186" i="3"/>
  <c r="Y186" i="3"/>
  <c r="G186" i="3"/>
  <c r="F186" i="3"/>
  <c r="Z185" i="3"/>
  <c r="Y185" i="3"/>
  <c r="G185" i="3"/>
  <c r="F185" i="3"/>
  <c r="Z184" i="3"/>
  <c r="Y184" i="3"/>
  <c r="G184" i="3"/>
  <c r="F184" i="3"/>
  <c r="Z183" i="3"/>
  <c r="Y183" i="3"/>
  <c r="G183" i="3"/>
  <c r="F183" i="3"/>
  <c r="Z182" i="3"/>
  <c r="Y182" i="3"/>
  <c r="G182" i="3"/>
  <c r="F182" i="3"/>
  <c r="Z181" i="3"/>
  <c r="Y181" i="3"/>
  <c r="G181" i="3"/>
  <c r="F181" i="3"/>
  <c r="Z180" i="3"/>
  <c r="Y180" i="3"/>
  <c r="G180" i="3"/>
  <c r="F180" i="3"/>
  <c r="Z179" i="3"/>
  <c r="Y179" i="3"/>
  <c r="G179" i="3"/>
  <c r="F179" i="3"/>
  <c r="Z178" i="3"/>
  <c r="Y178" i="3"/>
  <c r="G178" i="3"/>
  <c r="F178" i="3"/>
  <c r="Z177" i="3"/>
  <c r="Y177" i="3"/>
  <c r="G177" i="3"/>
  <c r="F177" i="3"/>
  <c r="Z176" i="3"/>
  <c r="Y176" i="3"/>
  <c r="G176" i="3"/>
  <c r="F176" i="3"/>
  <c r="Z175" i="3"/>
  <c r="Y175" i="3"/>
  <c r="G175" i="3"/>
  <c r="F175" i="3"/>
  <c r="Z174" i="3"/>
  <c r="Y174" i="3"/>
  <c r="G174" i="3"/>
  <c r="F174" i="3"/>
  <c r="Z173" i="3"/>
  <c r="Y173" i="3"/>
  <c r="G173" i="3"/>
  <c r="F173" i="3"/>
  <c r="Z172" i="3"/>
  <c r="Y172" i="3"/>
  <c r="G172" i="3"/>
  <c r="F172" i="3"/>
  <c r="Z171" i="3"/>
  <c r="Y171" i="3"/>
  <c r="G171" i="3"/>
  <c r="F171" i="3"/>
  <c r="Z170" i="3"/>
  <c r="Y170" i="3"/>
  <c r="G170" i="3"/>
  <c r="F170" i="3"/>
  <c r="Z169" i="3"/>
  <c r="Y169" i="3"/>
  <c r="G169" i="3"/>
  <c r="F169" i="3"/>
  <c r="Z168" i="3"/>
  <c r="Y168" i="3"/>
  <c r="G168" i="3"/>
  <c r="F168" i="3"/>
  <c r="Z167" i="3"/>
  <c r="Y167" i="3"/>
  <c r="G167" i="3"/>
  <c r="F167" i="3"/>
  <c r="Z166" i="3"/>
  <c r="Y166" i="3"/>
  <c r="G166" i="3"/>
  <c r="F166" i="3"/>
  <c r="Z165" i="3"/>
  <c r="Y165" i="3"/>
  <c r="G165" i="3"/>
  <c r="F165" i="3"/>
  <c r="Z164" i="3"/>
  <c r="Y164" i="3"/>
  <c r="G164" i="3"/>
  <c r="F164" i="3"/>
  <c r="Z163" i="3"/>
  <c r="Y163" i="3"/>
  <c r="G163" i="3"/>
  <c r="F163" i="3"/>
  <c r="Z162" i="3"/>
  <c r="Y162" i="3"/>
  <c r="G162" i="3"/>
  <c r="F162" i="3"/>
  <c r="Z161" i="3"/>
  <c r="Y161" i="3"/>
  <c r="G161" i="3"/>
  <c r="F161" i="3"/>
  <c r="Z160" i="3"/>
  <c r="Y160" i="3"/>
  <c r="G160" i="3"/>
  <c r="F160" i="3"/>
  <c r="Z159" i="3"/>
  <c r="Y159" i="3"/>
  <c r="G159" i="3"/>
  <c r="F159" i="3"/>
  <c r="Z158" i="3"/>
  <c r="Y158" i="3"/>
  <c r="G158" i="3"/>
  <c r="F158" i="3"/>
  <c r="Z157" i="3"/>
  <c r="Y157" i="3"/>
  <c r="G157" i="3"/>
  <c r="F157" i="3"/>
  <c r="Z156" i="3"/>
  <c r="Y156" i="3"/>
  <c r="G156" i="3"/>
  <c r="F156" i="3"/>
  <c r="Z155" i="3"/>
  <c r="Y155" i="3"/>
  <c r="G155" i="3"/>
  <c r="F155" i="3"/>
  <c r="Z154" i="3"/>
  <c r="Y154" i="3"/>
  <c r="G154" i="3"/>
  <c r="F154" i="3"/>
  <c r="Z153" i="3"/>
  <c r="Y153" i="3"/>
  <c r="G153" i="3"/>
  <c r="F153" i="3"/>
  <c r="Z152" i="3"/>
  <c r="Y152" i="3"/>
  <c r="G152" i="3"/>
  <c r="F152" i="3"/>
  <c r="Z151" i="3"/>
  <c r="Y151" i="3"/>
  <c r="G151" i="3"/>
  <c r="F151" i="3"/>
  <c r="Z150" i="3"/>
  <c r="Y150" i="3"/>
  <c r="G150" i="3"/>
  <c r="F150" i="3"/>
  <c r="Z149" i="3"/>
  <c r="Y149" i="3"/>
  <c r="G149" i="3"/>
  <c r="F149" i="3"/>
  <c r="Z148" i="3"/>
  <c r="Y148" i="3"/>
  <c r="G148" i="3"/>
  <c r="F148" i="3"/>
  <c r="Z147" i="3"/>
  <c r="Y147" i="3"/>
  <c r="G147" i="3"/>
  <c r="F147" i="3"/>
  <c r="Z146" i="3"/>
  <c r="Y146" i="3"/>
  <c r="G146" i="3"/>
  <c r="F146" i="3"/>
  <c r="Z145" i="3"/>
  <c r="Y145" i="3"/>
  <c r="G145" i="3"/>
  <c r="F145" i="3"/>
  <c r="Z144" i="3"/>
  <c r="Y144" i="3"/>
  <c r="G144" i="3"/>
  <c r="F144" i="3"/>
  <c r="Z143" i="3"/>
  <c r="Y143" i="3"/>
  <c r="G143" i="3"/>
  <c r="F143" i="3"/>
  <c r="Z142" i="3"/>
  <c r="Y142" i="3"/>
  <c r="G142" i="3"/>
  <c r="F142" i="3"/>
  <c r="Z141" i="3"/>
  <c r="Y141" i="3"/>
  <c r="G141" i="3"/>
  <c r="F141" i="3"/>
  <c r="Z140" i="3"/>
  <c r="Y140" i="3"/>
  <c r="G140" i="3"/>
  <c r="F140" i="3"/>
  <c r="Z139" i="3"/>
  <c r="Y139" i="3"/>
  <c r="G139" i="3"/>
  <c r="F139" i="3"/>
  <c r="Z138" i="3"/>
  <c r="Y138" i="3"/>
  <c r="G138" i="3"/>
  <c r="F138" i="3"/>
  <c r="Z137" i="3"/>
  <c r="Y137" i="3"/>
  <c r="G137" i="3"/>
  <c r="F137" i="3"/>
  <c r="Z136" i="3"/>
  <c r="Y136" i="3"/>
  <c r="G136" i="3"/>
  <c r="F136" i="3"/>
  <c r="Z135" i="3"/>
  <c r="Y135" i="3"/>
  <c r="G135" i="3"/>
  <c r="F135" i="3"/>
  <c r="Z134" i="3"/>
  <c r="Y134" i="3"/>
  <c r="G134" i="3"/>
  <c r="F134" i="3"/>
  <c r="Z133" i="3"/>
  <c r="Y133" i="3"/>
  <c r="G133" i="3"/>
  <c r="F133" i="3"/>
  <c r="Z132" i="3"/>
  <c r="Y132" i="3"/>
  <c r="G132" i="3"/>
  <c r="F132" i="3"/>
  <c r="Z131" i="3"/>
  <c r="Y131" i="3"/>
  <c r="G131" i="3"/>
  <c r="F131" i="3"/>
  <c r="Z130" i="3"/>
  <c r="Y130" i="3"/>
  <c r="G130" i="3"/>
  <c r="F130" i="3"/>
  <c r="Z129" i="3"/>
  <c r="Y129" i="3"/>
  <c r="G129" i="3"/>
  <c r="F129" i="3"/>
  <c r="Z128" i="3"/>
  <c r="Y128" i="3"/>
  <c r="G128" i="3"/>
  <c r="F128" i="3"/>
  <c r="Z127" i="3"/>
  <c r="Y127" i="3"/>
  <c r="G127" i="3"/>
  <c r="F127" i="3"/>
  <c r="Z126" i="3"/>
  <c r="Y126" i="3"/>
  <c r="G126" i="3"/>
  <c r="F126" i="3"/>
  <c r="Z125" i="3"/>
  <c r="Y125" i="3"/>
  <c r="G125" i="3"/>
  <c r="F125" i="3"/>
  <c r="Z124" i="3"/>
  <c r="Y124" i="3"/>
  <c r="G124" i="3"/>
  <c r="F124" i="3"/>
  <c r="Z123" i="3"/>
  <c r="Y123" i="3"/>
  <c r="G123" i="3"/>
  <c r="F123" i="3"/>
  <c r="Z122" i="3"/>
  <c r="Y122" i="3"/>
  <c r="G122" i="3"/>
  <c r="F122" i="3"/>
  <c r="Z121" i="3"/>
  <c r="Y121" i="3"/>
  <c r="G121" i="3"/>
  <c r="F121" i="3"/>
  <c r="Z120" i="3"/>
  <c r="Y120" i="3"/>
  <c r="G120" i="3"/>
  <c r="F120" i="3"/>
  <c r="Z119" i="3"/>
  <c r="Y119" i="3"/>
  <c r="G119" i="3"/>
  <c r="F119" i="3"/>
  <c r="Z118" i="3"/>
  <c r="Y118" i="3"/>
  <c r="G118" i="3"/>
  <c r="F118" i="3"/>
  <c r="Z117" i="3"/>
  <c r="Y117" i="3"/>
  <c r="G117" i="3"/>
  <c r="F117" i="3"/>
  <c r="Z116" i="3"/>
  <c r="Y116" i="3"/>
  <c r="G116" i="3"/>
  <c r="F116" i="3"/>
  <c r="Z115" i="3"/>
  <c r="Y115" i="3"/>
  <c r="G115" i="3"/>
  <c r="F115" i="3"/>
  <c r="Z114" i="3"/>
  <c r="Y114" i="3"/>
  <c r="G114" i="3"/>
  <c r="F114" i="3"/>
  <c r="Z113" i="3"/>
  <c r="Y113" i="3"/>
  <c r="G113" i="3"/>
  <c r="F113" i="3"/>
  <c r="Z112" i="3"/>
  <c r="Y112" i="3"/>
  <c r="G112" i="3"/>
  <c r="F112" i="3"/>
  <c r="Z111" i="3"/>
  <c r="Y111" i="3"/>
  <c r="G111" i="3"/>
  <c r="F111" i="3"/>
  <c r="Z110" i="3"/>
  <c r="Y110" i="3"/>
  <c r="G110" i="3"/>
  <c r="F110" i="3"/>
  <c r="Z109" i="3"/>
  <c r="Y109" i="3"/>
  <c r="G109" i="3"/>
  <c r="F109" i="3"/>
  <c r="Z108" i="3"/>
  <c r="Y108" i="3"/>
  <c r="G108" i="3"/>
  <c r="F108" i="3"/>
  <c r="Z107" i="3"/>
  <c r="Y107" i="3"/>
  <c r="G107" i="3"/>
  <c r="F107" i="3"/>
  <c r="Z106" i="3"/>
  <c r="Y106" i="3"/>
  <c r="G106" i="3"/>
  <c r="F106" i="3"/>
  <c r="Z105" i="3"/>
  <c r="Y105" i="3"/>
  <c r="G105" i="3"/>
  <c r="F105" i="3"/>
  <c r="Z104" i="3"/>
  <c r="Y104" i="3"/>
  <c r="G104" i="3"/>
  <c r="F104" i="3"/>
  <c r="Z103" i="3"/>
  <c r="Y103" i="3"/>
  <c r="G103" i="3"/>
  <c r="F103" i="3"/>
  <c r="Z102" i="3"/>
  <c r="Y102" i="3"/>
  <c r="G102" i="3"/>
  <c r="F102" i="3"/>
  <c r="Z101" i="3"/>
  <c r="Y101" i="3"/>
  <c r="G101" i="3"/>
  <c r="F101" i="3"/>
  <c r="Z100" i="3"/>
  <c r="Y100" i="3"/>
  <c r="G100" i="3"/>
  <c r="F100" i="3"/>
  <c r="Z99" i="3"/>
  <c r="Y99" i="3"/>
  <c r="G99" i="3"/>
  <c r="F99" i="3"/>
  <c r="Z98" i="3"/>
  <c r="Y98" i="3"/>
  <c r="G98" i="3"/>
  <c r="F98" i="3"/>
  <c r="Z97" i="3"/>
  <c r="Y97" i="3"/>
  <c r="G97" i="3"/>
  <c r="F97" i="3"/>
  <c r="Z96" i="3"/>
  <c r="Y96" i="3"/>
  <c r="G96" i="3"/>
  <c r="F96" i="3"/>
  <c r="Z95" i="3"/>
  <c r="Y95" i="3"/>
  <c r="G95" i="3"/>
  <c r="F95" i="3"/>
  <c r="Z94" i="3"/>
  <c r="Y94" i="3"/>
  <c r="G94" i="3"/>
  <c r="F94" i="3"/>
  <c r="Z93" i="3"/>
  <c r="Y93" i="3"/>
  <c r="G93" i="3"/>
  <c r="F93" i="3"/>
  <c r="Z92" i="3"/>
  <c r="Y92" i="3"/>
  <c r="G92" i="3"/>
  <c r="F92" i="3"/>
  <c r="Z91" i="3"/>
  <c r="Y91" i="3"/>
  <c r="G91" i="3"/>
  <c r="F91" i="3"/>
  <c r="Z90" i="3"/>
  <c r="Y90" i="3"/>
  <c r="G90" i="3"/>
  <c r="F90" i="3"/>
  <c r="Z89" i="3"/>
  <c r="Y89" i="3"/>
  <c r="G89" i="3"/>
  <c r="F89" i="3"/>
  <c r="Z88" i="3"/>
  <c r="Y88" i="3"/>
  <c r="G88" i="3"/>
  <c r="F88" i="3"/>
  <c r="Z87" i="3"/>
  <c r="Y87" i="3"/>
  <c r="G87" i="3"/>
  <c r="F87" i="3"/>
  <c r="Z86" i="3"/>
  <c r="Y86" i="3"/>
  <c r="G86" i="3"/>
  <c r="F86" i="3"/>
  <c r="Z85" i="3"/>
  <c r="Y85" i="3"/>
  <c r="G85" i="3"/>
  <c r="F85" i="3"/>
  <c r="Z84" i="3"/>
  <c r="Y84" i="3"/>
  <c r="G84" i="3"/>
  <c r="F84" i="3"/>
  <c r="Z83" i="3"/>
  <c r="Y83" i="3"/>
  <c r="G83" i="3"/>
  <c r="F83" i="3"/>
  <c r="Z82" i="3"/>
  <c r="Y82" i="3"/>
  <c r="G82" i="3"/>
  <c r="F82" i="3"/>
  <c r="Z81" i="3"/>
  <c r="Y81" i="3"/>
  <c r="G81" i="3"/>
  <c r="F81" i="3"/>
  <c r="Z80" i="3"/>
  <c r="Y80" i="3"/>
  <c r="G80" i="3"/>
  <c r="F80" i="3"/>
  <c r="Z79" i="3"/>
  <c r="Y79" i="3"/>
  <c r="G79" i="3"/>
  <c r="F79" i="3"/>
  <c r="Z78" i="3"/>
  <c r="Y78" i="3"/>
  <c r="G78" i="3"/>
  <c r="F78" i="3"/>
  <c r="Z77" i="3"/>
  <c r="Y77" i="3"/>
  <c r="G77" i="3"/>
  <c r="F77" i="3"/>
  <c r="Z76" i="3"/>
  <c r="Y76" i="3"/>
  <c r="G76" i="3"/>
  <c r="F76" i="3"/>
  <c r="Z75" i="3"/>
  <c r="Y75" i="3"/>
  <c r="G75" i="3"/>
  <c r="F75" i="3"/>
  <c r="Z74" i="3"/>
  <c r="Y74" i="3"/>
  <c r="G74" i="3"/>
  <c r="F74" i="3"/>
  <c r="Z73" i="3"/>
  <c r="Y73" i="3"/>
  <c r="G73" i="3"/>
  <c r="F73" i="3"/>
  <c r="Z72" i="3"/>
  <c r="Y72" i="3"/>
  <c r="G72" i="3"/>
  <c r="F72" i="3"/>
  <c r="Z71" i="3"/>
  <c r="Y71" i="3"/>
  <c r="G71" i="3"/>
  <c r="F71" i="3"/>
  <c r="Z70" i="3"/>
  <c r="Y70" i="3"/>
  <c r="G70" i="3"/>
  <c r="F70" i="3"/>
  <c r="Z69" i="3"/>
  <c r="Y69" i="3"/>
  <c r="G69" i="3"/>
  <c r="F69" i="3"/>
  <c r="Z68" i="3"/>
  <c r="Y68" i="3"/>
  <c r="G68" i="3"/>
  <c r="F68" i="3"/>
  <c r="Z67" i="3"/>
  <c r="Y67" i="3"/>
  <c r="G67" i="3"/>
  <c r="F67" i="3"/>
  <c r="Z66" i="3"/>
  <c r="Y66" i="3"/>
  <c r="G66" i="3"/>
  <c r="F66" i="3"/>
  <c r="Z65" i="3"/>
  <c r="Y65" i="3"/>
  <c r="G65" i="3"/>
  <c r="F65" i="3"/>
  <c r="Z64" i="3"/>
  <c r="Y64" i="3"/>
  <c r="G64" i="3"/>
  <c r="F64" i="3"/>
  <c r="Z63" i="3"/>
  <c r="Y63" i="3"/>
  <c r="G63" i="3"/>
  <c r="F63" i="3"/>
  <c r="Z62" i="3"/>
  <c r="Y62" i="3"/>
  <c r="G62" i="3"/>
  <c r="F62" i="3"/>
  <c r="Z61" i="3"/>
  <c r="Y61" i="3"/>
  <c r="G61" i="3"/>
  <c r="F61" i="3"/>
  <c r="Z60" i="3"/>
  <c r="Y60" i="3"/>
  <c r="G60" i="3"/>
  <c r="F60" i="3"/>
  <c r="Z59" i="3"/>
  <c r="Y59" i="3"/>
  <c r="G59" i="3"/>
  <c r="F59" i="3"/>
  <c r="Z58" i="3"/>
  <c r="Y58" i="3"/>
  <c r="G58" i="3"/>
  <c r="F58" i="3"/>
  <c r="Z57" i="3"/>
  <c r="Y57" i="3"/>
  <c r="G57" i="3"/>
  <c r="F57" i="3"/>
  <c r="Z56" i="3"/>
  <c r="Y56" i="3"/>
  <c r="G56" i="3"/>
  <c r="F56" i="3"/>
  <c r="Z55" i="3"/>
  <c r="Y55" i="3"/>
  <c r="G55" i="3"/>
  <c r="F55" i="3"/>
  <c r="Z54" i="3"/>
  <c r="Y54" i="3"/>
  <c r="G54" i="3"/>
  <c r="F54" i="3"/>
  <c r="Z53" i="3"/>
  <c r="Y53" i="3"/>
  <c r="G53" i="3"/>
  <c r="F53" i="3"/>
  <c r="Z52" i="3"/>
  <c r="Y52" i="3"/>
  <c r="G52" i="3"/>
  <c r="F52" i="3"/>
  <c r="Z51" i="3"/>
  <c r="Y51" i="3"/>
  <c r="G51" i="3"/>
  <c r="F51" i="3"/>
  <c r="Z50" i="3"/>
  <c r="Y50" i="3"/>
  <c r="G50" i="3"/>
  <c r="F50" i="3"/>
  <c r="Z49" i="3"/>
  <c r="Y49" i="3"/>
  <c r="G49" i="3"/>
  <c r="F49" i="3"/>
  <c r="Z48" i="3"/>
  <c r="Y48" i="3"/>
  <c r="G48" i="3"/>
  <c r="F48" i="3"/>
  <c r="Z47" i="3"/>
  <c r="Y47" i="3"/>
  <c r="G47" i="3"/>
  <c r="F47" i="3"/>
  <c r="Z46" i="3"/>
  <c r="Y46" i="3"/>
  <c r="G46" i="3"/>
  <c r="F46" i="3"/>
  <c r="Z45" i="3"/>
  <c r="Y45" i="3"/>
  <c r="G45" i="3"/>
  <c r="F45" i="3"/>
  <c r="Z44" i="3"/>
  <c r="Y44" i="3"/>
  <c r="G44" i="3"/>
  <c r="F44" i="3"/>
  <c r="Z43" i="3"/>
  <c r="Y43" i="3"/>
  <c r="G43" i="3"/>
  <c r="F43" i="3"/>
  <c r="Z42" i="3"/>
  <c r="Y42" i="3"/>
  <c r="G42" i="3"/>
  <c r="F42" i="3"/>
  <c r="Z41" i="3"/>
  <c r="Y41" i="3"/>
  <c r="G41" i="3"/>
  <c r="F41" i="3"/>
  <c r="Z40" i="3"/>
  <c r="Y40" i="3"/>
  <c r="G40" i="3"/>
  <c r="F40" i="3"/>
  <c r="Z39" i="3"/>
  <c r="Y39" i="3"/>
  <c r="G39" i="3"/>
  <c r="F39" i="3"/>
  <c r="Z38" i="3"/>
  <c r="Y38" i="3"/>
  <c r="G38" i="3"/>
  <c r="F38" i="3"/>
  <c r="Z37" i="3"/>
  <c r="Y37" i="3"/>
  <c r="G37" i="3"/>
  <c r="F37" i="3"/>
  <c r="Z36" i="3"/>
  <c r="Y36" i="3"/>
  <c r="G36" i="3"/>
  <c r="F36" i="3"/>
  <c r="Z35" i="3"/>
  <c r="Y35" i="3"/>
  <c r="G35" i="3"/>
  <c r="F35" i="3"/>
  <c r="Z34" i="3"/>
  <c r="Y34" i="3"/>
  <c r="G34" i="3"/>
  <c r="F34" i="3"/>
  <c r="Z33" i="3"/>
  <c r="Y33" i="3"/>
  <c r="G33" i="3"/>
  <c r="F33" i="3"/>
  <c r="Z32" i="3"/>
  <c r="Y32" i="3"/>
  <c r="G32" i="3"/>
  <c r="F32" i="3"/>
  <c r="Z31" i="3"/>
  <c r="Y31" i="3"/>
  <c r="G31" i="3"/>
  <c r="F31" i="3"/>
  <c r="Z30" i="3"/>
  <c r="Y30" i="3"/>
  <c r="G30" i="3"/>
  <c r="F30" i="3"/>
  <c r="Z29" i="3"/>
  <c r="Y29" i="3"/>
  <c r="G29" i="3"/>
  <c r="F29" i="3"/>
  <c r="Z28" i="3"/>
  <c r="Y28" i="3"/>
  <c r="G28" i="3"/>
  <c r="F28" i="3"/>
  <c r="Z27" i="3"/>
  <c r="Y27" i="3"/>
  <c r="G27" i="3"/>
  <c r="F27" i="3"/>
  <c r="Z26" i="3"/>
  <c r="Y26" i="3"/>
  <c r="G26" i="3"/>
  <c r="F26" i="3"/>
  <c r="Z25" i="3"/>
  <c r="Y25" i="3"/>
  <c r="G25" i="3"/>
  <c r="F25" i="3"/>
  <c r="Z24" i="3"/>
  <c r="Y24" i="3"/>
  <c r="G24" i="3"/>
  <c r="F24" i="3"/>
  <c r="Z23" i="3"/>
  <c r="Y23" i="3"/>
  <c r="G23" i="3"/>
  <c r="F23" i="3"/>
  <c r="Z22" i="3"/>
  <c r="Y22" i="3"/>
  <c r="G22" i="3"/>
  <c r="F22" i="3"/>
  <c r="Z21" i="3"/>
  <c r="Y21" i="3"/>
  <c r="G21" i="3"/>
  <c r="F21" i="3"/>
  <c r="Z20" i="3"/>
  <c r="Y20" i="3"/>
  <c r="G20" i="3"/>
  <c r="F20" i="3"/>
  <c r="Z19" i="3"/>
  <c r="Y19" i="3"/>
  <c r="G19" i="3"/>
  <c r="F19" i="3"/>
  <c r="Z18" i="3"/>
  <c r="Y18" i="3"/>
  <c r="G18" i="3"/>
  <c r="F18" i="3"/>
  <c r="Z17" i="3"/>
  <c r="Y17" i="3"/>
  <c r="G17" i="3"/>
  <c r="F17" i="3"/>
  <c r="Z16" i="3"/>
  <c r="Y16" i="3"/>
  <c r="G16" i="3"/>
  <c r="F16" i="3"/>
  <c r="Z15" i="3"/>
  <c r="Y15" i="3"/>
  <c r="G15" i="3"/>
  <c r="F15" i="3"/>
  <c r="Z14" i="3"/>
  <c r="Y14" i="3"/>
  <c r="G14" i="3"/>
  <c r="F14" i="3"/>
  <c r="Z13" i="3"/>
  <c r="Y13" i="3"/>
  <c r="G13" i="3"/>
  <c r="F13" i="3"/>
  <c r="Z12" i="3"/>
  <c r="Y12" i="3"/>
  <c r="G12" i="3"/>
  <c r="F12" i="3"/>
  <c r="Z11" i="3"/>
  <c r="Y11" i="3"/>
  <c r="G11" i="3"/>
  <c r="F11" i="3"/>
  <c r="Z10" i="3"/>
  <c r="Y10" i="3"/>
  <c r="G10" i="3"/>
  <c r="F10" i="3"/>
  <c r="Z9" i="3"/>
  <c r="Y9" i="3"/>
  <c r="G9" i="3"/>
  <c r="F9" i="3"/>
  <c r="Z8" i="3"/>
  <c r="Y8" i="3"/>
  <c r="G8" i="3"/>
  <c r="F8" i="3"/>
  <c r="Z7" i="3"/>
  <c r="Y7" i="3"/>
  <c r="G7" i="3"/>
  <c r="F7" i="3"/>
  <c r="Z6" i="3"/>
  <c r="Y6" i="3"/>
  <c r="G6" i="3"/>
  <c r="F6" i="3"/>
  <c r="Z5" i="3"/>
  <c r="R2" i="3" s="1"/>
  <c r="T2" i="3" s="1"/>
  <c r="Y5" i="3"/>
  <c r="G5" i="3"/>
  <c r="F5" i="3"/>
  <c r="Z268" i="2"/>
  <c r="Y268" i="2"/>
  <c r="G268" i="2"/>
  <c r="F268" i="2"/>
  <c r="Z267" i="2"/>
  <c r="Y267" i="2"/>
  <c r="G267" i="2"/>
  <c r="F267" i="2"/>
  <c r="Z266" i="2"/>
  <c r="Y266" i="2"/>
  <c r="G266" i="2"/>
  <c r="F266" i="2"/>
  <c r="Z265" i="2"/>
  <c r="Y265" i="2"/>
  <c r="G265" i="2"/>
  <c r="F265" i="2"/>
  <c r="Z264" i="2"/>
  <c r="Y264" i="2"/>
  <c r="G264" i="2"/>
  <c r="F264" i="2"/>
  <c r="Z263" i="2"/>
  <c r="Y263" i="2"/>
  <c r="G263" i="2"/>
  <c r="F263" i="2"/>
  <c r="Z262" i="2"/>
  <c r="Y262" i="2"/>
  <c r="G262" i="2"/>
  <c r="F262" i="2"/>
  <c r="Z261" i="2"/>
  <c r="Y261" i="2"/>
  <c r="G261" i="2"/>
  <c r="F261" i="2"/>
  <c r="Z260" i="2"/>
  <c r="Y260" i="2"/>
  <c r="G260" i="2"/>
  <c r="F260" i="2"/>
  <c r="Z259" i="2"/>
  <c r="Y259" i="2"/>
  <c r="G259" i="2"/>
  <c r="F259" i="2"/>
  <c r="Z258" i="2"/>
  <c r="Y258" i="2"/>
  <c r="G258" i="2"/>
  <c r="F258" i="2"/>
  <c r="Z257" i="2"/>
  <c r="Y257" i="2"/>
  <c r="G257" i="2"/>
  <c r="F257" i="2"/>
  <c r="Z256" i="2"/>
  <c r="Y256" i="2"/>
  <c r="G256" i="2"/>
  <c r="F256" i="2"/>
  <c r="Z255" i="2"/>
  <c r="Y255" i="2"/>
  <c r="G255" i="2"/>
  <c r="F255" i="2"/>
  <c r="Z254" i="2"/>
  <c r="Y254" i="2"/>
  <c r="G254" i="2"/>
  <c r="F254" i="2"/>
  <c r="Z253" i="2"/>
  <c r="Y253" i="2"/>
  <c r="G253" i="2"/>
  <c r="F253" i="2"/>
  <c r="Z252" i="2"/>
  <c r="Y252" i="2"/>
  <c r="G252" i="2"/>
  <c r="F252" i="2"/>
  <c r="Z251" i="2"/>
  <c r="Y251" i="2"/>
  <c r="G251" i="2"/>
  <c r="F251" i="2"/>
  <c r="Z250" i="2"/>
  <c r="Y250" i="2"/>
  <c r="G250" i="2"/>
  <c r="F250" i="2"/>
  <c r="Z249" i="2"/>
  <c r="Y249" i="2"/>
  <c r="G249" i="2"/>
  <c r="F249" i="2"/>
  <c r="Z248" i="2"/>
  <c r="Y248" i="2"/>
  <c r="G248" i="2"/>
  <c r="F248" i="2"/>
  <c r="Z247" i="2"/>
  <c r="Y247" i="2"/>
  <c r="G247" i="2"/>
  <c r="F247" i="2"/>
  <c r="Z246" i="2"/>
  <c r="Y246" i="2"/>
  <c r="G246" i="2"/>
  <c r="F246" i="2"/>
  <c r="Z245" i="2"/>
  <c r="Y245" i="2"/>
  <c r="G245" i="2"/>
  <c r="F245" i="2"/>
  <c r="Z244" i="2"/>
  <c r="Y244" i="2"/>
  <c r="G244" i="2"/>
  <c r="F244" i="2"/>
  <c r="Z243" i="2"/>
  <c r="Y243" i="2"/>
  <c r="G243" i="2"/>
  <c r="F243" i="2"/>
  <c r="Z242" i="2"/>
  <c r="Y242" i="2"/>
  <c r="G242" i="2"/>
  <c r="F242" i="2"/>
  <c r="Z241" i="2"/>
  <c r="Y241" i="2"/>
  <c r="G241" i="2"/>
  <c r="F241" i="2"/>
  <c r="Z240" i="2"/>
  <c r="Y240" i="2"/>
  <c r="G240" i="2"/>
  <c r="F240" i="2"/>
  <c r="Z239" i="2"/>
  <c r="Y239" i="2"/>
  <c r="G239" i="2"/>
  <c r="F239" i="2"/>
  <c r="Z238" i="2"/>
  <c r="Y238" i="2"/>
  <c r="G238" i="2"/>
  <c r="F238" i="2"/>
  <c r="Z237" i="2"/>
  <c r="Y237" i="2"/>
  <c r="G237" i="2"/>
  <c r="F237" i="2"/>
  <c r="Z236" i="2"/>
  <c r="Y236" i="2"/>
  <c r="G236" i="2"/>
  <c r="F236" i="2"/>
  <c r="Z235" i="2"/>
  <c r="Y235" i="2"/>
  <c r="G235" i="2"/>
  <c r="F235" i="2"/>
  <c r="Z234" i="2"/>
  <c r="Y234" i="2"/>
  <c r="G234" i="2"/>
  <c r="F234" i="2"/>
  <c r="Z233" i="2"/>
  <c r="Y233" i="2"/>
  <c r="G233" i="2"/>
  <c r="F233" i="2"/>
  <c r="Z232" i="2"/>
  <c r="Y232" i="2"/>
  <c r="G232" i="2"/>
  <c r="F232" i="2"/>
  <c r="Z231" i="2"/>
  <c r="Y231" i="2"/>
  <c r="G231" i="2"/>
  <c r="F231" i="2"/>
  <c r="Z230" i="2"/>
  <c r="Y230" i="2"/>
  <c r="G230" i="2"/>
  <c r="F230" i="2"/>
  <c r="Z229" i="2"/>
  <c r="Y229" i="2"/>
  <c r="G229" i="2"/>
  <c r="F229" i="2"/>
  <c r="Z228" i="2"/>
  <c r="Y228" i="2"/>
  <c r="G228" i="2"/>
  <c r="F228" i="2"/>
  <c r="Z227" i="2"/>
  <c r="Y227" i="2"/>
  <c r="G227" i="2"/>
  <c r="F227" i="2"/>
  <c r="Z226" i="2"/>
  <c r="Y226" i="2"/>
  <c r="G226" i="2"/>
  <c r="F226" i="2"/>
  <c r="Z225" i="2"/>
  <c r="Y225" i="2"/>
  <c r="G225" i="2"/>
  <c r="F225" i="2"/>
  <c r="Z224" i="2"/>
  <c r="Y224" i="2"/>
  <c r="G224" i="2"/>
  <c r="F224" i="2"/>
  <c r="Z223" i="2"/>
  <c r="Y223" i="2"/>
  <c r="G223" i="2"/>
  <c r="F223" i="2"/>
  <c r="Z222" i="2"/>
  <c r="Y222" i="2"/>
  <c r="G222" i="2"/>
  <c r="F222" i="2"/>
  <c r="Z221" i="2"/>
  <c r="Y221" i="2"/>
  <c r="G221" i="2"/>
  <c r="F221" i="2"/>
  <c r="Z220" i="2"/>
  <c r="Y220" i="2"/>
  <c r="G220" i="2"/>
  <c r="F220" i="2"/>
  <c r="Z219" i="2"/>
  <c r="Y219" i="2"/>
  <c r="G219" i="2"/>
  <c r="F219" i="2"/>
  <c r="Z218" i="2"/>
  <c r="Y218" i="2"/>
  <c r="G218" i="2"/>
  <c r="F218" i="2"/>
  <c r="Z217" i="2"/>
  <c r="Y217" i="2"/>
  <c r="G217" i="2"/>
  <c r="F217" i="2"/>
  <c r="Z216" i="2"/>
  <c r="Y216" i="2"/>
  <c r="G216" i="2"/>
  <c r="F216" i="2"/>
  <c r="Z215" i="2"/>
  <c r="Y215" i="2"/>
  <c r="G215" i="2"/>
  <c r="F215" i="2"/>
  <c r="Z214" i="2"/>
  <c r="Y214" i="2"/>
  <c r="G214" i="2"/>
  <c r="F214" i="2"/>
  <c r="Z213" i="2"/>
  <c r="Y213" i="2"/>
  <c r="G213" i="2"/>
  <c r="F213" i="2"/>
  <c r="Z212" i="2"/>
  <c r="Y212" i="2"/>
  <c r="G212" i="2"/>
  <c r="F212" i="2"/>
  <c r="Z211" i="2"/>
  <c r="Y211" i="2"/>
  <c r="G211" i="2"/>
  <c r="F211" i="2"/>
  <c r="Z210" i="2"/>
  <c r="Y210" i="2"/>
  <c r="G210" i="2"/>
  <c r="F210" i="2"/>
  <c r="Z209" i="2"/>
  <c r="Y209" i="2"/>
  <c r="G209" i="2"/>
  <c r="F209" i="2"/>
  <c r="Z208" i="2"/>
  <c r="Y208" i="2"/>
  <c r="G208" i="2"/>
  <c r="F208" i="2"/>
  <c r="Z207" i="2"/>
  <c r="Y207" i="2"/>
  <c r="G207" i="2"/>
  <c r="F207" i="2"/>
  <c r="Z206" i="2"/>
  <c r="Y206" i="2"/>
  <c r="G206" i="2"/>
  <c r="F206" i="2"/>
  <c r="Z205" i="2"/>
  <c r="Y205" i="2"/>
  <c r="G205" i="2"/>
  <c r="F205" i="2"/>
  <c r="Z204" i="2"/>
  <c r="Y204" i="2"/>
  <c r="G204" i="2"/>
  <c r="F204" i="2"/>
  <c r="Z203" i="2"/>
  <c r="Y203" i="2"/>
  <c r="G203" i="2"/>
  <c r="F203" i="2"/>
  <c r="Z202" i="2"/>
  <c r="Y202" i="2"/>
  <c r="G202" i="2"/>
  <c r="F202" i="2"/>
  <c r="Z201" i="2"/>
  <c r="Y201" i="2"/>
  <c r="G201" i="2"/>
  <c r="F201" i="2"/>
  <c r="Z200" i="2"/>
  <c r="Y200" i="2"/>
  <c r="G200" i="2"/>
  <c r="F200" i="2"/>
  <c r="Z199" i="2"/>
  <c r="Y199" i="2"/>
  <c r="G199" i="2"/>
  <c r="F199" i="2"/>
  <c r="Z198" i="2"/>
  <c r="Y198" i="2"/>
  <c r="G198" i="2"/>
  <c r="F198" i="2"/>
  <c r="Z197" i="2"/>
  <c r="Y197" i="2"/>
  <c r="G197" i="2"/>
  <c r="F197" i="2"/>
  <c r="Z196" i="2"/>
  <c r="Y196" i="2"/>
  <c r="G196" i="2"/>
  <c r="F196" i="2"/>
  <c r="Z195" i="2"/>
  <c r="Y195" i="2"/>
  <c r="G195" i="2"/>
  <c r="F195" i="2"/>
  <c r="Z194" i="2"/>
  <c r="Y194" i="2"/>
  <c r="G194" i="2"/>
  <c r="F194" i="2"/>
  <c r="Z193" i="2"/>
  <c r="Y193" i="2"/>
  <c r="G193" i="2"/>
  <c r="F193" i="2"/>
  <c r="Z192" i="2"/>
  <c r="Y192" i="2"/>
  <c r="G192" i="2"/>
  <c r="F192" i="2"/>
  <c r="Z191" i="2"/>
  <c r="Y191" i="2"/>
  <c r="G191" i="2"/>
  <c r="F191" i="2"/>
  <c r="Z190" i="2"/>
  <c r="Y190" i="2"/>
  <c r="G190" i="2"/>
  <c r="F190" i="2"/>
  <c r="Z189" i="2"/>
  <c r="Y189" i="2"/>
  <c r="G189" i="2"/>
  <c r="F189" i="2"/>
  <c r="Z188" i="2"/>
  <c r="Y188" i="2"/>
  <c r="G188" i="2"/>
  <c r="F188" i="2"/>
  <c r="Z187" i="2"/>
  <c r="Y187" i="2"/>
  <c r="G187" i="2"/>
  <c r="F187" i="2"/>
  <c r="Z186" i="2"/>
  <c r="Y186" i="2"/>
  <c r="G186" i="2"/>
  <c r="F186" i="2"/>
  <c r="Z185" i="2"/>
  <c r="Y185" i="2"/>
  <c r="G185" i="2"/>
  <c r="F185" i="2"/>
  <c r="Z184" i="2"/>
  <c r="Y184" i="2"/>
  <c r="G184" i="2"/>
  <c r="F184" i="2"/>
  <c r="Z183" i="2"/>
  <c r="Y183" i="2"/>
  <c r="G183" i="2"/>
  <c r="F183" i="2"/>
  <c r="Z182" i="2"/>
  <c r="Y182" i="2"/>
  <c r="G182" i="2"/>
  <c r="F182" i="2"/>
  <c r="Z181" i="2"/>
  <c r="Y181" i="2"/>
  <c r="G181" i="2"/>
  <c r="F181" i="2"/>
  <c r="Z180" i="2"/>
  <c r="Y180" i="2"/>
  <c r="G180" i="2"/>
  <c r="F180" i="2"/>
  <c r="Z179" i="2"/>
  <c r="Y179" i="2"/>
  <c r="G179" i="2"/>
  <c r="F179" i="2"/>
  <c r="Z178" i="2"/>
  <c r="Y178" i="2"/>
  <c r="G178" i="2"/>
  <c r="F178" i="2"/>
  <c r="Z177" i="2"/>
  <c r="Y177" i="2"/>
  <c r="G177" i="2"/>
  <c r="F177" i="2"/>
  <c r="Z176" i="2"/>
  <c r="Y176" i="2"/>
  <c r="G176" i="2"/>
  <c r="F176" i="2"/>
  <c r="Z175" i="2"/>
  <c r="Y175" i="2"/>
  <c r="G175" i="2"/>
  <c r="F175" i="2"/>
  <c r="Z174" i="2"/>
  <c r="Y174" i="2"/>
  <c r="G174" i="2"/>
  <c r="F174" i="2"/>
  <c r="Z173" i="2"/>
  <c r="Y173" i="2"/>
  <c r="G173" i="2"/>
  <c r="F173" i="2"/>
  <c r="Z172" i="2"/>
  <c r="Y172" i="2"/>
  <c r="G172" i="2"/>
  <c r="F172" i="2"/>
  <c r="Z171" i="2"/>
  <c r="Y171" i="2"/>
  <c r="G171" i="2"/>
  <c r="F171" i="2"/>
  <c r="Z170" i="2"/>
  <c r="Y170" i="2"/>
  <c r="G170" i="2"/>
  <c r="F170" i="2"/>
  <c r="Z169" i="2"/>
  <c r="Y169" i="2"/>
  <c r="G169" i="2"/>
  <c r="F169" i="2"/>
  <c r="Z168" i="2"/>
  <c r="Y168" i="2"/>
  <c r="G168" i="2"/>
  <c r="F168" i="2"/>
  <c r="Z167" i="2"/>
  <c r="Y167" i="2"/>
  <c r="G167" i="2"/>
  <c r="F167" i="2"/>
  <c r="Z166" i="2"/>
  <c r="Y166" i="2"/>
  <c r="G166" i="2"/>
  <c r="F166" i="2"/>
  <c r="Z165" i="2"/>
  <c r="Y165" i="2"/>
  <c r="G165" i="2"/>
  <c r="F165" i="2"/>
  <c r="Z164" i="2"/>
  <c r="Y164" i="2"/>
  <c r="G164" i="2"/>
  <c r="F164" i="2"/>
  <c r="Z163" i="2"/>
  <c r="Y163" i="2"/>
  <c r="G163" i="2"/>
  <c r="F163" i="2"/>
  <c r="Z162" i="2"/>
  <c r="Y162" i="2"/>
  <c r="G162" i="2"/>
  <c r="F162" i="2"/>
  <c r="Z161" i="2"/>
  <c r="Y161" i="2"/>
  <c r="G161" i="2"/>
  <c r="F161" i="2"/>
  <c r="Z160" i="2"/>
  <c r="Y160" i="2"/>
  <c r="G160" i="2"/>
  <c r="F160" i="2"/>
  <c r="Z159" i="2"/>
  <c r="Y159" i="2"/>
  <c r="G159" i="2"/>
  <c r="F159" i="2"/>
  <c r="Z158" i="2"/>
  <c r="Y158" i="2"/>
  <c r="G158" i="2"/>
  <c r="F158" i="2"/>
  <c r="Z157" i="2"/>
  <c r="Y157" i="2"/>
  <c r="G157" i="2"/>
  <c r="F157" i="2"/>
  <c r="Z156" i="2"/>
  <c r="Y156" i="2"/>
  <c r="G156" i="2"/>
  <c r="F156" i="2"/>
  <c r="Z155" i="2"/>
  <c r="Y155" i="2"/>
  <c r="G155" i="2"/>
  <c r="F155" i="2"/>
  <c r="Z154" i="2"/>
  <c r="Y154" i="2"/>
  <c r="G154" i="2"/>
  <c r="F154" i="2"/>
  <c r="Z153" i="2"/>
  <c r="Y153" i="2"/>
  <c r="G153" i="2"/>
  <c r="F153" i="2"/>
  <c r="Z152" i="2"/>
  <c r="Y152" i="2"/>
  <c r="G152" i="2"/>
  <c r="F152" i="2"/>
  <c r="Z151" i="2"/>
  <c r="Y151" i="2"/>
  <c r="G151" i="2"/>
  <c r="F151" i="2"/>
  <c r="Z150" i="2"/>
  <c r="Y150" i="2"/>
  <c r="G150" i="2"/>
  <c r="F150" i="2"/>
  <c r="Z149" i="2"/>
  <c r="Y149" i="2"/>
  <c r="G149" i="2"/>
  <c r="F149" i="2"/>
  <c r="Z148" i="2"/>
  <c r="Y148" i="2"/>
  <c r="G148" i="2"/>
  <c r="F148" i="2"/>
  <c r="Z147" i="2"/>
  <c r="Y147" i="2"/>
  <c r="G147" i="2"/>
  <c r="F147" i="2"/>
  <c r="Z146" i="2"/>
  <c r="Y146" i="2"/>
  <c r="G146" i="2"/>
  <c r="F146" i="2"/>
  <c r="Z145" i="2"/>
  <c r="Y145" i="2"/>
  <c r="G145" i="2"/>
  <c r="F145" i="2"/>
  <c r="Z144" i="2"/>
  <c r="Y144" i="2"/>
  <c r="G144" i="2"/>
  <c r="F144" i="2"/>
  <c r="Z143" i="2"/>
  <c r="Y143" i="2"/>
  <c r="G143" i="2"/>
  <c r="F143" i="2"/>
  <c r="Z142" i="2"/>
  <c r="Y142" i="2"/>
  <c r="G142" i="2"/>
  <c r="F142" i="2"/>
  <c r="Z141" i="2"/>
  <c r="Y141" i="2"/>
  <c r="G141" i="2"/>
  <c r="F141" i="2"/>
  <c r="Z140" i="2"/>
  <c r="Y140" i="2"/>
  <c r="G140" i="2"/>
  <c r="F140" i="2"/>
  <c r="Z139" i="2"/>
  <c r="Y139" i="2"/>
  <c r="G139" i="2"/>
  <c r="F139" i="2"/>
  <c r="Z138" i="2"/>
  <c r="Y138" i="2"/>
  <c r="G138" i="2"/>
  <c r="F138" i="2"/>
  <c r="Z137" i="2"/>
  <c r="Y137" i="2"/>
  <c r="G137" i="2"/>
  <c r="F137" i="2"/>
  <c r="Z136" i="2"/>
  <c r="Y136" i="2"/>
  <c r="G136" i="2"/>
  <c r="F136" i="2"/>
  <c r="Z135" i="2"/>
  <c r="Y135" i="2"/>
  <c r="G135" i="2"/>
  <c r="F135" i="2"/>
  <c r="Z134" i="2"/>
  <c r="Y134" i="2"/>
  <c r="G134" i="2"/>
  <c r="F134" i="2"/>
  <c r="Z133" i="2"/>
  <c r="Y133" i="2"/>
  <c r="G133" i="2"/>
  <c r="F133" i="2"/>
  <c r="Z132" i="2"/>
  <c r="Y132" i="2"/>
  <c r="G132" i="2"/>
  <c r="F132" i="2"/>
  <c r="Z131" i="2"/>
  <c r="Y131" i="2"/>
  <c r="G131" i="2"/>
  <c r="F131" i="2"/>
  <c r="Z130" i="2"/>
  <c r="Y130" i="2"/>
  <c r="G130" i="2"/>
  <c r="F130" i="2"/>
  <c r="Z129" i="2"/>
  <c r="Y129" i="2"/>
  <c r="G129" i="2"/>
  <c r="F129" i="2"/>
  <c r="Z128" i="2"/>
  <c r="Y128" i="2"/>
  <c r="G128" i="2"/>
  <c r="F128" i="2"/>
  <c r="Z127" i="2"/>
  <c r="Y127" i="2"/>
  <c r="G127" i="2"/>
  <c r="F127" i="2"/>
  <c r="Z126" i="2"/>
  <c r="Y126" i="2"/>
  <c r="G126" i="2"/>
  <c r="F126" i="2"/>
  <c r="Z125" i="2"/>
  <c r="Y125" i="2"/>
  <c r="G125" i="2"/>
  <c r="F125" i="2"/>
  <c r="Z124" i="2"/>
  <c r="Y124" i="2"/>
  <c r="G124" i="2"/>
  <c r="F124" i="2"/>
  <c r="Z123" i="2"/>
  <c r="Y123" i="2"/>
  <c r="G123" i="2"/>
  <c r="F123" i="2"/>
  <c r="Z122" i="2"/>
  <c r="Y122" i="2"/>
  <c r="G122" i="2"/>
  <c r="F122" i="2"/>
  <c r="Z121" i="2"/>
  <c r="Y121" i="2"/>
  <c r="G121" i="2"/>
  <c r="F121" i="2"/>
  <c r="Z120" i="2"/>
  <c r="Y120" i="2"/>
  <c r="G120" i="2"/>
  <c r="F120" i="2"/>
  <c r="Z119" i="2"/>
  <c r="Y119" i="2"/>
  <c r="G119" i="2"/>
  <c r="F119" i="2"/>
  <c r="Z118" i="2"/>
  <c r="Y118" i="2"/>
  <c r="G118" i="2"/>
  <c r="F118" i="2"/>
  <c r="Z117" i="2"/>
  <c r="Y117" i="2"/>
  <c r="G117" i="2"/>
  <c r="F117" i="2"/>
  <c r="Z116" i="2"/>
  <c r="Y116" i="2"/>
  <c r="G116" i="2"/>
  <c r="F116" i="2"/>
  <c r="Z115" i="2"/>
  <c r="Y115" i="2"/>
  <c r="G115" i="2"/>
  <c r="F115" i="2"/>
  <c r="Z114" i="2"/>
  <c r="Y114" i="2"/>
  <c r="G114" i="2"/>
  <c r="F114" i="2"/>
  <c r="Z113" i="2"/>
  <c r="Y113" i="2"/>
  <c r="G113" i="2"/>
  <c r="F113" i="2"/>
  <c r="Z112" i="2"/>
  <c r="Y112" i="2"/>
  <c r="G112" i="2"/>
  <c r="F112" i="2"/>
  <c r="Z111" i="2"/>
  <c r="Y111" i="2"/>
  <c r="G111" i="2"/>
  <c r="F111" i="2"/>
  <c r="Z110" i="2"/>
  <c r="Y110" i="2"/>
  <c r="G110" i="2"/>
  <c r="F110" i="2"/>
  <c r="Z109" i="2"/>
  <c r="Y109" i="2"/>
  <c r="G109" i="2"/>
  <c r="F109" i="2"/>
  <c r="Z108" i="2"/>
  <c r="Y108" i="2"/>
  <c r="G108" i="2"/>
  <c r="F108" i="2"/>
  <c r="Z107" i="2"/>
  <c r="Y107" i="2"/>
  <c r="G107" i="2"/>
  <c r="F107" i="2"/>
  <c r="Z106" i="2"/>
  <c r="Y106" i="2"/>
  <c r="G106" i="2"/>
  <c r="F106" i="2"/>
  <c r="Z105" i="2"/>
  <c r="Y105" i="2"/>
  <c r="G105" i="2"/>
  <c r="F105" i="2"/>
  <c r="Z104" i="2"/>
  <c r="Y104" i="2"/>
  <c r="G104" i="2"/>
  <c r="F104" i="2"/>
  <c r="Z103" i="2"/>
  <c r="Y103" i="2"/>
  <c r="G103" i="2"/>
  <c r="F103" i="2"/>
  <c r="Z102" i="2"/>
  <c r="Y102" i="2"/>
  <c r="G102" i="2"/>
  <c r="F102" i="2"/>
  <c r="Z101" i="2"/>
  <c r="Y101" i="2"/>
  <c r="G101" i="2"/>
  <c r="F101" i="2"/>
  <c r="Z100" i="2"/>
  <c r="Y100" i="2"/>
  <c r="G100" i="2"/>
  <c r="F100" i="2"/>
  <c r="Z99" i="2"/>
  <c r="Y99" i="2"/>
  <c r="G99" i="2"/>
  <c r="F99" i="2"/>
  <c r="Z98" i="2"/>
  <c r="Y98" i="2"/>
  <c r="G98" i="2"/>
  <c r="F98" i="2"/>
  <c r="Z97" i="2"/>
  <c r="Y97" i="2"/>
  <c r="G97" i="2"/>
  <c r="F97" i="2"/>
  <c r="Z96" i="2"/>
  <c r="Y96" i="2"/>
  <c r="G96" i="2"/>
  <c r="F96" i="2"/>
  <c r="Z95" i="2"/>
  <c r="Y95" i="2"/>
  <c r="G95" i="2"/>
  <c r="F95" i="2"/>
  <c r="Z94" i="2"/>
  <c r="Y94" i="2"/>
  <c r="G94" i="2"/>
  <c r="F94" i="2"/>
  <c r="Z93" i="2"/>
  <c r="Y93" i="2"/>
  <c r="G93" i="2"/>
  <c r="F93" i="2"/>
  <c r="Z92" i="2"/>
  <c r="Y92" i="2"/>
  <c r="G92" i="2"/>
  <c r="F92" i="2"/>
  <c r="Z91" i="2"/>
  <c r="Y91" i="2"/>
  <c r="G91" i="2"/>
  <c r="F91" i="2"/>
  <c r="Z90" i="2"/>
  <c r="Y90" i="2"/>
  <c r="G90" i="2"/>
  <c r="F90" i="2"/>
  <c r="Z89" i="2"/>
  <c r="Y89" i="2"/>
  <c r="G89" i="2"/>
  <c r="F89" i="2"/>
  <c r="Z88" i="2"/>
  <c r="Y88" i="2"/>
  <c r="G88" i="2"/>
  <c r="F88" i="2"/>
  <c r="Z87" i="2"/>
  <c r="Y87" i="2"/>
  <c r="G87" i="2"/>
  <c r="F87" i="2"/>
  <c r="Z86" i="2"/>
  <c r="Y86" i="2"/>
  <c r="G86" i="2"/>
  <c r="F86" i="2"/>
  <c r="Z85" i="2"/>
  <c r="Y85" i="2"/>
  <c r="G85" i="2"/>
  <c r="F85" i="2"/>
  <c r="Z84" i="2"/>
  <c r="Y84" i="2"/>
  <c r="G84" i="2"/>
  <c r="F84" i="2"/>
  <c r="Z83" i="2"/>
  <c r="Y83" i="2"/>
  <c r="G83" i="2"/>
  <c r="F83" i="2"/>
  <c r="Z82" i="2"/>
  <c r="Y82" i="2"/>
  <c r="G82" i="2"/>
  <c r="F82" i="2"/>
  <c r="Z81" i="2"/>
  <c r="Y81" i="2"/>
  <c r="G81" i="2"/>
  <c r="F81" i="2"/>
  <c r="Z80" i="2"/>
  <c r="Y80" i="2"/>
  <c r="G80" i="2"/>
  <c r="F80" i="2"/>
  <c r="Z79" i="2"/>
  <c r="Y79" i="2"/>
  <c r="G79" i="2"/>
  <c r="F79" i="2"/>
  <c r="Z78" i="2"/>
  <c r="Y78" i="2"/>
  <c r="G78" i="2"/>
  <c r="F78" i="2"/>
  <c r="Z77" i="2"/>
  <c r="Y77" i="2"/>
  <c r="G77" i="2"/>
  <c r="F77" i="2"/>
  <c r="Z76" i="2"/>
  <c r="Y76" i="2"/>
  <c r="G76" i="2"/>
  <c r="F76" i="2"/>
  <c r="Z75" i="2"/>
  <c r="Y75" i="2"/>
  <c r="G75" i="2"/>
  <c r="F75" i="2"/>
  <c r="Z74" i="2"/>
  <c r="Y74" i="2"/>
  <c r="G74" i="2"/>
  <c r="F74" i="2"/>
  <c r="Z73" i="2"/>
  <c r="Y73" i="2"/>
  <c r="G73" i="2"/>
  <c r="F73" i="2"/>
  <c r="Z72" i="2"/>
  <c r="Y72" i="2"/>
  <c r="G72" i="2"/>
  <c r="F72" i="2"/>
  <c r="Z71" i="2"/>
  <c r="Y71" i="2"/>
  <c r="G71" i="2"/>
  <c r="F71" i="2"/>
  <c r="Z70" i="2"/>
  <c r="Y70" i="2"/>
  <c r="G70" i="2"/>
  <c r="F70" i="2"/>
  <c r="Z69" i="2"/>
  <c r="Y69" i="2"/>
  <c r="G69" i="2"/>
  <c r="F69" i="2"/>
  <c r="Z68" i="2"/>
  <c r="Y68" i="2"/>
  <c r="G68" i="2"/>
  <c r="F68" i="2"/>
  <c r="Z67" i="2"/>
  <c r="Y67" i="2"/>
  <c r="G67" i="2"/>
  <c r="F67" i="2"/>
  <c r="Z66" i="2"/>
  <c r="Y66" i="2"/>
  <c r="G66" i="2"/>
  <c r="F66" i="2"/>
  <c r="Z65" i="2"/>
  <c r="Y65" i="2"/>
  <c r="G65" i="2"/>
  <c r="F65" i="2"/>
  <c r="Z64" i="2"/>
  <c r="Y64" i="2"/>
  <c r="G64" i="2"/>
  <c r="F64" i="2"/>
  <c r="Z63" i="2"/>
  <c r="Y63" i="2"/>
  <c r="G63" i="2"/>
  <c r="F63" i="2"/>
  <c r="Z62" i="2"/>
  <c r="Y62" i="2"/>
  <c r="G62" i="2"/>
  <c r="F62" i="2"/>
  <c r="Z61" i="2"/>
  <c r="Y61" i="2"/>
  <c r="G61" i="2"/>
  <c r="F61" i="2"/>
  <c r="Z60" i="2"/>
  <c r="Y60" i="2"/>
  <c r="G60" i="2"/>
  <c r="F60" i="2"/>
  <c r="Z59" i="2"/>
  <c r="Y59" i="2"/>
  <c r="G59" i="2"/>
  <c r="F59" i="2"/>
  <c r="Z58" i="2"/>
  <c r="Y58" i="2"/>
  <c r="G58" i="2"/>
  <c r="F58" i="2"/>
  <c r="Z57" i="2"/>
  <c r="Y57" i="2"/>
  <c r="G57" i="2"/>
  <c r="F57" i="2"/>
  <c r="Z56" i="2"/>
  <c r="Y56" i="2"/>
  <c r="G56" i="2"/>
  <c r="F56" i="2"/>
  <c r="Z55" i="2"/>
  <c r="Y55" i="2"/>
  <c r="G55" i="2"/>
  <c r="F55" i="2"/>
  <c r="Z54" i="2"/>
  <c r="Y54" i="2"/>
  <c r="G54" i="2"/>
  <c r="F54" i="2"/>
  <c r="Z53" i="2"/>
  <c r="Y53" i="2"/>
  <c r="G53" i="2"/>
  <c r="F53" i="2"/>
  <c r="Z52" i="2"/>
  <c r="Y52" i="2"/>
  <c r="G52" i="2"/>
  <c r="F52" i="2"/>
  <c r="Z51" i="2"/>
  <c r="Y51" i="2"/>
  <c r="G51" i="2"/>
  <c r="F51" i="2"/>
  <c r="Z50" i="2"/>
  <c r="Y50" i="2"/>
  <c r="G50" i="2"/>
  <c r="F50" i="2"/>
  <c r="Z49" i="2"/>
  <c r="Y49" i="2"/>
  <c r="G49" i="2"/>
  <c r="F49" i="2"/>
  <c r="Z48" i="2"/>
  <c r="Y48" i="2"/>
  <c r="G48" i="2"/>
  <c r="F48" i="2"/>
  <c r="Z47" i="2"/>
  <c r="Y47" i="2"/>
  <c r="G47" i="2"/>
  <c r="F47" i="2"/>
  <c r="Z46" i="2"/>
  <c r="Y46" i="2"/>
  <c r="G46" i="2"/>
  <c r="F46" i="2"/>
  <c r="Z45" i="2"/>
  <c r="Y45" i="2"/>
  <c r="G45" i="2"/>
  <c r="F45" i="2"/>
  <c r="Z44" i="2"/>
  <c r="Y44" i="2"/>
  <c r="G44" i="2"/>
  <c r="F44" i="2"/>
  <c r="Z43" i="2"/>
  <c r="Y43" i="2"/>
  <c r="G43" i="2"/>
  <c r="F43" i="2"/>
  <c r="Z42" i="2"/>
  <c r="Y42" i="2"/>
  <c r="G42" i="2"/>
  <c r="F42" i="2"/>
  <c r="Z41" i="2"/>
  <c r="Y41" i="2"/>
  <c r="G41" i="2"/>
  <c r="F41" i="2"/>
  <c r="Z40" i="2"/>
  <c r="Y40" i="2"/>
  <c r="G40" i="2"/>
  <c r="F40" i="2"/>
  <c r="Z39" i="2"/>
  <c r="Y39" i="2"/>
  <c r="G39" i="2"/>
  <c r="F39" i="2"/>
  <c r="Z38" i="2"/>
  <c r="Y38" i="2"/>
  <c r="G38" i="2"/>
  <c r="F38" i="2"/>
  <c r="Z37" i="2"/>
  <c r="Y37" i="2"/>
  <c r="G37" i="2"/>
  <c r="F37" i="2"/>
  <c r="Z36" i="2"/>
  <c r="Y36" i="2"/>
  <c r="G36" i="2"/>
  <c r="F36" i="2"/>
  <c r="Z35" i="2"/>
  <c r="Y35" i="2"/>
  <c r="G35" i="2"/>
  <c r="F35" i="2"/>
  <c r="Z34" i="2"/>
  <c r="Y34" i="2"/>
  <c r="G34" i="2"/>
  <c r="F34" i="2"/>
  <c r="Z33" i="2"/>
  <c r="Y33" i="2"/>
  <c r="G33" i="2"/>
  <c r="F33" i="2"/>
  <c r="Z32" i="2"/>
  <c r="Y32" i="2"/>
  <c r="G32" i="2"/>
  <c r="F32" i="2"/>
  <c r="Z31" i="2"/>
  <c r="Y31" i="2"/>
  <c r="G31" i="2"/>
  <c r="F31" i="2"/>
  <c r="Z30" i="2"/>
  <c r="Y30" i="2"/>
  <c r="G30" i="2"/>
  <c r="F30" i="2"/>
  <c r="Z29" i="2"/>
  <c r="Y29" i="2"/>
  <c r="G29" i="2"/>
  <c r="F29" i="2"/>
  <c r="Z28" i="2"/>
  <c r="Y28" i="2"/>
  <c r="G28" i="2"/>
  <c r="F28" i="2"/>
  <c r="Z27" i="2"/>
  <c r="Y27" i="2"/>
  <c r="G27" i="2"/>
  <c r="F27" i="2"/>
  <c r="Z26" i="2"/>
  <c r="Y26" i="2"/>
  <c r="G26" i="2"/>
  <c r="F26" i="2"/>
  <c r="Z25" i="2"/>
  <c r="Y25" i="2"/>
  <c r="G25" i="2"/>
  <c r="F25" i="2"/>
  <c r="Z24" i="2"/>
  <c r="Y24" i="2"/>
  <c r="G24" i="2"/>
  <c r="F24" i="2"/>
  <c r="Z23" i="2"/>
  <c r="Y23" i="2"/>
  <c r="G23" i="2"/>
  <c r="F23" i="2"/>
  <c r="Z22" i="2"/>
  <c r="Y22" i="2"/>
  <c r="G22" i="2"/>
  <c r="F22" i="2"/>
  <c r="Z21" i="2"/>
  <c r="Y21" i="2"/>
  <c r="G21" i="2"/>
  <c r="F21" i="2"/>
  <c r="Z20" i="2"/>
  <c r="Y20" i="2"/>
  <c r="G20" i="2"/>
  <c r="F20" i="2"/>
  <c r="Z19" i="2"/>
  <c r="Y19" i="2"/>
  <c r="G19" i="2"/>
  <c r="F19" i="2"/>
  <c r="Z18" i="2"/>
  <c r="Y18" i="2"/>
  <c r="G18" i="2"/>
  <c r="F18" i="2"/>
  <c r="Z17" i="2"/>
  <c r="Y17" i="2"/>
  <c r="G17" i="2"/>
  <c r="F17" i="2"/>
  <c r="Z16" i="2"/>
  <c r="Y16" i="2"/>
  <c r="G16" i="2"/>
  <c r="F16" i="2"/>
  <c r="Z15" i="2"/>
  <c r="Y15" i="2"/>
  <c r="G15" i="2"/>
  <c r="F15" i="2"/>
  <c r="Z14" i="2"/>
  <c r="Y14" i="2"/>
  <c r="G14" i="2"/>
  <c r="F14" i="2"/>
  <c r="Z13" i="2"/>
  <c r="Y13" i="2"/>
  <c r="G13" i="2"/>
  <c r="F13" i="2"/>
  <c r="Z12" i="2"/>
  <c r="Y12" i="2"/>
  <c r="G12" i="2"/>
  <c r="F12" i="2"/>
  <c r="Z11" i="2"/>
  <c r="Y11" i="2"/>
  <c r="G11" i="2"/>
  <c r="F11" i="2"/>
  <c r="Z10" i="2"/>
  <c r="Y10" i="2"/>
  <c r="G10" i="2"/>
  <c r="F10" i="2"/>
  <c r="Z9" i="2"/>
  <c r="Y9" i="2"/>
  <c r="G9" i="2"/>
  <c r="F9" i="2"/>
  <c r="Z8" i="2"/>
  <c r="Y8" i="2"/>
  <c r="G8" i="2"/>
  <c r="F8" i="2"/>
  <c r="Z7" i="2"/>
  <c r="Y7" i="2"/>
  <c r="G7" i="2"/>
  <c r="F7" i="2"/>
  <c r="Z6" i="2"/>
  <c r="R2" i="2" s="1"/>
  <c r="T2" i="2" s="1"/>
  <c r="Y6" i="2"/>
  <c r="G6" i="2"/>
  <c r="F6" i="2"/>
  <c r="Z5" i="2"/>
  <c r="Y5" i="2"/>
  <c r="G5" i="2"/>
  <c r="F5" i="2"/>
  <c r="Z268" i="1"/>
  <c r="Y268" i="1"/>
  <c r="F268" i="1"/>
  <c r="E268" i="1"/>
  <c r="Z267" i="1"/>
  <c r="Y267" i="1"/>
  <c r="F267" i="1"/>
  <c r="E267" i="1"/>
  <c r="Z266" i="1"/>
  <c r="Y266" i="1"/>
  <c r="F266" i="1"/>
  <c r="E266" i="1"/>
  <c r="Z265" i="1"/>
  <c r="Y265" i="1"/>
  <c r="F265" i="1"/>
  <c r="E265" i="1"/>
  <c r="Z264" i="1"/>
  <c r="Y264" i="1"/>
  <c r="F264" i="1"/>
  <c r="E264" i="1"/>
  <c r="Z263" i="1"/>
  <c r="Y263" i="1"/>
  <c r="F263" i="1"/>
  <c r="E263" i="1"/>
  <c r="Z262" i="1"/>
  <c r="Y262" i="1"/>
  <c r="F262" i="1"/>
  <c r="E262" i="1"/>
  <c r="Z261" i="1"/>
  <c r="Y261" i="1"/>
  <c r="F261" i="1"/>
  <c r="E261" i="1"/>
  <c r="Z260" i="1"/>
  <c r="Y260" i="1"/>
  <c r="F260" i="1"/>
  <c r="E260" i="1"/>
  <c r="Z259" i="1"/>
  <c r="Y259" i="1"/>
  <c r="F259" i="1"/>
  <c r="E259" i="1"/>
  <c r="Z258" i="1"/>
  <c r="Y258" i="1"/>
  <c r="F258" i="1"/>
  <c r="E258" i="1"/>
  <c r="Z257" i="1"/>
  <c r="Y257" i="1"/>
  <c r="F257" i="1"/>
  <c r="E257" i="1"/>
  <c r="Z256" i="1"/>
  <c r="Y256" i="1"/>
  <c r="F256" i="1"/>
  <c r="E256" i="1"/>
  <c r="Z255" i="1"/>
  <c r="Y255" i="1"/>
  <c r="F255" i="1"/>
  <c r="E255" i="1"/>
  <c r="Z254" i="1"/>
  <c r="Y254" i="1"/>
  <c r="F254" i="1"/>
  <c r="E254" i="1"/>
  <c r="Z253" i="1"/>
  <c r="Y253" i="1"/>
  <c r="F253" i="1"/>
  <c r="E253" i="1"/>
  <c r="Z252" i="1"/>
  <c r="Y252" i="1"/>
  <c r="F252" i="1"/>
  <c r="E252" i="1"/>
  <c r="Z251" i="1"/>
  <c r="Y251" i="1"/>
  <c r="F251" i="1"/>
  <c r="E251" i="1"/>
  <c r="Z250" i="1"/>
  <c r="Y250" i="1"/>
  <c r="F250" i="1"/>
  <c r="E250" i="1"/>
  <c r="Z249" i="1"/>
  <c r="Y249" i="1"/>
  <c r="F249" i="1"/>
  <c r="E249" i="1"/>
  <c r="Z248" i="1"/>
  <c r="Y248" i="1"/>
  <c r="F248" i="1"/>
  <c r="E248" i="1"/>
  <c r="Z247" i="1"/>
  <c r="Y247" i="1"/>
  <c r="F247" i="1"/>
  <c r="E247" i="1"/>
  <c r="Z246" i="1"/>
  <c r="Y246" i="1"/>
  <c r="F246" i="1"/>
  <c r="E246" i="1"/>
  <c r="Z245" i="1"/>
  <c r="Y245" i="1"/>
  <c r="F245" i="1"/>
  <c r="E245" i="1"/>
  <c r="Z244" i="1"/>
  <c r="Y244" i="1"/>
  <c r="F244" i="1"/>
  <c r="E244" i="1"/>
  <c r="Z243" i="1"/>
  <c r="Y243" i="1"/>
  <c r="F243" i="1"/>
  <c r="E243" i="1"/>
  <c r="Z242" i="1"/>
  <c r="Y242" i="1"/>
  <c r="F242" i="1"/>
  <c r="E242" i="1"/>
  <c r="Z241" i="1"/>
  <c r="Y241" i="1"/>
  <c r="F241" i="1"/>
  <c r="E241" i="1"/>
  <c r="Z240" i="1"/>
  <c r="Y240" i="1"/>
  <c r="F240" i="1"/>
  <c r="E240" i="1"/>
  <c r="Z239" i="1"/>
  <c r="Y239" i="1"/>
  <c r="F239" i="1"/>
  <c r="E239" i="1"/>
  <c r="Z238" i="1"/>
  <c r="Y238" i="1"/>
  <c r="F238" i="1"/>
  <c r="E238" i="1"/>
  <c r="Z237" i="1"/>
  <c r="Y237" i="1"/>
  <c r="F237" i="1"/>
  <c r="E237" i="1"/>
  <c r="Z236" i="1"/>
  <c r="Y236" i="1"/>
  <c r="F236" i="1"/>
  <c r="E236" i="1"/>
  <c r="Z235" i="1"/>
  <c r="Y235" i="1"/>
  <c r="F235" i="1"/>
  <c r="E235" i="1"/>
  <c r="Z234" i="1"/>
  <c r="Y234" i="1"/>
  <c r="F234" i="1"/>
  <c r="E234" i="1"/>
  <c r="Z233" i="1"/>
  <c r="Y233" i="1"/>
  <c r="F233" i="1"/>
  <c r="E233" i="1"/>
  <c r="Z232" i="1"/>
  <c r="Y232" i="1"/>
  <c r="F232" i="1"/>
  <c r="E232" i="1"/>
  <c r="Z231" i="1"/>
  <c r="Y231" i="1"/>
  <c r="F231" i="1"/>
  <c r="E231" i="1"/>
  <c r="Z230" i="1"/>
  <c r="Y230" i="1"/>
  <c r="F230" i="1"/>
  <c r="E230" i="1"/>
  <c r="Z229" i="1"/>
  <c r="Y229" i="1"/>
  <c r="F229" i="1"/>
  <c r="E229" i="1"/>
  <c r="Z228" i="1"/>
  <c r="Y228" i="1"/>
  <c r="F228" i="1"/>
  <c r="E228" i="1"/>
  <c r="Z227" i="1"/>
  <c r="Y227" i="1"/>
  <c r="F227" i="1"/>
  <c r="E227" i="1"/>
  <c r="Z226" i="1"/>
  <c r="Y226" i="1"/>
  <c r="F226" i="1"/>
  <c r="E226" i="1"/>
  <c r="Z225" i="1"/>
  <c r="Y225" i="1"/>
  <c r="F225" i="1"/>
  <c r="E225" i="1"/>
  <c r="Z224" i="1"/>
  <c r="Y224" i="1"/>
  <c r="F224" i="1"/>
  <c r="E224" i="1"/>
  <c r="Z223" i="1"/>
  <c r="Y223" i="1"/>
  <c r="F223" i="1"/>
  <c r="E223" i="1"/>
  <c r="Z222" i="1"/>
  <c r="Y222" i="1"/>
  <c r="F222" i="1"/>
  <c r="E222" i="1"/>
  <c r="Z221" i="1"/>
  <c r="Y221" i="1"/>
  <c r="F221" i="1"/>
  <c r="E221" i="1"/>
  <c r="Z220" i="1"/>
  <c r="Y220" i="1"/>
  <c r="F220" i="1"/>
  <c r="E220" i="1"/>
  <c r="Z219" i="1"/>
  <c r="Y219" i="1"/>
  <c r="F219" i="1"/>
  <c r="E219" i="1"/>
  <c r="Z218" i="1"/>
  <c r="Y218" i="1"/>
  <c r="F218" i="1"/>
  <c r="E218" i="1"/>
  <c r="Z217" i="1"/>
  <c r="Y217" i="1"/>
  <c r="F217" i="1"/>
  <c r="E217" i="1"/>
  <c r="Z216" i="1"/>
  <c r="Y216" i="1"/>
  <c r="F216" i="1"/>
  <c r="E216" i="1"/>
  <c r="Z215" i="1"/>
  <c r="Y215" i="1"/>
  <c r="F215" i="1"/>
  <c r="E215" i="1"/>
  <c r="Z214" i="1"/>
  <c r="Y214" i="1"/>
  <c r="F214" i="1"/>
  <c r="E214" i="1"/>
  <c r="Z213" i="1"/>
  <c r="Y213" i="1"/>
  <c r="F213" i="1"/>
  <c r="E213" i="1"/>
  <c r="Z212" i="1"/>
  <c r="Y212" i="1"/>
  <c r="F212" i="1"/>
  <c r="E212" i="1"/>
  <c r="Z211" i="1"/>
  <c r="Y211" i="1"/>
  <c r="F211" i="1"/>
  <c r="E211" i="1"/>
  <c r="Z210" i="1"/>
  <c r="Y210" i="1"/>
  <c r="F210" i="1"/>
  <c r="E210" i="1"/>
  <c r="Z209" i="1"/>
  <c r="Y209" i="1"/>
  <c r="F209" i="1"/>
  <c r="E209" i="1"/>
  <c r="Z208" i="1"/>
  <c r="Y208" i="1"/>
  <c r="F208" i="1"/>
  <c r="E208" i="1"/>
  <c r="Z207" i="1"/>
  <c r="Y207" i="1"/>
  <c r="F207" i="1"/>
  <c r="E207" i="1"/>
  <c r="Z206" i="1"/>
  <c r="Y206" i="1"/>
  <c r="F206" i="1"/>
  <c r="E206" i="1"/>
  <c r="Z205" i="1"/>
  <c r="Y205" i="1"/>
  <c r="F205" i="1"/>
  <c r="E205" i="1"/>
  <c r="Z204" i="1"/>
  <c r="Y204" i="1"/>
  <c r="F204" i="1"/>
  <c r="E204" i="1"/>
  <c r="Z203" i="1"/>
  <c r="Y203" i="1"/>
  <c r="F203" i="1"/>
  <c r="E203" i="1"/>
  <c r="Z202" i="1"/>
  <c r="Y202" i="1"/>
  <c r="F202" i="1"/>
  <c r="E202" i="1"/>
  <c r="Z201" i="1"/>
  <c r="Y201" i="1"/>
  <c r="F201" i="1"/>
  <c r="E201" i="1"/>
  <c r="Z200" i="1"/>
  <c r="Y200" i="1"/>
  <c r="F200" i="1"/>
  <c r="E200" i="1"/>
  <c r="Z199" i="1"/>
  <c r="Y199" i="1"/>
  <c r="F199" i="1"/>
  <c r="E199" i="1"/>
  <c r="Z198" i="1"/>
  <c r="Y198" i="1"/>
  <c r="F198" i="1"/>
  <c r="E198" i="1"/>
  <c r="Z197" i="1"/>
  <c r="Y197" i="1"/>
  <c r="F197" i="1"/>
  <c r="E197" i="1"/>
  <c r="Z196" i="1"/>
  <c r="Y196" i="1"/>
  <c r="F196" i="1"/>
  <c r="E196" i="1"/>
  <c r="Z195" i="1"/>
  <c r="Y195" i="1"/>
  <c r="F195" i="1"/>
  <c r="E195" i="1"/>
  <c r="Z194" i="1"/>
  <c r="Y194" i="1"/>
  <c r="F194" i="1"/>
  <c r="E194" i="1"/>
  <c r="Z193" i="1"/>
  <c r="Y193" i="1"/>
  <c r="F193" i="1"/>
  <c r="E193" i="1"/>
  <c r="Z192" i="1"/>
  <c r="Y192" i="1"/>
  <c r="F192" i="1"/>
  <c r="E192" i="1"/>
  <c r="Z191" i="1"/>
  <c r="Y191" i="1"/>
  <c r="F191" i="1"/>
  <c r="E191" i="1"/>
  <c r="Z190" i="1"/>
  <c r="Y190" i="1"/>
  <c r="F190" i="1"/>
  <c r="E190" i="1"/>
  <c r="Z189" i="1"/>
  <c r="Y189" i="1"/>
  <c r="F189" i="1"/>
  <c r="E189" i="1"/>
  <c r="Z188" i="1"/>
  <c r="Y188" i="1"/>
  <c r="F188" i="1"/>
  <c r="E188" i="1"/>
  <c r="Z187" i="1"/>
  <c r="Y187" i="1"/>
  <c r="F187" i="1"/>
  <c r="E187" i="1"/>
  <c r="Z186" i="1"/>
  <c r="Y186" i="1"/>
  <c r="F186" i="1"/>
  <c r="E186" i="1"/>
  <c r="Z185" i="1"/>
  <c r="Y185" i="1"/>
  <c r="F185" i="1"/>
  <c r="E185" i="1"/>
  <c r="Z184" i="1"/>
  <c r="Y184" i="1"/>
  <c r="F184" i="1"/>
  <c r="E184" i="1"/>
  <c r="Z183" i="1"/>
  <c r="Y183" i="1"/>
  <c r="F183" i="1"/>
  <c r="E183" i="1"/>
  <c r="Z182" i="1"/>
  <c r="Y182" i="1"/>
  <c r="F182" i="1"/>
  <c r="E182" i="1"/>
  <c r="Z181" i="1"/>
  <c r="Y181" i="1"/>
  <c r="F181" i="1"/>
  <c r="E181" i="1"/>
  <c r="Z180" i="1"/>
  <c r="Y180" i="1"/>
  <c r="F180" i="1"/>
  <c r="E180" i="1"/>
  <c r="Z179" i="1"/>
  <c r="Y179" i="1"/>
  <c r="F179" i="1"/>
  <c r="E179" i="1"/>
  <c r="Z178" i="1"/>
  <c r="Y178" i="1"/>
  <c r="F178" i="1"/>
  <c r="E178" i="1"/>
  <c r="Z177" i="1"/>
  <c r="Y177" i="1"/>
  <c r="F177" i="1"/>
  <c r="E177" i="1"/>
  <c r="Z176" i="1"/>
  <c r="Y176" i="1"/>
  <c r="F176" i="1"/>
  <c r="E176" i="1"/>
  <c r="Z175" i="1"/>
  <c r="Y175" i="1"/>
  <c r="F175" i="1"/>
  <c r="E175" i="1"/>
  <c r="Z174" i="1"/>
  <c r="Y174" i="1"/>
  <c r="F174" i="1"/>
  <c r="E174" i="1"/>
  <c r="Z173" i="1"/>
  <c r="Y173" i="1"/>
  <c r="F173" i="1"/>
  <c r="E173" i="1"/>
  <c r="Z172" i="1"/>
  <c r="Y172" i="1"/>
  <c r="F172" i="1"/>
  <c r="E172" i="1"/>
  <c r="Z171" i="1"/>
  <c r="Y171" i="1"/>
  <c r="F171" i="1"/>
  <c r="E171" i="1"/>
  <c r="Z170" i="1"/>
  <c r="Y170" i="1"/>
  <c r="F170" i="1"/>
  <c r="E170" i="1"/>
  <c r="Z169" i="1"/>
  <c r="Y169" i="1"/>
  <c r="F169" i="1"/>
  <c r="E169" i="1"/>
  <c r="Z168" i="1"/>
  <c r="Y168" i="1"/>
  <c r="F168" i="1"/>
  <c r="E168" i="1"/>
  <c r="Z167" i="1"/>
  <c r="Y167" i="1"/>
  <c r="F167" i="1"/>
  <c r="E167" i="1"/>
  <c r="Z166" i="1"/>
  <c r="Y166" i="1"/>
  <c r="F166" i="1"/>
  <c r="E166" i="1"/>
  <c r="Z165" i="1"/>
  <c r="Y165" i="1"/>
  <c r="F165" i="1"/>
  <c r="E165" i="1"/>
  <c r="Z164" i="1"/>
  <c r="Y164" i="1"/>
  <c r="F164" i="1"/>
  <c r="E164" i="1"/>
  <c r="Z163" i="1"/>
  <c r="Y163" i="1"/>
  <c r="F163" i="1"/>
  <c r="E163" i="1"/>
  <c r="Z162" i="1"/>
  <c r="Y162" i="1"/>
  <c r="F162" i="1"/>
  <c r="E162" i="1"/>
  <c r="Z161" i="1"/>
  <c r="Y161" i="1"/>
  <c r="F161" i="1"/>
  <c r="E161" i="1"/>
  <c r="Z160" i="1"/>
  <c r="Y160" i="1"/>
  <c r="F160" i="1"/>
  <c r="E160" i="1"/>
  <c r="Z159" i="1"/>
  <c r="Y159" i="1"/>
  <c r="F159" i="1"/>
  <c r="E159" i="1"/>
  <c r="Z158" i="1"/>
  <c r="Y158" i="1"/>
  <c r="F158" i="1"/>
  <c r="E158" i="1"/>
  <c r="Z157" i="1"/>
  <c r="Y157" i="1"/>
  <c r="F157" i="1"/>
  <c r="E157" i="1"/>
  <c r="Z156" i="1"/>
  <c r="Y156" i="1"/>
  <c r="F156" i="1"/>
  <c r="E156" i="1"/>
  <c r="Z155" i="1"/>
  <c r="Y155" i="1"/>
  <c r="F155" i="1"/>
  <c r="E155" i="1"/>
  <c r="Z154" i="1"/>
  <c r="Y154" i="1"/>
  <c r="F154" i="1"/>
  <c r="E154" i="1"/>
  <c r="Z153" i="1"/>
  <c r="Y153" i="1"/>
  <c r="F153" i="1"/>
  <c r="E153" i="1"/>
  <c r="Z152" i="1"/>
  <c r="Y152" i="1"/>
  <c r="F152" i="1"/>
  <c r="E152" i="1"/>
  <c r="Z151" i="1"/>
  <c r="Y151" i="1"/>
  <c r="F151" i="1"/>
  <c r="E151" i="1"/>
  <c r="Z150" i="1"/>
  <c r="Y150" i="1"/>
  <c r="F150" i="1"/>
  <c r="E150" i="1"/>
  <c r="Z149" i="1"/>
  <c r="Y149" i="1"/>
  <c r="F149" i="1"/>
  <c r="E149" i="1"/>
  <c r="Z148" i="1"/>
  <c r="Y148" i="1"/>
  <c r="F148" i="1"/>
  <c r="E148" i="1"/>
  <c r="Z147" i="1"/>
  <c r="Y147" i="1"/>
  <c r="F147" i="1"/>
  <c r="E147" i="1"/>
  <c r="Z146" i="1"/>
  <c r="Y146" i="1"/>
  <c r="F146" i="1"/>
  <c r="E146" i="1"/>
  <c r="Z145" i="1"/>
  <c r="Y145" i="1"/>
  <c r="F145" i="1"/>
  <c r="E145" i="1"/>
  <c r="Z144" i="1"/>
  <c r="Y144" i="1"/>
  <c r="F144" i="1"/>
  <c r="E144" i="1"/>
  <c r="Z143" i="1"/>
  <c r="Y143" i="1"/>
  <c r="F143" i="1"/>
  <c r="E143" i="1"/>
  <c r="Z142" i="1"/>
  <c r="Y142" i="1"/>
  <c r="F142" i="1"/>
  <c r="E142" i="1"/>
  <c r="Z141" i="1"/>
  <c r="Y141" i="1"/>
  <c r="F141" i="1"/>
  <c r="E141" i="1"/>
  <c r="Z140" i="1"/>
  <c r="Y140" i="1"/>
  <c r="F140" i="1"/>
  <c r="E140" i="1"/>
  <c r="Z139" i="1"/>
  <c r="Y139" i="1"/>
  <c r="F139" i="1"/>
  <c r="E139" i="1"/>
  <c r="Z138" i="1"/>
  <c r="Y138" i="1"/>
  <c r="F138" i="1"/>
  <c r="E138" i="1"/>
  <c r="Z137" i="1"/>
  <c r="Y137" i="1"/>
  <c r="F137" i="1"/>
  <c r="E137" i="1"/>
  <c r="Z136" i="1"/>
  <c r="Y136" i="1"/>
  <c r="F136" i="1"/>
  <c r="E136" i="1"/>
  <c r="Z135" i="1"/>
  <c r="Y135" i="1"/>
  <c r="F135" i="1"/>
  <c r="E135" i="1"/>
  <c r="Z134" i="1"/>
  <c r="Y134" i="1"/>
  <c r="F134" i="1"/>
  <c r="E134" i="1"/>
  <c r="Z133" i="1"/>
  <c r="Y133" i="1"/>
  <c r="F133" i="1"/>
  <c r="E133" i="1"/>
  <c r="Z132" i="1"/>
  <c r="Y132" i="1"/>
  <c r="F132" i="1"/>
  <c r="E132" i="1"/>
  <c r="Z131" i="1"/>
  <c r="Y131" i="1"/>
  <c r="F131" i="1"/>
  <c r="E131" i="1"/>
  <c r="Z130" i="1"/>
  <c r="Y130" i="1"/>
  <c r="F130" i="1"/>
  <c r="E130" i="1"/>
  <c r="Z129" i="1"/>
  <c r="Y129" i="1"/>
  <c r="F129" i="1"/>
  <c r="E129" i="1"/>
  <c r="Z128" i="1"/>
  <c r="Y128" i="1"/>
  <c r="F128" i="1"/>
  <c r="E128" i="1"/>
  <c r="Z127" i="1"/>
  <c r="Y127" i="1"/>
  <c r="F127" i="1"/>
  <c r="E127" i="1"/>
  <c r="Z126" i="1"/>
  <c r="Y126" i="1"/>
  <c r="F126" i="1"/>
  <c r="E126" i="1"/>
  <c r="Z125" i="1"/>
  <c r="Y125" i="1"/>
  <c r="F125" i="1"/>
  <c r="E125" i="1"/>
  <c r="Z124" i="1"/>
  <c r="Y124" i="1"/>
  <c r="F124" i="1"/>
  <c r="E124" i="1"/>
  <c r="Z123" i="1"/>
  <c r="Y123" i="1"/>
  <c r="F123" i="1"/>
  <c r="E123" i="1"/>
  <c r="Z122" i="1"/>
  <c r="Y122" i="1"/>
  <c r="F122" i="1"/>
  <c r="E122" i="1"/>
  <c r="Z121" i="1"/>
  <c r="Y121" i="1"/>
  <c r="F121" i="1"/>
  <c r="E121" i="1"/>
  <c r="Z120" i="1"/>
  <c r="Y120" i="1"/>
  <c r="F120" i="1"/>
  <c r="E120" i="1"/>
  <c r="Z119" i="1"/>
  <c r="Y119" i="1"/>
  <c r="F119" i="1"/>
  <c r="E119" i="1"/>
  <c r="Z118" i="1"/>
  <c r="Y118" i="1"/>
  <c r="F118" i="1"/>
  <c r="E118" i="1"/>
  <c r="Z117" i="1"/>
  <c r="Y117" i="1"/>
  <c r="F117" i="1"/>
  <c r="E117" i="1"/>
  <c r="Z116" i="1"/>
  <c r="Y116" i="1"/>
  <c r="F116" i="1"/>
  <c r="E116" i="1"/>
  <c r="Z115" i="1"/>
  <c r="Y115" i="1"/>
  <c r="F115" i="1"/>
  <c r="E115" i="1"/>
  <c r="Z114" i="1"/>
  <c r="Y114" i="1"/>
  <c r="F114" i="1"/>
  <c r="E114" i="1"/>
  <c r="Z113" i="1"/>
  <c r="Y113" i="1"/>
  <c r="F113" i="1"/>
  <c r="E113" i="1"/>
  <c r="Z112" i="1"/>
  <c r="Y112" i="1"/>
  <c r="F112" i="1"/>
  <c r="E112" i="1"/>
  <c r="Z111" i="1"/>
  <c r="Y111" i="1"/>
  <c r="F111" i="1"/>
  <c r="E111" i="1"/>
  <c r="Z110" i="1"/>
  <c r="Y110" i="1"/>
  <c r="F110" i="1"/>
  <c r="E110" i="1"/>
  <c r="Z109" i="1"/>
  <c r="Y109" i="1"/>
  <c r="F109" i="1"/>
  <c r="E109" i="1"/>
  <c r="Z108" i="1"/>
  <c r="Y108" i="1"/>
  <c r="F108" i="1"/>
  <c r="E108" i="1"/>
  <c r="Z107" i="1"/>
  <c r="Y107" i="1"/>
  <c r="F107" i="1"/>
  <c r="E107" i="1"/>
  <c r="Z106" i="1"/>
  <c r="Y106" i="1"/>
  <c r="F106" i="1"/>
  <c r="E106" i="1"/>
  <c r="Z105" i="1"/>
  <c r="Y105" i="1"/>
  <c r="F105" i="1"/>
  <c r="E105" i="1"/>
  <c r="Z104" i="1"/>
  <c r="Y104" i="1"/>
  <c r="F104" i="1"/>
  <c r="E104" i="1"/>
  <c r="Z103" i="1"/>
  <c r="Y103" i="1"/>
  <c r="F103" i="1"/>
  <c r="E103" i="1"/>
  <c r="Z102" i="1"/>
  <c r="Y102" i="1"/>
  <c r="F102" i="1"/>
  <c r="E102" i="1"/>
  <c r="Z101" i="1"/>
  <c r="Y101" i="1"/>
  <c r="F101" i="1"/>
  <c r="E101" i="1"/>
  <c r="Z100" i="1"/>
  <c r="Y100" i="1"/>
  <c r="F100" i="1"/>
  <c r="E100" i="1"/>
  <c r="Z99" i="1"/>
  <c r="Y99" i="1"/>
  <c r="F99" i="1"/>
  <c r="E99" i="1"/>
  <c r="Z98" i="1"/>
  <c r="Y98" i="1"/>
  <c r="F98" i="1"/>
  <c r="E98" i="1"/>
  <c r="Z97" i="1"/>
  <c r="Y97" i="1"/>
  <c r="F97" i="1"/>
  <c r="E97" i="1"/>
  <c r="Z96" i="1"/>
  <c r="Y96" i="1"/>
  <c r="F96" i="1"/>
  <c r="E96" i="1"/>
  <c r="Z95" i="1"/>
  <c r="Y95" i="1"/>
  <c r="F95" i="1"/>
  <c r="E95" i="1"/>
  <c r="Z94" i="1"/>
  <c r="Y94" i="1"/>
  <c r="F94" i="1"/>
  <c r="E94" i="1"/>
  <c r="Z93" i="1"/>
  <c r="Y93" i="1"/>
  <c r="F93" i="1"/>
  <c r="E93" i="1"/>
  <c r="Z92" i="1"/>
  <c r="Y92" i="1"/>
  <c r="F92" i="1"/>
  <c r="E92" i="1"/>
  <c r="Z91" i="1"/>
  <c r="Y91" i="1"/>
  <c r="F91" i="1"/>
  <c r="E91" i="1"/>
  <c r="Z90" i="1"/>
  <c r="Y90" i="1"/>
  <c r="F90" i="1"/>
  <c r="E90" i="1"/>
  <c r="Z89" i="1"/>
  <c r="Y89" i="1"/>
  <c r="F89" i="1"/>
  <c r="E89" i="1"/>
  <c r="Z88" i="1"/>
  <c r="Y88" i="1"/>
  <c r="F88" i="1"/>
  <c r="E88" i="1"/>
  <c r="Z87" i="1"/>
  <c r="Y87" i="1"/>
  <c r="F87" i="1"/>
  <c r="E87" i="1"/>
  <c r="Z86" i="1"/>
  <c r="Y86" i="1"/>
  <c r="F86" i="1"/>
  <c r="E86" i="1"/>
  <c r="Z85" i="1"/>
  <c r="Y85" i="1"/>
  <c r="F85" i="1"/>
  <c r="E85" i="1"/>
  <c r="Z84" i="1"/>
  <c r="Y84" i="1"/>
  <c r="F84" i="1"/>
  <c r="E84" i="1"/>
  <c r="Z83" i="1"/>
  <c r="Y83" i="1"/>
  <c r="F83" i="1"/>
  <c r="E83" i="1"/>
  <c r="Z82" i="1"/>
  <c r="Y82" i="1"/>
  <c r="F82" i="1"/>
  <c r="E82" i="1"/>
  <c r="Z81" i="1"/>
  <c r="Y81" i="1"/>
  <c r="F81" i="1"/>
  <c r="E81" i="1"/>
  <c r="Z80" i="1"/>
  <c r="Y80" i="1"/>
  <c r="F80" i="1"/>
  <c r="E80" i="1"/>
  <c r="Z79" i="1"/>
  <c r="Y79" i="1"/>
  <c r="F79" i="1"/>
  <c r="E79" i="1"/>
  <c r="Z78" i="1"/>
  <c r="Y78" i="1"/>
  <c r="F78" i="1"/>
  <c r="E78" i="1"/>
  <c r="Z77" i="1"/>
  <c r="Y77" i="1"/>
  <c r="F77" i="1"/>
  <c r="E77" i="1"/>
  <c r="Z76" i="1"/>
  <c r="Y76" i="1"/>
  <c r="F76" i="1"/>
  <c r="E76" i="1"/>
  <c r="Z75" i="1"/>
  <c r="Y75" i="1"/>
  <c r="F75" i="1"/>
  <c r="E75" i="1"/>
  <c r="Z74" i="1"/>
  <c r="Y74" i="1"/>
  <c r="F74" i="1"/>
  <c r="E74" i="1"/>
  <c r="Z73" i="1"/>
  <c r="Y73" i="1"/>
  <c r="F73" i="1"/>
  <c r="E73" i="1"/>
  <c r="Z72" i="1"/>
  <c r="Y72" i="1"/>
  <c r="F72" i="1"/>
  <c r="E72" i="1"/>
  <c r="Z71" i="1"/>
  <c r="Y71" i="1"/>
  <c r="F71" i="1"/>
  <c r="E71" i="1"/>
  <c r="Z70" i="1"/>
  <c r="Y70" i="1"/>
  <c r="F70" i="1"/>
  <c r="E70" i="1"/>
  <c r="Z69" i="1"/>
  <c r="Y69" i="1"/>
  <c r="F69" i="1"/>
  <c r="E69" i="1"/>
  <c r="Z68" i="1"/>
  <c r="Y68" i="1"/>
  <c r="F68" i="1"/>
  <c r="E68" i="1"/>
  <c r="Z67" i="1"/>
  <c r="Y67" i="1"/>
  <c r="F67" i="1"/>
  <c r="E67" i="1"/>
  <c r="Z66" i="1"/>
  <c r="Y66" i="1"/>
  <c r="F66" i="1"/>
  <c r="E66" i="1"/>
  <c r="Z65" i="1"/>
  <c r="Y65" i="1"/>
  <c r="F65" i="1"/>
  <c r="E65" i="1"/>
  <c r="Z64" i="1"/>
  <c r="Y64" i="1"/>
  <c r="F64" i="1"/>
  <c r="E64" i="1"/>
  <c r="Z63" i="1"/>
  <c r="Y63" i="1"/>
  <c r="F63" i="1"/>
  <c r="E63" i="1"/>
  <c r="Z62" i="1"/>
  <c r="Y62" i="1"/>
  <c r="F62" i="1"/>
  <c r="E62" i="1"/>
  <c r="Z61" i="1"/>
  <c r="Y61" i="1"/>
  <c r="F61" i="1"/>
  <c r="E61" i="1"/>
  <c r="Z60" i="1"/>
  <c r="Y60" i="1"/>
  <c r="F60" i="1"/>
  <c r="E60" i="1"/>
  <c r="Z59" i="1"/>
  <c r="Y59" i="1"/>
  <c r="F59" i="1"/>
  <c r="E59" i="1"/>
  <c r="Z58" i="1"/>
  <c r="Y58" i="1"/>
  <c r="F58" i="1"/>
  <c r="E58" i="1"/>
  <c r="Z57" i="1"/>
  <c r="Y57" i="1"/>
  <c r="F57" i="1"/>
  <c r="E57" i="1"/>
  <c r="Z56" i="1"/>
  <c r="Y56" i="1"/>
  <c r="F56" i="1"/>
  <c r="E56" i="1"/>
  <c r="Z55" i="1"/>
  <c r="Y55" i="1"/>
  <c r="F55" i="1"/>
  <c r="E55" i="1"/>
  <c r="Z54" i="1"/>
  <c r="Y54" i="1"/>
  <c r="F54" i="1"/>
  <c r="E54" i="1"/>
  <c r="Z53" i="1"/>
  <c r="Y53" i="1"/>
  <c r="F53" i="1"/>
  <c r="E53" i="1"/>
  <c r="Z52" i="1"/>
  <c r="Y52" i="1"/>
  <c r="F52" i="1"/>
  <c r="E52" i="1"/>
  <c r="Z51" i="1"/>
  <c r="Y51" i="1"/>
  <c r="F51" i="1"/>
  <c r="E51" i="1"/>
  <c r="Z50" i="1"/>
  <c r="Y50" i="1"/>
  <c r="F50" i="1"/>
  <c r="E50" i="1"/>
  <c r="Z49" i="1"/>
  <c r="Y49" i="1"/>
  <c r="F49" i="1"/>
  <c r="E49" i="1"/>
  <c r="Z48" i="1"/>
  <c r="Y48" i="1"/>
  <c r="F48" i="1"/>
  <c r="E48" i="1"/>
  <c r="Z47" i="1"/>
  <c r="Y47" i="1"/>
  <c r="F47" i="1"/>
  <c r="E47" i="1"/>
  <c r="Z46" i="1"/>
  <c r="Y46" i="1"/>
  <c r="F46" i="1"/>
  <c r="E46" i="1"/>
  <c r="Z45" i="1"/>
  <c r="Y45" i="1"/>
  <c r="F45" i="1"/>
  <c r="E45" i="1"/>
  <c r="Z44" i="1"/>
  <c r="Y44" i="1"/>
  <c r="F44" i="1"/>
  <c r="E44" i="1"/>
  <c r="Z43" i="1"/>
  <c r="Y43" i="1"/>
  <c r="F43" i="1"/>
  <c r="E43" i="1"/>
  <c r="Z42" i="1"/>
  <c r="Y42" i="1"/>
  <c r="F42" i="1"/>
  <c r="E42" i="1"/>
  <c r="Z41" i="1"/>
  <c r="Y41" i="1"/>
  <c r="F41" i="1"/>
  <c r="E41" i="1"/>
  <c r="Z40" i="1"/>
  <c r="Y40" i="1"/>
  <c r="F40" i="1"/>
  <c r="E40" i="1"/>
  <c r="Z39" i="1"/>
  <c r="Y39" i="1"/>
  <c r="F39" i="1"/>
  <c r="E39" i="1"/>
  <c r="Z38" i="1"/>
  <c r="Y38" i="1"/>
  <c r="F38" i="1"/>
  <c r="E38" i="1"/>
  <c r="Z37" i="1"/>
  <c r="Y37" i="1"/>
  <c r="F37" i="1"/>
  <c r="E37" i="1"/>
  <c r="Z36" i="1"/>
  <c r="Y36" i="1"/>
  <c r="F36" i="1"/>
  <c r="E36" i="1"/>
  <c r="Z35" i="1"/>
  <c r="Y35" i="1"/>
  <c r="F35" i="1"/>
  <c r="E35" i="1"/>
  <c r="Z34" i="1"/>
  <c r="Y34" i="1"/>
  <c r="F34" i="1"/>
  <c r="E34" i="1"/>
  <c r="Z33" i="1"/>
  <c r="Y33" i="1"/>
  <c r="F33" i="1"/>
  <c r="E33" i="1"/>
  <c r="Z32" i="1"/>
  <c r="Y32" i="1"/>
  <c r="F32" i="1"/>
  <c r="E32" i="1"/>
  <c r="Z31" i="1"/>
  <c r="Y31" i="1"/>
  <c r="F31" i="1"/>
  <c r="E31" i="1"/>
  <c r="Z30" i="1"/>
  <c r="Y30" i="1"/>
  <c r="F30" i="1"/>
  <c r="E30" i="1"/>
  <c r="Z29" i="1"/>
  <c r="Y29" i="1"/>
  <c r="F29" i="1"/>
  <c r="E29" i="1"/>
  <c r="Z28" i="1"/>
  <c r="Y28" i="1"/>
  <c r="F28" i="1"/>
  <c r="E28" i="1"/>
  <c r="Z27" i="1"/>
  <c r="Y27" i="1"/>
  <c r="F27" i="1"/>
  <c r="E27" i="1"/>
  <c r="Z26" i="1"/>
  <c r="Y26" i="1"/>
  <c r="F26" i="1"/>
  <c r="E26" i="1"/>
  <c r="Z25" i="1"/>
  <c r="Y25" i="1"/>
  <c r="F25" i="1"/>
  <c r="E25" i="1"/>
  <c r="Z24" i="1"/>
  <c r="Y24" i="1"/>
  <c r="F24" i="1"/>
  <c r="E24" i="1"/>
  <c r="Z23" i="1"/>
  <c r="Y23" i="1"/>
  <c r="F23" i="1"/>
  <c r="E23" i="1"/>
  <c r="Z22" i="1"/>
  <c r="Y22" i="1"/>
  <c r="F22" i="1"/>
  <c r="E22" i="1"/>
  <c r="Z21" i="1"/>
  <c r="Y21" i="1"/>
  <c r="F21" i="1"/>
  <c r="E21" i="1"/>
  <c r="Z20" i="1"/>
  <c r="Y20" i="1"/>
  <c r="F20" i="1"/>
  <c r="E20" i="1"/>
  <c r="Z19" i="1"/>
  <c r="Y19" i="1"/>
  <c r="F19" i="1"/>
  <c r="E19" i="1"/>
  <c r="Z18" i="1"/>
  <c r="Y18" i="1"/>
  <c r="F18" i="1"/>
  <c r="E18" i="1"/>
  <c r="Z17" i="1"/>
  <c r="Y17" i="1"/>
  <c r="F17" i="1"/>
  <c r="E17" i="1"/>
  <c r="Z16" i="1"/>
  <c r="Y16" i="1"/>
  <c r="F16" i="1"/>
  <c r="E16" i="1"/>
  <c r="Z15" i="1"/>
  <c r="Y15" i="1"/>
  <c r="F15" i="1"/>
  <c r="E15" i="1"/>
  <c r="Z14" i="1"/>
  <c r="Y14" i="1"/>
  <c r="F14" i="1"/>
  <c r="E14" i="1"/>
  <c r="Z13" i="1"/>
  <c r="Y13" i="1"/>
  <c r="F13" i="1"/>
  <c r="E13" i="1"/>
  <c r="Z12" i="1"/>
  <c r="Y12" i="1"/>
  <c r="F12" i="1"/>
  <c r="E12" i="1"/>
  <c r="Z11" i="1"/>
  <c r="Y11" i="1"/>
  <c r="F11" i="1"/>
  <c r="E11" i="1"/>
  <c r="Z10" i="1"/>
  <c r="Y10" i="1"/>
  <c r="F10" i="1"/>
  <c r="E10" i="1"/>
  <c r="Z9" i="1"/>
  <c r="Y9" i="1"/>
  <c r="F9" i="1"/>
  <c r="E9" i="1"/>
  <c r="Z8" i="1"/>
  <c r="Y8" i="1"/>
  <c r="F8" i="1"/>
  <c r="E8" i="1"/>
  <c r="Z7" i="1"/>
  <c r="Y7" i="1"/>
  <c r="F7" i="1"/>
  <c r="E7" i="1"/>
  <c r="Z6" i="1"/>
  <c r="Y6" i="1"/>
  <c r="F6" i="1"/>
  <c r="E6" i="1"/>
  <c r="Z5" i="1"/>
  <c r="R2" i="1" s="1"/>
  <c r="T2" i="1" s="1"/>
  <c r="Y5" i="1"/>
  <c r="F5" i="1"/>
  <c r="E5" i="1"/>
</calcChain>
</file>

<file path=xl/sharedStrings.xml><?xml version="1.0" encoding="utf-8"?>
<sst xmlns="http://schemas.openxmlformats.org/spreadsheetml/2006/main" count="16543" uniqueCount="2820">
  <si>
    <t>Highlight Missing Cards</t>
  </si>
  <si>
    <r>
      <rPr>
        <sz val="9"/>
        <color theme="1"/>
        <rFont val="Nunito, Arial"/>
      </rPr>
      <t>Complete Playset</t>
    </r>
    <r>
      <rPr>
        <b/>
        <sz val="9"/>
        <color theme="1"/>
        <rFont val="Nunito, Arial"/>
      </rPr>
      <t xml:space="preserve"> </t>
    </r>
    <r>
      <rPr>
        <sz val="9"/>
        <color theme="1"/>
        <rFont val="Nunito, Arial"/>
      </rPr>
      <t>(1x of Leaders and Bases):</t>
    </r>
  </si>
  <si>
    <t>Total Cards:</t>
  </si>
  <si>
    <t>Percentage Complete:</t>
  </si>
  <si>
    <t>Card #</t>
  </si>
  <si>
    <t>Standard</t>
  </si>
  <si>
    <t>Hyperspace</t>
  </si>
  <si>
    <t>F-Hyperspace</t>
  </si>
  <si>
    <t>Playset</t>
  </si>
  <si>
    <t>HS-Playset</t>
  </si>
  <si>
    <t>Rarity</t>
  </si>
  <si>
    <t>Unique</t>
  </si>
  <si>
    <t>Aspect(s)</t>
  </si>
  <si>
    <t>Card Name</t>
  </si>
  <si>
    <t>Cost</t>
  </si>
  <si>
    <t>Power</t>
  </si>
  <si>
    <t>HP</t>
  </si>
  <si>
    <t>Arena</t>
  </si>
  <si>
    <t>Keyword(s)</t>
  </si>
  <si>
    <t>Type(s)</t>
  </si>
  <si>
    <t>Trait(s)</t>
  </si>
  <si>
    <t>Restricted</t>
  </si>
  <si>
    <t>Banned</t>
  </si>
  <si>
    <t>Reprint</t>
  </si>
  <si>
    <t>Errata</t>
  </si>
  <si>
    <t>Ordered</t>
  </si>
  <si>
    <t>TCG Player Link</t>
  </si>
  <si>
    <t>001</t>
  </si>
  <si>
    <t>R</t>
  </si>
  <si>
    <t>Command</t>
  </si>
  <si>
    <t>Aggression</t>
  </si>
  <si>
    <t>Saw Gerrera</t>
  </si>
  <si>
    <t>Ground</t>
  </si>
  <si>
    <t>Overwhelm</t>
  </si>
  <si>
    <t>Leader Unit</t>
  </si>
  <si>
    <t>Rebel</t>
  </si>
  <si>
    <t>002</t>
  </si>
  <si>
    <t>Cunning</t>
  </si>
  <si>
    <t>Tobias Beckett</t>
  </si>
  <si>
    <t>Underworld</t>
  </si>
  <si>
    <t>003</t>
  </si>
  <si>
    <t>Vigilance</t>
  </si>
  <si>
    <t>Villainy</t>
  </si>
  <si>
    <t>Agent Kallus</t>
  </si>
  <si>
    <t>Imperial, Trooper</t>
  </si>
  <si>
    <t>004</t>
  </si>
  <si>
    <t>C</t>
  </si>
  <si>
    <t>Aurra Sing</t>
  </si>
  <si>
    <t>Underworld, Bounty Hunter</t>
  </si>
  <si>
    <t>005</t>
  </si>
  <si>
    <t>Heroism</t>
  </si>
  <si>
    <t>Jyn Erso</t>
  </si>
  <si>
    <t>006</t>
  </si>
  <si>
    <t>Vel Sartha</t>
  </si>
  <si>
    <t>007</t>
  </si>
  <si>
    <t>Boba Fett</t>
  </si>
  <si>
    <t>Raid</t>
  </si>
  <si>
    <t>008</t>
  </si>
  <si>
    <t>Director Krennic</t>
  </si>
  <si>
    <t>Imperial, Official</t>
  </si>
  <si>
    <t>009</t>
  </si>
  <si>
    <t>Hera Syndulla</t>
  </si>
  <si>
    <t>Restore</t>
  </si>
  <si>
    <t>Rebel, Twi'lek, Spectre</t>
  </si>
  <si>
    <t>010</t>
  </si>
  <si>
    <t>S</t>
  </si>
  <si>
    <t>Leia Organa</t>
  </si>
  <si>
    <t>011</t>
  </si>
  <si>
    <t>Darth Vader</t>
  </si>
  <si>
    <t>Force, Imperial, Sith</t>
  </si>
  <si>
    <t>012</t>
  </si>
  <si>
    <t>Sebulba</t>
  </si>
  <si>
    <t>Fringe</t>
  </si>
  <si>
    <t>013</t>
  </si>
  <si>
    <t>Chewbacca</t>
  </si>
  <si>
    <t>Underworld, Wookiee</t>
  </si>
  <si>
    <t>014</t>
  </si>
  <si>
    <t>Enfys Nest</t>
  </si>
  <si>
    <t>015</t>
  </si>
  <si>
    <t>Jabba the Hutt</t>
  </si>
  <si>
    <t>Ambush</t>
  </si>
  <si>
    <t>Underworld, Hutt</t>
  </si>
  <si>
    <t>016</t>
  </si>
  <si>
    <t>The Client</t>
  </si>
  <si>
    <t>Shielded</t>
  </si>
  <si>
    <t>017</t>
  </si>
  <si>
    <t>Han Solo</t>
  </si>
  <si>
    <t>Saboteur</t>
  </si>
  <si>
    <t>018</t>
  </si>
  <si>
    <t>Lando Calrissian</t>
  </si>
  <si>
    <t>019</t>
  </si>
  <si>
    <t>Alliance Outpost</t>
  </si>
  <si>
    <t>Base</t>
  </si>
  <si>
    <t>Lowick</t>
  </si>
  <si>
    <t>020</t>
  </si>
  <si>
    <t>Daimyo's Palace</t>
  </si>
  <si>
    <t>Tatooine</t>
  </si>
  <si>
    <t>021</t>
  </si>
  <si>
    <t>Coaxium Mine</t>
  </si>
  <si>
    <t>Kessel</t>
  </si>
  <si>
    <t>022</t>
  </si>
  <si>
    <t>Aldhani Garrison</t>
  </si>
  <si>
    <t>Aldhani</t>
  </si>
  <si>
    <t>023</t>
  </si>
  <si>
    <t>Great Pit of Carkoon</t>
  </si>
  <si>
    <t>024</t>
  </si>
  <si>
    <t>Imperial Command Complex</t>
  </si>
  <si>
    <t>Lothal</t>
  </si>
  <si>
    <t>025</t>
  </si>
  <si>
    <t>Contested Caverns</t>
  </si>
  <si>
    <t>Quarzite</t>
  </si>
  <si>
    <t>026</t>
  </si>
  <si>
    <t>Shipbreaking Yard</t>
  </si>
  <si>
    <t>Bracca</t>
  </si>
  <si>
    <t>027</t>
  </si>
  <si>
    <t>Stygeon Spire</t>
  </si>
  <si>
    <t>Stygeon Prime</t>
  </si>
  <si>
    <t>028</t>
  </si>
  <si>
    <t>Canto Bight</t>
  </si>
  <si>
    <t>Cantonica</t>
  </si>
  <si>
    <t>029</t>
  </si>
  <si>
    <t>Citadel Research Center</t>
  </si>
  <si>
    <t>Scarif</t>
  </si>
  <si>
    <t>030</t>
  </si>
  <si>
    <t>Partisan Hideout</t>
  </si>
  <si>
    <t>Segra Milo</t>
  </si>
  <si>
    <t>031</t>
  </si>
  <si>
    <t>U</t>
  </si>
  <si>
    <t>Bossk</t>
  </si>
  <si>
    <t>Unit</t>
  </si>
  <si>
    <t>032</t>
  </si>
  <si>
    <t>L</t>
  </si>
  <si>
    <t>Cad Bane</t>
  </si>
  <si>
    <t>Shielded, Overwhelm</t>
  </si>
  <si>
    <t>033</t>
  </si>
  <si>
    <t>Hound's Tooth</t>
  </si>
  <si>
    <t>Space</t>
  </si>
  <si>
    <t>034</t>
  </si>
  <si>
    <t>Overwhlem</t>
  </si>
  <si>
    <t>Rebel, Wookiee</t>
  </si>
  <si>
    <t>035</t>
  </si>
  <si>
    <t>Ezra Bridger</t>
  </si>
  <si>
    <t>Force, Rebel, Spectre</t>
  </si>
  <si>
    <t>036</t>
  </si>
  <si>
    <t>Obi-Wan Kenobi</t>
  </si>
  <si>
    <t>Sentinel</t>
  </si>
  <si>
    <t>Force, Jedi, Republic</t>
  </si>
  <si>
    <t>037</t>
  </si>
  <si>
    <t>038</t>
  </si>
  <si>
    <t>Lepi Lookout</t>
  </si>
  <si>
    <t>039</t>
  </si>
  <si>
    <t>Latts Razzi</t>
  </si>
  <si>
    <t>040</t>
  </si>
  <si>
    <t>Taramyn Barcona</t>
  </si>
  <si>
    <t>Rebel, Trooper</t>
  </si>
  <si>
    <t>041</t>
  </si>
  <si>
    <t>Nothing Left to Fear</t>
  </si>
  <si>
    <t>Event</t>
  </si>
  <si>
    <t>Innate</t>
  </si>
  <si>
    <t>042</t>
  </si>
  <si>
    <t>IG-88</t>
  </si>
  <si>
    <t>Underworld, Droid, Bounty Hunter</t>
  </si>
  <si>
    <t>043</t>
  </si>
  <si>
    <t>Shadow Cloaking</t>
  </si>
  <si>
    <t>Tactic</t>
  </si>
  <si>
    <t>044</t>
  </si>
  <si>
    <t>Single Reactor Ignition</t>
  </si>
  <si>
    <t>Disaster, Tactic</t>
  </si>
  <si>
    <t>045</t>
  </si>
  <si>
    <t>Zeb Orellios</t>
  </si>
  <si>
    <t>Rebel, Spectre</t>
  </si>
  <si>
    <t>046</t>
  </si>
  <si>
    <t>Chirrut Îmwe</t>
  </si>
  <si>
    <t>Force, Rebel</t>
  </si>
  <si>
    <t>047</t>
  </si>
  <si>
    <t>Baze Malbus</t>
  </si>
  <si>
    <t>048</t>
  </si>
  <si>
    <t>Chio Fain</t>
  </si>
  <si>
    <t>049</t>
  </si>
  <si>
    <t>Bith Brute</t>
  </si>
  <si>
    <t>Sentinel, Saboteur</t>
  </si>
  <si>
    <t>050</t>
  </si>
  <si>
    <t>Honnah</t>
  </si>
  <si>
    <t>Raid, Restore</t>
  </si>
  <si>
    <t>051</t>
  </si>
  <si>
    <t>Beilert Valance</t>
  </si>
  <si>
    <t>052</t>
  </si>
  <si>
    <t>The Mandalorian</t>
  </si>
  <si>
    <t>Mandalorian, Bounty Hunter</t>
  </si>
  <si>
    <t>053</t>
  </si>
  <si>
    <t>Dengar</t>
  </si>
  <si>
    <t>054</t>
  </si>
  <si>
    <t>Maul</t>
  </si>
  <si>
    <t>Force, Underworld</t>
  </si>
  <si>
    <t>055</t>
  </si>
  <si>
    <t>Chopper</t>
  </si>
  <si>
    <t>Rebel, Droid, Spectre</t>
  </si>
  <si>
    <t>056</t>
  </si>
  <si>
    <t>Cassian Andor</t>
  </si>
  <si>
    <t>057</t>
  </si>
  <si>
    <t>Benthic "Two Tubes"</t>
  </si>
  <si>
    <t>Underworld, Trooper</t>
  </si>
  <si>
    <t>058</t>
  </si>
  <si>
    <t>Honor-Bound Partisan</t>
  </si>
  <si>
    <t>Rebel, Twi'lek</t>
  </si>
  <si>
    <t>059</t>
  </si>
  <si>
    <t>Highsinger</t>
  </si>
  <si>
    <t>060</t>
  </si>
  <si>
    <t>Quarren Contractor</t>
  </si>
  <si>
    <t>Sentinel, Grit</t>
  </si>
  <si>
    <t>061</t>
  </si>
  <si>
    <t>Asajj Ventress</t>
  </si>
  <si>
    <t>Force, Underworld, Bounty Hunter</t>
  </si>
  <si>
    <t>062</t>
  </si>
  <si>
    <t>Defiant Hammerhead</t>
  </si>
  <si>
    <t>Rebel, Vehicle, Capital Ship</t>
  </si>
  <si>
    <t>063</t>
  </si>
  <si>
    <t>L3-37</t>
  </si>
  <si>
    <t>Hidden</t>
  </si>
  <si>
    <t>Underworld, Droid</t>
  </si>
  <si>
    <t>064</t>
  </si>
  <si>
    <t>Zuckuss</t>
  </si>
  <si>
    <t>065</t>
  </si>
  <si>
    <t>4-LOM</t>
  </si>
  <si>
    <t>066</t>
  </si>
  <si>
    <t>Tear This Ship Apart</t>
  </si>
  <si>
    <t>067</t>
  </si>
  <si>
    <t>068</t>
  </si>
  <si>
    <t>Millennium Falcon</t>
  </si>
  <si>
    <t>Rebel, Vehicle, Transport</t>
  </si>
  <si>
    <t>069</t>
  </si>
  <si>
    <t>The Ghost</t>
  </si>
  <si>
    <t>Rebel, Vehicle, Transport, Spectre</t>
  </si>
  <si>
    <t>070</t>
  </si>
  <si>
    <t>Devaronian Doorbuster</t>
  </si>
  <si>
    <t>Restore, Saboteur</t>
  </si>
  <si>
    <t>071</t>
  </si>
  <si>
    <t>The Max Rebo Band</t>
  </si>
  <si>
    <t>Underworld, Muscian</t>
  </si>
  <si>
    <t>072</t>
  </si>
  <si>
    <t>Max Rebo</t>
  </si>
  <si>
    <t>073</t>
  </si>
  <si>
    <t>Patient Hunter</t>
  </si>
  <si>
    <t>Bounty Hunter</t>
  </si>
  <si>
    <t>074</t>
  </si>
  <si>
    <t>Maz Kanata</t>
  </si>
  <si>
    <t>075</t>
  </si>
  <si>
    <t>Interrogation Droid</t>
  </si>
  <si>
    <t>Imperial, Droid</t>
  </si>
  <si>
    <t>076</t>
  </si>
  <si>
    <t>Vult Skerris's Defender</t>
  </si>
  <si>
    <t>Imperial, Vehicle, Fighter</t>
  </si>
  <si>
    <t>077</t>
  </si>
  <si>
    <t>Shadow of Stygeon Prime</t>
  </si>
  <si>
    <t>+0</t>
  </si>
  <si>
    <t>Upgrade</t>
  </si>
  <si>
    <t>Condition</t>
  </si>
  <si>
    <t>078</t>
  </si>
  <si>
    <t>Sabine Wren</t>
  </si>
  <si>
    <t>Mandalorian, Rebel, Spectre</t>
  </si>
  <si>
    <t>079</t>
  </si>
  <si>
    <t>K-2S0</t>
  </si>
  <si>
    <t>Rebel, Droid</t>
  </si>
  <si>
    <t>080</t>
  </si>
  <si>
    <t>Luke Skywalker</t>
  </si>
  <si>
    <t>Force, Jedi, Rebel</t>
  </si>
  <si>
    <t>081</t>
  </si>
  <si>
    <t>Sullustan Sapper</t>
  </si>
  <si>
    <t>Ambush, Overwhelm</t>
  </si>
  <si>
    <t>082</t>
  </si>
  <si>
    <t>Urrr'k</t>
  </si>
  <si>
    <t>Hidden, Raid</t>
  </si>
  <si>
    <t>Rebel, Tusken, Bounty Hunter</t>
  </si>
  <si>
    <t>083</t>
  </si>
  <si>
    <t>Broken Horn</t>
  </si>
  <si>
    <t>Underworld, Vehicle, Transport</t>
  </si>
  <si>
    <t>084</t>
  </si>
  <si>
    <t>Krrsantan</t>
  </si>
  <si>
    <t>Underworld, Wookiee, Bounty Hunter</t>
  </si>
  <si>
    <t>085</t>
  </si>
  <si>
    <t>You Hold This</t>
  </si>
  <si>
    <t>Trick</t>
  </si>
  <si>
    <t>086</t>
  </si>
  <si>
    <t>The Stranger</t>
  </si>
  <si>
    <t>Ambush, Grit</t>
  </si>
  <si>
    <t>Force, Sith</t>
  </si>
  <si>
    <t>087</t>
  </si>
  <si>
    <t>Jango Fett</t>
  </si>
  <si>
    <t>088</t>
  </si>
  <si>
    <t>Anakin Skywalker</t>
  </si>
  <si>
    <t>Force</t>
  </si>
  <si>
    <t>089</t>
  </si>
  <si>
    <t>Kanan Jarrus</t>
  </si>
  <si>
    <t>Force, Jedi, Rebel, Spectre</t>
  </si>
  <si>
    <t>090</t>
  </si>
  <si>
    <t>Toydarian Technician</t>
  </si>
  <si>
    <t>091</t>
  </si>
  <si>
    <t>Val</t>
  </si>
  <si>
    <t>092</t>
  </si>
  <si>
    <t>Two-Faced Troig</t>
  </si>
  <si>
    <t>093</t>
  </si>
  <si>
    <t>Rio Durant</t>
  </si>
  <si>
    <t>094</t>
  </si>
  <si>
    <t>Hondo Ohnaka</t>
  </si>
  <si>
    <t>095</t>
  </si>
  <si>
    <t>Finn</t>
  </si>
  <si>
    <t>Resistance</t>
  </si>
  <si>
    <t>096</t>
  </si>
  <si>
    <t>Rhydonium Detonation</t>
  </si>
  <si>
    <t>097</t>
  </si>
  <si>
    <t>Imperial Door Technician</t>
  </si>
  <si>
    <t>098</t>
  </si>
  <si>
    <t>Vandor Range Troopers</t>
  </si>
  <si>
    <t>099</t>
  </si>
  <si>
    <t>Governor's Shuttle</t>
  </si>
  <si>
    <t>Imperial, Vehicle, Transport</t>
  </si>
  <si>
    <t>100</t>
  </si>
  <si>
    <t>IGV-55 Listener</t>
  </si>
  <si>
    <t>Imperial, Vehicle, Capital Ship</t>
  </si>
  <si>
    <t>101</t>
  </si>
  <si>
    <t>Lawbringer</t>
  </si>
  <si>
    <t>102</t>
  </si>
  <si>
    <t>Choke on Aspirations</t>
  </si>
  <si>
    <t>103</t>
  </si>
  <si>
    <t>Display Piece</t>
  </si>
  <si>
    <t>Supply</t>
  </si>
  <si>
    <t>104</t>
  </si>
  <si>
    <t>Bodhi Rook</t>
  </si>
  <si>
    <t>105</t>
  </si>
  <si>
    <t>Cinta Kaz</t>
  </si>
  <si>
    <t>106</t>
  </si>
  <si>
    <t>Defiant Scrapper</t>
  </si>
  <si>
    <t>107</t>
  </si>
  <si>
    <t>Swoop Bike Marauder</t>
  </si>
  <si>
    <t>108</t>
  </si>
  <si>
    <t>Rebel, Underworld</t>
  </si>
  <si>
    <t>109</t>
  </si>
  <si>
    <t>Tantive IV</t>
  </si>
  <si>
    <t>110</t>
  </si>
  <si>
    <t>Phoenix Squadron Fighters</t>
  </si>
  <si>
    <t>Rebel, Vehicle, Fighter</t>
  </si>
  <si>
    <t>111</t>
  </si>
  <si>
    <t>Leia's Disguise</t>
  </si>
  <si>
    <t>+2</t>
  </si>
  <si>
    <t>Item, Armor</t>
  </si>
  <si>
    <t>112</t>
  </si>
  <si>
    <t>Boonta Eve Flagbearer</t>
  </si>
  <si>
    <t>113</t>
  </si>
  <si>
    <t>Shield Drive Outfitter</t>
  </si>
  <si>
    <t>X</t>
  </si>
  <si>
    <t>114</t>
  </si>
  <si>
    <t>Alkenzi Patroller</t>
  </si>
  <si>
    <t>115</t>
  </si>
  <si>
    <t>Rickety Quadjumper</t>
  </si>
  <si>
    <t>Fringe, Vehicle, Transport</t>
  </si>
  <si>
    <t>116</t>
  </si>
  <si>
    <t>Rodian Bondsman</t>
  </si>
  <si>
    <t>117</t>
  </si>
  <si>
    <t>Conveyex Security Captain</t>
  </si>
  <si>
    <t>118</t>
  </si>
  <si>
    <t>Droid Laser Turret</t>
  </si>
  <si>
    <t>Sentinel, Shielded</t>
  </si>
  <si>
    <t>Droid</t>
  </si>
  <si>
    <t>119</t>
  </si>
  <si>
    <t>Rogue One</t>
  </si>
  <si>
    <t>120</t>
  </si>
  <si>
    <t>Vigilant Scouts</t>
  </si>
  <si>
    <t>121</t>
  </si>
  <si>
    <t>Canto Bight Security</t>
  </si>
  <si>
    <t>122</t>
  </si>
  <si>
    <t>Shielded Hauler</t>
  </si>
  <si>
    <t>123</t>
  </si>
  <si>
    <t>Syndicate Security</t>
  </si>
  <si>
    <t>Grit</t>
  </si>
  <si>
    <t>124</t>
  </si>
  <si>
    <t>Industrious Team</t>
  </si>
  <si>
    <t>125</t>
  </si>
  <si>
    <t>Watchful</t>
  </si>
  <si>
    <t>Learned</t>
  </si>
  <si>
    <t>126</t>
  </si>
  <si>
    <t>Adventurer Sniper Rifle</t>
  </si>
  <si>
    <t>Item, Weapon</t>
  </si>
  <si>
    <t>127</t>
  </si>
  <si>
    <t>Kill Switch</t>
  </si>
  <si>
    <t>-1</t>
  </si>
  <si>
    <t>128</t>
  </si>
  <si>
    <t>Veiled Strength</t>
  </si>
  <si>
    <t>129</t>
  </si>
  <si>
    <t>Mastery</t>
  </si>
  <si>
    <t>+3</t>
  </si>
  <si>
    <t>130</t>
  </si>
  <si>
    <t>Betrayed Trust</t>
  </si>
  <si>
    <t>131</t>
  </si>
  <si>
    <t>Incapacitate</t>
  </si>
  <si>
    <t>132</t>
  </si>
  <si>
    <t>The Tree Remembers</t>
  </si>
  <si>
    <t>133</t>
  </si>
  <si>
    <t>Lost and Forgotten</t>
  </si>
  <si>
    <t>134</t>
  </si>
  <si>
    <t>Bib Fortuna</t>
  </si>
  <si>
    <t>Underworld, Twi'lek</t>
  </si>
  <si>
    <t>135</t>
  </si>
  <si>
    <t>Pirate Snub Fighter</t>
  </si>
  <si>
    <t>Underworld, Vehicle, Fighter</t>
  </si>
  <si>
    <t>136</t>
  </si>
  <si>
    <t>Syndicate Spice Runner</t>
  </si>
  <si>
    <t>137</t>
  </si>
  <si>
    <t>Ruthless Duo</t>
  </si>
  <si>
    <t>138</t>
  </si>
  <si>
    <t>Undercity Hunting Team</t>
  </si>
  <si>
    <t>139</t>
  </si>
  <si>
    <t>Admiral Motti</t>
  </si>
  <si>
    <t>140</t>
  </si>
  <si>
    <t>Intimidator</t>
  </si>
  <si>
    <t>141</t>
  </si>
  <si>
    <t>Targeted For Removal</t>
  </si>
  <si>
    <t>142</t>
  </si>
  <si>
    <t>Scarif Lieutenant</t>
  </si>
  <si>
    <t>143</t>
  </si>
  <si>
    <t>Liberated Wookiee</t>
  </si>
  <si>
    <t>Wookiee</t>
  </si>
  <si>
    <t>144</t>
  </si>
  <si>
    <t>Phantom</t>
  </si>
  <si>
    <t>145</t>
  </si>
  <si>
    <t>R2-D2</t>
  </si>
  <si>
    <t>146</t>
  </si>
  <si>
    <t>Massassi Group Marines</t>
  </si>
  <si>
    <t>147</t>
  </si>
  <si>
    <t>Jaunty Light Freighter</t>
  </si>
  <si>
    <t>Vehicle, Transport</t>
  </si>
  <si>
    <t>148</t>
  </si>
  <si>
    <t>Smuggler's YT-2400</t>
  </si>
  <si>
    <t>149</t>
  </si>
  <si>
    <t>Rey</t>
  </si>
  <si>
    <t>Force, Jedi, Resistance</t>
  </si>
  <si>
    <t>150</t>
  </si>
  <si>
    <t>Fulcrum</t>
  </si>
  <si>
    <t>151</t>
  </si>
  <si>
    <t>Profiteering Hunter</t>
  </si>
  <si>
    <t>152</t>
  </si>
  <si>
    <t>C-3PO</t>
  </si>
  <si>
    <t>Rebel, Underworld, Droid</t>
  </si>
  <si>
    <t>153</t>
  </si>
  <si>
    <t>Follower of the Code</t>
  </si>
  <si>
    <t>Droid, Bounty Hunter</t>
  </si>
  <si>
    <t>154</t>
  </si>
  <si>
    <t>Partisan Infantry</t>
  </si>
  <si>
    <t>155</t>
  </si>
  <si>
    <t>Getaway Freighter</t>
  </si>
  <si>
    <t>156</t>
  </si>
  <si>
    <t>Hunter For Hire</t>
  </si>
  <si>
    <t>157</t>
  </si>
  <si>
    <t>Target Tagger</t>
  </si>
  <si>
    <t>158</t>
  </si>
  <si>
    <t>Khetanna</t>
  </si>
  <si>
    <t>Underworld, Vehicle, Speeder</t>
  </si>
  <si>
    <t>159</t>
  </si>
  <si>
    <t>Expendable Mercenary</t>
  </si>
  <si>
    <t>160</t>
  </si>
  <si>
    <t>Hidden Hunters</t>
  </si>
  <si>
    <t>161</t>
  </si>
  <si>
    <t>Partisan U-Wing</t>
  </si>
  <si>
    <t>162</t>
  </si>
  <si>
    <t>Beach Patrol AT-ACT</t>
  </si>
  <si>
    <t>Imperial, Vehicle, Walker</t>
  </si>
  <si>
    <t>163</t>
  </si>
  <si>
    <t>The Sarlacc of Carkoon</t>
  </si>
  <si>
    <t>Creature</t>
  </si>
  <si>
    <t>164</t>
  </si>
  <si>
    <t>Mercenary Fleet</t>
  </si>
  <si>
    <t>Underworld, Vehicle, Fighter, Transport</t>
  </si>
  <si>
    <t>165</t>
  </si>
  <si>
    <t>Combat Exercise</t>
  </si>
  <si>
    <t>166</t>
  </si>
  <si>
    <t>Putting a Team Together</t>
  </si>
  <si>
    <t>Plan</t>
  </si>
  <si>
    <t>167</t>
  </si>
  <si>
    <t>Common Cause</t>
  </si>
  <si>
    <t>168</t>
  </si>
  <si>
    <t>Haymaker</t>
  </si>
  <si>
    <t>169</t>
  </si>
  <si>
    <t>Payroll Heist</t>
  </si>
  <si>
    <t>170</t>
  </si>
  <si>
    <t>Double Cross</t>
  </si>
  <si>
    <t>171</t>
  </si>
  <si>
    <t>Stockpile</t>
  </si>
  <si>
    <t>172</t>
  </si>
  <si>
    <t>Storm Raider</t>
  </si>
  <si>
    <t>Underworld, Nihil</t>
  </si>
  <si>
    <t>173</t>
  </si>
  <si>
    <t>BT-1</t>
  </si>
  <si>
    <t>174</t>
  </si>
  <si>
    <t>0-0-0</t>
  </si>
  <si>
    <t>175</t>
  </si>
  <si>
    <t>Prototype TIE Advanced</t>
  </si>
  <si>
    <t>176</t>
  </si>
  <si>
    <t>Sebulba's Podracer</t>
  </si>
  <si>
    <t>Vehicle, Speeder</t>
  </si>
  <si>
    <t>177</t>
  </si>
  <si>
    <t>Son-tuul Berserkers</t>
  </si>
  <si>
    <t>178</t>
  </si>
  <si>
    <t>Persecutor</t>
  </si>
  <si>
    <t>179</t>
  </si>
  <si>
    <t>Fear and Dead Men</t>
  </si>
  <si>
    <t>180</t>
  </si>
  <si>
    <t>Inspired Recruit</t>
  </si>
  <si>
    <t>181</t>
  </si>
  <si>
    <t>Cloud-Rider Veteran</t>
  </si>
  <si>
    <t>182</t>
  </si>
  <si>
    <t>Weazel</t>
  </si>
  <si>
    <t>183</t>
  </si>
  <si>
    <t>B-Wing Skirmisher</t>
  </si>
  <si>
    <t>184</t>
  </si>
  <si>
    <t>Aerie</t>
  </si>
  <si>
    <t>185</t>
  </si>
  <si>
    <t>Ben Solo</t>
  </si>
  <si>
    <t>186</t>
  </si>
  <si>
    <t>Enfys Nest's Helmet</t>
  </si>
  <si>
    <t>187</t>
  </si>
  <si>
    <t>"Staccato Lightning" Repeater</t>
  </si>
  <si>
    <t>+1</t>
  </si>
  <si>
    <t>188</t>
  </si>
  <si>
    <t>Savareen Survivor</t>
  </si>
  <si>
    <t>189</t>
  </si>
  <si>
    <t>Cavern Angels X-Wing</t>
  </si>
  <si>
    <t>190</t>
  </si>
  <si>
    <t>Haxion Aggressor</t>
  </si>
  <si>
    <t>191</t>
  </si>
  <si>
    <t>Arvel Skeen</t>
  </si>
  <si>
    <t>192</t>
  </si>
  <si>
    <t>Bracca Shipbreaker</t>
  </si>
  <si>
    <t>193</t>
  </si>
  <si>
    <t>Mid Rim Sharpshooter</t>
  </si>
  <si>
    <t>194</t>
  </si>
  <si>
    <t>Doctor Aphra</t>
  </si>
  <si>
    <t>195</t>
  </si>
  <si>
    <t>Overcharged Transport</t>
  </si>
  <si>
    <t>196</t>
  </si>
  <si>
    <t>Relentless Hunters</t>
  </si>
  <si>
    <t>197</t>
  </si>
  <si>
    <t>Shifty Suspects</t>
  </si>
  <si>
    <t>198</t>
  </si>
  <si>
    <t>Dogged Pursuers</t>
  </si>
  <si>
    <t>199</t>
  </si>
  <si>
    <t>Ohnaka Gang Bandits</t>
  </si>
  <si>
    <t>200</t>
  </si>
  <si>
    <t>Salvaged Blaster</t>
  </si>
  <si>
    <t>201</t>
  </si>
  <si>
    <t>Thermal Detonator</t>
  </si>
  <si>
    <t>202</t>
  </si>
  <si>
    <t>Commence the Festivities</t>
  </si>
  <si>
    <t>203</t>
  </si>
  <si>
    <t>Daring Delve</t>
  </si>
  <si>
    <t>Gambit</t>
  </si>
  <si>
    <t>204</t>
  </si>
  <si>
    <t>Every Day, More Lies</t>
  </si>
  <si>
    <t>205</t>
  </si>
  <si>
    <t>Flash the Vents</t>
  </si>
  <si>
    <t>206</t>
  </si>
  <si>
    <t>That's a Rock</t>
  </si>
  <si>
    <t>207</t>
  </si>
  <si>
    <t>Attack From All Sides</t>
  </si>
  <si>
    <t>208</t>
  </si>
  <si>
    <t>Collateral Damage</t>
  </si>
  <si>
    <t>Disaster</t>
  </si>
  <si>
    <t>209</t>
  </si>
  <si>
    <t>Nihil Stormsower</t>
  </si>
  <si>
    <t>210</t>
  </si>
  <si>
    <t>Salacious Crumb</t>
  </si>
  <si>
    <t>Underworld, Creature</t>
  </si>
  <si>
    <t>211</t>
  </si>
  <si>
    <t>Black Sun Patroller</t>
  </si>
  <si>
    <t>212</t>
  </si>
  <si>
    <t>Malakili</t>
  </si>
  <si>
    <t>213</t>
  </si>
  <si>
    <t>Cutthroat Podracer</t>
  </si>
  <si>
    <t>214</t>
  </si>
  <si>
    <t>215</t>
  </si>
  <si>
    <t>Vermillion</t>
  </si>
  <si>
    <t>Underworld, Vehicle, Capital Ship</t>
  </si>
  <si>
    <t>216</t>
  </si>
  <si>
    <t>Jabba's Rancor</t>
  </si>
  <si>
    <t>217</t>
  </si>
  <si>
    <t>Hold For Questioning</t>
  </si>
  <si>
    <t>Law</t>
  </si>
  <si>
    <t>218</t>
  </si>
  <si>
    <t>Artful Pickpocket</t>
  </si>
  <si>
    <t>219</t>
  </si>
  <si>
    <t>Anakin's Podracer</t>
  </si>
  <si>
    <t>220</t>
  </si>
  <si>
    <t>Wookiee Guerilla</t>
  </si>
  <si>
    <t>Wookiee, Trooper</t>
  </si>
  <si>
    <t>221</t>
  </si>
  <si>
    <t>Lieutenant Gorn</t>
  </si>
  <si>
    <t>Imperial, Rebel</t>
  </si>
  <si>
    <t>222</t>
  </si>
  <si>
    <t>Rebel Blockade Runner</t>
  </si>
  <si>
    <t>223</t>
  </si>
  <si>
    <t>Rose Tico</t>
  </si>
  <si>
    <t>224</t>
  </si>
  <si>
    <t>Liberty</t>
  </si>
  <si>
    <t>225</t>
  </si>
  <si>
    <t>Han's Golden Dice</t>
  </si>
  <si>
    <t>Item</t>
  </si>
  <si>
    <t>226</t>
  </si>
  <si>
    <t>Secret Battle of Pretend</t>
  </si>
  <si>
    <t>227</t>
  </si>
  <si>
    <t>Rookie Rocket-jumper</t>
  </si>
  <si>
    <t>228</t>
  </si>
  <si>
    <t>Canyon Frontrunner</t>
  </si>
  <si>
    <t>229</t>
  </si>
  <si>
    <t>The Master Codebreaker</t>
  </si>
  <si>
    <t>230</t>
  </si>
  <si>
    <t>Ohnaka Gang Starhopper</t>
  </si>
  <si>
    <t>231</t>
  </si>
  <si>
    <t>Weequay Pirate</t>
  </si>
  <si>
    <t>232</t>
  </si>
  <si>
    <t>Champion's KT9 Podracer</t>
  </si>
  <si>
    <t>233</t>
  </si>
  <si>
    <t>Galen Erso</t>
  </si>
  <si>
    <t>Raid, Saboteur</t>
  </si>
  <si>
    <t>Imperial</t>
  </si>
  <si>
    <t>234</t>
  </si>
  <si>
    <t>Kage Elite</t>
  </si>
  <si>
    <t>235</t>
  </si>
  <si>
    <t>Lady Proxima</t>
  </si>
  <si>
    <t>236</t>
  </si>
  <si>
    <t>Bix Caleen</t>
  </si>
  <si>
    <t>237</t>
  </si>
  <si>
    <t>Qui-Gon Jinn</t>
  </si>
  <si>
    <t>238</t>
  </si>
  <si>
    <t>Scavenging Sandcrawler</t>
  </si>
  <si>
    <t>239</t>
  </si>
  <si>
    <t>Guild Ambush Team</t>
  </si>
  <si>
    <t>240</t>
  </si>
  <si>
    <t>Milodon Rider</t>
  </si>
  <si>
    <t>Fringe, Creature</t>
  </si>
  <si>
    <t>241</t>
  </si>
  <si>
    <t>The Blade Wing</t>
  </si>
  <si>
    <t>242</t>
  </si>
  <si>
    <t>Improvise</t>
  </si>
  <si>
    <t>243</t>
  </si>
  <si>
    <t>Transmission Jamming</t>
  </si>
  <si>
    <t>244</t>
  </si>
  <si>
    <t>Unmarked Credits</t>
  </si>
  <si>
    <t>245</t>
  </si>
  <si>
    <t>Salvaged Materials</t>
  </si>
  <si>
    <t>246</t>
  </si>
  <si>
    <t>The Axe Forgets</t>
  </si>
  <si>
    <t>247</t>
  </si>
  <si>
    <t>Backed by the Hutts</t>
  </si>
  <si>
    <t>248</t>
  </si>
  <si>
    <t>Windfall</t>
  </si>
  <si>
    <t>249</t>
  </si>
  <si>
    <t>Black Sun Cabalist</t>
  </si>
  <si>
    <t>250</t>
  </si>
  <si>
    <t>Callous Bounty Hunter</t>
  </si>
  <si>
    <t>251</t>
  </si>
  <si>
    <t>Night Wind Assailants</t>
  </si>
  <si>
    <t>252</t>
  </si>
  <si>
    <t>Fett's Firespray</t>
  </si>
  <si>
    <t>253</t>
  </si>
  <si>
    <t>Alliance X-Wing</t>
  </si>
  <si>
    <t>254</t>
  </si>
  <si>
    <t>Stalwart Fleet Trooper</t>
  </si>
  <si>
    <t>255</t>
  </si>
  <si>
    <t>Circuit Challenger</t>
  </si>
  <si>
    <t>256</t>
  </si>
  <si>
    <t>Fire Across the Galaxy</t>
  </si>
  <si>
    <t>Spectre</t>
  </si>
  <si>
    <t>257</t>
  </si>
  <si>
    <t>Hidden Hand Supplier</t>
  </si>
  <si>
    <t>258</t>
  </si>
  <si>
    <t>Criminal Contact</t>
  </si>
  <si>
    <t>259</t>
  </si>
  <si>
    <t>Cartel Heavy Fighter</t>
  </si>
  <si>
    <t>260</t>
  </si>
  <si>
    <t>Seasoned Tracker</t>
  </si>
  <si>
    <t>261</t>
  </si>
  <si>
    <t>Street Gang Recruiter</t>
  </si>
  <si>
    <t>262</t>
  </si>
  <si>
    <t>Bank Job Fugitives</t>
  </si>
  <si>
    <t>263</t>
  </si>
  <si>
    <t>Kessel Hulk</t>
  </si>
  <si>
    <t>264</t>
  </si>
  <si>
    <t>From a Certain Point of View</t>
  </si>
  <si>
    <r>
      <rPr>
        <sz val="9"/>
        <color theme="1"/>
        <rFont val="Nunito, Arial"/>
      </rPr>
      <t>Complete Playset</t>
    </r>
    <r>
      <rPr>
        <b/>
        <sz val="9"/>
        <color theme="1"/>
        <rFont val="Nunito, Arial"/>
      </rPr>
      <t xml:space="preserve"> </t>
    </r>
    <r>
      <rPr>
        <sz val="9"/>
        <color theme="1"/>
        <rFont val="Nunito, Arial"/>
      </rPr>
      <t>(1x of Leaders and Bases):</t>
    </r>
  </si>
  <si>
    <t>Non-Foil</t>
  </si>
  <si>
    <t>Foil</t>
  </si>
  <si>
    <t>Chancellor Palpatine</t>
  </si>
  <si>
    <t>Plot</t>
  </si>
  <si>
    <t>Leader, Leader Unit</t>
  </si>
  <si>
    <t>Official, Republic</t>
  </si>
  <si>
    <t>Lama Su</t>
  </si>
  <si>
    <t>Kaminoan, Official</t>
  </si>
  <si>
    <t>New Republic, Official</t>
  </si>
  <si>
    <t>Satine Kryze</t>
  </si>
  <si>
    <t>Mandalorian, Official</t>
  </si>
  <si>
    <t>Colonel Yularen</t>
  </si>
  <si>
    <t>Dryden Vos</t>
  </si>
  <si>
    <t>Overwhelm, Ambush</t>
  </si>
  <si>
    <t>Bail Organa</t>
  </si>
  <si>
    <t>Republic, Official</t>
  </si>
  <si>
    <t>Mon Mothma</t>
  </si>
  <si>
    <t>Dedra Meero</t>
  </si>
  <si>
    <t>Governor Pryce</t>
  </si>
  <si>
    <t>Luthen Rael</t>
  </si>
  <si>
    <t>Sly Moore</t>
  </si>
  <si>
    <t>Force, Imperial, Official</t>
  </si>
  <si>
    <t>C-3P0</t>
  </si>
  <si>
    <t>Padmé Amidala</t>
  </si>
  <si>
    <t>Official, Republic, Naboo</t>
  </si>
  <si>
    <t>Sabé</t>
  </si>
  <si>
    <t>Naboo</t>
  </si>
  <si>
    <t>DJ</t>
  </si>
  <si>
    <t>Rix Road</t>
  </si>
  <si>
    <t>Ferrix</t>
  </si>
  <si>
    <t>Uscru Entertainment District</t>
  </si>
  <si>
    <t>Coruscant</t>
  </si>
  <si>
    <t>Republic City</t>
  </si>
  <si>
    <t>Hosnian Prime</t>
  </si>
  <si>
    <t>Senate Rotunda</t>
  </si>
  <si>
    <t>Imperial Prison Complex</t>
  </si>
  <si>
    <t>Narkina 5</t>
  </si>
  <si>
    <t>Naval Intelligence HQ</t>
  </si>
  <si>
    <t>Amnesty Housing</t>
  </si>
  <si>
    <t>Mount Tantiss</t>
  </si>
  <si>
    <t>Wayland</t>
  </si>
  <si>
    <t>The Chancellor's Shuttle</t>
  </si>
  <si>
    <t>Republic, Vehicle, Transport</t>
  </si>
  <si>
    <t>Trayus Acolyte</t>
  </si>
  <si>
    <t>Zam Wesell</t>
  </si>
  <si>
    <t>Death Trooper</t>
  </si>
  <si>
    <t>x</t>
  </si>
  <si>
    <t>Nute Gunray</t>
  </si>
  <si>
    <t>Grit, Sentinel</t>
  </si>
  <si>
    <t>Separatist, Official</t>
  </si>
  <si>
    <t>Kylo Ren's Command Shuttle</t>
  </si>
  <si>
    <t>First Order, Vehicle, Transport</t>
  </si>
  <si>
    <t>Darth Sion</t>
  </si>
  <si>
    <t>Dogmatic Shock Squad</t>
  </si>
  <si>
    <t>Sentinel, Plot</t>
  </si>
  <si>
    <t>Republic, Clone, Trooper</t>
  </si>
  <si>
    <t>Cantwell Arrestor Cruiser</t>
  </si>
  <si>
    <t>Condemn</t>
  </si>
  <si>
    <t>Creditor's Claim</t>
  </si>
  <si>
    <t>Emergency Powers</t>
  </si>
  <si>
    <t>Populist Advisor</t>
  </si>
  <si>
    <t>Chandrilan Spinsor</t>
  </si>
  <si>
    <t>Official</t>
  </si>
  <si>
    <t>Populist Champion</t>
  </si>
  <si>
    <t>Senator Chuchi</t>
  </si>
  <si>
    <t>Coronet</t>
  </si>
  <si>
    <t>Mandalorian, Vehicle, Transport</t>
  </si>
  <si>
    <t>Captain Rex</t>
  </si>
  <si>
    <t>Jade Squadron Patrol</t>
  </si>
  <si>
    <t>Resistance, Vehicle, Fighter</t>
  </si>
  <si>
    <t>Vigil</t>
  </si>
  <si>
    <t>Resistance, Vehicle, Capital Ship</t>
  </si>
  <si>
    <t>Bo-Katan Krtze</t>
  </si>
  <si>
    <t>Mandalorian</t>
  </si>
  <si>
    <t>Diplomatic Immunity</t>
  </si>
  <si>
    <t>Uprgade</t>
  </si>
  <si>
    <t>One in a Million</t>
  </si>
  <si>
    <t>Exiled from the Force</t>
  </si>
  <si>
    <t>Dhani Pilgrim</t>
  </si>
  <si>
    <t>Escape Pod</t>
  </si>
  <si>
    <t>Lobot</t>
  </si>
  <si>
    <t>Lost Jedi</t>
  </si>
  <si>
    <t>Force, Jedi</t>
  </si>
  <si>
    <t>Senate Warden</t>
  </si>
  <si>
    <t>Republic, Trooper</t>
  </si>
  <si>
    <t>Defense Fleet X-Wing</t>
  </si>
  <si>
    <t>New Republic, Vehicle, Fighter</t>
  </si>
  <si>
    <t>Willrow Hood</t>
  </si>
  <si>
    <t>Bardottan Ornithopter</t>
  </si>
  <si>
    <t>Rotunda Senate Guards</t>
  </si>
  <si>
    <t>Congress of Malastare</t>
  </si>
  <si>
    <t>Nala Se</t>
  </si>
  <si>
    <t>Kaminoan</t>
  </si>
  <si>
    <t>Alderaanian Envoys</t>
  </si>
  <si>
    <t>Umbaran Mobile Cannon</t>
  </si>
  <si>
    <t>Fringe, Vehicle, Walker</t>
  </si>
  <si>
    <t>Fringe, Official</t>
  </si>
  <si>
    <t>Nimble Prowess</t>
  </si>
  <si>
    <t>Armor of Fortune</t>
  </si>
  <si>
    <t>Disciples' Devotion</t>
  </si>
  <si>
    <t>Scour the Archives</t>
  </si>
  <si>
    <t>The Eye of Aldhani</t>
  </si>
  <si>
    <t>Innate, Trick</t>
  </si>
  <si>
    <t>Relief Request</t>
  </si>
  <si>
    <t>Knowledge and Defense</t>
  </si>
  <si>
    <t>Charged with Murder</t>
  </si>
  <si>
    <t>Retaliation</t>
  </si>
  <si>
    <t>Hyperspace Disaster</t>
  </si>
  <si>
    <t>Corrupt Politician</t>
  </si>
  <si>
    <t>Imperial Dark Trooper</t>
  </si>
  <si>
    <t>Imperial, Droid, Trooper</t>
  </si>
  <si>
    <t>Major Partagaz</t>
  </si>
  <si>
    <t>ISB Shuttle</t>
  </si>
  <si>
    <t>Mas Amedda</t>
  </si>
  <si>
    <t>Vice Admiral Rampart</t>
  </si>
  <si>
    <t>Cruel Commandos</t>
  </si>
  <si>
    <t>Sentinel, Overwhelm</t>
  </si>
  <si>
    <t>First Light</t>
  </si>
  <si>
    <t>Ambust, Plot</t>
  </si>
  <si>
    <t>PreMor Personnel Carrier</t>
  </si>
  <si>
    <t>Corporate Warmongering</t>
  </si>
  <si>
    <t>I Am the Senate</t>
  </si>
  <si>
    <t>Republic, Droid</t>
  </si>
  <si>
    <t>Mina Bonteri</t>
  </si>
  <si>
    <t>Theed Security</t>
  </si>
  <si>
    <t>Naboo, Trooper</t>
  </si>
  <si>
    <t>Ahsoka Tano</t>
  </si>
  <si>
    <t>Beloved Orator</t>
  </si>
  <si>
    <t>New Republic</t>
  </si>
  <si>
    <t>Captain Typho</t>
  </si>
  <si>
    <t>Naboo, Republic, Trooper</t>
  </si>
  <si>
    <t>Naboo Royal Starship</t>
  </si>
  <si>
    <t>Raid, Overwhelm, Plot</t>
  </si>
  <si>
    <t>Naboo, Vehicle, Transport</t>
  </si>
  <si>
    <t>Dressellian Commandos</t>
  </si>
  <si>
    <t>Ambush, Plot</t>
  </si>
  <si>
    <t>Queen Amidala</t>
  </si>
  <si>
    <t>Naboo, Official</t>
  </si>
  <si>
    <t>Renowned Dignitaries</t>
  </si>
  <si>
    <t>Rebel, Official</t>
  </si>
  <si>
    <t>Figure of Unity</t>
  </si>
  <si>
    <t>Renewed Friendship</t>
  </si>
  <si>
    <t>Dismantle the Conspiracy</t>
  </si>
  <si>
    <t>Chancellor Valorum</t>
  </si>
  <si>
    <t>Senator's Aide</t>
  </si>
  <si>
    <t>Diplomatic Envoy</t>
  </si>
  <si>
    <t>GNK Power Droid</t>
  </si>
  <si>
    <t>Jar Jar Binks</t>
  </si>
  <si>
    <t>Naboo, Republic, Gungan, Official</t>
  </si>
  <si>
    <t>Orn Free Taa</t>
  </si>
  <si>
    <t>Republic, Twi'lek, Official</t>
  </si>
  <si>
    <t>Daro Commando</t>
  </si>
  <si>
    <t>Imperial, Clone, Trooper</t>
  </si>
  <si>
    <t>Kino Loy</t>
  </si>
  <si>
    <t>Taylander Shuttle</t>
  </si>
  <si>
    <t>Nubian Star Skiff</t>
  </si>
  <si>
    <t>Consular's Cruiser</t>
  </si>
  <si>
    <t>Raxian Assembly</t>
  </si>
  <si>
    <t>Crucible</t>
  </si>
  <si>
    <t>Jedi, Vehicle, Transport</t>
  </si>
  <si>
    <t>Naboo Security Force</t>
  </si>
  <si>
    <t>Shadow Crawler</t>
  </si>
  <si>
    <t>Vuutun Palaa</t>
  </si>
  <si>
    <t>Separatist, Vehicle, Capital Ship</t>
  </si>
  <si>
    <t>Unveiled Might</t>
  </si>
  <si>
    <t>Budget Scheming</t>
  </si>
  <si>
    <t>Reconnaissance</t>
  </si>
  <si>
    <t>Trade Route Taxation</t>
  </si>
  <si>
    <t>Charged with Corruption</t>
  </si>
  <si>
    <t>Convene the Senate</t>
  </si>
  <si>
    <t>With Thunderous Applause</t>
  </si>
  <si>
    <t>Ferrix Uprising</t>
  </si>
  <si>
    <t>Let's Talk</t>
  </si>
  <si>
    <t>Imperial Occupier</t>
  </si>
  <si>
    <t>Syril Karn</t>
  </si>
  <si>
    <t>Hunting Assassin Droid</t>
  </si>
  <si>
    <t>Muckraker Crab Droid</t>
  </si>
  <si>
    <t>Separatist, Droid</t>
  </si>
  <si>
    <t>Arihnda Pryce</t>
  </si>
  <si>
    <t>Enforcer Squadron</t>
  </si>
  <si>
    <t>Republic, Vehicle, Fighter</t>
  </si>
  <si>
    <t>Miraj Scintel</t>
  </si>
  <si>
    <t>Raid, Plot</t>
  </si>
  <si>
    <t>The Galleon</t>
  </si>
  <si>
    <t>Fulminartix</t>
  </si>
  <si>
    <t>First Order, Vehicle, Capital Ship</t>
  </si>
  <si>
    <t>The Elite Squad</t>
  </si>
  <si>
    <t>Tempest Assault</t>
  </si>
  <si>
    <t>Confidence in Victory</t>
  </si>
  <si>
    <t>Rebellious Functionary</t>
  </si>
  <si>
    <t>Karis Nemik</t>
  </si>
  <si>
    <t>Kaydel Connix</t>
  </si>
  <si>
    <t>Valiant Commando</t>
  </si>
  <si>
    <t>Kazuda Xiono</t>
  </si>
  <si>
    <t>Strike Force X-Wing</t>
  </si>
  <si>
    <t>Luthen's Haulcraft</t>
  </si>
  <si>
    <t>Inner Rim Coalition</t>
  </si>
  <si>
    <t>Alexsander Kallus</t>
  </si>
  <si>
    <t>Nemik's Manifesto</t>
  </si>
  <si>
    <t>Item, Rebel</t>
  </si>
  <si>
    <t>One Way Out</t>
  </si>
  <si>
    <t>Oppression Breeds Rebellion</t>
  </si>
  <si>
    <t>Chairman Papanoida</t>
  </si>
  <si>
    <t>Reckless Rebel</t>
  </si>
  <si>
    <t>Contraband Starhopper</t>
  </si>
  <si>
    <t>Crosshair</t>
  </si>
  <si>
    <t>Outter Rim Constable</t>
  </si>
  <si>
    <t>Warrior of Clan Ordo</t>
  </si>
  <si>
    <t>Academy Disciplinarian</t>
  </si>
  <si>
    <t>Republic Aurek Starfighter</t>
  </si>
  <si>
    <t>Coruscant Undercity Police</t>
  </si>
  <si>
    <t>Ziton Moj</t>
  </si>
  <si>
    <t>AAT Incinerator</t>
  </si>
  <si>
    <t>Imperial, Vehicle, Tank</t>
  </si>
  <si>
    <t>Corellian Hounds</t>
  </si>
  <si>
    <t>Punishing One</t>
  </si>
  <si>
    <t>Republic War Walker</t>
  </si>
  <si>
    <t>Republic, Vehicle, Walker</t>
  </si>
  <si>
    <t>Saw Gerrera's U-Wing</t>
  </si>
  <si>
    <t>Ambition's Reward</t>
  </si>
  <si>
    <t>Sudden Ferocity</t>
  </si>
  <si>
    <t>It's Not Over Yet</t>
  </si>
  <si>
    <t>Pursue the Lead</t>
  </si>
  <si>
    <t>Aggressive Negotiations</t>
  </si>
  <si>
    <t>Let's Call It War</t>
  </si>
  <si>
    <t>Unauthorized Investigation</t>
  </si>
  <si>
    <t>Charged with Treason</t>
  </si>
  <si>
    <t>Topple the Summit</t>
  </si>
  <si>
    <t>ISB Agent</t>
  </si>
  <si>
    <t>Screeching TIE Fighter</t>
  </si>
  <si>
    <t>Garindan</t>
  </si>
  <si>
    <t>General Grievous</t>
  </si>
  <si>
    <t>Darth Traya</t>
  </si>
  <si>
    <t>Lurking Snub Fighter</t>
  </si>
  <si>
    <t>Soulless One</t>
  </si>
  <si>
    <t>Sparatist, Vehicle, Fighter</t>
  </si>
  <si>
    <t>Trade Federation Delegates</t>
  </si>
  <si>
    <t>Grand Moff Tarkin</t>
  </si>
  <si>
    <t>Grand Admiral Thrawn</t>
  </si>
  <si>
    <t>Fully Armed and Operational</t>
  </si>
  <si>
    <t>Arrest</t>
  </si>
  <si>
    <t>No One Ever Knew</t>
  </si>
  <si>
    <t>Furtive Handmaiden</t>
  </si>
  <si>
    <t>Bravo Squadron Fighter</t>
  </si>
  <si>
    <t>Naboo, Vehicle, Fighter</t>
  </si>
  <si>
    <t>Junior Senator</t>
  </si>
  <si>
    <t>Rebel Propagandist</t>
  </si>
  <si>
    <t>Tala Durith</t>
  </si>
  <si>
    <t>Hidden, Plot</t>
  </si>
  <si>
    <t>Blue Ace</t>
  </si>
  <si>
    <t>Emissaries from Ryloth</t>
  </si>
  <si>
    <t>Lightmaker</t>
  </si>
  <si>
    <t>Hunter</t>
  </si>
  <si>
    <t>Fringe, Clone</t>
  </si>
  <si>
    <t>Stolen Starpath Unit</t>
  </si>
  <si>
    <t>Item, Modification</t>
  </si>
  <si>
    <t>Faith in Your Friends</t>
  </si>
  <si>
    <t>Libertine</t>
  </si>
  <si>
    <t>A-Wing</t>
  </si>
  <si>
    <t>Vehicle, Fighter</t>
  </si>
  <si>
    <t>Skyhopper Canyon Runner</t>
  </si>
  <si>
    <t>Fringe, Vehicle, Speeder</t>
  </si>
  <si>
    <t>Emissary's Sheathipede</t>
  </si>
  <si>
    <t>Separatist, Vehicle, Transport</t>
  </si>
  <si>
    <t>Regulations Bureaucrat</t>
  </si>
  <si>
    <t>Zenuas Shadow Fighter</t>
  </si>
  <si>
    <t>Separatist, Vehicle, Fighter</t>
  </si>
  <si>
    <t>Cikatro Vizago</t>
  </si>
  <si>
    <t>Ebon Hawk</t>
  </si>
  <si>
    <t>Hired Slicer</t>
  </si>
  <si>
    <t>Unruly Astromech</t>
  </si>
  <si>
    <t>Loan Shark</t>
  </si>
  <si>
    <t>Ambush, Raid</t>
  </si>
  <si>
    <t>Duchess's Investigation</t>
  </si>
  <si>
    <t>Synara San</t>
  </si>
  <si>
    <t>Sneaking Suspicion</t>
  </si>
  <si>
    <t>Special Modifications</t>
  </si>
  <si>
    <t>Modificaion</t>
  </si>
  <si>
    <t>Accelerate Our Plans</t>
  </si>
  <si>
    <t>Catch Unawares</t>
  </si>
  <si>
    <t>Charged with Espionage</t>
  </si>
  <si>
    <t>Implicate</t>
  </si>
  <si>
    <t>Kreia's Whispers</t>
  </si>
  <si>
    <t>Force, Learned</t>
  </si>
  <si>
    <t>Beguile</t>
  </si>
  <si>
    <t>Bog Down in Procedure</t>
  </si>
  <si>
    <t>The Wrong Ride</t>
  </si>
  <si>
    <t>Undercover Operation</t>
  </si>
  <si>
    <t>Supreme Council Aide</t>
  </si>
  <si>
    <t>First Order, Official</t>
  </si>
  <si>
    <t>Sith Assassin</t>
  </si>
  <si>
    <t>Viper Probe Droid</t>
  </si>
  <si>
    <t>Hutt Cartel Starfighter</t>
  </si>
  <si>
    <t>Political Bully</t>
  </si>
  <si>
    <t>Elia Kane</t>
  </si>
  <si>
    <t>Imperial, New Republic</t>
  </si>
  <si>
    <t>FN Trooper Corps</t>
  </si>
  <si>
    <t>First Order, Trooper</t>
  </si>
  <si>
    <t>Darth Nihilus</t>
  </si>
  <si>
    <t>When Has Become Now</t>
  </si>
  <si>
    <t>Contempt for Culture</t>
  </si>
  <si>
    <t>Evil is Everywhere</t>
  </si>
  <si>
    <t>B2EMO</t>
  </si>
  <si>
    <t>Restore, Sentinel</t>
  </si>
  <si>
    <t>Fringe, Droid</t>
  </si>
  <si>
    <t>High Command Councilor</t>
  </si>
  <si>
    <t>Rebel Pathfinder</t>
  </si>
  <si>
    <t>Crait Veteran</t>
  </si>
  <si>
    <t>Resistance, Trooper</t>
  </si>
  <si>
    <t>Maarva Andor</t>
  </si>
  <si>
    <t>Covert Operative</t>
  </si>
  <si>
    <t>Heroic ARC-170</t>
  </si>
  <si>
    <t>Remote Escort Tank</t>
  </si>
  <si>
    <t>Republic, Vehicle, Tank</t>
  </si>
  <si>
    <t>Moral Authority</t>
  </si>
  <si>
    <t>Restore Freedom</t>
  </si>
  <si>
    <t>Grassroots Resistance</t>
  </si>
  <si>
    <t>ASP Laborer</t>
  </si>
  <si>
    <t>Inspector's Shuttle</t>
  </si>
  <si>
    <t>Inspiring Senator</t>
  </si>
  <si>
    <t>Ando Commission</t>
  </si>
  <si>
    <t>Assassin Probe</t>
  </si>
  <si>
    <t>Clandestine Connections</t>
  </si>
  <si>
    <r>
      <rPr>
        <sz val="9"/>
        <color theme="1"/>
        <rFont val="Nunito, Arial"/>
      </rPr>
      <t>Complete Playset</t>
    </r>
    <r>
      <rPr>
        <b/>
        <sz val="9"/>
        <color theme="1"/>
        <rFont val="Nunito, Arial"/>
      </rPr>
      <t xml:space="preserve"> </t>
    </r>
    <r>
      <rPr>
        <sz val="9"/>
        <color theme="1"/>
        <rFont val="Nunito, Arial"/>
      </rPr>
      <t>(1x of Leaders and Bases):</t>
    </r>
  </si>
  <si>
    <t>Kylo Ren</t>
  </si>
  <si>
    <t>Force, First Order</t>
  </si>
  <si>
    <t>Mother Talzin</t>
  </si>
  <si>
    <t>Force, Night</t>
  </si>
  <si>
    <t>Force, Fringe</t>
  </si>
  <si>
    <t>Morgan Elsbeth</t>
  </si>
  <si>
    <t>Force, Imperial, Night</t>
  </si>
  <si>
    <t>Supreme Leader Snoke</t>
  </si>
  <si>
    <t>Force, First Order, Official</t>
  </si>
  <si>
    <t>Avar Kriss</t>
  </si>
  <si>
    <t>Darth Maul</t>
  </si>
  <si>
    <t>Third Sister</t>
  </si>
  <si>
    <t>Force, Imperial, Inquisitor</t>
  </si>
  <si>
    <t>Kit Fisto</t>
  </si>
  <si>
    <t>Force, Resistance</t>
  </si>
  <si>
    <t>Barriss Offee</t>
  </si>
  <si>
    <t>Grand Inquisitor</t>
  </si>
  <si>
    <t>Cal Kestis</t>
  </si>
  <si>
    <t>Darth Revan</t>
  </si>
  <si>
    <t>Vergence Temple</t>
  </si>
  <si>
    <t>Nightsister Lair</t>
  </si>
  <si>
    <t>Shadowed Undercity</t>
  </si>
  <si>
    <t>Mystic Monastery</t>
  </si>
  <si>
    <t>Jedi Temple</t>
  </si>
  <si>
    <t>Starlight Temple</t>
  </si>
  <si>
    <t>Temple of Destruction</t>
  </si>
  <si>
    <t>Fortress Vader</t>
  </si>
  <si>
    <t>Strangled Cliffs</t>
  </si>
  <si>
    <t>Tomb of Eilram</t>
  </si>
  <si>
    <t>Crystal Caves</t>
  </si>
  <si>
    <t>The Holy City</t>
  </si>
  <si>
    <t>Karis</t>
  </si>
  <si>
    <t>Magistrate's Scout</t>
  </si>
  <si>
    <t>Nameless Terror</t>
  </si>
  <si>
    <t>Supremacy TIE/sf</t>
  </si>
  <si>
    <t>First Order, Vehicle, Fighter</t>
  </si>
  <si>
    <t>Talzin's Assassin</t>
  </si>
  <si>
    <t>Old Daka</t>
  </si>
  <si>
    <t>Pong Krell</t>
  </si>
  <si>
    <t>Darth Sidious</t>
  </si>
  <si>
    <t>Force, Separatist, Sith</t>
  </si>
  <si>
    <t>Kylo Ren's Lightsaber</t>
  </si>
  <si>
    <t>Item, Weapon, Lightsaber</t>
  </si>
  <si>
    <t>Drain Essence</t>
  </si>
  <si>
    <t>Always Two</t>
  </si>
  <si>
    <t>Sith</t>
  </si>
  <si>
    <t>The Tragedy of Plagueis</t>
  </si>
  <si>
    <t>Loth-Wolf</t>
  </si>
  <si>
    <t>Yaddle</t>
  </si>
  <si>
    <t>T-6 Shuttle 1974</t>
  </si>
  <si>
    <t>Itinerant Warrior</t>
  </si>
  <si>
    <t>Jedi Guardian</t>
  </si>
  <si>
    <t>Plo Koon</t>
  </si>
  <si>
    <t>Jedi Holocron</t>
  </si>
  <si>
    <t>Jedi, Item</t>
  </si>
  <si>
    <t>Jedi Trials</t>
  </si>
  <si>
    <t>Jedi, Learned</t>
  </si>
  <si>
    <t>Heirloom Lightsaber</t>
  </si>
  <si>
    <t>Calm in the Storm</t>
  </si>
  <si>
    <t>Dume</t>
  </si>
  <si>
    <t>Force, Creature</t>
  </si>
  <si>
    <t>Size Matters Not</t>
  </si>
  <si>
    <t>Owen Lars</t>
  </si>
  <si>
    <t>Guardian of the Whills</t>
  </si>
  <si>
    <t>Nightsister Warrior</t>
  </si>
  <si>
    <t>Padawan Starfighter</t>
  </si>
  <si>
    <t>Jedi, Republic, Vehicle, Fighter</t>
  </si>
  <si>
    <t>Secretive Sage</t>
  </si>
  <si>
    <t>Axe Woves</t>
  </si>
  <si>
    <t>Mandalorian, Trooper</t>
  </si>
  <si>
    <t>Oggdo Bogdo</t>
  </si>
  <si>
    <t>Tauntaun</t>
  </si>
  <si>
    <t>Watto</t>
  </si>
  <si>
    <t>Awakened Specters</t>
  </si>
  <si>
    <t>Night, Undead</t>
  </si>
  <si>
    <t>Graceful Purrgil</t>
  </si>
  <si>
    <t>Grappling Guardian</t>
  </si>
  <si>
    <t>Priestesses of the Force</t>
  </si>
  <si>
    <t>Mythosaur</t>
  </si>
  <si>
    <t>Mandalorian, Creature</t>
  </si>
  <si>
    <t>Bolstered Endurance</t>
  </si>
  <si>
    <t>Cure Wounds</t>
  </si>
  <si>
    <t>Soresu Stance</t>
  </si>
  <si>
    <t>Crushing Blow</t>
  </si>
  <si>
    <t>Whirlwind of Power</t>
  </si>
  <si>
    <t>Shatterpoint</t>
  </si>
  <si>
    <t>Exegol Patroller</t>
  </si>
  <si>
    <t>First Order, Sith, Vehicle, Fighter</t>
  </si>
  <si>
    <t>Sith Legionnaire</t>
  </si>
  <si>
    <t>Sith, Trooper</t>
  </si>
  <si>
    <t>Vaneé</t>
  </si>
  <si>
    <t>Imperial, Sith, Official</t>
  </si>
  <si>
    <t>Captain Enoch</t>
  </si>
  <si>
    <t>Knight of Ren</t>
  </si>
  <si>
    <t>First Order</t>
  </si>
  <si>
    <t>Praetorian Guard</t>
  </si>
  <si>
    <t>Drengir Spawn</t>
  </si>
  <si>
    <t>Eighth Brother</t>
  </si>
  <si>
    <t>Eye of Sion</t>
  </si>
  <si>
    <t>Hidden, Ambush, Overwhelm, Restore</t>
  </si>
  <si>
    <t>Supremacy</t>
  </si>
  <si>
    <t>Inquisitor's Lightsaber</t>
  </si>
  <si>
    <t>Craving Power</t>
  </si>
  <si>
    <t>Point Rain Reclaimer</t>
  </si>
  <si>
    <t>Gungi</t>
  </si>
  <si>
    <t>Force, Jedi, Wookiee</t>
  </si>
  <si>
    <t>Jedi Consular</t>
  </si>
  <si>
    <t>Lor San Tekka</t>
  </si>
  <si>
    <t>Eeth Koth</t>
  </si>
  <si>
    <t>Force, Resistance, Official</t>
  </si>
  <si>
    <t>Paladin Training Corvette</t>
  </si>
  <si>
    <t>Jedi, Republic, Vehicle, Capital Ship</t>
  </si>
  <si>
    <t>Kelleran Beq</t>
  </si>
  <si>
    <t>Yoda</t>
  </si>
  <si>
    <t>Yoda's Lightsaber</t>
  </si>
  <si>
    <t>Following the Path</t>
  </si>
  <si>
    <t>Luminous Beings</t>
  </si>
  <si>
    <t>Oppo Rancisis</t>
  </si>
  <si>
    <t>Ambush, Grit, Hidden, Overwhelm, Saboteur, Sentinel, Shielded, Raid, Restore</t>
  </si>
  <si>
    <t>Acclamator Assault Ship</t>
  </si>
  <si>
    <t>Republic, Vehicle, Capital Ship</t>
  </si>
  <si>
    <t>Village Tender</t>
  </si>
  <si>
    <t>Hidden, Restore</t>
  </si>
  <si>
    <t>Ewok</t>
  </si>
  <si>
    <t>Mynock</t>
  </si>
  <si>
    <t>Hive Defense Wing</t>
  </si>
  <si>
    <t>Outer Rim Mystic</t>
  </si>
  <si>
    <t>Jedi Temple Guards</t>
  </si>
  <si>
    <t>Ambush, Restore</t>
  </si>
  <si>
    <t>Kaadu</t>
  </si>
  <si>
    <t>Dagoyan Master</t>
  </si>
  <si>
    <t>Relic Scavenger</t>
  </si>
  <si>
    <t>Sifo-Dyas</t>
  </si>
  <si>
    <t>Terentatek</t>
  </si>
  <si>
    <t>Hyperspace Wayfarer</t>
  </si>
  <si>
    <t>Trident Assault Ship</t>
  </si>
  <si>
    <t>The Purrgil King</t>
  </si>
  <si>
    <t>Pillio Star Compass</t>
  </si>
  <si>
    <t>Directed by the Force</t>
  </si>
  <si>
    <t>Niman Strike</t>
  </si>
  <si>
    <t>The Burden of Masters</t>
  </si>
  <si>
    <t>Overpower</t>
  </si>
  <si>
    <t>Rampage</t>
  </si>
  <si>
    <t>Protect the Pod</t>
  </si>
  <si>
    <t>Acolyte of the Beyond</t>
  </si>
  <si>
    <t>HK-47</t>
  </si>
  <si>
    <t>Sith, Droid</t>
  </si>
  <si>
    <t>Strikeship</t>
  </si>
  <si>
    <t>Raid, Overwhelm</t>
  </si>
  <si>
    <t>Underworld, Vehicle, Fighter, Nihil</t>
  </si>
  <si>
    <t>Purge Trooper</t>
  </si>
  <si>
    <t>Heavy Missile Gunship</t>
  </si>
  <si>
    <t>Separatist, Droid, Vehicle, Transport</t>
  </si>
  <si>
    <t>Scythe</t>
  </si>
  <si>
    <t>Imperial, Vehicle, Transport, Inquisitor</t>
  </si>
  <si>
    <t>Thralls of the Coven</t>
  </si>
  <si>
    <t>Night</t>
  </si>
  <si>
    <t>Savage Opress</t>
  </si>
  <si>
    <t>Sith Holocron</t>
  </si>
  <si>
    <t>Sith, Item</t>
  </si>
  <si>
    <t>Battle Fury</t>
  </si>
  <si>
    <t>Darth Maul's Lightsaber</t>
  </si>
  <si>
    <t>Death Field</t>
  </si>
  <si>
    <t>Adi Gallia</t>
  </si>
  <si>
    <t>Attuned Fyrnock</t>
  </si>
  <si>
    <t>Jedi Starfighter</t>
  </si>
  <si>
    <t>Jedi Knight</t>
  </si>
  <si>
    <t>Ki-Adi-Mundi</t>
  </si>
  <si>
    <t>Kit Fisto's Aethersprite</t>
  </si>
  <si>
    <t>Mace Windu</t>
  </si>
  <si>
    <t>Cin Drallig</t>
  </si>
  <si>
    <t>Knight's Saber</t>
  </si>
  <si>
    <t>Focus Determines Reality</t>
  </si>
  <si>
    <t>Paz Vizsla</t>
  </si>
  <si>
    <t>Witch of the Mist</t>
  </si>
  <si>
    <t>DRK-1 Probe Droid</t>
  </si>
  <si>
    <t>Infused Brawler</t>
  </si>
  <si>
    <t>Cartel Interceptor</t>
  </si>
  <si>
    <t>Hyena Bomber</t>
  </si>
  <si>
    <t>Separatist, Droid, Vehicle, Fighter</t>
  </si>
  <si>
    <t>Jedi In Hiding</t>
  </si>
  <si>
    <t>Merrin</t>
  </si>
  <si>
    <t>Tuk'ata</t>
  </si>
  <si>
    <t>Hunting Nexu</t>
  </si>
  <si>
    <t>Quinlan Vos</t>
  </si>
  <si>
    <t>Wampa</t>
  </si>
  <si>
    <t>Force, Night, Bounty Hunter</t>
  </si>
  <si>
    <t>Blockade Runner</t>
  </si>
  <si>
    <t>Saesee Tiin</t>
  </si>
  <si>
    <t>Ravenous Rathtar</t>
  </si>
  <si>
    <t>Invasion Control Ship</t>
  </si>
  <si>
    <t>Bendu</t>
  </si>
  <si>
    <t>Heavy Blaster Cannon</t>
  </si>
  <si>
    <t>Sorcerous Blast</t>
  </si>
  <si>
    <t>Unleash Rage</t>
  </si>
  <si>
    <t>Ataru Onslaught</t>
  </si>
  <si>
    <t>Do or Do Not</t>
  </si>
  <si>
    <t>Lightsaber Throw</t>
  </si>
  <si>
    <t>Time of Crisis</t>
  </si>
  <si>
    <t>Adept of Anger</t>
  </si>
  <si>
    <t>Deceptive Shade</t>
  </si>
  <si>
    <t>Sith, Undead</t>
  </si>
  <si>
    <t>Banking Clan Shuttle</t>
  </si>
  <si>
    <t>Nihil Marauder</t>
  </si>
  <si>
    <t>Underworld, Trooper, Nihil</t>
  </si>
  <si>
    <t>Shin Hati</t>
  </si>
  <si>
    <t>Hidden, Shielded</t>
  </si>
  <si>
    <t>Second Sister</t>
  </si>
  <si>
    <t>Baylan Skoll</t>
  </si>
  <si>
    <t>Marchion Ro</t>
  </si>
  <si>
    <t>Corrupted Saber</t>
  </si>
  <si>
    <t>As I Have Foreseen</t>
  </si>
  <si>
    <t>Liberated by Darkness</t>
  </si>
  <si>
    <t>BD-1</t>
  </si>
  <si>
    <t>Hidden, Saboteur</t>
  </si>
  <si>
    <t>N-1 Starfighter</t>
  </si>
  <si>
    <t>Youngling Padawan</t>
  </si>
  <si>
    <t>J-Type Nubian Starship</t>
  </si>
  <si>
    <t>Vernestra Rwoh</t>
  </si>
  <si>
    <t>Jedi Sentinel</t>
  </si>
  <si>
    <t>Qui-Gon Jinn's Aethersprite</t>
  </si>
  <si>
    <t>Stinger Mantis</t>
  </si>
  <si>
    <t>Depa Billaba</t>
  </si>
  <si>
    <t>Ambush, Saboteur</t>
  </si>
  <si>
    <t>Qui-Gon Jinn's Lightsaber</t>
  </si>
  <si>
    <t>Mind Trick</t>
  </si>
  <si>
    <t>Force, Trick</t>
  </si>
  <si>
    <t>Premonition of Doom</t>
  </si>
  <si>
    <t>Force, Bounty Hunter</t>
  </si>
  <si>
    <t>Force Speed</t>
  </si>
  <si>
    <t>Babu Frik</t>
  </si>
  <si>
    <t>Loth-Cat</t>
  </si>
  <si>
    <t>Mysterious Hermit</t>
  </si>
  <si>
    <t>Tusken Tracker</t>
  </si>
  <si>
    <t>Raid, Hidden</t>
  </si>
  <si>
    <t>Charging Phillak</t>
  </si>
  <si>
    <t>Ambush, Hidden</t>
  </si>
  <si>
    <t>Dooku</t>
  </si>
  <si>
    <t>Life Wind Sage</t>
  </si>
  <si>
    <t>The Legacy Run</t>
  </si>
  <si>
    <t>Sorcerers of Tund</t>
  </si>
  <si>
    <t>Ascension Cable</t>
  </si>
  <si>
    <t>Disturbance in the Force</t>
  </si>
  <si>
    <t>Force Slow</t>
  </si>
  <si>
    <t>Impossible Escape</t>
  </si>
  <si>
    <t>Psychometry</t>
  </si>
  <si>
    <t>Shien Flurry</t>
  </si>
  <si>
    <t>Trust Your Instincts</t>
  </si>
  <si>
    <t>A Precarious Predicament</t>
  </si>
  <si>
    <t>Force Illusion</t>
  </si>
  <si>
    <t>Pounce</t>
  </si>
  <si>
    <t>Three Lessons</t>
  </si>
  <si>
    <t>Tip the Scale</t>
  </si>
  <si>
    <t>The Will of the Force</t>
  </si>
  <si>
    <t>Forged Starfighter</t>
  </si>
  <si>
    <t>Sith, Vehicle, Fighter</t>
  </si>
  <si>
    <t>Fallen Jedi</t>
  </si>
  <si>
    <t>Darth Tyranus</t>
  </si>
  <si>
    <t>Shielded, Ambush</t>
  </si>
  <si>
    <t>Sandtrooper Cavalry</t>
  </si>
  <si>
    <t>Imperial, Creature, Trooper</t>
  </si>
  <si>
    <t>Scimitar</t>
  </si>
  <si>
    <t>Sith, Vehicle, Transport</t>
  </si>
  <si>
    <t>Darth Malak</t>
  </si>
  <si>
    <t>HK-87 Assassin Droid</t>
  </si>
  <si>
    <t>Army of the Dead</t>
  </si>
  <si>
    <t>The Son</t>
  </si>
  <si>
    <t>Darth Revan's Lightsabers</t>
  </si>
  <si>
    <t>Consumed by the Dark Side</t>
  </si>
  <si>
    <t>Flight of the Inquisitor</t>
  </si>
  <si>
    <t>In the Shadows</t>
  </si>
  <si>
    <t>Refugee of The Path</t>
  </si>
  <si>
    <t>Caretaker Matron</t>
  </si>
  <si>
    <t>Jedi Vector</t>
  </si>
  <si>
    <t>Jedi, Vehicle, Fighter</t>
  </si>
  <si>
    <t>Vulptex</t>
  </si>
  <si>
    <t>Grogu</t>
  </si>
  <si>
    <t>Gungan Warrior</t>
  </si>
  <si>
    <t>Shielded, Restore</t>
  </si>
  <si>
    <t>Gungan, Trooper</t>
  </si>
  <si>
    <t>Jocasta Nu</t>
  </si>
  <si>
    <t>Medical Frigate</t>
  </si>
  <si>
    <t>Blue Squadron Assault Wing</t>
  </si>
  <si>
    <t>The Daughter</t>
  </si>
  <si>
    <t>Longbeam Cruiser</t>
  </si>
  <si>
    <t>Porg</t>
  </si>
  <si>
    <t>Curious Flock</t>
  </si>
  <si>
    <t>Gifted Urchin</t>
  </si>
  <si>
    <t>Kowakian Monkey-Lizard</t>
  </si>
  <si>
    <t>Peli Motto</t>
  </si>
  <si>
    <t>Ravening Gundark</t>
  </si>
  <si>
    <t>The Father</t>
  </si>
  <si>
    <t>Constructed Lightsaber</t>
  </si>
  <si>
    <t>Restore, Raid, Sentinel</t>
  </si>
  <si>
    <t>Go Into Hiding</t>
  </si>
  <si>
    <t>Last Words</t>
  </si>
  <si>
    <t>It's Worse</t>
  </si>
  <si>
    <r>
      <rPr>
        <sz val="9"/>
        <color theme="1"/>
        <rFont val="Nunito, Arial"/>
      </rPr>
      <t>Complete Playset</t>
    </r>
    <r>
      <rPr>
        <b/>
        <sz val="9"/>
        <color theme="1"/>
        <rFont val="Nunito, Arial"/>
      </rPr>
      <t xml:space="preserve"> </t>
    </r>
    <r>
      <rPr>
        <sz val="9"/>
        <color theme="1"/>
        <rFont val="Nunito, Arial"/>
      </rPr>
      <t>(1x of Leaders and Bases):</t>
    </r>
  </si>
  <si>
    <t>Leader/Leader Unit</t>
  </si>
  <si>
    <t>Force/Night/Bounty Hunter/Pilot</t>
  </si>
  <si>
    <t>Imperial/Official</t>
  </si>
  <si>
    <t>Rebel/Official/Pilot</t>
  </si>
  <si>
    <t>Admiral Piett</t>
  </si>
  <si>
    <t>Force/Imperial/Sith/Pilot</t>
  </si>
  <si>
    <t>Admiral Holdo</t>
  </si>
  <si>
    <t>Resistance/Official</t>
  </si>
  <si>
    <t>Wedge Antilles</t>
  </si>
  <si>
    <t>Piloting</t>
  </si>
  <si>
    <t>Rebel/Pilot</t>
  </si>
  <si>
    <t>Underworld/Bounty Hunter/Pilot</t>
  </si>
  <si>
    <t>Captain Phasma</t>
  </si>
  <si>
    <t>First Order/Trooper</t>
  </si>
  <si>
    <t>Major Vonreg</t>
  </si>
  <si>
    <t>First Order/Pilot</t>
  </si>
  <si>
    <t>Force/Rebel/Pilot</t>
  </si>
  <si>
    <t>Poe Dameron</t>
  </si>
  <si>
    <t>Resistance/Pilot</t>
  </si>
  <si>
    <t>Admiral Trench</t>
  </si>
  <si>
    <t>Separatist/Official</t>
  </si>
  <si>
    <t>Underworld/Pilot</t>
  </si>
  <si>
    <t>Admiral Ackbar</t>
  </si>
  <si>
    <t>Rebel/Official</t>
  </si>
  <si>
    <t>City in the Clouds</t>
  </si>
  <si>
    <t>Shield Generator Complex</t>
  </si>
  <si>
    <t>Colossus</t>
  </si>
  <si>
    <t>Resistance Headquarters</t>
  </si>
  <si>
    <t>Theed Palace</t>
  </si>
  <si>
    <t>Data Vault</t>
  </si>
  <si>
    <t>Thermal Oscillator</t>
  </si>
  <si>
    <t>Massassi Temple</t>
  </si>
  <si>
    <t>Nadiri Dockyards</t>
  </si>
  <si>
    <t>Nabat Village</t>
  </si>
  <si>
    <t>Chopper Base</t>
  </si>
  <si>
    <t>Mos Eisley</t>
  </si>
  <si>
    <t>Lake Country</t>
  </si>
  <si>
    <t>Onyx Squadron Brute</t>
  </si>
  <si>
    <t>Imperial/Vehicle/Fighter</t>
  </si>
  <si>
    <t>Interceptor Ace</t>
  </si>
  <si>
    <t>Imperial/Pilot</t>
  </si>
  <si>
    <t>Tam Ryvora</t>
  </si>
  <si>
    <t>Iden Versio</t>
  </si>
  <si>
    <t>Banshee</t>
  </si>
  <si>
    <t>Separatist/Vehicle/Fighter</t>
  </si>
  <si>
    <t>Corvus</t>
  </si>
  <si>
    <t>Imperial/Vehicle/Capital Ship</t>
  </si>
  <si>
    <t>Chimaera</t>
  </si>
  <si>
    <t>Fleet Interdictor</t>
  </si>
  <si>
    <t>Annihilator</t>
  </si>
  <si>
    <t>Power from Pain</t>
  </si>
  <si>
    <t>No Glory, Only Results</t>
  </si>
  <si>
    <t>Echo Base Engineer</t>
  </si>
  <si>
    <t>Rebel/Twi'lek/Spectre/Pilot</t>
  </si>
  <si>
    <t>Paige Tico</t>
  </si>
  <si>
    <t>Admiral Yularen</t>
  </si>
  <si>
    <t>Republic/Official</t>
  </si>
  <si>
    <t>Underworld/Droid/Pilot</t>
  </si>
  <si>
    <t>Phantom II</t>
  </si>
  <si>
    <t>Rebel/Vehicle/Transport/Spectre</t>
  </si>
  <si>
    <t>Red Squadron X-Wing</t>
  </si>
  <si>
    <t>Rebel/Vehicle/Fighter</t>
  </si>
  <si>
    <t>D'Qar Cargo Frigate</t>
  </si>
  <si>
    <t>Resistance/Vehicle/Capital Ship</t>
  </si>
  <si>
    <t>Gold Leader</t>
  </si>
  <si>
    <t>Rebel/Vehicle/Transport</t>
  </si>
  <si>
    <t>You're All Clear, Kid</t>
  </si>
  <si>
    <t>Astromech Pilot</t>
  </si>
  <si>
    <t>Droid/Pilot</t>
  </si>
  <si>
    <t>Academy Graduate</t>
  </si>
  <si>
    <t>Corporate Defense Shuttle</t>
  </si>
  <si>
    <t>Separatist/Vehicle/Transport</t>
  </si>
  <si>
    <t>Desperate Commando</t>
  </si>
  <si>
    <t>Resistance/Trooper</t>
  </si>
  <si>
    <t>Royal Security Fighter</t>
  </si>
  <si>
    <t>Naboo/Vehicle/Fighter</t>
  </si>
  <si>
    <t>Silver Angel</t>
  </si>
  <si>
    <t>Fringe/Vehicle/Transport</t>
  </si>
  <si>
    <t>Landing Shuttle</t>
  </si>
  <si>
    <t>Imperial/Vehicle/Transport</t>
  </si>
  <si>
    <t>Omicron Strike Craft</t>
  </si>
  <si>
    <t>Republic/Vehicle/Transport</t>
  </si>
  <si>
    <t>Outer Rim Outlaws</t>
  </si>
  <si>
    <t>Underworld/Bounty Hunter</t>
  </si>
  <si>
    <t>Trace Martez</t>
  </si>
  <si>
    <t>Fringe/Pilot</t>
  </si>
  <si>
    <t>Cloaked StarViper</t>
  </si>
  <si>
    <t>Underworld/Vehicle/Fighter</t>
  </si>
  <si>
    <t>Perimeter AT-RT</t>
  </si>
  <si>
    <t>Republic/Vehicle/Walker</t>
  </si>
  <si>
    <t>Munificent Frigate</t>
  </si>
  <si>
    <t>Separatist/Vehicle/Capital Ship</t>
  </si>
  <si>
    <t>U-Wing Lander</t>
  </si>
  <si>
    <t>CR90 Relief Runner</t>
  </si>
  <si>
    <t>Rebel/Vehicle/Capital Ship</t>
  </si>
  <si>
    <t>Wing Guard Security Team</t>
  </si>
  <si>
    <t>Fringe/Trooper</t>
  </si>
  <si>
    <t>Grim Valor</t>
  </si>
  <si>
    <t>Close the Shield Gate</t>
  </si>
  <si>
    <t>Repair</t>
  </si>
  <si>
    <t>Covering the Wing</t>
  </si>
  <si>
    <t>In the Heat of Battle</t>
  </si>
  <si>
    <t>Direct Hit</t>
  </si>
  <si>
    <t>Out the Airlock</t>
  </si>
  <si>
    <t>Nebula Ignition</t>
  </si>
  <si>
    <t>First Order TIE Fighter</t>
  </si>
  <si>
    <t>First Order/Vehicle/Fighter</t>
  </si>
  <si>
    <t>Kijimi Patrollers</t>
  </si>
  <si>
    <t>Pantoran Starship Thief</t>
  </si>
  <si>
    <t>Wingman Victor Two</t>
  </si>
  <si>
    <t>Victor Leader</t>
  </si>
  <si>
    <t>Wingman Victor Three</t>
  </si>
  <si>
    <t>TIE Ambush Squadron</t>
  </si>
  <si>
    <t>The Invisible Hand</t>
  </si>
  <si>
    <t>Executor</t>
  </si>
  <si>
    <t>Apology Accepted</t>
  </si>
  <si>
    <t>Scramble Fighters</t>
  </si>
  <si>
    <t>Nien Nunb</t>
  </si>
  <si>
    <t>Phoenix Squadron A-Wing</t>
  </si>
  <si>
    <t>Blue Leader</t>
  </si>
  <si>
    <t>Snap Wexley</t>
  </si>
  <si>
    <t>Veteran Fleet Officer</t>
  </si>
  <si>
    <t>Red Leader</t>
  </si>
  <si>
    <t>Resistance Blue Squadron</t>
  </si>
  <si>
    <t>Resistance/Vehicle/Fighter</t>
  </si>
  <si>
    <t>Rebel/Wookiee/Pilot</t>
  </si>
  <si>
    <t>Raddus</t>
  </si>
  <si>
    <t>The Starhawk</t>
  </si>
  <si>
    <t>New Republic/Vehicle/Capital Ship</t>
  </si>
  <si>
    <t>Unity of Purpose</t>
  </si>
  <si>
    <t>Bunker Defender</t>
  </si>
  <si>
    <t>Imperial/Trooper</t>
  </si>
  <si>
    <t>Clone Pilot</t>
  </si>
  <si>
    <t>Republic/Clone/Pilot</t>
  </si>
  <si>
    <t>Jarek Yeager</t>
  </si>
  <si>
    <t>Scouting Headhunter</t>
  </si>
  <si>
    <t>Fringe/Vehicle/Fighter</t>
  </si>
  <si>
    <t>Seasoned Fleet Admiral</t>
  </si>
  <si>
    <t>Rebel/Twi'lek/Official</t>
  </si>
  <si>
    <t>Eager Escort Fighter</t>
  </si>
  <si>
    <t>New Republic/Vehicle/Fighter</t>
  </si>
  <si>
    <t>Homestead Militia</t>
  </si>
  <si>
    <t>Adept ARC-170</t>
  </si>
  <si>
    <t>Republic/Vehicle/Fighter</t>
  </si>
  <si>
    <t>Clone Combat Squadron</t>
  </si>
  <si>
    <t>Dornean Gunship</t>
  </si>
  <si>
    <t>General Draven</t>
  </si>
  <si>
    <t>MC30 Assault Frigate</t>
  </si>
  <si>
    <t>Resupply Carrier</t>
  </si>
  <si>
    <t>Dorsal Turret</t>
  </si>
  <si>
    <t>Modification/Weapon</t>
  </si>
  <si>
    <t>Salvage</t>
  </si>
  <si>
    <t>All Wings Report In</t>
  </si>
  <si>
    <t>Dogfight</t>
  </si>
  <si>
    <t>Tandem Assault</t>
  </si>
  <si>
    <t>Air Superiority</t>
  </si>
  <si>
    <t>Eject</t>
  </si>
  <si>
    <t>Lightspeed Assault</t>
  </si>
  <si>
    <t>Prepare for Takeoff</t>
  </si>
  <si>
    <t>Focus Fire</t>
  </si>
  <si>
    <t>Timely Reinforcements</t>
  </si>
  <si>
    <t>Turbolaser Salvo</t>
  </si>
  <si>
    <t>First Order Stormtrooper</t>
  </si>
  <si>
    <t>Allegiant General Pryde</t>
  </si>
  <si>
    <t>First Order/Official</t>
  </si>
  <si>
    <t>General Hux</t>
  </si>
  <si>
    <t>Special Forces TIE Fighter</t>
  </si>
  <si>
    <t>Vonreg's TIE Interceptor</t>
  </si>
  <si>
    <t>Decimator of Dissidents</t>
  </si>
  <si>
    <t>IG-2000</t>
  </si>
  <si>
    <t>Underworld/Vehicle/Transport</t>
  </si>
  <si>
    <t>Underworld/Droid/Bounty Hunter/Pilot</t>
  </si>
  <si>
    <t>Devastator</t>
  </si>
  <si>
    <t>No Disintegrations</t>
  </si>
  <si>
    <t>BB-8</t>
  </si>
  <si>
    <t>Resistance/Droid/Pilot</t>
  </si>
  <si>
    <t>Massassi Tactical Officer</t>
  </si>
  <si>
    <t>Black One</t>
  </si>
  <si>
    <t>Frisk</t>
  </si>
  <si>
    <t>New Republic/Pilot</t>
  </si>
  <si>
    <t>Red Squadron Y-Wing</t>
  </si>
  <si>
    <t>Biggs Darklighter</t>
  </si>
  <si>
    <t>Red Five</t>
  </si>
  <si>
    <t>Tactical Heavy Bomber</t>
  </si>
  <si>
    <t>Resistance/Vehicle/Transport</t>
  </si>
  <si>
    <t>Rebellious Hammerhead</t>
  </si>
  <si>
    <t>Profundity</t>
  </si>
  <si>
    <t>They Hate That Ship</t>
  </si>
  <si>
    <t>Trench Run</t>
  </si>
  <si>
    <t>Relentless Firespray</t>
  </si>
  <si>
    <t>Crackshot V-Wing</t>
  </si>
  <si>
    <t>Determined Recruit</t>
  </si>
  <si>
    <t>Supporting Eta-2</t>
  </si>
  <si>
    <t>Captain Tarkin</t>
  </si>
  <si>
    <t>Droid Missile Platform</t>
  </si>
  <si>
    <t>Separatist/Droid/Vehicle/Transport</t>
  </si>
  <si>
    <t>AT-DP Occupier</t>
  </si>
  <si>
    <t>Imperial/Vehicle/Walker</t>
  </si>
  <si>
    <t>Cham Syndulla</t>
  </si>
  <si>
    <t>Rebel/Twi'lek</t>
  </si>
  <si>
    <t>Hunting Aggressor</t>
  </si>
  <si>
    <t>Orbiting K-Wing</t>
  </si>
  <si>
    <t>Vehicle/Fighter</t>
  </si>
  <si>
    <t>Occupier Siege Tank</t>
  </si>
  <si>
    <t>Imperial/Vehicle/Tank</t>
  </si>
  <si>
    <t>Insurgent Saboteurs</t>
  </si>
  <si>
    <t>Rebel/Trooper</t>
  </si>
  <si>
    <t>Shadow Caster</t>
  </si>
  <si>
    <t>War Juggernaut</t>
  </si>
  <si>
    <t>Republic/Vehicle/Tank</t>
  </si>
  <si>
    <t>Targeting Computer</t>
  </si>
  <si>
    <t>Item/Modification</t>
  </si>
  <si>
    <t>Twin Laser Turret</t>
  </si>
  <si>
    <t>Fight Fire With Fire</t>
  </si>
  <si>
    <t>Hotshot Maneuver</t>
  </si>
  <si>
    <t>System Shock</t>
  </si>
  <si>
    <t>Shoot Down</t>
  </si>
  <si>
    <t>Stay on Target</t>
  </si>
  <si>
    <t>Face Off</t>
  </si>
  <si>
    <t>Koiogran Turn</t>
  </si>
  <si>
    <t>Piercing Shot</t>
  </si>
  <si>
    <t>Planetary Bombardment</t>
  </si>
  <si>
    <t>Rampart</t>
  </si>
  <si>
    <t>Zygerrian Starhopper</t>
  </si>
  <si>
    <t>Contracted Jumpmaster</t>
  </si>
  <si>
    <t>Mist Hunter</t>
  </si>
  <si>
    <t>Moff Gideon</t>
  </si>
  <si>
    <t>Techno Union Transport</t>
  </si>
  <si>
    <t>Invincible</t>
  </si>
  <si>
    <t>In Debt to Crimson Dawn</t>
  </si>
  <si>
    <t>I Have You Now</t>
  </si>
  <si>
    <t>Heartless Tactics</t>
  </si>
  <si>
    <t>Cat and Mouse</t>
  </si>
  <si>
    <t>Dagger Squadron Pilot</t>
  </si>
  <si>
    <t>Force/Fringe/Pilot</t>
  </si>
  <si>
    <t>Fireball</t>
  </si>
  <si>
    <t>Blade Squadron B-Wing</t>
  </si>
  <si>
    <t>Shuttle Tydirium</t>
  </si>
  <si>
    <t>Fringe/Force</t>
  </si>
  <si>
    <t>Black Squadron Scout Wing</t>
  </si>
  <si>
    <t>Home One</t>
  </si>
  <si>
    <t>Commence Patrol</t>
  </si>
  <si>
    <t>Fly Casual</t>
  </si>
  <si>
    <t>Jam Communications</t>
  </si>
  <si>
    <t>Never Tell Me the Odds</t>
  </si>
  <si>
    <t>It's a Trap</t>
  </si>
  <si>
    <t>Mandalorian/Bounty Hunter/Pilot</t>
  </si>
  <si>
    <t>Independent Smuggler</t>
  </si>
  <si>
    <t>Republic Y-Wing</t>
  </si>
  <si>
    <t>Sidon Ithano</t>
  </si>
  <si>
    <t>X-34 Landspeeder</t>
  </si>
  <si>
    <t>Fringe/Vehicle/Speeder</t>
  </si>
  <si>
    <t>BoShek</t>
  </si>
  <si>
    <t>Contracted Hunter</t>
  </si>
  <si>
    <t>Death Space Skirmisher</t>
  </si>
  <si>
    <t>Guerilla Soldier</t>
  </si>
  <si>
    <t>Fringe/Twi'lek/Trooper</t>
  </si>
  <si>
    <t>Rafa Martez</t>
  </si>
  <si>
    <t>Skyway Cloud Car</t>
  </si>
  <si>
    <t>Stolen AT-Hauler</t>
  </si>
  <si>
    <t>Kimogila Heavy Fighter</t>
  </si>
  <si>
    <t>Razor Crest</t>
  </si>
  <si>
    <t>Mandalorian/Vehicle/Transport</t>
  </si>
  <si>
    <t>Shadowed Hover Tank</t>
  </si>
  <si>
    <t>Fringe/Vehicle/Tank</t>
  </si>
  <si>
    <t>Corporate Light Cruiser</t>
  </si>
  <si>
    <t>Fringe/Vehicle/Capital Ship</t>
  </si>
  <si>
    <t>Radiant VII</t>
  </si>
  <si>
    <t>Republic/Vehicle/Capital Ship</t>
  </si>
  <si>
    <t>Superheavy Ion Cannon</t>
  </si>
  <si>
    <t>Barrel Roll</t>
  </si>
  <si>
    <t>Diversion</t>
  </si>
  <si>
    <t>Electromagnetic Pulse</t>
  </si>
  <si>
    <t>Punch It</t>
  </si>
  <si>
    <t>Jump to Lightspeed</t>
  </si>
  <si>
    <t>Sweep the Area</t>
  </si>
  <si>
    <t>Torpedo Barrage</t>
  </si>
  <si>
    <t>Commandeer</t>
  </si>
  <si>
    <t>Indoctrinated Conscript</t>
  </si>
  <si>
    <t>TIE Bomber</t>
  </si>
  <si>
    <t>Sith Trooper</t>
  </si>
  <si>
    <t>First Order/Sith/Trooper</t>
  </si>
  <si>
    <t>TIE Dagger Vanguard</t>
  </si>
  <si>
    <t>First Order/Sith/Vehicle/Fighter</t>
  </si>
  <si>
    <t>Rogue-class Starfighter</t>
  </si>
  <si>
    <t>Shuttle ST-149</t>
  </si>
  <si>
    <t>Quasar TIE Carrier</t>
  </si>
  <si>
    <t>There Is No Escape</t>
  </si>
  <si>
    <t>Rebel/Droid/Pilot</t>
  </si>
  <si>
    <t>Hopeful Volunteer</t>
  </si>
  <si>
    <t>Resistance X-Wing</t>
  </si>
  <si>
    <t>Dilapidated Ski Speeder</t>
  </si>
  <si>
    <t>Resistance/Vehicle/Speeder</t>
  </si>
  <si>
    <t>Sabine's Masterpiece</t>
  </si>
  <si>
    <t>Rebel/Vehicle/Fighter/Spectre</t>
  </si>
  <si>
    <t>Jedi Light Cruiser</t>
  </si>
  <si>
    <t>Jedi/Republic/Vehicle/Capital Ship</t>
  </si>
  <si>
    <t>Coordinated Front</t>
  </si>
  <si>
    <t>Dedicated Wingmen</t>
  </si>
  <si>
    <t>Sullustan Spacer</t>
  </si>
  <si>
    <t>Swarming Vulture Droid</t>
  </si>
  <si>
    <t>Separatist/Droid/Vehicle/Fighter</t>
  </si>
  <si>
    <t>Flanking Fang Fighter</t>
  </si>
  <si>
    <t>Mandalorian/Vehicle/Fighter</t>
  </si>
  <si>
    <t>Corellian Freighter</t>
  </si>
  <si>
    <t>Vehicle/Transport</t>
  </si>
  <si>
    <t>Retrofitted Airspeeder</t>
  </si>
  <si>
    <t>Vehicle/Speeder</t>
  </si>
  <si>
    <t>Death Star Plans</t>
  </si>
  <si>
    <t>Attack Run</t>
  </si>
  <si>
    <t>Evasive Maneuver</t>
  </si>
  <si>
    <r>
      <rPr>
        <sz val="9"/>
        <color theme="1"/>
        <rFont val="Nunito, Arial"/>
      </rPr>
      <t>Complete Playset</t>
    </r>
    <r>
      <rPr>
        <b/>
        <sz val="9"/>
        <color theme="1"/>
        <rFont val="Nunito, Arial"/>
      </rPr>
      <t xml:space="preserve"> </t>
    </r>
    <r>
      <rPr>
        <sz val="9"/>
        <color theme="1"/>
        <rFont val="Nunito, Arial"/>
      </rPr>
      <t>(1x of Leaders and Bases):</t>
    </r>
  </si>
  <si>
    <t>Force/Jedi/Republic</t>
  </si>
  <si>
    <t>Count Dooku</t>
  </si>
  <si>
    <t>Exploit</t>
  </si>
  <si>
    <t>Force/Separatist/Sith</t>
  </si>
  <si>
    <t>Wat Tambor</t>
  </si>
  <si>
    <t>Republic/Clone/Trooper</t>
  </si>
  <si>
    <t>Naboo/Republic/Official</t>
  </si>
  <si>
    <t>Force/Underworld</t>
  </si>
  <si>
    <t>Pre Vizsla</t>
  </si>
  <si>
    <t>Mandalorian/Trooper</t>
  </si>
  <si>
    <t>Coordinate</t>
  </si>
  <si>
    <t>Leader/Leader</t>
  </si>
  <si>
    <t>Pau City</t>
  </si>
  <si>
    <t>Sundari</t>
  </si>
  <si>
    <t>The Crystal City</t>
  </si>
  <si>
    <t>Droid Manufactory</t>
  </si>
  <si>
    <t>Lair of Grievous</t>
  </si>
  <si>
    <t>Tipoca City</t>
  </si>
  <si>
    <t>Shadow Collective Camp</t>
  </si>
  <si>
    <t>KCM Mining Facility</t>
  </si>
  <si>
    <t>The Nest</t>
  </si>
  <si>
    <t>Petranaki Arena</t>
  </si>
  <si>
    <t>Level 1313</t>
  </si>
  <si>
    <t>Pyke Palace</t>
  </si>
  <si>
    <t>Rune Haako</t>
  </si>
  <si>
    <t>Wartime Trade Official</t>
  </si>
  <si>
    <t>Calculating MagnaGuard</t>
  </si>
  <si>
    <t>Separatist/Droid</t>
  </si>
  <si>
    <t>Force/Imperial/Official</t>
  </si>
  <si>
    <t>Devastating Gunship</t>
  </si>
  <si>
    <t>Droideka Security</t>
  </si>
  <si>
    <t>Providence Destroyer</t>
  </si>
  <si>
    <t>Malevolence</t>
  </si>
  <si>
    <t>A Fine Addition</t>
  </si>
  <si>
    <t>Lethal Crackdown</t>
  </si>
  <si>
    <t>Outspoken Representative</t>
  </si>
  <si>
    <t>Kashyyyk Defender</t>
  </si>
  <si>
    <t>41st Elite Corps</t>
  </si>
  <si>
    <t>Naboo/Republic/Trooper</t>
  </si>
  <si>
    <t>Mandalorian/Official</t>
  </si>
  <si>
    <t>Obi-Wan's Aethersprite</t>
  </si>
  <si>
    <t>Jedi/Republic/Vehicle/Fighter</t>
  </si>
  <si>
    <t>Knight of the Republic</t>
  </si>
  <si>
    <t>Luminara Unduli</t>
  </si>
  <si>
    <t>For The Republic</t>
  </si>
  <si>
    <t>Republic</t>
  </si>
  <si>
    <t>Hello There</t>
  </si>
  <si>
    <t>Duchess's Champion</t>
  </si>
  <si>
    <t>Equalize</t>
  </si>
  <si>
    <t>Compassionate Senator</t>
  </si>
  <si>
    <t>Warrior Drone</t>
  </si>
  <si>
    <t>Separatist</t>
  </si>
  <si>
    <t>Royal Guard Attaché</t>
  </si>
  <si>
    <t>Naboo/Trooper</t>
  </si>
  <si>
    <t>Trade Federation Shuttle</t>
  </si>
  <si>
    <t>Infantry of the 212th</t>
  </si>
  <si>
    <t>Daughter of Dathomir</t>
  </si>
  <si>
    <t>Force/Night</t>
  </si>
  <si>
    <t>Vulture Interceptor Wing</t>
  </si>
  <si>
    <t>Falchion Ion Tank</t>
  </si>
  <si>
    <t>Multi-Troop Transport</t>
  </si>
  <si>
    <t>Separatist/Vehicle/Tank</t>
  </si>
  <si>
    <t>The Zillo Beast</t>
  </si>
  <si>
    <t>Foresight</t>
  </si>
  <si>
    <t>Roger Roger</t>
  </si>
  <si>
    <t>Perilous Position</t>
  </si>
  <si>
    <t>Unshakeable Will</t>
  </si>
  <si>
    <t>I Have the High Ground</t>
  </si>
  <si>
    <t>Grievous Reassembly</t>
  </si>
  <si>
    <t>Guarding the Way</t>
  </si>
  <si>
    <t>Disruptive Burst</t>
  </si>
  <si>
    <t>Death by Droids</t>
  </si>
  <si>
    <t>Vanquish</t>
  </si>
  <si>
    <t>The Invasion of Christophsis</t>
  </si>
  <si>
    <t>Separatist/Plan</t>
  </si>
  <si>
    <t>Confederate Courier</t>
  </si>
  <si>
    <t>Poggle the Lesser</t>
  </si>
  <si>
    <t>Droid Commando</t>
  </si>
  <si>
    <t>Separatist/Droid/Trooper</t>
  </si>
  <si>
    <t>MagnaGuard Wing Leader</t>
  </si>
  <si>
    <t>General's Guardian</t>
  </si>
  <si>
    <t>Kraken</t>
  </si>
  <si>
    <t>Kalani</t>
  </si>
  <si>
    <t>Separatist Super Tank</t>
  </si>
  <si>
    <t>Reprocess</t>
  </si>
  <si>
    <t>Consolidation of Power</t>
  </si>
  <si>
    <t>Echo</t>
  </si>
  <si>
    <t>Republic Tactical Officer</t>
  </si>
  <si>
    <t>Republic/Clone</t>
  </si>
  <si>
    <t>Advanced Recon Commando</t>
  </si>
  <si>
    <t>Shaak Ti</t>
  </si>
  <si>
    <t>Pelta Supply Frigate</t>
  </si>
  <si>
    <t>Aayla Secura</t>
  </si>
  <si>
    <t>Republic Defense Carrier</t>
  </si>
  <si>
    <t>Synchronized Strike</t>
  </si>
  <si>
    <t>Petition the Senate</t>
  </si>
  <si>
    <t>Manufactured Soldiers</t>
  </si>
  <si>
    <t>Pyrrhic Assault</t>
  </si>
  <si>
    <t>Obedient Vanguard</t>
  </si>
  <si>
    <t>Steadfast Senator</t>
  </si>
  <si>
    <t>Coruscant Guard</t>
  </si>
  <si>
    <t>Patrolling V-Wing</t>
  </si>
  <si>
    <t>Ryloth Militia</t>
  </si>
  <si>
    <t>Twi'lek/Trooper</t>
  </si>
  <si>
    <t>501st Liberator</t>
  </si>
  <si>
    <t>Huyang</t>
  </si>
  <si>
    <t>Jedi/Droid</t>
  </si>
  <si>
    <t>Republic ARC-170</t>
  </si>
  <si>
    <t>Subjugating Starfighter</t>
  </si>
  <si>
    <t>B2 Legionnaires</t>
  </si>
  <si>
    <t>Clone Commander Cody</t>
  </si>
  <si>
    <t>Osi Sobeck</t>
  </si>
  <si>
    <t>Clone</t>
  </si>
  <si>
    <t>Baktoid Spider Droid</t>
  </si>
  <si>
    <t>Separatist/Droid/Walker</t>
  </si>
  <si>
    <t>Gor</t>
  </si>
  <si>
    <t>Separatist/Creature</t>
  </si>
  <si>
    <t>Nameless Valor</t>
  </si>
  <si>
    <t>Strategic Acumen</t>
  </si>
  <si>
    <t>General's Blade</t>
  </si>
  <si>
    <t>Item/Weapon/Lightsaber</t>
  </si>
  <si>
    <t>Squad Support</t>
  </si>
  <si>
    <t>Outflank</t>
  </si>
  <si>
    <t>Tactical Advantage</t>
  </si>
  <si>
    <t>The Clone Wars</t>
  </si>
  <si>
    <t>Encouraging Leadership</t>
  </si>
  <si>
    <t>Resupply</t>
  </si>
  <si>
    <t>Take Captive</t>
  </si>
  <si>
    <t>In Defense of Kamino</t>
  </si>
  <si>
    <t>Bo-Katan Kryze</t>
  </si>
  <si>
    <t>OOM-Series Officer</t>
  </si>
  <si>
    <t>Confederate Tri-Fighter</t>
  </si>
  <si>
    <t>B1 Attack Platform</t>
  </si>
  <si>
    <t>Force/Sith</t>
  </si>
  <si>
    <t>Squadron of Vultures</t>
  </si>
  <si>
    <t>Force/Night/Underworld</t>
  </si>
  <si>
    <t>Corner the Prey</t>
  </si>
  <si>
    <t>Self-Destruct</t>
  </si>
  <si>
    <t>Soldier of the 501st</t>
  </si>
  <si>
    <t>Anakin's Interceptor</t>
  </si>
  <si>
    <t>Batch Brothers</t>
  </si>
  <si>
    <t>Jesse</t>
  </si>
  <si>
    <t>Steela Gerrera</t>
  </si>
  <si>
    <t>Senatorial Corvette</t>
  </si>
  <si>
    <t>Low Altitude Gunship</t>
  </si>
  <si>
    <t>Resolute</t>
  </si>
  <si>
    <t>Mace Windu's Lightsaber</t>
  </si>
  <si>
    <t>Bold Resistance</t>
  </si>
  <si>
    <t>Mister Bones</t>
  </si>
  <si>
    <t>Fringe/Droid</t>
  </si>
  <si>
    <t>Twice the Pride</t>
  </si>
  <si>
    <t>Unlimited Power</t>
  </si>
  <si>
    <t>Disaffected Senator</t>
  </si>
  <si>
    <t>Clone Heavy Gunner</t>
  </si>
  <si>
    <t>Dendup's Loyalist</t>
  </si>
  <si>
    <t>Vanguard Droid Bomber</t>
  </si>
  <si>
    <t>Bold Recon Commando</t>
  </si>
  <si>
    <t>Reckless Torrent</t>
  </si>
  <si>
    <t>Relentless Rocket Droid</t>
  </si>
  <si>
    <t>Hevy</t>
  </si>
  <si>
    <t>Heavy Persuader Tank</t>
  </si>
  <si>
    <t>Separatist/Droid/Vehicle/Tank</t>
  </si>
  <si>
    <t>Old Access Codes</t>
  </si>
  <si>
    <t>Clone Cohort</t>
  </si>
  <si>
    <t>Daring Raid</t>
  </si>
  <si>
    <t>Grenade Strike</t>
  </si>
  <si>
    <t>Grim Resolve</t>
  </si>
  <si>
    <t>Blood Sport</t>
  </si>
  <si>
    <t>Open Fire</t>
  </si>
  <si>
    <t>Strategic Analysis</t>
  </si>
  <si>
    <t>Caught in the Crossfire</t>
  </si>
  <si>
    <t>Guerilla Insurgency</t>
  </si>
  <si>
    <t>Planetary Invasion</t>
  </si>
  <si>
    <t>Separatist Commando</t>
  </si>
  <si>
    <t>Elite P-38 Starfighter</t>
  </si>
  <si>
    <t>Infiltrating Demolisher</t>
  </si>
  <si>
    <t>Rush Clovis</t>
  </si>
  <si>
    <t>Tactical Droid Commander</t>
  </si>
  <si>
    <t>Ziro the Hutt</t>
  </si>
  <si>
    <t>Underworld/Hutt</t>
  </si>
  <si>
    <t>San Hill</t>
  </si>
  <si>
    <t>Wartime Profiteering</t>
  </si>
  <si>
    <t>Unnatural Life</t>
  </si>
  <si>
    <t>On the Doorstep</t>
  </si>
  <si>
    <t>Wolf Pack Escort</t>
  </si>
  <si>
    <t>Republic/Droid</t>
  </si>
  <si>
    <t>Fringe/Mandalorian/Spectre</t>
  </si>
  <si>
    <t>Republic Attack Pod</t>
  </si>
  <si>
    <t>Clear the Field</t>
  </si>
  <si>
    <t>Creative Thinking</t>
  </si>
  <si>
    <t>Aid from the Innocent</t>
  </si>
  <si>
    <t>Impropriety Among Thieves</t>
  </si>
  <si>
    <t>Clone Dive Trooper</t>
  </si>
  <si>
    <t>Independent Senator</t>
  </si>
  <si>
    <t>B1 Security Team</t>
  </si>
  <si>
    <t>Favorable Delegate</t>
  </si>
  <si>
    <t>Hotshot V-Wing</t>
  </si>
  <si>
    <t>Lux Bonteri</t>
  </si>
  <si>
    <t>Freelance Assassin</t>
  </si>
  <si>
    <t>Sanctioner's Shuttle</t>
  </si>
  <si>
    <t>Hidden Sharpshooter</t>
  </si>
  <si>
    <t>Geonosis Patrol Fighter</t>
  </si>
  <si>
    <t>Fives</t>
  </si>
  <si>
    <t>Tri-Droid Suppressor</t>
  </si>
  <si>
    <t>Separatist/Droid/Vehicle/Walker</t>
  </si>
  <si>
    <t>Droid Cohort</t>
  </si>
  <si>
    <t>On Top of Things</t>
  </si>
  <si>
    <t>Shadowed Intentions</t>
  </si>
  <si>
    <t>In Pursuit</t>
  </si>
  <si>
    <t>Political Pressure</t>
  </si>
  <si>
    <t>Unmasking the Conspiracy</t>
  </si>
  <si>
    <t>Breaking In</t>
  </si>
  <si>
    <t>Now There Are Two of Them</t>
  </si>
  <si>
    <t>Waylay</t>
  </si>
  <si>
    <t>Prisoner of War</t>
  </si>
  <si>
    <t>Droid Starfighter</t>
  </si>
  <si>
    <t>Battle Droid Escort</t>
  </si>
  <si>
    <t>Super Battle Droid</t>
  </si>
  <si>
    <t>Dwarf Spider Droid</t>
  </si>
  <si>
    <t>Patrolling AAT</t>
  </si>
  <si>
    <t>Hailfire Tank</t>
  </si>
  <si>
    <t>Battle Droid Legion</t>
  </si>
  <si>
    <t>Grievous's Wheel Bike</t>
  </si>
  <si>
    <t>Vehicle</t>
  </si>
  <si>
    <t>Droid Deployment</t>
  </si>
  <si>
    <t>Merciless Contest</t>
  </si>
  <si>
    <t>Execute Order 66</t>
  </si>
  <si>
    <t>332nd Stalwart</t>
  </si>
  <si>
    <t>Phase I Clone Trooper</t>
  </si>
  <si>
    <t>Phase II Clone Trooper</t>
  </si>
  <si>
    <t>Republic Commando</t>
  </si>
  <si>
    <t>Eta-2 Light Interceptor</t>
  </si>
  <si>
    <t>Armored Saber Tank</t>
  </si>
  <si>
    <t>Tranquility</t>
  </si>
  <si>
    <t>AT-TE Vanguard</t>
  </si>
  <si>
    <t>Ahsoka's Padawan Lightsaber</t>
  </si>
  <si>
    <t>Heroes on Both Sides</t>
  </si>
  <si>
    <t>Republic/Separatist</t>
  </si>
  <si>
    <t>Sword and Shield Maneuver</t>
  </si>
  <si>
    <t>Jedi/Republic/Tactic</t>
  </si>
  <si>
    <t>Drop In</t>
  </si>
  <si>
    <t>-</t>
  </si>
  <si>
    <t>Aggrieved Parliamentarian</t>
  </si>
  <si>
    <t>Headhunter Squadron</t>
  </si>
  <si>
    <t>Volunteer Soldier</t>
  </si>
  <si>
    <t>Trooper</t>
  </si>
  <si>
    <t>Brain Invaders</t>
  </si>
  <si>
    <t>Hold-Out Blaster</t>
  </si>
  <si>
    <t>Item/Weapon</t>
  </si>
  <si>
    <t>Private Manufacturing</t>
  </si>
  <si>
    <r>
      <rPr>
        <sz val="9"/>
        <color theme="1"/>
        <rFont val="Nunito, Arial"/>
      </rPr>
      <t>Complete Playset</t>
    </r>
    <r>
      <rPr>
        <b/>
        <sz val="9"/>
        <color theme="1"/>
        <rFont val="Nunito, Arial"/>
      </rPr>
      <t xml:space="preserve"> </t>
    </r>
    <r>
      <rPr>
        <sz val="9"/>
        <color theme="1"/>
        <rFont val="Nunito, Arial"/>
      </rPr>
      <t>(1x of Leaders and Bases):</t>
    </r>
  </si>
  <si>
    <t>Gar Saxon</t>
  </si>
  <si>
    <t>Qi'ra</t>
  </si>
  <si>
    <t>Fringe Trooper</t>
  </si>
  <si>
    <t>Restore 3</t>
  </si>
  <si>
    <t>Raid 1</t>
  </si>
  <si>
    <t>Jabba  the Hutt</t>
  </si>
  <si>
    <t xml:space="preserve">Underworld </t>
  </si>
  <si>
    <t>Raid 2</t>
  </si>
  <si>
    <t>Underworld, Hunter</t>
  </si>
  <si>
    <t>Fennec Shand</t>
  </si>
  <si>
    <t>Remnant Science Facility</t>
  </si>
  <si>
    <t>Nevarro</t>
  </si>
  <si>
    <t>Remote Village</t>
  </si>
  <si>
    <t>Sorgan</t>
  </si>
  <si>
    <t>Maz Kanata's Castle</t>
  </si>
  <si>
    <t>Takodana</t>
  </si>
  <si>
    <t>Nevarro City</t>
  </si>
  <si>
    <t>Death Watch Hideout</t>
  </si>
  <si>
    <t>Concordia</t>
  </si>
  <si>
    <t>Spice Mines</t>
  </si>
  <si>
    <t>Coronet City</t>
  </si>
  <si>
    <t>Corellia</t>
  </si>
  <si>
    <t>Jabba's Palace</t>
  </si>
  <si>
    <t>Hylobon Enforcer</t>
  </si>
  <si>
    <t>Grit, Bounty</t>
  </si>
  <si>
    <t>Doctor Pershing</t>
  </si>
  <si>
    <t>Pyke Sentinel</t>
  </si>
  <si>
    <t>Lom Pyke</t>
  </si>
  <si>
    <t>Smuggle</t>
  </si>
  <si>
    <t>Supercommando Squad</t>
  </si>
  <si>
    <t>Imperial, Mandalorian, Trooper</t>
  </si>
  <si>
    <t>Clan Saxon Gauntlet</t>
  </si>
  <si>
    <t>Grit, Smuggle</t>
  </si>
  <si>
    <t>Brutal Traditions</t>
  </si>
  <si>
    <t>Calculated Lethality</t>
  </si>
  <si>
    <t>Clan Wren Rescuer</t>
  </si>
  <si>
    <t>Kuil</t>
  </si>
  <si>
    <t>Restore 1</t>
  </si>
  <si>
    <t>Concord Dawn Interceptors</t>
  </si>
  <si>
    <t>Mandalorian, Vehicle, Fighter</t>
  </si>
  <si>
    <t>Village Protectors</t>
  </si>
  <si>
    <t>Setinel, Shielded</t>
  </si>
  <si>
    <t>The Armorer</t>
  </si>
  <si>
    <t xml:space="preserve">Mandalorian </t>
  </si>
  <si>
    <t>Gentle Giant</t>
  </si>
  <si>
    <t>Mystic Reflection</t>
  </si>
  <si>
    <t xml:space="preserve">Force </t>
  </si>
  <si>
    <t>Sugi</t>
  </si>
  <si>
    <t>Second Chance</t>
  </si>
  <si>
    <t>Midnight Repairs</t>
  </si>
  <si>
    <t>Moisture Farmer</t>
  </si>
  <si>
    <t>Restore 2</t>
  </si>
  <si>
    <t>Follower of the Way</t>
  </si>
  <si>
    <t>Bounty</t>
  </si>
  <si>
    <t>Embo</t>
  </si>
  <si>
    <t>HWK-290 Freighter</t>
  </si>
  <si>
    <t>Wroshyr Tree Tender</t>
  </si>
  <si>
    <t>Niima Outpost Constables</t>
  </si>
  <si>
    <t>System Patrol Craft</t>
  </si>
  <si>
    <t>Survivor's Gauntlet</t>
  </si>
  <si>
    <t>Vigilant Pursuit Craft</t>
  </si>
  <si>
    <t>Sentinel, Smuggle</t>
  </si>
  <si>
    <t>Cargo Juggernaut</t>
  </si>
  <si>
    <t>Vehicle, Tank</t>
  </si>
  <si>
    <t>Fenn Rau</t>
  </si>
  <si>
    <t>Public Enemy</t>
  </si>
  <si>
    <t>Bounty, Condition</t>
  </si>
  <si>
    <t>Foundling</t>
  </si>
  <si>
    <t>Resilient</t>
  </si>
  <si>
    <t>Top Target</t>
  </si>
  <si>
    <t>Imprisoned</t>
  </si>
  <si>
    <t>Condition, Law</t>
  </si>
  <si>
    <t>Mandalorian Armor</t>
  </si>
  <si>
    <t>Vambrace Grappleshot</t>
  </si>
  <si>
    <t>Item, Armor, Weapon</t>
  </si>
  <si>
    <t>Covert Strength</t>
  </si>
  <si>
    <t>Unexpected Escape</t>
  </si>
  <si>
    <t>Evidence of the Crime</t>
  </si>
  <si>
    <t>Fell the Dragon</t>
  </si>
  <si>
    <t>Rival's Fall</t>
  </si>
  <si>
    <t>General Tagge</t>
  </si>
  <si>
    <t>Outland Tie Vanguard</t>
  </si>
  <si>
    <t>Seasoned Shoretrooper</t>
  </si>
  <si>
    <t>Phase-III Dark Trooper</t>
  </si>
  <si>
    <t>Superlaser Technician</t>
  </si>
  <si>
    <t>Warbird Stowaway</t>
  </si>
  <si>
    <t>Ephant Mon</t>
  </si>
  <si>
    <t>Pirate Battle Tank</t>
  </si>
  <si>
    <t>Underworld, Vehicle, Tank</t>
  </si>
  <si>
    <t>Finalizer</t>
  </si>
  <si>
    <t>Remnant Reserves</t>
  </si>
  <si>
    <t>Palpatine's Return</t>
  </si>
  <si>
    <t>Force, Plan</t>
  </si>
  <si>
    <t>Clone Deserter</t>
  </si>
  <si>
    <t>Restore 1, Bounty</t>
  </si>
  <si>
    <t>Freetown Backup</t>
  </si>
  <si>
    <t>Sundari Peacekeeper</t>
  </si>
  <si>
    <t>Raid 2, Restore 2</t>
  </si>
  <si>
    <t>Modded Cohort</t>
  </si>
  <si>
    <t>Ambush, Raid 2</t>
  </si>
  <si>
    <t>Adelphi Patrol Wing</t>
  </si>
  <si>
    <t>The Marauder</t>
  </si>
  <si>
    <t>General Rieekan</t>
  </si>
  <si>
    <t>Inspiring Mentor</t>
  </si>
  <si>
    <t>Spark of Hope</t>
  </si>
  <si>
    <t>Rule with Respect</t>
  </si>
  <si>
    <t>Enterprising Lackeys</t>
  </si>
  <si>
    <t>Enforced Loyalty</t>
  </si>
  <si>
    <t>Endless Legions</t>
  </si>
  <si>
    <t>Warzone Lieutenant</t>
  </si>
  <si>
    <t>Collections Starhopper</t>
  </si>
  <si>
    <t>Gamorrean Retainer</t>
  </si>
  <si>
    <t>Privateer Crew</t>
  </si>
  <si>
    <t>Scanning Officer</t>
  </si>
  <si>
    <t>Cobb Vanth</t>
  </si>
  <si>
    <t>Outlaw Corona</t>
  </si>
  <si>
    <t>Reputable Hunter</t>
  </si>
  <si>
    <t>Kihraxz Heavy Fighter</t>
  </si>
  <si>
    <t>Weequay Pirate Gang</t>
  </si>
  <si>
    <t>Ambush, Smuggle</t>
  </si>
  <si>
    <t>Discerning Veteran</t>
  </si>
  <si>
    <t>Mercenary Company</t>
  </si>
  <si>
    <t>Aequitens Assault Cruiser</t>
  </si>
  <si>
    <t>Vehicle, Capital Ship</t>
  </si>
  <si>
    <t>Bounty Hunter's Quarry</t>
  </si>
  <si>
    <t>Legal Authority</t>
  </si>
  <si>
    <t>Price on Your Head</t>
  </si>
  <si>
    <t>The Darksaber</t>
  </si>
  <si>
    <t>+4</t>
  </si>
  <si>
    <t>Mandalorian, Item, Weapon</t>
  </si>
  <si>
    <t>Commission</t>
  </si>
  <si>
    <t>Timely Intervention</t>
  </si>
  <si>
    <t>Moment of Glory</t>
  </si>
  <si>
    <t>Choose Sides</t>
  </si>
  <si>
    <t>Guavian Antagonizer</t>
  </si>
  <si>
    <t>Saboteur, Bounty</t>
  </si>
  <si>
    <t>Kylo's Tie Silencer</t>
  </si>
  <si>
    <t>Death Watch Loyalist</t>
  </si>
  <si>
    <t>Grit, Overwhelm</t>
  </si>
  <si>
    <t>Trandoshan Hunters</t>
  </si>
  <si>
    <t>Ruthlessness</t>
  </si>
  <si>
    <t>Give in to Your Anger</t>
  </si>
  <si>
    <t>Headhunting</t>
  </si>
  <si>
    <t>Heroic Renegade</t>
  </si>
  <si>
    <t>Ketsu Onyo</t>
  </si>
  <si>
    <t>Mandalorian, Underworld. Bounty Hunter</t>
  </si>
  <si>
    <t>Nite Owl Skirmisher</t>
  </si>
  <si>
    <t>Koska Reeves</t>
  </si>
  <si>
    <t>Valiant Assault Ship</t>
  </si>
  <si>
    <t>Desperado Freighter</t>
  </si>
  <si>
    <t>Wrecker</t>
  </si>
  <si>
    <t>Heroic Resolve</t>
  </si>
  <si>
    <t>Cripple Authority</t>
  </si>
  <si>
    <t>Wild Rancor</t>
  </si>
  <si>
    <t>The Chaos of War</t>
  </si>
  <si>
    <t>Reckless Gunslinger</t>
  </si>
  <si>
    <t>Stolen Landspeeder</t>
  </si>
  <si>
    <t>House Kast Soldier</t>
  </si>
  <si>
    <t>Migs Mayfeld</t>
  </si>
  <si>
    <t>Rhokai Gunship</t>
  </si>
  <si>
    <t>Unlicensed Headhunter</t>
  </si>
  <si>
    <t>Disabling Fang Fighter</t>
  </si>
  <si>
    <t>Wanted Insurgents</t>
  </si>
  <si>
    <t>Clan Challengers</t>
  </si>
  <si>
    <t>Raid 3, Overwhelm</t>
  </si>
  <si>
    <t>IG-11</t>
  </si>
  <si>
    <t>Covetous Rivals</t>
  </si>
  <si>
    <t>Krayt Dragon</t>
  </si>
  <si>
    <t>Guild Target</t>
  </si>
  <si>
    <t>Hotshot DL-44 Blaster</t>
  </si>
  <si>
    <t>Armed to the Teeth</t>
  </si>
  <si>
    <t>Supply, Weapon</t>
  </si>
  <si>
    <t>Death Mark</t>
  </si>
  <si>
    <t>Vambrace Flamethrower</t>
  </si>
  <si>
    <t>Desperate Attack</t>
  </si>
  <si>
    <t>Detention Block Rescue</t>
  </si>
  <si>
    <t>Pillage</t>
  </si>
  <si>
    <t>Bravado</t>
  </si>
  <si>
    <t>Kintan Intimidator</t>
  </si>
  <si>
    <t>Bazine Netal</t>
  </si>
  <si>
    <t>Doctor Evazan</t>
  </si>
  <si>
    <t>Shielded, Bounty</t>
  </si>
  <si>
    <t>Hunter of the Haxion Brood</t>
  </si>
  <si>
    <t>Lurking TIE Phantom</t>
  </si>
  <si>
    <t>4-L0M</t>
  </si>
  <si>
    <t>Slaver's Freighter</t>
  </si>
  <si>
    <t>Xanadu Blood</t>
  </si>
  <si>
    <t>Frozen in Carbonite</t>
  </si>
  <si>
    <t>Triple Dark Raid</t>
  </si>
  <si>
    <t>Cartel Turncoat</t>
  </si>
  <si>
    <t>Omega</t>
  </si>
  <si>
    <t>Coruscant Dissident</t>
  </si>
  <si>
    <t>Liberated Slaves</t>
  </si>
  <si>
    <t>Fringe, Droid, Twi'lek, Wookiee</t>
  </si>
  <si>
    <t>Principled Outlaw</t>
  </si>
  <si>
    <t>Zorii Bliss</t>
  </si>
  <si>
    <t>Let the Wookiee Win</t>
  </si>
  <si>
    <t>Spare the Target</t>
  </si>
  <si>
    <t>A New Adventure</t>
  </si>
  <si>
    <t>Final Showdown</t>
  </si>
  <si>
    <t>Criminal Muscle</t>
  </si>
  <si>
    <t>Cloud Rider</t>
  </si>
  <si>
    <t>Fugitive Wookiee</t>
  </si>
  <si>
    <t>Privateer Scyk</t>
  </si>
  <si>
    <t>Fringe, Vehicle, Fighter</t>
  </si>
  <si>
    <t>Frontier Trader</t>
  </si>
  <si>
    <t>Fringe, Jawa</t>
  </si>
  <si>
    <t>Smuggler's Starfighter</t>
  </si>
  <si>
    <t>Chain Code Collector</t>
  </si>
  <si>
    <t>Resourceful Pursuers</t>
  </si>
  <si>
    <t>Wanted</t>
  </si>
  <si>
    <t>Enticing Reward</t>
  </si>
  <si>
    <t>Snapshot Reflexes</t>
  </si>
  <si>
    <t>Boba Fett's Armor</t>
  </si>
  <si>
    <t>Jetpack</t>
  </si>
  <si>
    <t>Unrefusable Offer</t>
  </si>
  <si>
    <t>Look the Other Way</t>
  </si>
  <si>
    <t>Bounty Posting</t>
  </si>
  <si>
    <t>Ma Klounkee</t>
  </si>
  <si>
    <t>Underworld, Trick</t>
  </si>
  <si>
    <t>Swoop Down</t>
  </si>
  <si>
    <t>Surprise Strike</t>
  </si>
  <si>
    <t>Relentless Pursuit</t>
  </si>
  <si>
    <t>Evacuate</t>
  </si>
  <si>
    <t>Incinerator Trooper</t>
  </si>
  <si>
    <t>Ruthless Assassin</t>
  </si>
  <si>
    <t>Snowtrooper Lieutenant</t>
  </si>
  <si>
    <t>Black Sun Starfighter</t>
  </si>
  <si>
    <t>Cell Block Guard</t>
  </si>
  <si>
    <t>Toro Calican</t>
  </si>
  <si>
    <t>Hutt's Henchmen</t>
  </si>
  <si>
    <t>Kragan Gorr</t>
  </si>
  <si>
    <t>Gideon’s Light Cruiser</t>
  </si>
  <si>
    <t>Altering the Deal</t>
  </si>
  <si>
    <t>No Bargain</t>
  </si>
  <si>
    <t>Greef Karga</t>
  </si>
  <si>
    <t>Grey Squadron Y-Wing</t>
  </si>
  <si>
    <t>Protector of the Throne</t>
  </si>
  <si>
    <t>Tech</t>
  </si>
  <si>
    <t>Wookiee Warrior</t>
  </si>
  <si>
    <t>Tarfful</t>
  </si>
  <si>
    <t>Grounf</t>
  </si>
  <si>
    <t>The Mandalorian’s Rifle</t>
  </si>
  <si>
    <t>Smuggler's Aid</t>
  </si>
  <si>
    <t>This is the Way</t>
  </si>
  <si>
    <t>Bounty Guild Initiate</t>
  </si>
  <si>
    <t>Mercenary Gunship</t>
  </si>
  <si>
    <t>Underworld Thug</t>
  </si>
  <si>
    <t>Mandalorian Warrior</t>
  </si>
  <si>
    <t>Twin Pod Cloud Car</t>
  </si>
  <si>
    <t>Rich Reward</t>
  </si>
  <si>
    <t>Confiscate</t>
  </si>
  <si>
    <r>
      <rPr>
        <sz val="9"/>
        <color theme="1"/>
        <rFont val="Nunito, Arial"/>
      </rPr>
      <t>Complete Playset</t>
    </r>
    <r>
      <rPr>
        <b/>
        <sz val="9"/>
        <color theme="1"/>
        <rFont val="Nunito, Arial"/>
      </rPr>
      <t xml:space="preserve"> </t>
    </r>
    <r>
      <rPr>
        <sz val="9"/>
        <color theme="1"/>
        <rFont val="Nunito, Arial"/>
      </rPr>
      <t>(1x of Leaders and Bases):</t>
    </r>
  </si>
  <si>
    <t>Emperor Palpatine</t>
  </si>
  <si>
    <t>Force, Imperial, Sith, Official</t>
  </si>
  <si>
    <t>Security Complex</t>
  </si>
  <si>
    <t>Capital City</t>
  </si>
  <si>
    <t>Dagobah Swamp</t>
  </si>
  <si>
    <t>Dagobah</t>
  </si>
  <si>
    <t>Energy Conversion Lab</t>
  </si>
  <si>
    <t>Eadu</t>
  </si>
  <si>
    <t>Command Center</t>
  </si>
  <si>
    <t>Death Star</t>
  </si>
  <si>
    <t>Echo Base</t>
  </si>
  <si>
    <t>Hoth</t>
  </si>
  <si>
    <t>Tarkintown</t>
  </si>
  <si>
    <t>Catacombs of Cadera</t>
  </si>
  <si>
    <t>Jedha</t>
  </si>
  <si>
    <t>Kestro City</t>
  </si>
  <si>
    <t>Vardos</t>
  </si>
  <si>
    <t>Jedha City</t>
  </si>
  <si>
    <t>Administrator's Tower</t>
  </si>
  <si>
    <t>Cloud City</t>
  </si>
  <si>
    <t>Atollon</t>
  </si>
  <si>
    <t>Inferno Four</t>
  </si>
  <si>
    <t>Scout Bike Pursuer</t>
  </si>
  <si>
    <t>Del Meeko</t>
  </si>
  <si>
    <t>Lieutenant Childsen</t>
  </si>
  <si>
    <t>Gideon Hask</t>
  </si>
  <si>
    <t>Academy Defense Walker</t>
  </si>
  <si>
    <t>Force, Sith, Separatist</t>
  </si>
  <si>
    <t>AT-AT Suppressor</t>
  </si>
  <si>
    <t>Avenger</t>
  </si>
  <si>
    <t>Power of the Dark Side</t>
  </si>
  <si>
    <t>Search Your Feelings</t>
  </si>
  <si>
    <t>Superlaser Blast</t>
  </si>
  <si>
    <t>Tactic, Disaster</t>
  </si>
  <si>
    <t>Restored ARC-170</t>
  </si>
  <si>
    <t>Consular Security Force</t>
  </si>
  <si>
    <t>Vigilant Honor Guards</t>
  </si>
  <si>
    <t>Redemption</t>
  </si>
  <si>
    <t>Luke's Lightsaber</t>
  </si>
  <si>
    <t>Jedi Lightsaber</t>
  </si>
  <si>
    <t>The Force Is With Me</t>
  </si>
  <si>
    <t>Creature, Force</t>
  </si>
  <si>
    <t>Protector</t>
  </si>
  <si>
    <t>2-1B Surgical Droid</t>
  </si>
  <si>
    <t>Distant Patroller</t>
  </si>
  <si>
    <t>Regional Governor</t>
  </si>
  <si>
    <t>Cloud City Wing Guard</t>
  </si>
  <si>
    <t>Fringe, Trooper</t>
  </si>
  <si>
    <t>Wilderness Fighter</t>
  </si>
  <si>
    <t>Rugged Survivors</t>
  </si>
  <si>
    <t>Devotion</t>
  </si>
  <si>
    <t>Electrostaff</t>
  </si>
  <si>
    <t>Entrenched</t>
  </si>
  <si>
    <t>Moment of Peace</t>
  </si>
  <si>
    <t>It Binds All Things</t>
  </si>
  <si>
    <t>Make an Opening</t>
  </si>
  <si>
    <t>Takedown</t>
  </si>
  <si>
    <t>Emperor's Royal Guard</t>
  </si>
  <si>
    <t>Rukh</t>
  </si>
  <si>
    <t>Gladiator Star Destroyer</t>
  </si>
  <si>
    <t>Blizzard Assault AT-AT</t>
  </si>
  <si>
    <t>Relentless</t>
  </si>
  <si>
    <t>The Emperor's Legion</t>
  </si>
  <si>
    <t>Imperial, Supply</t>
  </si>
  <si>
    <t>Overwhelming Barrage</t>
  </si>
  <si>
    <t>Alliance Dispatcher</t>
  </si>
  <si>
    <t>Battlefield Marine</t>
  </si>
  <si>
    <t>Echo Base Defender</t>
  </si>
  <si>
    <t>Bright Hope</t>
  </si>
  <si>
    <t>Rogue Squadron Skirmisher</t>
  </si>
  <si>
    <t>Rebel, Vehicle, Speeder</t>
  </si>
  <si>
    <t>Rebel Assault</t>
  </si>
  <si>
    <t>Rebel, Tactic</t>
  </si>
  <si>
    <t>U-Wing Reinforcement</t>
  </si>
  <si>
    <t>General Krell</t>
  </si>
  <si>
    <t>Attack Pattern Delta</t>
  </si>
  <si>
    <t>Vanguard Infantry</t>
  </si>
  <si>
    <t>Frontline Shuttle</t>
  </si>
  <si>
    <t>Consortium StarViper</t>
  </si>
  <si>
    <t>Escort Skiff</t>
  </si>
  <si>
    <t>Steadfast Battalion</t>
  </si>
  <si>
    <t>97th Legion</t>
  </si>
  <si>
    <t>Reinforcement Walker</t>
  </si>
  <si>
    <t>Vehicle, Walker</t>
  </si>
  <si>
    <t>Academy Training</t>
  </si>
  <si>
    <t>Hardpoint Heavy Blaster</t>
  </si>
  <si>
    <t>Modification, Weapon</t>
  </si>
  <si>
    <t>Traitorous</t>
  </si>
  <si>
    <t>Recruit</t>
  </si>
  <si>
    <t>Strike True</t>
  </si>
  <si>
    <t>Death Star Stormtrooper</t>
  </si>
  <si>
    <t>Admiral Ozzel</t>
  </si>
  <si>
    <t>First Legion Snowtrooper</t>
  </si>
  <si>
    <t>Fifth Brother</t>
  </si>
  <si>
    <t>Imperial Interceptor</t>
  </si>
  <si>
    <t>Seventh Sister</t>
  </si>
  <si>
    <t>Ruthless Raider</t>
  </si>
  <si>
    <t>Vader's Lightsaber</t>
  </si>
  <si>
    <t>Fallen Lightsaber</t>
  </si>
  <si>
    <t>Force Lightning</t>
  </si>
  <si>
    <t>Force Choke</t>
  </si>
  <si>
    <t>SpecForce Soldier</t>
  </si>
  <si>
    <t>Green Squadron A-Wing</t>
  </si>
  <si>
    <t>Fighters for Freedom</t>
  </si>
  <si>
    <t>Red Three</t>
  </si>
  <si>
    <t>K-2SO</t>
  </si>
  <si>
    <t>Zeb Orrelios</t>
  </si>
  <si>
    <t>Guerilla Attack Pod</t>
  </si>
  <si>
    <t>Rebel, Vehicle, Walker</t>
  </si>
  <si>
    <t>Heroic Sacrifice</t>
  </si>
  <si>
    <t>Karabast</t>
  </si>
  <si>
    <t>For a Cause I Believe In</t>
  </si>
  <si>
    <t>Rallying Cry</t>
  </si>
  <si>
    <t>Cantina Braggart</t>
  </si>
  <si>
    <t>Jedha Agitator</t>
  </si>
  <si>
    <t>Partisan Insurgent</t>
  </si>
  <si>
    <t>Wolffe</t>
  </si>
  <si>
    <t>Ardent Sympathizer</t>
  </si>
  <si>
    <t>Star Wing Scout</t>
  </si>
  <si>
    <t>Infiltrator's Skill</t>
  </si>
  <si>
    <t>Force Throw</t>
  </si>
  <si>
    <t>Precision Fire</t>
  </si>
  <si>
    <t>Keep Fighting</t>
  </si>
  <si>
    <t>Power Failure</t>
  </si>
  <si>
    <t>Mission Briefing</t>
  </si>
  <si>
    <t>Bombing Run</t>
  </si>
  <si>
    <t>Smoke and Cinders</t>
  </si>
  <si>
    <t>Forced Surrender</t>
  </si>
  <si>
    <t>Cartel Spacer</t>
  </si>
  <si>
    <t>Seventh Fleet Defender</t>
  </si>
  <si>
    <t>Bounty Hunter Crew</t>
  </si>
  <si>
    <t>No Good to Me Dead</t>
  </si>
  <si>
    <t>I Had No Choice</t>
  </si>
  <si>
    <t>Lothal Insurgent</t>
  </si>
  <si>
    <t>Vanguard Ace</t>
  </si>
  <si>
    <t>Rogue Operative</t>
  </si>
  <si>
    <t>Saboteur, Raid 2</t>
  </si>
  <si>
    <t>Auzituck Liberator Gunship</t>
  </si>
  <si>
    <t>Amush</t>
  </si>
  <si>
    <t>Bamboozle</t>
  </si>
  <si>
    <t>Spark of Rebellion</t>
  </si>
  <si>
    <t>Cantina Bouncer</t>
  </si>
  <si>
    <t>Greedo</t>
  </si>
  <si>
    <t>Jawa Scavenger</t>
  </si>
  <si>
    <t>Mining Guild TIE Fighter</t>
  </si>
  <si>
    <t>Crafty Smuggler</t>
  </si>
  <si>
    <t>Outer Rim Headhunter</t>
  </si>
  <si>
    <t>Pirated Starfighter</t>
  </si>
  <si>
    <t>Swoop Racer</t>
  </si>
  <si>
    <t>Gamorrean Guards</t>
  </si>
  <si>
    <t>Strafing Gunship</t>
  </si>
  <si>
    <t>Syndicate Lackeys</t>
  </si>
  <si>
    <t>Smuggling Compartment</t>
  </si>
  <si>
    <t>Modification</t>
  </si>
  <si>
    <t>Disarm</t>
  </si>
  <si>
    <t>Shoot First</t>
  </si>
  <si>
    <t>Asteroid Sanctuary</t>
  </si>
  <si>
    <t>Sneak Attack</t>
  </si>
  <si>
    <t>Outmaneuver</t>
  </si>
  <si>
    <t>Don't Get Cocky</t>
  </si>
  <si>
    <t>Change of Heart</t>
  </si>
  <si>
    <t>TIE/ln Fighter</t>
  </si>
  <si>
    <t>General Veers</t>
  </si>
  <si>
    <t>TIE Advanced</t>
  </si>
  <si>
    <t>AT-ST</t>
  </si>
  <si>
    <t>I Am Your Father</t>
  </si>
  <si>
    <t>Maximum Firepower</t>
  </si>
  <si>
    <t>Imperial, Tactic</t>
  </si>
  <si>
    <t>Galactic Ambition</t>
  </si>
  <si>
    <t>Fleet Lieutenant</t>
  </si>
  <si>
    <t>Wing Leader</t>
  </si>
  <si>
    <t>General Dodonna</t>
  </si>
  <si>
    <t>Regional Sympathizers</t>
  </si>
  <si>
    <t>Snowspeeder</t>
  </si>
  <si>
    <t>Medal Ceremony</t>
  </si>
  <si>
    <t>You're My Only Hope</t>
  </si>
  <si>
    <t>Frontier AT-RT</t>
  </si>
  <si>
    <t>Restock</t>
  </si>
  <si>
    <t>OP01</t>
  </si>
  <si>
    <t>OP02</t>
  </si>
  <si>
    <t>ST01</t>
  </si>
  <si>
    <t>ST02</t>
  </si>
  <si>
    <t>ST03</t>
  </si>
  <si>
    <t>ST04</t>
  </si>
  <si>
    <t>ST05</t>
  </si>
  <si>
    <t>ST06</t>
  </si>
  <si>
    <t>https://onepiece-cardgame.dev/images/cards/OP01-001_332dbe_jp.jpg</t>
  </si>
  <si>
    <t>https://onepiece-cardgame.dev/images/cards/OP02-001_8262e1_jp.jpg</t>
  </si>
  <si>
    <t>https://onepiece-cardgame.dev/images/cards/ST01-001_85f00c_jp.jpg</t>
  </si>
  <si>
    <t>https://onepiece-cardgame.dev/images/cards/ST02-001_bed10b_jp.jpg</t>
  </si>
  <si>
    <t>https://onepiece-cardgame.dev/images/cards/ST03-001_6be431_jp.jpg</t>
  </si>
  <si>
    <t>https://onepiece-cardgame.dev/images/cards/ST04-001_2580e6_jp.jpg</t>
  </si>
  <si>
    <t>https://onepiece-cardgame.dev/images/cards/ST05-001_fc876b_jp.jpg</t>
  </si>
  <si>
    <t>https://onepiece-cardgame.dev/images/cards/ST06-001_f1ba4d_jp.jpg</t>
  </si>
  <si>
    <t>https://onepiece-cardgame.dev/images/cards/OP01-001_fa2195_jp.jpg</t>
  </si>
  <si>
    <t>https://onepiece-cardgame.dev/images/cards/OP02-001_7022a7_jp.jpg</t>
  </si>
  <si>
    <t>https://onepiece-cardgame.dev/images/cards/ST01-002_0864a6_jp.jpg</t>
  </si>
  <si>
    <t>https://onepiece-cardgame.dev/images/cards/ST03-002_82252e_jp.png</t>
  </si>
  <si>
    <t>https://onepiece-cardgame.dev/images/cards/ST03-002_619dd0_jp.jpg</t>
  </si>
  <si>
    <t>https://onepiece-cardgame.dev/images/cards/ST04-002_6def11_jp.jpg</t>
  </si>
  <si>
    <t>https://onepiece-cardgame.dev/images/cards/ST05-002_9ec62f_jp.jpg</t>
  </si>
  <si>
    <t>https://onepiece-cardgame.dev/images/cards/ST06-002_213f9e_jp.jpg</t>
  </si>
  <si>
    <t>https://onepiece-cardgame.dev/images/cards/OP01-001_f413e3_jp.jpg</t>
  </si>
  <si>
    <t>https://onepiece-cardgame.dev/images/cards/OP02-002_5e6d07_jp.jpg</t>
  </si>
  <si>
    <t>https://onepiece-cardgame.dev/images/cards/ST01-002_d9434c_jp.jpg</t>
  </si>
  <si>
    <t>https://onepiece-cardgame.dev/images/cards/ST02-003_b3c502_jp.jpg</t>
  </si>
  <si>
    <t>https://onepiece-cardgame.dev/images/cards/ST03-003_778e99_jp.jpg</t>
  </si>
  <si>
    <t>https://onepiece-cardgame.dev/images/cards/ST04-003_7754a4_jp.jpg</t>
  </si>
  <si>
    <t>https://onepiece-cardgame.dev/images/cards/ST05-003_5aa9af_jp.jpg</t>
  </si>
  <si>
    <t>https://onepiece-cardgame.dev/images/cards/ST06-003_061d58_jp.jpg</t>
  </si>
  <si>
    <t>https://onepiece-cardgame.dev/images/cards/OP01-002_79b455_jp.jpg</t>
  </si>
  <si>
    <t>https://onepiece-cardgame.dev/images/cards/OP02-002_b4e773_jp.jpg</t>
  </si>
  <si>
    <t>https://onepiece-cardgame.dev/images/cards/ST01-003_36520e_jp.jpg</t>
  </si>
  <si>
    <t>https://onepiece-cardgame.dev/images/cards/ST02-004_12f439_jp.jpg</t>
  </si>
  <si>
    <t>https://onepiece-cardgame.dev/images/cards/ST03-004_13f97b_jp.jpg</t>
  </si>
  <si>
    <t>https://onepiece-cardgame.dev/images/cards/ST04-004_c7e465_jp.jpg</t>
  </si>
  <si>
    <t>https://onepiece-cardgame.dev/images/cards/ST05-004_59ebac_jp.jpg</t>
  </si>
  <si>
    <t>https://onepiece-cardgame.dev/images/cards/ST06-004_7e8b4c_jp.jpg</t>
  </si>
  <si>
    <t>https://onepiece-cardgame.dev/images/cards/OP01-002_bd380d_jp.jpg</t>
  </si>
  <si>
    <t>https://onepiece-cardgame.dev/images/cards/OP02-003_d15176_jp.jpg</t>
  </si>
  <si>
    <t>https://onepiece-cardgame.dev/images/cards/ST01-004_2c7061_jp.jpg</t>
  </si>
  <si>
    <t>https://onepiece-cardgame.dev/images/cards/ST02-005_0294b4_jp.jpg</t>
  </si>
  <si>
    <t>https://onepiece-cardgame.dev/images/cards/ST03-005_d49403_jp.jpg</t>
  </si>
  <si>
    <t>https://onepiece-cardgame.dev/images/cards/ST04-005_3202af_jp.jpg</t>
  </si>
  <si>
    <t>https://onepiece-cardgame.dev/images/cards/ST05-005_a000ba_jp.jpg</t>
  </si>
  <si>
    <t>https://onepiece-cardgame.dev/images/cards/ST06-005_65f240_jp.jpg</t>
  </si>
  <si>
    <t>https://onepiece-cardgame.dev/images/cards/OP01-003_f724f9_jp.jpg</t>
  </si>
  <si>
    <t>https://onepiece-cardgame.dev/images/cards/OP02-004_0789e6_jp.jpg</t>
  </si>
  <si>
    <t>https://onepiece-cardgame.dev/images/cards/ST01-005_f940f0_jp.jpg</t>
  </si>
  <si>
    <t>https://onepiece-cardgame.dev/images/cards/ST02-006_120abd_jp.jpg</t>
  </si>
  <si>
    <t>https://onepiece-cardgame.dev/images/cards/ST03-006_984c88_jp.jpg</t>
  </si>
  <si>
    <t>https://onepiece-cardgame.dev/images/cards/ST04-006_ffcff6_jp.jpg</t>
  </si>
  <si>
    <t>https://onepiece-cardgame.dev/images/cards/ST05-006_99517e_jp.jpg</t>
  </si>
  <si>
    <t>https://onepiece-cardgame.dev/images/cards/ST06-006_d849ff_jp.jpg</t>
  </si>
  <si>
    <t>https://onepiece-cardgame.dev/images/cards/OP01-003_b2e838_jp.jpg</t>
  </si>
  <si>
    <t>https://onepiece-cardgame.dev/images/cards/OP02-004_bafccf_jp.jpg</t>
  </si>
  <si>
    <t>https://onepiece-cardgame.dev/images/cards/ST01-005_169f64_jp.jpg</t>
  </si>
  <si>
    <t>https://onepiece-cardgame.dev/images/cards/ST02-007_7cce7b_jp.jpg</t>
  </si>
  <si>
    <t>https://onepiece-cardgame.dev/images/cards/ST03-007_0ca718_jp.jpg</t>
  </si>
  <si>
    <t>https://onepiece-cardgame.dev/images/cards/ST04-007_0ad50d_jp.jpg</t>
  </si>
  <si>
    <t>https://onepiece-cardgame.dev/images/cards/ST05-007_8a746a_jp.jpg</t>
  </si>
  <si>
    <t>https://onepiece-cardgame.dev/images/cards/ST06-007_25bff6_jp.jpg</t>
  </si>
  <si>
    <t>https://onepiece-cardgame.dev/images/cards/OP01-004_afdd1d_jp.jpg</t>
  </si>
  <si>
    <t>https://onepiece-cardgame.dev/images/cards/OP02-005_1c873e_jp.jpg</t>
  </si>
  <si>
    <t>https://onepiece-cardgame.dev/images/cards/ST01-006_26d3d1_jp.jpg</t>
  </si>
  <si>
    <t>https://onepiece-cardgame.dev/images/cards/ST02-008_4a11c6_jp.jpg</t>
  </si>
  <si>
    <t>https://onepiece-cardgame.dev/images/cards/ST03-008_744125_jp.jpg</t>
  </si>
  <si>
    <t>https://onepiece-cardgame.dev/images/cards/ST04-008_3cbf2f_jp.jpg</t>
  </si>
  <si>
    <t>https://onepiece-cardgame.dev/images/cards/ST05-008_de8696_jp.jpg</t>
  </si>
  <si>
    <t>https://onepiece-cardgame.dev/images/cards/ST06-008_41235a_jp.jpg</t>
  </si>
  <si>
    <t>https://onepiece-cardgame.dev/images/cards/OP01-004_6d875c_jp.jpg</t>
  </si>
  <si>
    <t>https://onepiece-cardgame.dev/images/cards/OP02-006_45c2f3_jp.jpg</t>
  </si>
  <si>
    <t>https://onepiece-cardgame.dev/images/cards/ST01-006_78e412_jp.jpg</t>
  </si>
  <si>
    <t>https://onepiece-cardgame.dev/images/cards/ST02-009_977b7d_jp.jpg</t>
  </si>
  <si>
    <t>https://onepiece-cardgame.dev/images/cards/ST03-009_226b6c_jp.jpg</t>
  </si>
  <si>
    <t>https://onepiece-cardgame.dev/images/cards/ST04-009_2cd3ff_jp.jpg</t>
  </si>
  <si>
    <t>https://onepiece-cardgame.dev/images/cards/ST05-009_d098fb_jp.jpg</t>
  </si>
  <si>
    <t>https://onepiece-cardgame.dev/images/cards/ST06-009_f6a6e4_jp.jpg</t>
  </si>
  <si>
    <t>https://onepiece-cardgame.dev/images/cards/OP01-005_d51122_jp.jpg</t>
  </si>
  <si>
    <t>https://onepiece-cardgame.dev/images/cards/OP02-007_8fff06_jp.jpg</t>
  </si>
  <si>
    <t>https://onepiece-cardgame.dev/images/cards/ST01-006_5a7758_jp.jpg</t>
  </si>
  <si>
    <t>https://onepiece-cardgame.dev/images/cards/ST02-010_1a03c3_jp.jpg</t>
  </si>
  <si>
    <t>https://onepiece-cardgame.dev/images/cards/ST03-010_66138d_jp.jpg</t>
  </si>
  <si>
    <t>https://onepiece-cardgame.dev/images/cards/ST04-010_b58a64_jp.jpg</t>
  </si>
  <si>
    <t>https://onepiece-cardgame.dev/images/cards/ST05-010_96d5c9_jp.jpg</t>
  </si>
  <si>
    <t>https://onepiece-cardgame.dev/images/cards/ST06-010_165ce6_jp.jpg</t>
  </si>
  <si>
    <t>https://onepiece-cardgame.dev/images/cards/OP01-005_a5e4e0_jp.jpg</t>
  </si>
  <si>
    <t>https://onepiece-cardgame.dev/images/cards/OP02-008_54d5f7_jp.jpg</t>
  </si>
  <si>
    <t>https://onepiece-cardgame.dev/images/cards/ST01-007_dec1fa_jp.jpg</t>
  </si>
  <si>
    <t>https://onepiece-cardgame.dev/images/cards/ST02-011_104b84_jp.jpg</t>
  </si>
  <si>
    <t>https://onepiece-cardgame.dev/images/cards/ST03-011_b28325_jp.jpg</t>
  </si>
  <si>
    <t>https://onepiece-cardgame.dev/images/cards/ST04-011_57f570_jp.jpg</t>
  </si>
  <si>
    <t>https://onepiece-cardgame.dev/images/cards/ST05-011_997af6_jp.jpg</t>
  </si>
  <si>
    <t>https://onepiece-cardgame.dev/images/cards/ST06-011_4e21de_jp.jpg</t>
  </si>
  <si>
    <t>https://onepiece-cardgame.dev/images/cards/OP01-006_a9903e_jp.jpg</t>
  </si>
  <si>
    <t>https://onepiece-cardgame.dev/images/cards/OP02-009_5a704a_jp.jpg</t>
  </si>
  <si>
    <t>https://onepiece-cardgame.dev/images/cards/ST01-008_bfa16a_jp.jpg</t>
  </si>
  <si>
    <t>https://onepiece-cardgame.dev/images/cards/ST02-012_61c33f_jp.jpg</t>
  </si>
  <si>
    <t>https://onepiece-cardgame.dev/images/cards/ST03-012_c5aa66_jp.jpg</t>
  </si>
  <si>
    <t>https://onepiece-cardgame.dev/images/cards/ST04-011_b4596d_jp.jpg</t>
  </si>
  <si>
    <t>https://onepiece-cardgame.dev/images/cards/ST05-012_0d05bb_jp.jpg</t>
  </si>
  <si>
    <t>https://onepiece-cardgame.dev/images/cards/ST06-012_304edb_jp.jpg</t>
  </si>
  <si>
    <t>https://onepiece-cardgame.dev/images/cards/OP01-007_d90073_jp.jpg</t>
  </si>
  <si>
    <t>https://onepiece-cardgame.dev/images/cards/OP02-009_5999ea_jp.jpg</t>
  </si>
  <si>
    <t>https://onepiece-cardgame.dev/images/cards/ST01-008_badd0c_jp.jpg</t>
  </si>
  <si>
    <t>https://onepiece-cardgame.dev/images/cards/ST02-013_4346d0_jp.jpg</t>
  </si>
  <si>
    <t>https://onepiece-cardgame.dev/images/cards/ST03-013_2e4c7b_jp.jpg</t>
  </si>
  <si>
    <t>https://onepiece-cardgame.dev/images/cards/ST04-012_94a7e2_jp.jpg</t>
  </si>
  <si>
    <t>https://onepiece-cardgame.dev/images/cards/ST05-013_35939d_jp.jpg</t>
  </si>
  <si>
    <t>https://onepiece-cardgame.dev/images/cards/ST06-013_9f4d9e_jp.jpg</t>
  </si>
  <si>
    <t>https://onepiece-cardgame.dev/images/cards/OP01-008_4ae5cd_jp.jpg</t>
  </si>
  <si>
    <t>https://onepiece-cardgame.dev/images/cards/OP02-010_784fcd_jp.jpg</t>
  </si>
  <si>
    <t>https://onepiece-cardgame.dev/images/cards/ST01-009_137f78_jp.jpg</t>
  </si>
  <si>
    <t>https://onepiece-cardgame.dev/images/cards/ST02-014_44b504_jp.jpg</t>
  </si>
  <si>
    <t>https://onepiece-cardgame.dev/images/cards/ST03-014_05ecda_jp.jpg</t>
  </si>
  <si>
    <t>https://onepiece-cardgame.dev/images/cards/ST04-013_2e656f_jp.jpg</t>
  </si>
  <si>
    <t>https://onepiece-cardgame.dev/images/cards/ST05-014_7c514e_jp.jpg</t>
  </si>
  <si>
    <t>https://onepiece-cardgame.dev/images/cards/ST06-014_8074ed_jp.jpg</t>
  </si>
  <si>
    <t>https://onepiece-cardgame.dev/images/cards/OP01-009_accee7_jp.jpg</t>
  </si>
  <si>
    <t>https://onepiece-cardgame.dev/images/cards/OP02-011_db264a_jp.jpg</t>
  </si>
  <si>
    <t>https://onepiece-cardgame.dev/images/cards/ST01-010_8266c1_jp.jpg</t>
  </si>
  <si>
    <t>https://onepiece-cardgame.dev/images/cards/ST02-015_4d646e_jp.jpg</t>
  </si>
  <si>
    <t>https://onepiece-cardgame.dev/images/cards/ST03-015_cb73fb_jp.jpg</t>
  </si>
  <si>
    <t>https://onepiece-cardgame.dev/images/cards/ST04-014_7fca90_jp.jpg</t>
  </si>
  <si>
    <t>https://onepiece-cardgame.dev/images/cards/ST05-015_cc9b87_jp.jpg</t>
  </si>
  <si>
    <t>https://onepiece-cardgame.dev/images/cards/ST06-015_21b9be_jp.jpg</t>
  </si>
  <si>
    <t>https://onepiece-cardgame.dev/images/cards/OP01-010_c4829b_jp.jpg</t>
  </si>
  <si>
    <t>https://onepiece-cardgame.dev/images/cards/OP02-012_21181d_jp.jpg</t>
  </si>
  <si>
    <t>https://onepiece-cardgame.dev/images/cards/ST01-010_c7e0bb_jp.jpg</t>
  </si>
  <si>
    <t>https://onepiece-cardgame.dev/images/cards/ST02-016_0f7bd3_jp.jpg</t>
  </si>
  <si>
    <t>https://onepiece-cardgame.dev/images/cards/ST03-016_78085a_jp.jpg</t>
  </si>
  <si>
    <t>https://onepiece-cardgame.dev/images/cards/ST04-015_65be70_jp.jpg</t>
  </si>
  <si>
    <t>https://onepiece-cardgame.dev/images/cards/ST05-016_3762d9_jp.jpg</t>
  </si>
  <si>
    <t>https://onepiece-cardgame.dev/images/cards/ST06-016_49cf4e_jp.jpg</t>
  </si>
  <si>
    <t>https://onepiece-cardgame.dev/images/cards/OP01-010_18cf84_jp.jpg</t>
  </si>
  <si>
    <t>https://onepiece-cardgame.dev/images/cards/OP02-013_cd1649_jp.jpg</t>
  </si>
  <si>
    <t>https://onepiece-cardgame.dev/images/cards/ST01-011_bfdc0f_jp.jpg</t>
  </si>
  <si>
    <t>https://onepiece-cardgame.dev/images/cards/ST02-017_8e32c5_jp.jpg</t>
  </si>
  <si>
    <t>https://onepiece-cardgame.dev/images/cards/ST03-017_1445ae_jp.jpg</t>
  </si>
  <si>
    <t>https://onepiece-cardgame.dev/images/cards/ST04-016_b3f8c0_jp.jpg</t>
  </si>
  <si>
    <t>https://onepiece-cardgame.dev/images/cards/ST05-017_f6e3f6_jp.jpg</t>
  </si>
  <si>
    <t>https://onepiece-cardgame.dev/images/cards/ST06-017_825bcb_jp.jpg</t>
  </si>
  <si>
    <t>https://onepiece-cardgame.dev/images/cards/OP01-012_88403d_jp.jpg</t>
  </si>
  <si>
    <t>https://onepiece-cardgame.dev/images/cards/OP02-013_38a4fe_jp.jpg</t>
  </si>
  <si>
    <t>https://onepiece-cardgame.dev/images/cards/ST01-012_6bfaec_jp.jpg</t>
  </si>
  <si>
    <t>https://onepiece-cardgame.dev/images/cards/ST04-017_80f08b_jp.jpg</t>
  </si>
  <si>
    <t>https://onepiece-cardgame.dev/images/cards/OP01-013_8d7770_jp.jpg</t>
  </si>
  <si>
    <t>https://onepiece-cardgame.dev/images/cards/OP02-013_11eb73_jp.jpg</t>
  </si>
  <si>
    <t>https://onepiece-cardgame.dev/images/cards/ST01-013_60b716_jp.jpg</t>
  </si>
  <si>
    <t>https://onepiece-cardgame.dev/images/cards/OP01-013_96d4b7_jp.jpg</t>
  </si>
  <si>
    <t>https://onepiece-cardgame.dev/images/cards/OP02-014_7c97a8_jp.jpg</t>
  </si>
  <si>
    <t>https://onepiece-cardgame.dev/images/cards/ST01-013_58546f_jp.jpg</t>
  </si>
  <si>
    <t>https://onepiece-cardgame.dev/images/cards/OP01-013_6bbb9a_jp.jpg</t>
  </si>
  <si>
    <t>https://onepiece-cardgame.dev/images/cards/OP02-015_bf2c1a_jp.jpg</t>
  </si>
  <si>
    <t>https://onepiece-cardgame.dev/images/cards/ST01-014_237f36_jp.jpg</t>
  </si>
  <si>
    <t>https://onepiece-cardgame.dev/images/cards/OP01-014_8b357c_jp.jpg</t>
  </si>
  <si>
    <t>https://onepiece-cardgame.dev/images/cards/OP02-016_dc7ad2_jp.jpg</t>
  </si>
  <si>
    <t>https://onepiece-cardgame.dev/images/cards/ST01-015_b1a089_jp.jpg</t>
  </si>
  <si>
    <t>https://onepiece-cardgame.dev/images/cards/OP01-015_ee0a93_jp.jpg</t>
  </si>
  <si>
    <t>https://onepiece-cardgame.dev/images/cards/OP02-017_77ec25_jp.jpg</t>
  </si>
  <si>
    <t>https://onepiece-cardgame.dev/images/cards/ST01-016_d23d2c_jp.jpg</t>
  </si>
  <si>
    <t>https://onepiece-cardgame.dev/images/cards/OP01-016_45c269_jp.jpg</t>
  </si>
  <si>
    <t>https://onepiece-cardgame.dev/images/cards/OP02-017_639fe0_jp.jpg</t>
  </si>
  <si>
    <t>https://onepiece-cardgame.dev/images/cards/ST01-017_8b5901_jp.jpg</t>
  </si>
  <si>
    <t>https://onepiece-cardgame.dev/images/cards/OP01-016_2df168_jp.jpg</t>
  </si>
  <si>
    <t>https://onepiece-cardgame.dev/images/cards/OP02-018_22dd66_jp.jpg</t>
  </si>
  <si>
    <t>https://onepiece-cardgame.dev/images/cards/OP01-016_b27e21_jp.jpg</t>
  </si>
  <si>
    <t>https://onepiece-cardgame.dev/images/cards/OP02-018_d30823_jp.jpg</t>
  </si>
  <si>
    <t>https://onepiece-cardgame.dev/images/cards/OP01-017_3b2c2c_jp.jpg</t>
  </si>
  <si>
    <t>https://onepiece-cardgame.dev/images/cards/OP02-019_240104_jp.jpg</t>
  </si>
  <si>
    <t>https://onepiece-cardgame.dev/images/cards/OP01-018_5bc8c3_jp.jpg</t>
  </si>
  <si>
    <t>https://onepiece-cardgame.dev/images/cards/OP02-020_1fb7f9_jp.jpg</t>
  </si>
  <si>
    <t>https://onepiece-cardgame.dev/images/cards/OP01-019_4a06af_jp.jpg</t>
  </si>
  <si>
    <t>https://onepiece-cardgame.dev/images/cards/OP02-021_0f81a1_jp.jpg</t>
  </si>
  <si>
    <t>https://onepiece-cardgame.dev/images/cards/OP01-020_be7d36_jp.jpg</t>
  </si>
  <si>
    <t>https://onepiece-cardgame.dev/images/cards/OP02-022_983120_jp.jpg</t>
  </si>
  <si>
    <t>https://onepiece-cardgame.dev/images/cards/OP01-021_ba1620_jp.jpg</t>
  </si>
  <si>
    <t>https://onepiece-cardgame.dev/images/cards/OP02-023_53fbd0_jp.jpg</t>
  </si>
  <si>
    <t>https://onepiece-cardgame.dev/images/cards/OP01-021_7a907a_jp.jpg</t>
  </si>
  <si>
    <t>https://onepiece-cardgame.dev/images/cards/OP02-024_dad718_jp.jpg</t>
  </si>
  <si>
    <t>https://onepiece-cardgame.dev/images/cards/OP01-022_3a1881_jp.jpg</t>
  </si>
  <si>
    <t>https://onepiece-cardgame.dev/images/cards/OP02-025_1e26cd_jp.jpg</t>
  </si>
  <si>
    <t>https://onepiece-cardgame.dev/images/cards/OP01-022_7120cd_jp.jpg</t>
  </si>
  <si>
    <t>https://onepiece-cardgame.dev/images/cards/OP02-025_2a6c9c_jp.jpg</t>
  </si>
  <si>
    <t>https://onepiece-cardgame.dev/images/cards/OP01-023_eeb5a3_jp.jpg</t>
  </si>
  <si>
    <t>https://onepiece-cardgame.dev/images/cards/OP02-0026_225543_jp.jpg</t>
  </si>
  <si>
    <t>https://onepiece-cardgame.dev/images/cards/OP01-024_63d8b3_jp.jpg</t>
  </si>
  <si>
    <t>https://onepiece-cardgame.dev/images/cards/OP02-026_47030f_jp.jpg</t>
  </si>
  <si>
    <t>https://onepiece-cardgame.dev/images/cards/OP01-024_334ce5_jp.jpg</t>
  </si>
  <si>
    <t>https://onepiece-cardgame.dev/images/cards/OP02-027_1be48d_jp.jpg</t>
  </si>
  <si>
    <t>https://onepiece-cardgame.dev/images/cards/OP01-025_57ea81_jp.jpg</t>
  </si>
  <si>
    <t>https://onepiece-cardgame.dev/images/cards/OP02-028_286dc9_jp.jpg</t>
  </si>
  <si>
    <t>https://onepiece-cardgame.dev/images/cards/OP01-025_186499_jp.jpg</t>
  </si>
  <si>
    <t>https://onepiece-cardgame.dev/images/cards/OP02-029_065da4_jp.jpg</t>
  </si>
  <si>
    <t>https://onepiece-cardgame.dev/images/cards/OP01-026_05a4b1_jp.jpg</t>
  </si>
  <si>
    <t>https://onepiece-cardgame.dev/images/cards/OP02-030_eb4839_jp.jpg</t>
  </si>
  <si>
    <t>https://onepiece-cardgame.dev/images/cards/OP01-027_1e3cbb_jp.jpg</t>
  </si>
  <si>
    <t>https://onepiece-cardgame.dev/images/cards/OP02-030_582c61_jp.jpg</t>
  </si>
  <si>
    <t>https://onepiece-cardgame.dev/images/cards/OP01-028_79c2bc_jp.jpg</t>
  </si>
  <si>
    <t>https://onepiece-cardgame.dev/images/cards/OP02-031_0c630e_jp.jpg</t>
  </si>
  <si>
    <t>https://onepiece-cardgame.dev/images/cards/OP01-029_6ba3e8_jp.jpg</t>
  </si>
  <si>
    <t>https://onepiece-cardgame.dev/images/cards/OP02-031_be8e5f_jp.jpg</t>
  </si>
  <si>
    <t>https://onepiece-cardgame.dev/images/cards/OP01-030_c5209a_jp.jpg</t>
  </si>
  <si>
    <t>https://onepiece-cardgame.dev/images/cards/OP02-032_75ddae_jp.jpg</t>
  </si>
  <si>
    <t>https://onepiece-cardgame.dev/images/cards/OP01-031_bef0b8_jp.jpg</t>
  </si>
  <si>
    <t>https://onepiece-cardgame.dev/images/cards/OP02-033_322ac6_jp.jpg</t>
  </si>
  <si>
    <t>https://onepiece-cardgame.dev/images/cards/OP01-031_fdeb59_jp.jpg</t>
  </si>
  <si>
    <t>https://onepiece-cardgame.dev/images/cards/OP02-034_969e81_jp.jpg</t>
  </si>
  <si>
    <t>https://onepiece-cardgame.dev/images/cards/OP01-032_f37fb3_jp.jpg</t>
  </si>
  <si>
    <t>https://onepiece-cardgame.dev/images/cards/OP02-035_9a2887_jp.jpg</t>
  </si>
  <si>
    <t>https://onepiece-cardgame.dev/images/cards/OP01-033_af7043_jp.jpg</t>
  </si>
  <si>
    <t>https://onepiece-cardgame.dev/images/cards/OP02-036_c68c76_jp.jpg</t>
  </si>
  <si>
    <t>https://onepiece-cardgame.dev/images/cards/OP01-033_72a68d_jp.jpg</t>
  </si>
  <si>
    <t>https://onepiece-cardgame.dev/images/cards/OP02-036_36b2bf_jp.jpg</t>
  </si>
  <si>
    <t>https://onepiece-cardgame.dev/images/cards/OP01-034_44106e_jp.png</t>
  </si>
  <si>
    <t>https://onepiece-cardgame.dev/images/cards/OP02-037_164d58_jp.jpg</t>
  </si>
  <si>
    <t>https://onepiece-cardgame.dev/images/cards/OP01-034_86470d_jp.png</t>
  </si>
  <si>
    <t>https://onepiece-cardgame.dev/images/cards/OP02-038_e472c9_jp.jpg</t>
  </si>
  <si>
    <t>https://onepiece-cardgame.dev/images/cards/OP01-035_dfd5c8_jp.jpg</t>
  </si>
  <si>
    <t>https://onepiece-cardgame.dev/images/cards/OP02-039_561997_jp.jpg</t>
  </si>
  <si>
    <t>https://onepiece-cardgame.dev/images/cards/OP01-036_e4bbd4_jp.jpg</t>
  </si>
  <si>
    <t>https://onepiece-cardgame.dev/images/cards/OP02-040_58dee0_jp.jpg</t>
  </si>
  <si>
    <t>https://onepiece-cardgame.dev/images/cards/OP01-037_421381_jp.jpg</t>
  </si>
  <si>
    <t>https://onepiece-cardgame.dev/images/cards/OP02-041_5ef7e8_jp.jpg</t>
  </si>
  <si>
    <t>https://onepiece-cardgame.dev/images/cards/OP01-038_13b27b_jp.jpg</t>
  </si>
  <si>
    <t>https://onepiece-cardgame.dev/images/cards/OP02-041_52b707_jp.jpg</t>
  </si>
  <si>
    <t>https://onepiece-cardgame.dev/images/cards/OP01-039_12b430_jp.jpg</t>
  </si>
  <si>
    <t>https://onepiece-cardgame.dev/images/cards/OP02-042_a5fb03_jp.jpg</t>
  </si>
  <si>
    <t>https://onepiece-cardgame.dev/images/cards/OP01-040_5cda36_jp.jpg</t>
  </si>
  <si>
    <t>https://onepiece-cardgame.dev/images/cards/OP02-043_68c425_jp.jpg</t>
  </si>
  <si>
    <t>https://onepiece-cardgame.dev/images/cards/OP01-040_041e83_jp.jpg</t>
  </si>
  <si>
    <t>https://onepiece-cardgame.dev/images/cards/OP02-044_f6caa2_jp.jpg</t>
  </si>
  <si>
    <t>https://onepiece-cardgame.dev/images/cards/OP01-041_ff97ab_jp.jpg</t>
  </si>
  <si>
    <t>https://onepiece-cardgame.dev/images/cards/OP02-045_756ad0_jp.jpg</t>
  </si>
  <si>
    <t>https://onepiece-cardgame.dev/images/cards/OP01-042_eefb8b_jp.jpg</t>
  </si>
  <si>
    <t>https://onepiece-cardgame.dev/images/cards/OP02-046_3f9045_jp.jpg</t>
  </si>
  <si>
    <t>https://onepiece-cardgame.dev/images/cards/OP01-043_d842d7_jp.jpg</t>
  </si>
  <si>
    <t>https://onepiece-cardgame.dev/images/cards/OP02-047_d60978_jp.jpg</t>
  </si>
  <si>
    <t>https://onepiece-cardgame.dev/images/cards/OP01-044_5fd83b_jp.jpg</t>
  </si>
  <si>
    <t>https://onepiece-cardgame.dev/images/cards/OP02-048_c2f961_jp.jpg</t>
  </si>
  <si>
    <t>https://onepiece-cardgame.dev/images/cards/OP01-045_36eb89_jp.jpg</t>
  </si>
  <si>
    <t>https://onepiece-cardgame.dev/images/cards/OP02-049_fe802a_jp.jpg</t>
  </si>
  <si>
    <t>https://onepiece-cardgame.dev/images/cards/OP01-046_6ed435_jp.jpg</t>
  </si>
  <si>
    <t>https://onepiece-cardgame.dev/images/cards/OP02-049_5bf199_jp.jpg</t>
  </si>
  <si>
    <t>https://onepiece-cardgame.dev/images/cards/OP01-047_616aca_jp.jpg</t>
  </si>
  <si>
    <t>https://onepiece-cardgame.dev/images/cards/OP02-050_2ad9de_jp.jpg</t>
  </si>
  <si>
    <t>https://onepiece-cardgame.dev/images/cards/OP01-047_72a82f_jp.jpg</t>
  </si>
  <si>
    <t>https://onepiece-cardgame.dev/images/cards/OP02-051_aa7127_jp.jpg</t>
  </si>
  <si>
    <t>https://onepiece-cardgame.dev/images/cards/OP01-048_b74b29_jp.png</t>
  </si>
  <si>
    <t>https://onepiece-cardgame.dev/images/cards/OP02-051_1c06fa_jp.jpg</t>
  </si>
  <si>
    <t>https://onepiece-cardgame.dev/images/cards/OP01-048_970c1e_jp.png</t>
  </si>
  <si>
    <t>https://onepiece-cardgame.dev/images/cards/OP02-052_79ec62_jp.jpg</t>
  </si>
  <si>
    <t>https://onepiece-cardgame.dev/images/cards/OP01-049_72068b_jp.jpg</t>
  </si>
  <si>
    <t>https://onepiece-cardgame.dev/images/cards/OP02-053_987ff4_jp.jpg</t>
  </si>
  <si>
    <t>https://onepiece-cardgame.dev/images/cards/OP01-050_1b0717_jp.jpg</t>
  </si>
  <si>
    <t>https://onepiece-cardgame.dev/images/cards/OP02-054_644d46_jp.jpg</t>
  </si>
  <si>
    <t>https://onepiece-cardgame.dev/images/cards/OP01-051_4e4038_jp.jpg</t>
  </si>
  <si>
    <t>https://onepiece-cardgame.dev/images/cards/OP02-055_5fd9cc_jp.jpg</t>
  </si>
  <si>
    <t>https://onepiece-cardgame.dev/images/cards/OP01-051_439415_jp.jpg</t>
  </si>
  <si>
    <t>https://onepiece-cardgame.dev/images/cards/OP02-056_518736_jp.jpg</t>
  </si>
  <si>
    <t>https://onepiece-cardgame.dev/images/cards/OP01-052_d70403_jp.jpg</t>
  </si>
  <si>
    <t>https://onepiece-cardgame.dev/images/cards/OP02-057_989782_jp.jpg</t>
  </si>
  <si>
    <t>https://onepiece-cardgame.dev/images/cards/OP01-053_851305_jp.jpg</t>
  </si>
  <si>
    <t>https://onepiece-cardgame.dev/images/cards/OP02-058_c25f90_jp.jpg</t>
  </si>
  <si>
    <t>https://onepiece-cardgame.dev/images/cards/OP01-054_a85951_jp.jpg</t>
  </si>
  <si>
    <t>https://onepiece-cardgame.dev/images/cards/OP02-058_04dbfb_jp.jpg</t>
  </si>
  <si>
    <t>https://onepiece-cardgame.dev/images/cards/OP01-055_413a12_jp.jpg</t>
  </si>
  <si>
    <t>https://onepiece-cardgame.dev/images/cards/OP02-059_84d3b4_jp.jpg</t>
  </si>
  <si>
    <t>https://onepiece-cardgame.dev/images/cards/OP01-056_7b72b0_jp.jpg</t>
  </si>
  <si>
    <t>https://onepiece-cardgame.dev/images/cards/OP02-059_4ef953_jp.png</t>
  </si>
  <si>
    <t>https://onepiece-cardgame.dev/images/cards/OP01-057_338da4_jp.jpg</t>
  </si>
  <si>
    <t>https://onepiece-cardgame.dev/images/cards/OP02-060_8efdc1_jp.jpg</t>
  </si>
  <si>
    <t>https://onepiece-cardgame.dev/images/cards/OP01-058_280365_jp.jpg</t>
  </si>
  <si>
    <t>https://onepiece-cardgame.dev/images/cards/OP02-061_f32ff6_jp.jpg</t>
  </si>
  <si>
    <t>https://onepiece-cardgame.dev/images/cards/OP01-059_2f2ba7_jp.jpg</t>
  </si>
  <si>
    <t>https://onepiece-cardgame.dev/images/cards/OP02-062_1b963d_jp.jpg</t>
  </si>
  <si>
    <t>https://onepiece-cardgame.dev/images/cards/OP01-060_ef19ab_jp.jpg</t>
  </si>
  <si>
    <t>https://onepiece-cardgame.dev/images/cards/OP02-062_9a8e87_jp.jpg</t>
  </si>
  <si>
    <t>https://onepiece-cardgame.dev/images/cards/OP01-060_a2eeac_jp.jpg</t>
  </si>
  <si>
    <t>https://onepiece-cardgame.dev/images/cards/OP02-063_50f50f_jp.jpg</t>
  </si>
  <si>
    <t>https://onepiece-cardgame.dev/images/cards/OP01-061_12c0e3_jp.jpg</t>
  </si>
  <si>
    <t>https://onepiece-cardgame.dev/images/cards/OP02-064_8ec7ff_jp.jpg</t>
  </si>
  <si>
    <t>https://onepiece-cardgame.dev/images/cards/OP01-061_618433_jp.jpg</t>
  </si>
  <si>
    <t>https://onepiece-cardgame.dev/images/cards/OP02-065_2233b8_jp.jpg</t>
  </si>
  <si>
    <t>https://onepiece-cardgame.dev/images/cards/OP01-062_dff4c9_jp.jpg</t>
  </si>
  <si>
    <t>https://onepiece-cardgame.dev/images/cards/OP02-066_fc1ac8_jp.jpg</t>
  </si>
  <si>
    <t>https://onepiece-cardgame.dev/images/cards/OP01-062_47d06a_jp.jpg</t>
  </si>
  <si>
    <t>https://onepiece-cardgame.dev/images/cards/OP02-067_4a1a20_jp.jpg</t>
  </si>
  <si>
    <t>https://onepiece-cardgame.dev/images/cards/OP01-063_77bb43_jp.jpg</t>
  </si>
  <si>
    <t>https://onepiece-cardgame.dev/images/cards/OP02-068_9c6769_jp.jpg</t>
  </si>
  <si>
    <t>https://onepiece-cardgame.dev/images/cards/OP01-064_1d95d5_jp.jpg</t>
  </si>
  <si>
    <t>https://onepiece-cardgame.dev/images/cards/OP02-069_2f2c94_jp.jpg</t>
  </si>
  <si>
    <t>https://onepiece-cardgame.dev/images/cards/OP01-065_f76326_jp.jpg</t>
  </si>
  <si>
    <t>https://onepiece-cardgame.dev/images/cards/OP02-070_be5852_jp.jpg</t>
  </si>
  <si>
    <t>https://onepiece-cardgame.dev/images/cards/OP01-066_aeef5d_jp.jpg</t>
  </si>
  <si>
    <t>https://onepiece-cardgame.dev/images/cards/OP02-071_b57d9c_jp.jpg</t>
  </si>
  <si>
    <t>https://onepiece-cardgame.dev/images/cards/OP01-067_732d0e_jp.jpg</t>
  </si>
  <si>
    <t>https://onepiece-cardgame.dev/images/cards/OP02-071_cfe24b_jp.jpg</t>
  </si>
  <si>
    <t>https://onepiece-cardgame.dev/images/cards/OP01-067_7675eb_jp.jpg</t>
  </si>
  <si>
    <t>https://onepiece-cardgame.dev/images/cards/OP02-072_8494e5_jp.jpg</t>
  </si>
  <si>
    <t>https://onepiece-cardgame.dev/images/cards/OP01-068_b52ccd_jp.jpg</t>
  </si>
  <si>
    <t>https://onepiece-cardgame.dev/images/cards/OP02-072_9f58c3_jp.jpg</t>
  </si>
  <si>
    <t>https://onepiece-cardgame.dev/images/cards/OP01-069_c813ec_jp.jpg</t>
  </si>
  <si>
    <t>https://onepiece-cardgame.dev/images/cards/OP02-073_55c46d_jp.jpg</t>
  </si>
  <si>
    <t>https://onepiece-cardgame.dev/images/cards/OP01-070_efbd13_jp.jpg</t>
  </si>
  <si>
    <t>https://onepiece-cardgame.dev/images/cards/OP02-073_9e3d76_jp.jpg</t>
  </si>
  <si>
    <t>https://onepiece-cardgame.dev/images/cards/OP01-070_7212ff_jp.jpg</t>
  </si>
  <si>
    <t>https://onepiece-cardgame.dev/images/cards/OP02-074_285752_jp.jpg</t>
  </si>
  <si>
    <t>https://onepiece-cardgame.dev/images/cards/OP01-071_c340d2_jp.jpg</t>
  </si>
  <si>
    <t>https://onepiece-cardgame.dev/images/cards/OP02-075_96ce0f_jp.jpg</t>
  </si>
  <si>
    <t>https://onepiece-cardgame.dev/images/cards/OP01-072_6b7035_jp.jpg</t>
  </si>
  <si>
    <t>https://onepiece-cardgame.dev/images/cards/OP02-076_adfb49_jp.jpg</t>
  </si>
  <si>
    <t>https://onepiece-cardgame.dev/images/cards/OP01-073_ac7bd0_jp.jpg</t>
  </si>
  <si>
    <t>https://onepiece-cardgame.dev/images/cards/OP02-077_bc8b33_jp.jpg</t>
  </si>
  <si>
    <t>https://onepiece-cardgame.dev/images/cards/OP01-073_685fdd_jp.jpg</t>
  </si>
  <si>
    <t>https://onepiece-cardgame.dev/images/cards/OP02-078_eeb7a8_jp.jpg</t>
  </si>
  <si>
    <t>https://onepiece-cardgame.dev/images/cards/OP01-074_9daffc_jp.jpg</t>
  </si>
  <si>
    <t>https://onepiece-cardgame.dev/images/cards/OP02-079_09d86b_jp.jpg</t>
  </si>
  <si>
    <t>https://onepiece-cardgame.dev/images/cards/OP01-075_00694e_jp.jpg</t>
  </si>
  <si>
    <t>https://onepiece-cardgame.dev/images/cards/OP02-080_6c87e5_jp.jpg</t>
  </si>
  <si>
    <t>https://onepiece-cardgame.dev/images/cards/OP01-076_2d58a2_jp.jpg</t>
  </si>
  <si>
    <t>https://onepiece-cardgame.dev/images/cards/OP02-081_7fcc55_jp.jpg</t>
  </si>
  <si>
    <t>https://onepiece-cardgame.dev/images/cards/OP01-077_2f4494_jp.jpg</t>
  </si>
  <si>
    <t>https://onepiece-cardgame.dev/images/cards/OP02-082_790239_jp.jpg</t>
  </si>
  <si>
    <t>https://onepiece-cardgame.dev/images/cards/OP01-078_a88036_jp.jpg</t>
  </si>
  <si>
    <t>https://onepiece-cardgame.dev/images/cards/OP02-083_32c6b0_jp.jpg</t>
  </si>
  <si>
    <t>https://onepiece-cardgame.dev/images/cards/OP01-078_864478_jp.jpg</t>
  </si>
  <si>
    <t>https://onepiece-cardgame.dev/images/cards/OP02-084_57f859_jp.jpg</t>
  </si>
  <si>
    <t>https://onepiece-cardgame.dev/images/cards/OP01-079_939ab9_jp.jpg</t>
  </si>
  <si>
    <t>https://onepiece-cardgame.dev/images/cards/OP02-085_7be00b_jp.jpg</t>
  </si>
  <si>
    <t>https://onepiece-cardgame.dev/images/cards/OP01-080_29ee15_jp.jpg</t>
  </si>
  <si>
    <t>https://onepiece-cardgame.dev/images/cards/OP02-085_0b7c04_jp.jpg</t>
  </si>
  <si>
    <t>https://onepiece-cardgame.dev/images/cards/OP01-081_e8453f_jp.jpg</t>
  </si>
  <si>
    <t>https://onepiece-cardgame.dev/images/cards/OP02-086_a5f09f_jp.jpg</t>
  </si>
  <si>
    <t>https://onepiece-cardgame.dev/images/cards/OP01-082_739bd3_jp.jpg</t>
  </si>
  <si>
    <t>https://onepiece-cardgame.dev/images/cards/OP02-086_0a7582_jp.jpg</t>
  </si>
  <si>
    <t>https://onepiece-cardgame.dev/images/cards/OP01-083_305f7c_jp.jpg</t>
  </si>
  <si>
    <t>https://onepiece-cardgame.dev/images/cards/OP02-087_3c113f_jp.jpg</t>
  </si>
  <si>
    <t>https://onepiece-cardgame.dev/images/cards/OP01-084_52f7de_jp.jpg</t>
  </si>
  <si>
    <t>https://onepiece-cardgame.dev/images/cards/OP02-088_674596_jp.jpg</t>
  </si>
  <si>
    <t>https://onepiece-cardgame.dev/images/cards/OP01-085_9a4880_jp.jpg</t>
  </si>
  <si>
    <t>https://onepiece-cardgame.dev/images/cards/OP02-089_336391_jp.jpg</t>
  </si>
  <si>
    <t>https://onepiece-cardgame.dev/images/cards/OP01-086_327d3a_jp.jpg</t>
  </si>
  <si>
    <t>https://onepiece-cardgame.dev/images/cards/OP02-090_7077d7_jp.jpg</t>
  </si>
  <si>
    <t>https://onepiece-cardgame.dev/images/cards/OP01-087_79ff50_jp.jpg</t>
  </si>
  <si>
    <t>https://onepiece-cardgame.dev/images/cards/OP02-091_c7d4ec_jp.jpg</t>
  </si>
  <si>
    <t>https://onepiece-cardgame.dev/images/cards/OP01-088_dc8c79_jp.jpg</t>
  </si>
  <si>
    <t>https://onepiece-cardgame.dev/images/cards/OP02-092_d56817_jp.jpg</t>
  </si>
  <si>
    <t>https://onepiece-cardgame.dev/images/cards/OP01-089_fecd11_jp.jpg</t>
  </si>
  <si>
    <t>https://onepiece-cardgame.dev/images/cards/OP02-093_a8375f_jp.jpg</t>
  </si>
  <si>
    <t>https://onepiece-cardgame.dev/images/cards/OP01-090_5d5cb6_jp.jpg</t>
  </si>
  <si>
    <t>https://onepiece-cardgame.dev/images/cards/OP02-093_b77cea_jp.jpg</t>
  </si>
  <si>
    <t>https://onepiece-cardgame.dev/images/cards/OP01-091_1c045d_jp.jpg</t>
  </si>
  <si>
    <t>https://onepiece-cardgame.dev/images/cards/OP02-094_b5be75_jp.jpg</t>
  </si>
  <si>
    <t>https://onepiece-cardgame.dev/images/cards/OP01-091_5a61ff_jp.jpg</t>
  </si>
  <si>
    <t>https://onepiece-cardgame.dev/images/cards/OP02-095_6e08fb_jp.jpg</t>
  </si>
  <si>
    <t>https://onepiece-cardgame.dev/images/cards/OP01-092_8df8b7_jp.jpg</t>
  </si>
  <si>
    <t>https://onepiece-cardgame.dev/images/cards/OP02-096_5fca3e_jp.jpg</t>
  </si>
  <si>
    <t>https://onepiece-cardgame.dev/images/cards/OP01-093_499034_jp.jpg</t>
  </si>
  <si>
    <t>https://onepiece-cardgame.dev/images/cards/OP02-096_a6b8ca_jp.jpg</t>
  </si>
  <si>
    <t>https://onepiece-cardgame.dev/images/cards/OP01-093_e9533a_jp.jpg</t>
  </si>
  <si>
    <t>https://onepiece-cardgame.dev/images/cards/OP02-097_be65f7_jp.jpg</t>
  </si>
  <si>
    <t>https://onepiece-cardgame.dev/images/cards/OP01-094_e24c31_jp.jpg</t>
  </si>
  <si>
    <t>https://onepiece-cardgame.dev/images/cards/OP02-098_163bc4_jp.jpg</t>
  </si>
  <si>
    <t>https://onepiece-cardgame.dev/images/cards/OP01-094_50b5cc_jp.jpg</t>
  </si>
  <si>
    <t>https://onepiece-cardgame.dev/images/cards/OP02-099_93ec7a_jp.jpg</t>
  </si>
  <si>
    <t>https://onepiece-cardgame.dev/images/cards/OP01-095_c7eef3_jp.jpg</t>
  </si>
  <si>
    <t>https://onepiece-cardgame.dev/images/cards/OP02-099_c14255_jp.jpg</t>
  </si>
  <si>
    <t>https://onepiece-cardgame.dev/images/cards/OP01-096_b1a98d_jp.jpg</t>
  </si>
  <si>
    <t>https://onepiece-cardgame.dev/images/cards/OP02-100_3cc275_jp.jpg</t>
  </si>
  <si>
    <t>https://onepiece-cardgame.dev/images/cards/OP01-096_430605_jp.jpg</t>
  </si>
  <si>
    <t>https://onepiece-cardgame.dev/images/cards/OP02-101_86d040_jp.jpg</t>
  </si>
  <si>
    <t>https://onepiece-cardgame.dev/images/cards/OP01-097_bda8bf_jp.jpg</t>
  </si>
  <si>
    <t>https://onepiece-cardgame.dev/images/cards/OP02-102_fed282_jp.jpg</t>
  </si>
  <si>
    <t>https://onepiece-cardgame.dev/images/cards/OP01-097_f20855_jp.jpg</t>
  </si>
  <si>
    <t>https://onepiece-cardgame.dev/images/cards/OP02-103_d10cf8_jp.jpg</t>
  </si>
  <si>
    <t>https://onepiece-cardgame.dev/images/cards/OP01-098_290ef3_jp.jpg</t>
  </si>
  <si>
    <t>https://onepiece-cardgame.dev/images/cards/OP02-104_68a04b_jp.jpg</t>
  </si>
  <si>
    <t>https://onepiece-cardgame.dev/images/cards/OP01-099_0f7cb9_jp.jpg</t>
  </si>
  <si>
    <t>https://onepiece-cardgame.dev/images/cards/OP02-105_2a0401_jp.jpg</t>
  </si>
  <si>
    <t>https://onepiece-cardgame.dev/images/cards/OP01-100_6e96ea_jp.jpg</t>
  </si>
  <si>
    <t>https://onepiece-cardgame.dev/images/cards/OP02-105_ab6c03_jp.jpg</t>
  </si>
  <si>
    <t>https://onepiece-cardgame.dev/images/cards/OP01-101_a02000_jp.jpg</t>
  </si>
  <si>
    <t>https://onepiece-cardgame.dev/images/cards/OP02-106_baf919_jp.jpg</t>
  </si>
  <si>
    <t>https://onepiece-cardgame.dev/images/cards/OP01-102_168410_jp.jpg</t>
  </si>
  <si>
    <t>https://onepiece-cardgame.dev/images/cards/OP02-107_f0e325_jp.jpg</t>
  </si>
  <si>
    <t>https://onepiece-cardgame.dev/images/cards/OP01-102_9e01a1_jp.jpg</t>
  </si>
  <si>
    <t>https://onepiece-cardgame.dev/images/cards/OP02-108_b6479b_jp.jpg</t>
  </si>
  <si>
    <t>https://onepiece-cardgame.dev/images/cards/OP01-103_523240_jp.jpg</t>
  </si>
  <si>
    <t>https://onepiece-cardgame.dev/images/cards/OP02-108_56a658_jp.jpg</t>
  </si>
  <si>
    <t>https://onepiece-cardgame.dev/images/cards/OP01-104_b7e709_jp.jpg</t>
  </si>
  <si>
    <t>https://onepiece-cardgame.dev/images/cards/OP02-109_4db22b_jp.jpg</t>
  </si>
  <si>
    <t>https://onepiece-cardgame.dev/images/cards/OP01-105_6182ff_jp.jpg</t>
  </si>
  <si>
    <t>https://onepiece-cardgame.dev/images/cards/OP02-110_0c7bf1_jp.jpg</t>
  </si>
  <si>
    <t>https://onepiece-cardgame.dev/images/cards/OP01-106_357461_jp.jpg</t>
  </si>
  <si>
    <t>https://onepiece-cardgame.dev/images/cards/OP02-111_58cd34_jp.jpg</t>
  </si>
  <si>
    <t>https://onepiece-cardgame.dev/images/cards/OP01-107_c8ac00_jp.jpg</t>
  </si>
  <si>
    <t>https://onepiece-cardgame.dev/images/cards/OP02-112_0b6690_jp.jpg</t>
  </si>
  <si>
    <t>https://onepiece-cardgame.dev/images/cards/OP01-108_a25329_jp.jpg</t>
  </si>
  <si>
    <t>https://onepiece-cardgame.dev/images/cards/OP02-113_505a28_jp.jpg</t>
  </si>
  <si>
    <t>https://onepiece-cardgame.dev/images/cards/OP01-109_b1724f_jp.jpg</t>
  </si>
  <si>
    <t>https://onepiece-cardgame.dev/images/cards/OP02-114_1d07e9_jp.jpg</t>
  </si>
  <si>
    <t>https://onepiece-cardgame.dev/images/cards/OP01-110_698bc8_jp.jpg</t>
  </si>
  <si>
    <t>https://onepiece-cardgame.dev/images/cards/OP02-114_52742e_jp.jpg</t>
  </si>
  <si>
    <t>https://onepiece-cardgame.dev/images/cards/OP01-111_d0bb9e_jp.jpg</t>
  </si>
  <si>
    <t>https://onepiece-cardgame.dev/images/cards/OP02-115_4c855d_jp.jpg</t>
  </si>
  <si>
    <t>https://onepiece-cardgame.dev/images/cards/OP01-112_1effcf_jp.jpg</t>
  </si>
  <si>
    <t>https://onepiece-cardgame.dev/images/cards/OP02-115_78811a_jp.jpg</t>
  </si>
  <si>
    <t>https://onepiece-cardgame.dev/images/cards/OP01-113_4bbf2b_jp.jpg</t>
  </si>
  <si>
    <t>https://onepiece-cardgame.dev/images/cards/OP02-116_68e7d6_jp.jpg</t>
  </si>
  <si>
    <t>https://onepiece-cardgame.dev/images/cards/OP01-114_6a8f91_jp.jpg</t>
  </si>
  <si>
    <t>https://onepiece-cardgame.dev/images/cards/OP02-117_39b3bc_jp.jpg</t>
  </si>
  <si>
    <t>https://onepiece-cardgame.dev/images/cards/OP01-115_211a26_jp.jpg</t>
  </si>
  <si>
    <t>https://onepiece-cardgame.dev/images/cards/OP02-118_c830c4_jp.jpg</t>
  </si>
  <si>
    <t>https://onepiece-cardgame.dev/images/cards/OP01-116_44fee3_jp.jpg</t>
  </si>
  <si>
    <t>https://onepiece-cardgame.dev/images/cards/OP02-119_c25afc_jp.jpg</t>
  </si>
  <si>
    <t>https://onepiece-cardgame.dev/images/cards/OP01-117_80346e_jp.jpg</t>
  </si>
  <si>
    <t>https://onepiece-cardgame.dev/images/cards/OP02-120_e057cb_jp.jpg</t>
  </si>
  <si>
    <t>https://onepiece-cardgame.dev/images/cards/OP01-118_31a57c_jp.jpg</t>
  </si>
  <si>
    <t>https://onepiece-cardgame.dev/images/cards/OP02-120_f596f4_jp.jpg</t>
  </si>
  <si>
    <t>https://onepiece-cardgame.dev/images/cards/OP01-119_5df30b_jp.jpg</t>
  </si>
  <si>
    <t>https://onepiece-cardgame.dev/images/cards/OP02-121_24b50a_jp.jpg</t>
  </si>
  <si>
    <t>https://onepiece-cardgame.dev/images/cards/OP01-120_d28525_jp.jpg</t>
  </si>
  <si>
    <t>https://onepiece-cardgame.dev/images/cards/OP02-121_8bf3ef_jp.jpg</t>
  </si>
  <si>
    <t>https://onepiece-cardgame.dev/images/cards/OP01-120_1ca474_jp.jpg</t>
  </si>
  <si>
    <t>https://onepiece-cardgame.dev/images/cards/OP01-120_60780c_jp.jpg</t>
  </si>
  <si>
    <t>https://onepiece-cardgame.dev/images/cards/OP01-121_fe334b_jp.jpg</t>
  </si>
  <si>
    <t>https://onepiece-cardgame.dev/images/cards/OP01-121_79b3f5_jp.jpg</t>
  </si>
  <si>
    <t>Promo Cards - NEEDS UPDATING</t>
  </si>
  <si>
    <r>
      <rPr>
        <sz val="9"/>
        <color theme="1"/>
        <rFont val="Nunito, Arial"/>
      </rPr>
      <t>Complete Playset</t>
    </r>
    <r>
      <rPr>
        <b/>
        <sz val="9"/>
        <color theme="1"/>
        <rFont val="Nunito, Arial"/>
      </rPr>
      <t xml:space="preserve"> </t>
    </r>
    <r>
      <rPr>
        <sz val="9"/>
        <color theme="1"/>
        <rFont val="Nunito, Arial"/>
      </rPr>
      <t>(1x of Leaders and Bases):</t>
    </r>
  </si>
  <si>
    <t>Source</t>
  </si>
  <si>
    <t>Event Exclusive</t>
  </si>
  <si>
    <t>CE P1</t>
  </si>
  <si>
    <t>Exploit 2</t>
  </si>
  <si>
    <t>CE P2</t>
  </si>
  <si>
    <t>3/+3</t>
  </si>
  <si>
    <t>Unit/Pilot Upgrade</t>
  </si>
  <si>
    <t>Underworld, Droid, Pilot</t>
  </si>
  <si>
    <t>1/+1</t>
  </si>
  <si>
    <t>4/+2</t>
  </si>
  <si>
    <t>Resistance, Droid, Pilot</t>
  </si>
  <si>
    <t>Rebel, Droid, Pilot</t>
  </si>
  <si>
    <t>Pre-Release SOR</t>
  </si>
  <si>
    <t>Pre-Release SHD</t>
  </si>
  <si>
    <t>Pre-Release TWI</t>
  </si>
  <si>
    <t>Pre-Release JTL</t>
  </si>
  <si>
    <t>Leader/Leader Unit/Pilot Upgrade</t>
  </si>
  <si>
    <t>Underworld, Bounty Hunter, Pilot</t>
  </si>
  <si>
    <t>Rebel, Pilot</t>
  </si>
  <si>
    <t>Pre-Release LOF</t>
  </si>
  <si>
    <t>SS Participation SOR</t>
  </si>
  <si>
    <t>SS Placement SOR</t>
  </si>
  <si>
    <t>SS Participation SHD</t>
  </si>
  <si>
    <t>SS Placement SHD</t>
  </si>
  <si>
    <t>SS Participation TWI</t>
  </si>
  <si>
    <t>Force, Night, Underworld</t>
  </si>
  <si>
    <t>SS Placement TWI</t>
  </si>
  <si>
    <t>Exploit 3, Sentinel, Ambush, Overwhelm</t>
  </si>
  <si>
    <t>Separatist, Creature</t>
  </si>
  <si>
    <t>SS Participation JTL</t>
  </si>
  <si>
    <t>SS Placement JTL</t>
  </si>
  <si>
    <t>SS Placement LOF</t>
  </si>
  <si>
    <t>PQ Participation SHD</t>
  </si>
  <si>
    <t>PQ Placement SHD</t>
  </si>
  <si>
    <t>PQ Participation TWI</t>
  </si>
  <si>
    <t>PQ Placement TWI</t>
  </si>
  <si>
    <t>PQ Participation JTL</t>
  </si>
  <si>
    <t>PQ Placement JTL</t>
  </si>
  <si>
    <t>PQ Placement LOF</t>
  </si>
  <si>
    <t>01</t>
  </si>
  <si>
    <t>OP Promo SOR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</si>
  <si>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</si>
  <si>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</si>
  <si>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</si>
  <si>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</si>
  <si>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</si>
  <si>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</si>
  <si>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</si>
  <si>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</si>
  <si>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</si>
  <si>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</si>
  <si>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</si>
  <si>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</si>
  <si>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</si>
  <si>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</si>
  <si>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</si>
  <si>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</si>
  <si>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</si>
  <si>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</si>
  <si>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</si>
  <si>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OP Promo SHD</t>
  </si>
  <si>
    <t>Kuiil</t>
  </si>
  <si>
    <t>OP Promo TWI</t>
  </si>
  <si>
    <t>-2</t>
  </si>
  <si>
    <t>Exploit 2, Sentinel</t>
  </si>
  <si>
    <t>Separatist, Droid, Trooper</t>
  </si>
  <si>
    <t>On Top Of Things</t>
  </si>
  <si>
    <t>OP Promo JTL</t>
  </si>
  <si>
    <t>2/+2</t>
  </si>
  <si>
    <t>Restore 1, Piloting</t>
  </si>
  <si>
    <t>Rebel, Twi'lek, Spectre, Pilot</t>
  </si>
  <si>
    <t>3/+1</t>
  </si>
  <si>
    <t>4/+3</t>
  </si>
  <si>
    <t>3/+2</t>
  </si>
  <si>
    <t>Resistance, Pilot</t>
  </si>
  <si>
    <t>5/+3</t>
  </si>
  <si>
    <t>6/+3</t>
  </si>
  <si>
    <t>Rebel, Wookiee, Pilot</t>
  </si>
  <si>
    <t>4/+0</t>
  </si>
  <si>
    <t>Underworld, Droid, Bounty Hunter, Pilot</t>
  </si>
  <si>
    <t>5/+2</t>
  </si>
  <si>
    <t>Shielded, Piloting</t>
  </si>
  <si>
    <t>Force, Fringe, Pilot</t>
  </si>
  <si>
    <t>Ambush, Piloting</t>
  </si>
  <si>
    <t>OP Promo LOF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</si>
</sst>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[$€-1]"/>
  </numFmts>
  <fonts count="42">
    <font>
      <sz val="10"/>
      <color rgb="FF000000"/>
      <name val="Arial"/>
      <scheme val="minor"/>
    </font>
    <font>
      <b/>
      <sz val="31"/>
      <color rgb="FFFFFFFF"/>
      <name val="Rubik Mono One"/>
    </font>
    <font>
      <sz val="10"/>
      <name val="Arial"/>
    </font>
    <font>
      <sz val="10"/>
      <color theme="1"/>
      <name val="Arial"/>
    </font>
    <font>
      <sz val="10"/>
      <color theme="1"/>
      <name val="Nunito"/>
    </font>
    <font>
      <b/>
      <sz val="10"/>
      <color theme="1"/>
      <name val="Nunito"/>
    </font>
    <font>
      <sz val="11"/>
      <color theme="1"/>
      <name val="Nunito"/>
    </font>
    <font>
      <sz val="10"/>
      <color theme="1"/>
      <name val="Nunito"/>
    </font>
    <font>
      <b/>
      <sz val="10"/>
      <color theme="1"/>
      <name val="Arial"/>
    </font>
    <font>
      <b/>
      <sz val="10"/>
      <color theme="1"/>
      <name val="Nunito"/>
    </font>
    <font>
      <b/>
      <sz val="10"/>
      <color rgb="FF000000"/>
      <name val="Nunito"/>
    </font>
    <font>
      <b/>
      <sz val="8"/>
      <color rgb="FF000000"/>
      <name val="Nunito"/>
    </font>
    <font>
      <b/>
      <sz val="7"/>
      <color rgb="FF000000"/>
      <name val="Nunito"/>
    </font>
    <font>
      <b/>
      <sz val="9"/>
      <color rgb="FF000000"/>
      <name val="Nunito"/>
    </font>
    <font>
      <b/>
      <sz val="11"/>
      <color theme="1"/>
      <name val="Nunito"/>
    </font>
    <font>
      <sz val="7"/>
      <color theme="1"/>
      <name val="Nunito"/>
    </font>
    <font>
      <b/>
      <u/>
      <sz val="10"/>
      <color rgb="FF0000FF"/>
      <name val="Nunito"/>
    </font>
    <font>
      <sz val="9"/>
      <color theme="1"/>
      <name val="&quot;Google Sans Mono&quot;"/>
    </font>
    <font>
      <sz val="8"/>
      <color theme="1"/>
      <name val="Nunito"/>
    </font>
    <font>
      <b/>
      <u/>
      <sz val="10"/>
      <color rgb="FF0000FF"/>
      <name val="Nunito"/>
    </font>
    <font>
      <sz val="10"/>
      <color theme="1"/>
      <name val="Roboto"/>
    </font>
    <font>
      <sz val="10"/>
      <color theme="1"/>
      <name val="Arial"/>
      <scheme val="minor"/>
    </font>
    <font>
      <sz val="10"/>
      <color rgb="FF000000"/>
      <name val="Nunito"/>
    </font>
    <font>
      <sz val="11"/>
      <color theme="1"/>
      <name val="Roboto"/>
    </font>
    <font>
      <sz val="6"/>
      <color theme="1"/>
      <name val="Nunito"/>
    </font>
    <font>
      <sz val="7"/>
      <color rgb="FFFFFFFF"/>
      <name val="Nunito"/>
    </font>
    <font>
      <sz val="8"/>
      <color rgb="FFFFFFFF"/>
      <name val="Nunito"/>
    </font>
    <font>
      <sz val="8"/>
      <color rgb="FF000000"/>
      <name val="Nunito"/>
    </font>
    <font>
      <sz val="6"/>
      <color rgb="FFFFFFFF"/>
      <name val="Nunito"/>
    </font>
    <font>
      <sz val="10"/>
      <color rgb="FFFFFFFF"/>
      <name val="Nunito"/>
    </font>
    <font>
      <b/>
      <sz val="11"/>
      <color theme="1"/>
      <name val="Roboto"/>
    </font>
    <font>
      <sz val="10"/>
      <color theme="1"/>
      <name val="Arial"/>
    </font>
    <font>
      <sz val="9"/>
      <color theme="1"/>
      <name val="Nunito"/>
    </font>
    <font>
      <b/>
      <sz val="9"/>
      <color theme="1"/>
      <name val="Nunito"/>
    </font>
    <font>
      <sz val="10"/>
      <color rgb="FF000000"/>
      <name val="Arial"/>
    </font>
    <font>
      <sz val="11"/>
      <color rgb="FF000000"/>
      <name val="Nunito"/>
    </font>
    <font>
      <sz val="9"/>
      <color theme="1"/>
      <name val="Arial"/>
    </font>
    <font>
      <sz val="7"/>
      <color rgb="FF000000"/>
      <name val="Nunito"/>
    </font>
    <font>
      <sz val="9"/>
      <color rgb="FFFFFFFF"/>
      <name val="Nunito"/>
    </font>
    <font>
      <sz val="11"/>
      <color rgb="FFFFFFFF"/>
      <name val="Nunito"/>
    </font>
    <font>
      <sz val="9"/>
      <color theme="1"/>
      <name val="Nunito, Arial"/>
    </font>
    <font>
      <b/>
      <sz val="9"/>
      <color theme="1"/>
      <name val="Nunito, Arial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434343"/>
        <bgColor rgb="FF434343"/>
      </patternFill>
    </fill>
    <fill>
      <patternFill patternType="solid">
        <fgColor rgb="FFE4D9CB"/>
        <bgColor rgb="FFE4D9CB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</fills>
  <borders count="9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medium">
        <color rgb="FF000000"/>
      </right>
      <top/>
      <bottom style="thin">
        <color rgb="FF666666"/>
      </bottom>
      <diagonal/>
    </border>
    <border>
      <left style="medium">
        <color rgb="FF000000"/>
      </left>
      <right/>
      <top style="thin">
        <color rgb="FF666666"/>
      </top>
      <bottom/>
      <diagonal/>
    </border>
    <border>
      <left style="thin">
        <color rgb="FF434343"/>
      </left>
      <right style="thin">
        <color rgb="FF434343"/>
      </right>
      <top style="thin">
        <color rgb="FF666666"/>
      </top>
      <bottom/>
      <diagonal/>
    </border>
    <border>
      <left style="thin">
        <color rgb="FF434343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434343"/>
      </right>
      <top style="thin">
        <color rgb="FF666666"/>
      </top>
      <bottom/>
      <diagonal/>
    </border>
    <border>
      <left style="thin">
        <color rgb="FF434343"/>
      </left>
      <right style="medium">
        <color rgb="FF000000"/>
      </right>
      <top style="thin">
        <color rgb="FF666666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/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 style="thin">
        <color rgb="FF434343"/>
      </right>
      <top style="thin">
        <color rgb="FF666666"/>
      </top>
      <bottom/>
      <diagonal/>
    </border>
    <border>
      <left style="thin">
        <color rgb="FF434343"/>
      </left>
      <right/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3" borderId="4" xfId="0" applyFont="1" applyFill="1" applyBorder="1" applyAlignment="1">
      <alignment horizontal="right"/>
    </xf>
    <xf numFmtId="0" fontId="5" fillId="3" borderId="5" xfId="0" applyFont="1" applyFill="1" applyBorder="1" applyAlignment="1">
      <alignment vertical="center"/>
    </xf>
    <xf numFmtId="0" fontId="3" fillId="3" borderId="5" xfId="0" applyFont="1" applyFill="1" applyBorder="1"/>
    <xf numFmtId="0" fontId="6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top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textRotation="60"/>
    </xf>
    <xf numFmtId="0" fontId="11" fillId="3" borderId="8" xfId="0" applyFont="1" applyFill="1" applyBorder="1" applyAlignment="1">
      <alignment textRotation="60"/>
    </xf>
    <xf numFmtId="0" fontId="12" fillId="3" borderId="8" xfId="0" applyFont="1" applyFill="1" applyBorder="1" applyAlignment="1">
      <alignment textRotation="60"/>
    </xf>
    <xf numFmtId="0" fontId="11" fillId="3" borderId="9" xfId="0" applyFont="1" applyFill="1" applyBorder="1" applyAlignment="1">
      <alignment textRotation="60"/>
    </xf>
    <xf numFmtId="0" fontId="10" fillId="3" borderId="9" xfId="0" applyFont="1" applyFill="1" applyBorder="1" applyAlignment="1">
      <alignment textRotation="60"/>
    </xf>
    <xf numFmtId="0" fontId="10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 textRotation="60"/>
    </xf>
    <xf numFmtId="0" fontId="10" fillId="3" borderId="8" xfId="0" applyFont="1" applyFill="1" applyBorder="1" applyAlignment="1">
      <alignment horizontal="left" textRotation="60"/>
    </xf>
    <xf numFmtId="0" fontId="10" fillId="3" borderId="9" xfId="0" applyFont="1" applyFill="1" applyBorder="1" applyAlignment="1">
      <alignment horizontal="left" textRotation="60"/>
    </xf>
    <xf numFmtId="164" fontId="10" fillId="3" borderId="11" xfId="0" applyNumberFormat="1" applyFont="1" applyFill="1" applyBorder="1" applyAlignment="1">
      <alignment horizontal="left"/>
    </xf>
    <xf numFmtId="0" fontId="10" fillId="3" borderId="11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right" textRotation="90"/>
    </xf>
    <xf numFmtId="0" fontId="10" fillId="3" borderId="9" xfId="0" applyFont="1" applyFill="1" applyBorder="1" applyAlignment="1">
      <alignment horizontal="right" textRotation="90"/>
    </xf>
    <xf numFmtId="0" fontId="10" fillId="3" borderId="12" xfId="0" applyFont="1" applyFill="1" applyBorder="1" applyAlignment="1">
      <alignment horizontal="right" textRotation="90"/>
    </xf>
    <xf numFmtId="0" fontId="10" fillId="3" borderId="0" xfId="0" applyFont="1" applyFill="1" applyAlignment="1">
      <alignment horizontal="right" textRotation="90"/>
    </xf>
    <xf numFmtId="0" fontId="10" fillId="3" borderId="0" xfId="0" applyFont="1" applyFill="1" applyAlignment="1">
      <alignment horizontal="right" textRotation="15"/>
    </xf>
    <xf numFmtId="0" fontId="3" fillId="4" borderId="0" xfId="0" applyFont="1" applyFill="1" applyAlignment="1">
      <alignment vertical="top"/>
    </xf>
    <xf numFmtId="0" fontId="10" fillId="3" borderId="13" xfId="0" applyFont="1" applyFill="1" applyBorder="1" applyAlignment="1">
      <alignment horizontal="center"/>
    </xf>
    <xf numFmtId="0" fontId="10" fillId="3" borderId="14" xfId="0" applyFont="1" applyFill="1" applyBorder="1" applyAlignment="1">
      <alignment textRotation="60"/>
    </xf>
    <xf numFmtId="0" fontId="11" fillId="3" borderId="14" xfId="0" applyFont="1" applyFill="1" applyBorder="1" applyAlignment="1">
      <alignment textRotation="60"/>
    </xf>
    <xf numFmtId="0" fontId="12" fillId="3" borderId="14" xfId="0" applyFont="1" applyFill="1" applyBorder="1" applyAlignment="1">
      <alignment textRotation="60"/>
    </xf>
    <xf numFmtId="0" fontId="10" fillId="3" borderId="14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 textRotation="60"/>
    </xf>
    <xf numFmtId="0" fontId="10" fillId="3" borderId="14" xfId="0" applyFont="1" applyFill="1" applyBorder="1" applyAlignment="1">
      <alignment horizontal="left" textRotation="60"/>
    </xf>
    <xf numFmtId="0" fontId="10" fillId="3" borderId="0" xfId="0" applyFont="1" applyFill="1" applyAlignment="1">
      <alignment horizontal="left" textRotation="60"/>
    </xf>
    <xf numFmtId="164" fontId="10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3" fillId="3" borderId="14" xfId="0" applyFont="1" applyFill="1" applyBorder="1" applyAlignment="1">
      <alignment textRotation="90"/>
    </xf>
    <xf numFmtId="0" fontId="10" fillId="3" borderId="14" xfId="0" applyFont="1" applyFill="1" applyBorder="1" applyAlignment="1">
      <alignment textRotation="90"/>
    </xf>
    <xf numFmtId="0" fontId="10" fillId="3" borderId="15" xfId="0" applyFont="1" applyFill="1" applyBorder="1" applyAlignment="1">
      <alignment textRotation="90"/>
    </xf>
    <xf numFmtId="0" fontId="3" fillId="4" borderId="14" xfId="0" applyFont="1" applyFill="1" applyBorder="1" applyAlignment="1">
      <alignment vertical="top"/>
    </xf>
    <xf numFmtId="0" fontId="14" fillId="4" borderId="16" xfId="0" quotePrefix="1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 vertical="center"/>
    </xf>
    <xf numFmtId="0" fontId="4" fillId="4" borderId="27" xfId="0" applyFont="1" applyFill="1" applyBorder="1"/>
    <xf numFmtId="0" fontId="14" fillId="4" borderId="1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16" fillId="4" borderId="0" xfId="0" applyFont="1" applyFill="1" applyAlignment="1">
      <alignment horizontal="left"/>
    </xf>
    <xf numFmtId="0" fontId="17" fillId="4" borderId="0" xfId="0" applyFont="1" applyFill="1" applyAlignment="1">
      <alignment horizontal="right"/>
    </xf>
    <xf numFmtId="0" fontId="14" fillId="5" borderId="23" xfId="0" quotePrefix="1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14" fillId="5" borderId="29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15" fillId="5" borderId="26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4" fillId="5" borderId="27" xfId="0" applyFont="1" applyFill="1" applyBorder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19" fillId="5" borderId="0" xfId="0" applyFont="1" applyFill="1" applyAlignment="1">
      <alignment horizontal="left"/>
    </xf>
    <xf numFmtId="0" fontId="14" fillId="4" borderId="23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8" fillId="4" borderId="21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14" fillId="5" borderId="23" xfId="0" applyFont="1" applyFill="1" applyBorder="1" applyAlignment="1">
      <alignment horizontal="center"/>
    </xf>
    <xf numFmtId="0" fontId="18" fillId="5" borderId="21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8" fillId="4" borderId="27" xfId="0" applyFont="1" applyFill="1" applyBorder="1"/>
    <xf numFmtId="0" fontId="8" fillId="4" borderId="28" xfId="0" applyFont="1" applyFill="1" applyBorder="1"/>
    <xf numFmtId="0" fontId="8" fillId="4" borderId="30" xfId="0" applyFont="1" applyFill="1" applyBorder="1"/>
    <xf numFmtId="0" fontId="8" fillId="4" borderId="0" xfId="0" applyFont="1" applyFill="1"/>
    <xf numFmtId="0" fontId="4" fillId="4" borderId="26" xfId="0" applyFont="1" applyFill="1" applyBorder="1"/>
    <xf numFmtId="0" fontId="7" fillId="5" borderId="33" xfId="0" applyFont="1" applyFill="1" applyBorder="1" applyAlignment="1">
      <alignment horizontal="left"/>
    </xf>
    <xf numFmtId="0" fontId="20" fillId="5" borderId="27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left"/>
    </xf>
    <xf numFmtId="0" fontId="15" fillId="4" borderId="17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left"/>
    </xf>
    <xf numFmtId="0" fontId="18" fillId="5" borderId="26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4" fillId="4" borderId="27" xfId="0" quotePrefix="1" applyFont="1" applyFill="1" applyBorder="1"/>
    <xf numFmtId="0" fontId="4" fillId="5" borderId="27" xfId="0" quotePrefix="1" applyFont="1" applyFill="1" applyBorder="1"/>
    <xf numFmtId="0" fontId="18" fillId="4" borderId="32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4" fillId="5" borderId="26" xfId="0" applyFont="1" applyFill="1" applyBorder="1"/>
    <xf numFmtId="0" fontId="8" fillId="5" borderId="27" xfId="0" applyFont="1" applyFill="1" applyBorder="1" applyAlignment="1">
      <alignment horizontal="center"/>
    </xf>
    <xf numFmtId="0" fontId="8" fillId="5" borderId="28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21" fillId="5" borderId="0" xfId="0" applyFont="1" applyFill="1"/>
    <xf numFmtId="0" fontId="7" fillId="4" borderId="33" xfId="0" applyFont="1" applyFill="1" applyBorder="1" applyAlignment="1">
      <alignment horizontal="left"/>
    </xf>
    <xf numFmtId="0" fontId="7" fillId="4" borderId="27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left"/>
    </xf>
    <xf numFmtId="0" fontId="21" fillId="5" borderId="27" xfId="0" applyFont="1" applyFill="1" applyBorder="1"/>
    <xf numFmtId="0" fontId="6" fillId="5" borderId="29" xfId="0" applyFont="1" applyFill="1" applyBorder="1" applyAlignment="1">
      <alignment horizontal="center"/>
    </xf>
    <xf numFmtId="0" fontId="15" fillId="5" borderId="34" xfId="0" applyFont="1" applyFill="1" applyBorder="1" applyAlignment="1">
      <alignment horizontal="center" vertical="center"/>
    </xf>
    <xf numFmtId="0" fontId="15" fillId="4" borderId="34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/>
    </xf>
    <xf numFmtId="0" fontId="15" fillId="4" borderId="27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left"/>
    </xf>
    <xf numFmtId="0" fontId="21" fillId="4" borderId="27" xfId="0" applyFont="1" applyFill="1" applyBorder="1"/>
    <xf numFmtId="0" fontId="6" fillId="5" borderId="26" xfId="0" applyFont="1" applyFill="1" applyBorder="1" applyAlignment="1">
      <alignment horizontal="left"/>
    </xf>
    <xf numFmtId="0" fontId="6" fillId="5" borderId="27" xfId="0" applyFont="1" applyFill="1" applyBorder="1" applyAlignment="1">
      <alignment horizontal="left"/>
    </xf>
    <xf numFmtId="0" fontId="6" fillId="4" borderId="26" xfId="0" applyFont="1" applyFill="1" applyBorder="1" applyAlignment="1">
      <alignment horizontal="left"/>
    </xf>
    <xf numFmtId="0" fontId="6" fillId="4" borderId="27" xfId="0" applyFont="1" applyFill="1" applyBorder="1" applyAlignment="1">
      <alignment horizontal="left"/>
    </xf>
    <xf numFmtId="0" fontId="23" fillId="5" borderId="27" xfId="0" applyFont="1" applyFill="1" applyBorder="1" applyAlignment="1">
      <alignment horizontal="center"/>
    </xf>
    <xf numFmtId="0" fontId="23" fillId="5" borderId="27" xfId="0" applyFont="1" applyFill="1" applyBorder="1" applyAlignment="1">
      <alignment horizontal="left"/>
    </xf>
    <xf numFmtId="0" fontId="15" fillId="4" borderId="32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23" fillId="4" borderId="27" xfId="0" applyFont="1" applyFill="1" applyBorder="1" applyAlignment="1">
      <alignment horizontal="center"/>
    </xf>
    <xf numFmtId="0" fontId="23" fillId="4" borderId="27" xfId="0" applyFont="1" applyFill="1" applyBorder="1" applyAlignment="1">
      <alignment horizontal="left"/>
    </xf>
    <xf numFmtId="0" fontId="15" fillId="4" borderId="25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164" fontId="10" fillId="3" borderId="14" xfId="0" applyNumberFormat="1" applyFont="1" applyFill="1" applyBorder="1" applyAlignment="1">
      <alignment horizontal="left"/>
    </xf>
    <xf numFmtId="0" fontId="10" fillId="3" borderId="14" xfId="0" applyFont="1" applyFill="1" applyBorder="1" applyAlignment="1">
      <alignment horizontal="left"/>
    </xf>
    <xf numFmtId="0" fontId="14" fillId="4" borderId="16" xfId="0" applyFont="1" applyFill="1" applyBorder="1" applyAlignment="1">
      <alignment horizontal="center"/>
    </xf>
    <xf numFmtId="0" fontId="18" fillId="4" borderId="19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left"/>
    </xf>
    <xf numFmtId="0" fontId="6" fillId="4" borderId="18" xfId="0" applyFont="1" applyFill="1" applyBorder="1" applyAlignment="1">
      <alignment horizontal="left"/>
    </xf>
    <xf numFmtId="0" fontId="18" fillId="5" borderId="28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left"/>
    </xf>
    <xf numFmtId="0" fontId="24" fillId="5" borderId="26" xfId="0" applyFont="1" applyFill="1" applyBorder="1" applyAlignment="1">
      <alignment horizontal="center" vertical="center"/>
    </xf>
    <xf numFmtId="0" fontId="24" fillId="4" borderId="26" xfId="0" applyFont="1" applyFill="1" applyBorder="1" applyAlignment="1">
      <alignment horizontal="center" vertical="center"/>
    </xf>
    <xf numFmtId="0" fontId="15" fillId="5" borderId="28" xfId="0" applyFont="1" applyFill="1" applyBorder="1" applyAlignment="1">
      <alignment horizontal="center" vertical="center"/>
    </xf>
    <xf numFmtId="0" fontId="6" fillId="4" borderId="33" xfId="0" applyFont="1" applyFill="1" applyBorder="1"/>
    <xf numFmtId="0" fontId="6" fillId="4" borderId="27" xfId="0" applyFont="1" applyFill="1" applyBorder="1"/>
    <xf numFmtId="0" fontId="24" fillId="4" borderId="28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/>
    </xf>
    <xf numFmtId="0" fontId="10" fillId="3" borderId="0" xfId="0" applyFont="1" applyFill="1" applyAlignment="1">
      <alignment textRotation="60"/>
    </xf>
    <xf numFmtId="0" fontId="11" fillId="3" borderId="0" xfId="0" applyFont="1" applyFill="1" applyAlignment="1">
      <alignment textRotation="60"/>
    </xf>
    <xf numFmtId="0" fontId="12" fillId="3" borderId="0" xfId="0" applyFont="1" applyFill="1" applyAlignment="1">
      <alignment textRotation="60"/>
    </xf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textRotation="60"/>
    </xf>
    <xf numFmtId="0" fontId="13" fillId="3" borderId="0" xfId="0" applyFont="1" applyFill="1" applyAlignment="1">
      <alignment textRotation="90"/>
    </xf>
    <xf numFmtId="0" fontId="10" fillId="3" borderId="0" xfId="0" applyFont="1" applyFill="1" applyAlignment="1">
      <alignment textRotation="90"/>
    </xf>
    <xf numFmtId="0" fontId="10" fillId="3" borderId="36" xfId="0" applyFont="1" applyFill="1" applyBorder="1" applyAlignment="1">
      <alignment textRotation="90"/>
    </xf>
    <xf numFmtId="0" fontId="14" fillId="4" borderId="37" xfId="0" quotePrefix="1" applyFont="1" applyFill="1" applyBorder="1" applyAlignment="1">
      <alignment horizontal="center"/>
    </xf>
    <xf numFmtId="0" fontId="6" fillId="4" borderId="38" xfId="0" applyFont="1" applyFill="1" applyBorder="1" applyAlignment="1">
      <alignment horizontal="center"/>
    </xf>
    <xf numFmtId="0" fontId="6" fillId="4" borderId="39" xfId="0" applyFont="1" applyFill="1" applyBorder="1" applyAlignment="1">
      <alignment horizontal="center"/>
    </xf>
    <xf numFmtId="0" fontId="6" fillId="4" borderId="40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5" fillId="4" borderId="41" xfId="0" applyFont="1" applyFill="1" applyBorder="1" applyAlignment="1">
      <alignment horizontal="center" vertical="center"/>
    </xf>
    <xf numFmtId="0" fontId="18" fillId="4" borderId="42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left"/>
    </xf>
    <xf numFmtId="0" fontId="6" fillId="4" borderId="39" xfId="0" applyFont="1" applyFill="1" applyBorder="1" applyAlignment="1">
      <alignment horizontal="left"/>
    </xf>
    <xf numFmtId="0" fontId="14" fillId="4" borderId="39" xfId="0" applyFont="1" applyFill="1" applyBorder="1" applyAlignment="1">
      <alignment horizontal="center"/>
    </xf>
    <xf numFmtId="0" fontId="5" fillId="4" borderId="39" xfId="0" applyFont="1" applyFill="1" applyBorder="1" applyAlignment="1">
      <alignment horizontal="center"/>
    </xf>
    <xf numFmtId="0" fontId="5" fillId="4" borderId="40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14" fillId="5" borderId="33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14" fillId="5" borderId="28" xfId="0" applyFont="1" applyFill="1" applyBorder="1" applyAlignment="1">
      <alignment horizontal="center"/>
    </xf>
    <xf numFmtId="0" fontId="15" fillId="5" borderId="33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5" fillId="4" borderId="33" xfId="0" applyFont="1" applyFill="1" applyBorder="1" applyAlignment="1">
      <alignment horizontal="center" vertical="center"/>
    </xf>
    <xf numFmtId="0" fontId="24" fillId="5" borderId="33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8" fillId="4" borderId="33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6" fillId="4" borderId="26" xfId="0" applyFont="1" applyFill="1" applyBorder="1"/>
    <xf numFmtId="0" fontId="14" fillId="4" borderId="40" xfId="0" applyFont="1" applyFill="1" applyBorder="1" applyAlignment="1">
      <alignment horizontal="center"/>
    </xf>
    <xf numFmtId="0" fontId="25" fillId="7" borderId="41" xfId="0" applyFont="1" applyFill="1" applyBorder="1" applyAlignment="1">
      <alignment horizontal="center" vertical="center"/>
    </xf>
    <xf numFmtId="0" fontId="26" fillId="8" borderId="42" xfId="0" applyFont="1" applyFill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/>
    </xf>
    <xf numFmtId="0" fontId="26" fillId="8" borderId="30" xfId="0" applyFont="1" applyFill="1" applyBorder="1" applyAlignment="1">
      <alignment horizontal="center" vertical="center"/>
    </xf>
    <xf numFmtId="0" fontId="27" fillId="9" borderId="30" xfId="0" applyFont="1" applyFill="1" applyBorder="1" applyAlignment="1">
      <alignment horizontal="center" vertical="center"/>
    </xf>
    <xf numFmtId="0" fontId="25" fillId="10" borderId="33" xfId="0" applyFont="1" applyFill="1" applyBorder="1" applyAlignment="1">
      <alignment horizontal="center" vertical="center"/>
    </xf>
    <xf numFmtId="0" fontId="28" fillId="11" borderId="33" xfId="0" applyFont="1" applyFill="1" applyBorder="1" applyAlignment="1">
      <alignment horizontal="center" vertical="center"/>
    </xf>
    <xf numFmtId="0" fontId="27" fillId="12" borderId="33" xfId="0" applyFont="1" applyFill="1" applyBorder="1" applyAlignment="1">
      <alignment horizontal="center" vertical="center"/>
    </xf>
    <xf numFmtId="0" fontId="23" fillId="5" borderId="27" xfId="0" quotePrefix="1" applyFont="1" applyFill="1" applyBorder="1" applyAlignment="1">
      <alignment horizontal="center"/>
    </xf>
    <xf numFmtId="0" fontId="6" fillId="5" borderId="27" xfId="0" quotePrefix="1" applyFont="1" applyFill="1" applyBorder="1" applyAlignment="1">
      <alignment horizontal="center"/>
    </xf>
    <xf numFmtId="0" fontId="25" fillId="7" borderId="30" xfId="0" applyFont="1" applyFill="1" applyBorder="1" applyAlignment="1">
      <alignment horizontal="center" vertical="center"/>
    </xf>
    <xf numFmtId="0" fontId="6" fillId="4" borderId="27" xfId="0" quotePrefix="1" applyFont="1" applyFill="1" applyBorder="1" applyAlignment="1">
      <alignment horizontal="center"/>
    </xf>
    <xf numFmtId="0" fontId="23" fillId="4" borderId="27" xfId="0" quotePrefix="1" applyFont="1" applyFill="1" applyBorder="1" applyAlignment="1">
      <alignment horizontal="center"/>
    </xf>
    <xf numFmtId="0" fontId="25" fillId="10" borderId="33" xfId="0" applyFont="1" applyFill="1" applyBorder="1" applyAlignment="1">
      <alignment horizontal="center"/>
    </xf>
    <xf numFmtId="0" fontId="26" fillId="8" borderId="30" xfId="0" applyFont="1" applyFill="1" applyBorder="1" applyAlignment="1">
      <alignment horizontal="center"/>
    </xf>
    <xf numFmtId="0" fontId="25" fillId="10" borderId="30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 vertical="center"/>
    </xf>
    <xf numFmtId="0" fontId="27" fillId="12" borderId="30" xfId="0" applyFont="1" applyFill="1" applyBorder="1" applyAlignment="1">
      <alignment horizontal="center" vertical="center"/>
    </xf>
    <xf numFmtId="0" fontId="14" fillId="5" borderId="43" xfId="0" applyFont="1" applyFill="1" applyBorder="1" applyAlignment="1">
      <alignment horizontal="center"/>
    </xf>
    <xf numFmtId="0" fontId="6" fillId="5" borderId="44" xfId="0" applyFont="1" applyFill="1" applyBorder="1" applyAlignment="1">
      <alignment horizontal="center"/>
    </xf>
    <xf numFmtId="0" fontId="14" fillId="5" borderId="45" xfId="0" applyFont="1" applyFill="1" applyBorder="1" applyAlignment="1">
      <alignment horizontal="center"/>
    </xf>
    <xf numFmtId="0" fontId="14" fillId="5" borderId="46" xfId="0" applyFont="1" applyFill="1" applyBorder="1" applyAlignment="1">
      <alignment horizontal="center"/>
    </xf>
    <xf numFmtId="0" fontId="6" fillId="5" borderId="47" xfId="0" applyFont="1" applyFill="1" applyBorder="1" applyAlignment="1">
      <alignment horizontal="center"/>
    </xf>
    <xf numFmtId="0" fontId="6" fillId="5" borderId="44" xfId="0" applyFont="1" applyFill="1" applyBorder="1" applyAlignment="1">
      <alignment horizontal="left"/>
    </xf>
    <xf numFmtId="0" fontId="6" fillId="5" borderId="50" xfId="0" applyFont="1" applyFill="1" applyBorder="1" applyAlignment="1">
      <alignment horizontal="center"/>
    </xf>
    <xf numFmtId="0" fontId="23" fillId="5" borderId="50" xfId="0" quotePrefix="1" applyFont="1" applyFill="1" applyBorder="1" applyAlignment="1">
      <alignment horizontal="center"/>
    </xf>
    <xf numFmtId="0" fontId="6" fillId="5" borderId="50" xfId="0" applyFont="1" applyFill="1" applyBorder="1" applyAlignment="1">
      <alignment horizontal="left"/>
    </xf>
    <xf numFmtId="0" fontId="14" fillId="5" borderId="50" xfId="0" applyFont="1" applyFill="1" applyBorder="1" applyAlignment="1">
      <alignment horizontal="center"/>
    </xf>
    <xf numFmtId="0" fontId="5" fillId="5" borderId="50" xfId="0" applyFont="1" applyFill="1" applyBorder="1" applyAlignment="1">
      <alignment horizontal="center"/>
    </xf>
    <xf numFmtId="0" fontId="5" fillId="5" borderId="47" xfId="0" applyFont="1" applyFill="1" applyBorder="1" applyAlignment="1">
      <alignment horizontal="center"/>
    </xf>
    <xf numFmtId="0" fontId="5" fillId="5" borderId="46" xfId="0" applyFont="1" applyFill="1" applyBorder="1" applyAlignment="1">
      <alignment horizontal="center"/>
    </xf>
    <xf numFmtId="0" fontId="30" fillId="4" borderId="37" xfId="0" quotePrefix="1" applyFont="1" applyFill="1" applyBorder="1" applyAlignment="1">
      <alignment horizontal="center"/>
    </xf>
    <xf numFmtId="0" fontId="3" fillId="4" borderId="39" xfId="0" applyFont="1" applyFill="1" applyBorder="1"/>
    <xf numFmtId="0" fontId="3" fillId="4" borderId="42" xfId="0" applyFont="1" applyFill="1" applyBorder="1"/>
    <xf numFmtId="0" fontId="3" fillId="4" borderId="38" xfId="0" applyFont="1" applyFill="1" applyBorder="1"/>
    <xf numFmtId="0" fontId="3" fillId="4" borderId="40" xfId="0" applyFont="1" applyFill="1" applyBorder="1"/>
    <xf numFmtId="0" fontId="25" fillId="7" borderId="38" xfId="0" applyFont="1" applyFill="1" applyBorder="1" applyAlignment="1">
      <alignment horizontal="center" vertical="center"/>
    </xf>
    <xf numFmtId="0" fontId="26" fillId="8" borderId="4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left"/>
    </xf>
    <xf numFmtId="0" fontId="23" fillId="4" borderId="39" xfId="0" applyFont="1" applyFill="1" applyBorder="1" applyAlignment="1">
      <alignment horizontal="center"/>
    </xf>
    <xf numFmtId="0" fontId="3" fillId="4" borderId="39" xfId="0" applyFont="1" applyFill="1" applyBorder="1" applyAlignment="1">
      <alignment horizontal="center"/>
    </xf>
    <xf numFmtId="0" fontId="3" fillId="4" borderId="42" xfId="0" applyFont="1" applyFill="1" applyBorder="1" applyAlignment="1">
      <alignment horizontal="center"/>
    </xf>
    <xf numFmtId="0" fontId="30" fillId="5" borderId="23" xfId="0" quotePrefix="1" applyFont="1" applyFill="1" applyBorder="1" applyAlignment="1">
      <alignment horizontal="center"/>
    </xf>
    <xf numFmtId="0" fontId="3" fillId="5" borderId="27" xfId="0" applyFont="1" applyFill="1" applyBorder="1"/>
    <xf numFmtId="0" fontId="3" fillId="5" borderId="30" xfId="0" applyFont="1" applyFill="1" applyBorder="1"/>
    <xf numFmtId="0" fontId="3" fillId="5" borderId="26" xfId="0" applyFont="1" applyFill="1" applyBorder="1"/>
    <xf numFmtId="0" fontId="3" fillId="5" borderId="28" xfId="0" applyFont="1" applyFill="1" applyBorder="1"/>
    <xf numFmtId="0" fontId="25" fillId="7" borderId="26" xfId="0" applyFont="1" applyFill="1" applyBorder="1" applyAlignment="1">
      <alignment horizontal="center" vertical="center"/>
    </xf>
    <xf numFmtId="0" fontId="26" fillId="8" borderId="28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/>
    </xf>
    <xf numFmtId="0" fontId="3" fillId="5" borderId="30" xfId="0" applyFont="1" applyFill="1" applyBorder="1" applyAlignment="1">
      <alignment horizontal="center"/>
    </xf>
    <xf numFmtId="0" fontId="30" fillId="4" borderId="23" xfId="0" applyFont="1" applyFill="1" applyBorder="1" applyAlignment="1">
      <alignment horizontal="center"/>
    </xf>
    <xf numFmtId="0" fontId="3" fillId="4" borderId="27" xfId="0" applyFont="1" applyFill="1" applyBorder="1"/>
    <xf numFmtId="0" fontId="3" fillId="4" borderId="30" xfId="0" applyFont="1" applyFill="1" applyBorder="1"/>
    <xf numFmtId="0" fontId="3" fillId="4" borderId="26" xfId="0" applyFont="1" applyFill="1" applyBorder="1"/>
    <xf numFmtId="0" fontId="3" fillId="4" borderId="28" xfId="0" applyFont="1" applyFill="1" applyBorder="1"/>
    <xf numFmtId="0" fontId="27" fillId="9" borderId="28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0" fillId="5" borderId="23" xfId="0" applyFont="1" applyFill="1" applyBorder="1" applyAlignment="1">
      <alignment horizontal="center"/>
    </xf>
    <xf numFmtId="0" fontId="25" fillId="10" borderId="26" xfId="0" applyFont="1" applyFill="1" applyBorder="1" applyAlignment="1">
      <alignment horizontal="center" vertical="center"/>
    </xf>
    <xf numFmtId="0" fontId="28" fillId="11" borderId="26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7" fillId="12" borderId="26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6" fillId="4" borderId="30" xfId="0" applyFont="1" applyFill="1" applyBorder="1" applyAlignment="1">
      <alignment horizontal="center"/>
    </xf>
    <xf numFmtId="0" fontId="6" fillId="5" borderId="30" xfId="0" applyFont="1" applyFill="1" applyBorder="1" applyAlignment="1">
      <alignment horizontal="center"/>
    </xf>
    <xf numFmtId="0" fontId="25" fillId="7" borderId="28" xfId="0" applyFont="1" applyFill="1" applyBorder="1" applyAlignment="1">
      <alignment horizontal="center" vertical="center"/>
    </xf>
    <xf numFmtId="0" fontId="25" fillId="10" borderId="28" xfId="0" applyFont="1" applyFill="1" applyBorder="1" applyAlignment="1">
      <alignment horizontal="center" vertical="center"/>
    </xf>
    <xf numFmtId="0" fontId="23" fillId="4" borderId="27" xfId="0" quotePrefix="1" applyFont="1" applyFill="1" applyBorder="1" applyAlignment="1">
      <alignment horizontal="left"/>
    </xf>
    <xf numFmtId="0" fontId="23" fillId="5" borderId="27" xfId="0" quotePrefix="1" applyFont="1" applyFill="1" applyBorder="1" applyAlignment="1">
      <alignment horizontal="left"/>
    </xf>
    <xf numFmtId="0" fontId="28" fillId="11" borderId="0" xfId="0" applyFont="1" applyFill="1" applyAlignment="1">
      <alignment horizontal="center" vertical="center"/>
    </xf>
    <xf numFmtId="0" fontId="27" fillId="12" borderId="28" xfId="0" applyFont="1" applyFill="1" applyBorder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30" fillId="5" borderId="43" xfId="0" applyFont="1" applyFill="1" applyBorder="1" applyAlignment="1">
      <alignment horizontal="center"/>
    </xf>
    <xf numFmtId="0" fontId="3" fillId="5" borderId="50" xfId="0" applyFont="1" applyFill="1" applyBorder="1"/>
    <xf numFmtId="0" fontId="6" fillId="5" borderId="46" xfId="0" applyFont="1" applyFill="1" applyBorder="1" applyAlignment="1">
      <alignment horizontal="center"/>
    </xf>
    <xf numFmtId="0" fontId="3" fillId="5" borderId="44" xfId="0" applyFont="1" applyFill="1" applyBorder="1"/>
    <xf numFmtId="0" fontId="3" fillId="5" borderId="47" xfId="0" applyFont="1" applyFill="1" applyBorder="1"/>
    <xf numFmtId="0" fontId="6" fillId="5" borderId="45" xfId="0" applyFont="1" applyFill="1" applyBorder="1" applyAlignment="1">
      <alignment horizontal="left"/>
    </xf>
    <xf numFmtId="0" fontId="3" fillId="5" borderId="50" xfId="0" applyFont="1" applyFill="1" applyBorder="1" applyAlignment="1">
      <alignment horizontal="center"/>
    </xf>
    <xf numFmtId="0" fontId="3" fillId="5" borderId="46" xfId="0" applyFont="1" applyFill="1" applyBorder="1" applyAlignment="1">
      <alignment horizontal="center"/>
    </xf>
    <xf numFmtId="0" fontId="21" fillId="0" borderId="0" xfId="0" applyFont="1"/>
    <xf numFmtId="0" fontId="31" fillId="2" borderId="55" xfId="0" applyFont="1" applyFill="1" applyBorder="1"/>
    <xf numFmtId="0" fontId="7" fillId="3" borderId="56" xfId="0" applyFont="1" applyFill="1" applyBorder="1" applyAlignment="1">
      <alignment horizontal="right"/>
    </xf>
    <xf numFmtId="0" fontId="31" fillId="3" borderId="56" xfId="0" applyFont="1" applyFill="1" applyBorder="1"/>
    <xf numFmtId="0" fontId="7" fillId="3" borderId="56" xfId="0" applyFont="1" applyFill="1" applyBorder="1"/>
    <xf numFmtId="0" fontId="32" fillId="3" borderId="56" xfId="0" applyFont="1" applyFill="1" applyBorder="1"/>
    <xf numFmtId="0" fontId="31" fillId="3" borderId="55" xfId="0" applyFont="1" applyFill="1" applyBorder="1"/>
    <xf numFmtId="0" fontId="9" fillId="3" borderId="56" xfId="0" applyFont="1" applyFill="1" applyBorder="1" applyAlignment="1">
      <alignment horizontal="left"/>
    </xf>
    <xf numFmtId="0" fontId="9" fillId="3" borderId="58" xfId="0" applyFont="1" applyFill="1" applyBorder="1" applyAlignment="1">
      <alignment horizontal="center"/>
    </xf>
    <xf numFmtId="0" fontId="10" fillId="3" borderId="59" xfId="0" applyFont="1" applyFill="1" applyBorder="1" applyAlignment="1">
      <alignment textRotation="60"/>
    </xf>
    <xf numFmtId="0" fontId="13" fillId="3" borderId="59" xfId="0" applyFont="1" applyFill="1" applyBorder="1" applyAlignment="1">
      <alignment textRotation="60"/>
    </xf>
    <xf numFmtId="0" fontId="13" fillId="3" borderId="60" xfId="0" applyFont="1" applyFill="1" applyBorder="1" applyAlignment="1">
      <alignment textRotation="60"/>
    </xf>
    <xf numFmtId="0" fontId="9" fillId="3" borderId="55" xfId="0" applyFont="1" applyFill="1" applyBorder="1" applyAlignment="1">
      <alignment horizontal="center"/>
    </xf>
    <xf numFmtId="0" fontId="10" fillId="3" borderId="59" xfId="0" applyFont="1" applyFill="1" applyBorder="1" applyAlignment="1">
      <alignment horizontal="center" textRotation="60"/>
    </xf>
    <xf numFmtId="0" fontId="10" fillId="3" borderId="59" xfId="0" applyFont="1" applyFill="1" applyBorder="1" applyAlignment="1">
      <alignment horizontal="left" textRotation="60"/>
    </xf>
    <xf numFmtId="0" fontId="10" fillId="3" borderId="60" xfId="0" applyFont="1" applyFill="1" applyBorder="1" applyAlignment="1">
      <alignment horizontal="left" textRotation="60"/>
    </xf>
    <xf numFmtId="164" fontId="9" fillId="3" borderId="58" xfId="0" applyNumberFormat="1" applyFont="1" applyFill="1" applyBorder="1"/>
    <xf numFmtId="0" fontId="9" fillId="3" borderId="58" xfId="0" applyFont="1" applyFill="1" applyBorder="1"/>
    <xf numFmtId="0" fontId="9" fillId="3" borderId="55" xfId="0" applyFont="1" applyFill="1" applyBorder="1"/>
    <xf numFmtId="0" fontId="33" fillId="3" borderId="61" xfId="0" applyFont="1" applyFill="1" applyBorder="1" applyAlignment="1">
      <alignment textRotation="90"/>
    </xf>
    <xf numFmtId="0" fontId="9" fillId="3" borderId="61" xfId="0" applyFont="1" applyFill="1" applyBorder="1" applyAlignment="1">
      <alignment textRotation="90"/>
    </xf>
    <xf numFmtId="0" fontId="34" fillId="0" borderId="0" xfId="0" applyFont="1"/>
    <xf numFmtId="0" fontId="6" fillId="4" borderId="62" xfId="0" applyFont="1" applyFill="1" applyBorder="1" applyAlignment="1">
      <alignment horizontal="left"/>
    </xf>
    <xf numFmtId="0" fontId="7" fillId="4" borderId="41" xfId="0" applyFont="1" applyFill="1" applyBorder="1" applyAlignment="1">
      <alignment horizontal="center"/>
    </xf>
    <xf numFmtId="0" fontId="7" fillId="4" borderId="63" xfId="0" applyFont="1" applyFill="1" applyBorder="1" applyAlignment="1">
      <alignment horizontal="center"/>
    </xf>
    <xf numFmtId="0" fontId="7" fillId="4" borderId="63" xfId="0" applyFont="1" applyFill="1" applyBorder="1"/>
    <xf numFmtId="0" fontId="6" fillId="4" borderId="64" xfId="0" applyFont="1" applyFill="1" applyBorder="1" applyAlignment="1">
      <alignment horizontal="center"/>
    </xf>
    <xf numFmtId="0" fontId="6" fillId="4" borderId="65" xfId="0" applyFont="1" applyFill="1" applyBorder="1" applyAlignment="1">
      <alignment horizontal="center"/>
    </xf>
    <xf numFmtId="0" fontId="25" fillId="7" borderId="41" xfId="0" applyFont="1" applyFill="1" applyBorder="1" applyAlignment="1">
      <alignment horizontal="center"/>
    </xf>
    <xf numFmtId="0" fontId="18" fillId="9" borderId="63" xfId="0" applyFont="1" applyFill="1" applyBorder="1" applyAlignment="1">
      <alignment horizontal="center"/>
    </xf>
    <xf numFmtId="0" fontId="35" fillId="0" borderId="38" xfId="0" applyFont="1" applyBorder="1"/>
    <xf numFmtId="0" fontId="6" fillId="4" borderId="39" xfId="0" applyFont="1" applyFill="1" applyBorder="1"/>
    <xf numFmtId="0" fontId="6" fillId="4" borderId="64" xfId="0" applyFont="1" applyFill="1" applyBorder="1"/>
    <xf numFmtId="0" fontId="6" fillId="4" borderId="63" xfId="0" applyFont="1" applyFill="1" applyBorder="1"/>
    <xf numFmtId="0" fontId="36" fillId="4" borderId="55" xfId="0" applyFont="1" applyFill="1" applyBorder="1" applyAlignment="1">
      <alignment horizontal="right"/>
    </xf>
    <xf numFmtId="0" fontId="6" fillId="5" borderId="66" xfId="0" applyFont="1" applyFill="1" applyBorder="1" applyAlignment="1">
      <alignment horizontal="left"/>
    </xf>
    <xf numFmtId="0" fontId="7" fillId="5" borderId="67" xfId="0" applyFont="1" applyFill="1" applyBorder="1" applyAlignment="1">
      <alignment horizontal="center"/>
    </xf>
    <xf numFmtId="0" fontId="7" fillId="5" borderId="68" xfId="0" applyFont="1" applyFill="1" applyBorder="1" applyAlignment="1">
      <alignment horizontal="center"/>
    </xf>
    <xf numFmtId="0" fontId="7" fillId="5" borderId="68" xfId="0" applyFont="1" applyFill="1" applyBorder="1"/>
    <xf numFmtId="0" fontId="6" fillId="5" borderId="69" xfId="0" applyFont="1" applyFill="1" applyBorder="1" applyAlignment="1">
      <alignment horizontal="center"/>
    </xf>
    <xf numFmtId="0" fontId="6" fillId="5" borderId="70" xfId="0" applyFont="1" applyFill="1" applyBorder="1" applyAlignment="1">
      <alignment horizontal="center"/>
    </xf>
    <xf numFmtId="0" fontId="28" fillId="11" borderId="67" xfId="0" applyFont="1" applyFill="1" applyBorder="1" applyAlignment="1">
      <alignment horizontal="left"/>
    </xf>
    <xf numFmtId="0" fontId="26" fillId="8" borderId="68" xfId="0" applyFont="1" applyFill="1" applyBorder="1" applyAlignment="1">
      <alignment horizontal="center"/>
    </xf>
    <xf numFmtId="0" fontId="35" fillId="0" borderId="26" xfId="0" applyFont="1" applyBorder="1"/>
    <xf numFmtId="0" fontId="6" fillId="5" borderId="27" xfId="0" applyFont="1" applyFill="1" applyBorder="1"/>
    <xf numFmtId="0" fontId="6" fillId="5" borderId="69" xfId="0" applyFont="1" applyFill="1" applyBorder="1"/>
    <xf numFmtId="0" fontId="6" fillId="5" borderId="68" xfId="0" applyFont="1" applyFill="1" applyBorder="1"/>
    <xf numFmtId="0" fontId="6" fillId="4" borderId="71" xfId="0" applyFont="1" applyFill="1" applyBorder="1" applyAlignment="1">
      <alignment horizontal="left"/>
    </xf>
    <xf numFmtId="0" fontId="6" fillId="4" borderId="72" xfId="0" applyFont="1" applyFill="1" applyBorder="1" applyAlignment="1">
      <alignment horizontal="center"/>
    </xf>
    <xf numFmtId="0" fontId="7" fillId="4" borderId="73" xfId="0" applyFont="1" applyFill="1" applyBorder="1" applyAlignment="1">
      <alignment horizontal="center"/>
    </xf>
    <xf numFmtId="0" fontId="7" fillId="4" borderId="73" xfId="0" applyFont="1" applyFill="1" applyBorder="1"/>
    <xf numFmtId="0" fontId="6" fillId="4" borderId="74" xfId="0" applyFont="1" applyFill="1" applyBorder="1" applyAlignment="1">
      <alignment horizontal="center"/>
    </xf>
    <xf numFmtId="0" fontId="6" fillId="4" borderId="75" xfId="0" applyFont="1" applyFill="1" applyBorder="1" applyAlignment="1">
      <alignment horizontal="center"/>
    </xf>
    <xf numFmtId="0" fontId="37" fillId="12" borderId="33" xfId="0" applyFont="1" applyFill="1" applyBorder="1" applyAlignment="1">
      <alignment horizontal="center" vertical="center"/>
    </xf>
    <xf numFmtId="0" fontId="35" fillId="0" borderId="44" xfId="0" applyFont="1" applyBorder="1"/>
    <xf numFmtId="0" fontId="6" fillId="4" borderId="50" xfId="0" applyFont="1" applyFill="1" applyBorder="1" applyAlignment="1">
      <alignment horizontal="center"/>
    </xf>
    <xf numFmtId="0" fontId="6" fillId="4" borderId="74" xfId="0" applyFont="1" applyFill="1" applyBorder="1"/>
    <xf numFmtId="0" fontId="6" fillId="4" borderId="73" xfId="0" applyFont="1" applyFill="1" applyBorder="1"/>
    <xf numFmtId="0" fontId="6" fillId="5" borderId="62" xfId="0" applyFont="1" applyFill="1" applyBorder="1" applyAlignment="1">
      <alignment horizontal="left"/>
    </xf>
    <xf numFmtId="0" fontId="7" fillId="5" borderId="41" xfId="0" applyFont="1" applyFill="1" applyBorder="1" applyAlignment="1">
      <alignment horizontal="center"/>
    </xf>
    <xf numFmtId="0" fontId="7" fillId="5" borderId="65" xfId="0" applyFont="1" applyFill="1" applyBorder="1" applyAlignment="1">
      <alignment horizontal="center"/>
    </xf>
    <xf numFmtId="0" fontId="7" fillId="5" borderId="37" xfId="0" applyFont="1" applyFill="1" applyBorder="1"/>
    <xf numFmtId="0" fontId="6" fillId="5" borderId="64" xfId="0" applyFont="1" applyFill="1" applyBorder="1" applyAlignment="1">
      <alignment horizontal="center"/>
    </xf>
    <xf numFmtId="0" fontId="6" fillId="5" borderId="65" xfId="0" applyFont="1" applyFill="1" applyBorder="1" applyAlignment="1">
      <alignment horizontal="center"/>
    </xf>
    <xf numFmtId="0" fontId="26" fillId="8" borderId="63" xfId="0" applyFont="1" applyFill="1" applyBorder="1" applyAlignment="1">
      <alignment horizontal="center"/>
    </xf>
    <xf numFmtId="0" fontId="6" fillId="5" borderId="39" xfId="0" applyFont="1" applyFill="1" applyBorder="1" applyAlignment="1">
      <alignment horizontal="center"/>
    </xf>
    <xf numFmtId="0" fontId="6" fillId="5" borderId="64" xfId="0" applyFont="1" applyFill="1" applyBorder="1"/>
    <xf numFmtId="0" fontId="6" fillId="5" borderId="63" xfId="0" applyFont="1" applyFill="1" applyBorder="1"/>
    <xf numFmtId="0" fontId="6" fillId="4" borderId="66" xfId="0" applyFont="1" applyFill="1" applyBorder="1" applyAlignment="1">
      <alignment horizontal="left"/>
    </xf>
    <xf numFmtId="0" fontId="7" fillId="4" borderId="67" xfId="0" applyFont="1" applyFill="1" applyBorder="1" applyAlignment="1">
      <alignment horizontal="center"/>
    </xf>
    <xf numFmtId="0" fontId="7" fillId="4" borderId="70" xfId="0" applyFont="1" applyFill="1" applyBorder="1" applyAlignment="1">
      <alignment horizontal="center"/>
    </xf>
    <xf numFmtId="0" fontId="7" fillId="4" borderId="76" xfId="0" applyFont="1" applyFill="1" applyBorder="1"/>
    <xf numFmtId="0" fontId="6" fillId="4" borderId="69" xfId="0" applyFont="1" applyFill="1" applyBorder="1" applyAlignment="1">
      <alignment horizontal="center"/>
    </xf>
    <xf numFmtId="0" fontId="6" fillId="4" borderId="70" xfId="0" applyFont="1" applyFill="1" applyBorder="1" applyAlignment="1">
      <alignment horizontal="center"/>
    </xf>
    <xf numFmtId="0" fontId="28" fillId="10" borderId="67" xfId="0" applyFont="1" applyFill="1" applyBorder="1" applyAlignment="1">
      <alignment horizontal="center"/>
    </xf>
    <xf numFmtId="0" fontId="6" fillId="4" borderId="69" xfId="0" applyFont="1" applyFill="1" applyBorder="1"/>
    <xf numFmtId="0" fontId="6" fillId="4" borderId="68" xfId="0" applyFont="1" applyFill="1" applyBorder="1"/>
    <xf numFmtId="0" fontId="7" fillId="5" borderId="70" xfId="0" applyFont="1" applyFill="1" applyBorder="1" applyAlignment="1">
      <alignment horizontal="center"/>
    </xf>
    <xf numFmtId="0" fontId="7" fillId="5" borderId="76" xfId="0" applyFont="1" applyFill="1" applyBorder="1"/>
    <xf numFmtId="0" fontId="7" fillId="4" borderId="72" xfId="0" applyFont="1" applyFill="1" applyBorder="1" applyAlignment="1">
      <alignment horizontal="center"/>
    </xf>
    <xf numFmtId="0" fontId="7" fillId="4" borderId="75" xfId="0" applyFont="1" applyFill="1" applyBorder="1" applyAlignment="1">
      <alignment horizontal="center"/>
    </xf>
    <xf numFmtId="0" fontId="7" fillId="4" borderId="77" xfId="0" applyFont="1" applyFill="1" applyBorder="1"/>
    <xf numFmtId="0" fontId="28" fillId="11" borderId="72" xfId="0" applyFont="1" applyFill="1" applyBorder="1" applyAlignment="1">
      <alignment horizontal="left"/>
    </xf>
    <xf numFmtId="0" fontId="26" fillId="8" borderId="73" xfId="0" applyFont="1" applyFill="1" applyBorder="1" applyAlignment="1">
      <alignment horizontal="center"/>
    </xf>
    <xf numFmtId="0" fontId="6" fillId="5" borderId="37" xfId="0" applyFont="1" applyFill="1" applyBorder="1" applyAlignment="1">
      <alignment horizontal="left"/>
    </xf>
    <xf numFmtId="0" fontId="7" fillId="5" borderId="42" xfId="0" applyFont="1" applyFill="1" applyBorder="1" applyAlignment="1">
      <alignment horizontal="center"/>
    </xf>
    <xf numFmtId="0" fontId="6" fillId="5" borderId="78" xfId="0" applyFont="1" applyFill="1" applyBorder="1" applyAlignment="1">
      <alignment horizontal="center"/>
    </xf>
    <xf numFmtId="0" fontId="27" fillId="9" borderId="42" xfId="0" applyFont="1" applyFill="1" applyBorder="1" applyAlignment="1">
      <alignment horizontal="center" vertical="center"/>
    </xf>
    <xf numFmtId="0" fontId="35" fillId="0" borderId="41" xfId="0" applyFont="1" applyBorder="1"/>
    <xf numFmtId="0" fontId="6" fillId="5" borderId="39" xfId="0" applyFont="1" applyFill="1" applyBorder="1"/>
    <xf numFmtId="0" fontId="6" fillId="5" borderId="42" xfId="0" applyFont="1" applyFill="1" applyBorder="1"/>
    <xf numFmtId="0" fontId="6" fillId="4" borderId="23" xfId="0" applyFont="1" applyFill="1" applyBorder="1" applyAlignment="1">
      <alignment horizontal="left"/>
    </xf>
    <xf numFmtId="0" fontId="7" fillId="4" borderId="33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23" xfId="0" applyFont="1" applyFill="1" applyBorder="1"/>
    <xf numFmtId="0" fontId="6" fillId="4" borderId="79" xfId="0" applyFont="1" applyFill="1" applyBorder="1" applyAlignment="1">
      <alignment horizontal="center"/>
    </xf>
    <xf numFmtId="0" fontId="6" fillId="4" borderId="80" xfId="0" applyFont="1" applyFill="1" applyBorder="1" applyAlignment="1">
      <alignment horizontal="center"/>
    </xf>
    <xf numFmtId="0" fontId="28" fillId="11" borderId="33" xfId="0" applyFont="1" applyFill="1" applyBorder="1" applyAlignment="1">
      <alignment horizontal="left" vertical="center"/>
    </xf>
    <xf numFmtId="0" fontId="35" fillId="0" borderId="33" xfId="0" applyFont="1" applyBorder="1"/>
    <xf numFmtId="0" fontId="6" fillId="4" borderId="79" xfId="0" applyFont="1" applyFill="1" applyBorder="1"/>
    <xf numFmtId="0" fontId="6" fillId="4" borderId="30" xfId="0" applyFont="1" applyFill="1" applyBorder="1"/>
    <xf numFmtId="0" fontId="6" fillId="5" borderId="23" xfId="0" applyFont="1" applyFill="1" applyBorder="1" applyAlignment="1">
      <alignment horizontal="left"/>
    </xf>
    <xf numFmtId="0" fontId="7" fillId="5" borderId="33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23" xfId="0" applyFont="1" applyFill="1" applyBorder="1"/>
    <xf numFmtId="0" fontId="6" fillId="5" borderId="79" xfId="0" applyFont="1" applyFill="1" applyBorder="1" applyAlignment="1">
      <alignment horizontal="center"/>
    </xf>
    <xf numFmtId="0" fontId="6" fillId="5" borderId="80" xfId="0" applyFont="1" applyFill="1" applyBorder="1" applyAlignment="1">
      <alignment horizontal="center"/>
    </xf>
    <xf numFmtId="0" fontId="6" fillId="5" borderId="79" xfId="0" applyFont="1" applyFill="1" applyBorder="1"/>
    <xf numFmtId="0" fontId="6" fillId="5" borderId="30" xfId="0" applyFont="1" applyFill="1" applyBorder="1"/>
    <xf numFmtId="0" fontId="6" fillId="4" borderId="79" xfId="0" applyFont="1" applyFill="1" applyBorder="1" applyAlignment="1">
      <alignment horizontal="left"/>
    </xf>
    <xf numFmtId="0" fontId="28" fillId="10" borderId="33" xfId="0" applyFont="1" applyFill="1" applyBorder="1" applyAlignment="1">
      <alignment horizontal="center"/>
    </xf>
    <xf numFmtId="0" fontId="18" fillId="9" borderId="30" xfId="0" applyFont="1" applyFill="1" applyBorder="1" applyAlignment="1">
      <alignment horizontal="center"/>
    </xf>
    <xf numFmtId="0" fontId="6" fillId="4" borderId="43" xfId="0" applyFont="1" applyFill="1" applyBorder="1" applyAlignment="1">
      <alignment horizontal="left"/>
    </xf>
    <xf numFmtId="0" fontId="7" fillId="4" borderId="45" xfId="0" applyFont="1" applyFill="1" applyBorder="1" applyAlignment="1">
      <alignment horizontal="center"/>
    </xf>
    <xf numFmtId="0" fontId="7" fillId="4" borderId="46" xfId="0" applyFont="1" applyFill="1" applyBorder="1" applyAlignment="1">
      <alignment horizontal="center"/>
    </xf>
    <xf numFmtId="0" fontId="7" fillId="4" borderId="43" xfId="0" applyFont="1" applyFill="1" applyBorder="1"/>
    <xf numFmtId="0" fontId="6" fillId="4" borderId="81" xfId="0" applyFont="1" applyFill="1" applyBorder="1" applyAlignment="1">
      <alignment horizontal="center"/>
    </xf>
    <xf numFmtId="0" fontId="6" fillId="4" borderId="82" xfId="0" applyFont="1" applyFill="1" applyBorder="1" applyAlignment="1">
      <alignment horizontal="center"/>
    </xf>
    <xf numFmtId="0" fontId="28" fillId="11" borderId="45" xfId="0" applyFont="1" applyFill="1" applyBorder="1" applyAlignment="1">
      <alignment horizontal="left" vertical="center"/>
    </xf>
    <xf numFmtId="0" fontId="27" fillId="9" borderId="46" xfId="0" applyFont="1" applyFill="1" applyBorder="1" applyAlignment="1">
      <alignment horizontal="center" vertical="center"/>
    </xf>
    <xf numFmtId="0" fontId="35" fillId="0" borderId="45" xfId="0" applyFont="1" applyBorder="1"/>
    <xf numFmtId="0" fontId="6" fillId="4" borderId="50" xfId="0" applyFont="1" applyFill="1" applyBorder="1"/>
    <xf numFmtId="0" fontId="6" fillId="4" borderId="46" xfId="0" applyFont="1" applyFill="1" applyBorder="1"/>
    <xf numFmtId="0" fontId="6" fillId="5" borderId="42" xfId="0" applyFont="1" applyFill="1" applyBorder="1" applyAlignment="1">
      <alignment horizontal="center"/>
    </xf>
    <xf numFmtId="0" fontId="6" fillId="5" borderId="41" xfId="0" applyFont="1" applyFill="1" applyBorder="1" applyAlignment="1">
      <alignment horizontal="center"/>
    </xf>
    <xf numFmtId="0" fontId="6" fillId="5" borderId="62" xfId="0" applyFont="1" applyFill="1" applyBorder="1" applyAlignment="1">
      <alignment horizontal="center"/>
    </xf>
    <xf numFmtId="0" fontId="28" fillId="11" borderId="41" xfId="0" applyFont="1" applyFill="1" applyBorder="1" applyAlignment="1">
      <alignment horizontal="left"/>
    </xf>
    <xf numFmtId="0" fontId="38" fillId="8" borderId="42" xfId="0" applyFont="1" applyFill="1" applyBorder="1" applyAlignment="1">
      <alignment horizontal="center"/>
    </xf>
    <xf numFmtId="0" fontId="6" fillId="4" borderId="83" xfId="0" applyFont="1" applyFill="1" applyBorder="1" applyAlignment="1">
      <alignment horizontal="left"/>
    </xf>
    <xf numFmtId="0" fontId="6" fillId="4" borderId="84" xfId="0" applyFont="1" applyFill="1" applyBorder="1" applyAlignment="1">
      <alignment horizontal="center"/>
    </xf>
    <xf numFmtId="0" fontId="6" fillId="4" borderId="33" xfId="0" applyFont="1" applyFill="1" applyBorder="1" applyAlignment="1">
      <alignment horizontal="center"/>
    </xf>
    <xf numFmtId="0" fontId="6" fillId="4" borderId="83" xfId="0" applyFont="1" applyFill="1" applyBorder="1" applyAlignment="1">
      <alignment horizontal="center"/>
    </xf>
    <xf numFmtId="0" fontId="25" fillId="7" borderId="33" xfId="0" applyFont="1" applyFill="1" applyBorder="1" applyAlignment="1">
      <alignment horizontal="center"/>
    </xf>
    <xf numFmtId="0" fontId="6" fillId="5" borderId="83" xfId="0" applyFont="1" applyFill="1" applyBorder="1" applyAlignment="1">
      <alignment horizontal="left"/>
    </xf>
    <xf numFmtId="0" fontId="6" fillId="5" borderId="84" xfId="0" applyFont="1" applyFill="1" applyBorder="1" applyAlignment="1">
      <alignment horizontal="center"/>
    </xf>
    <xf numFmtId="0" fontId="6" fillId="5" borderId="33" xfId="0" applyFont="1" applyFill="1" applyBorder="1" applyAlignment="1">
      <alignment horizontal="center"/>
    </xf>
    <xf numFmtId="0" fontId="6" fillId="5" borderId="83" xfId="0" applyFont="1" applyFill="1" applyBorder="1" applyAlignment="1">
      <alignment horizontal="center"/>
    </xf>
    <xf numFmtId="0" fontId="15" fillId="12" borderId="33" xfId="0" applyFont="1" applyFill="1" applyBorder="1" applyAlignment="1">
      <alignment horizontal="center"/>
    </xf>
    <xf numFmtId="0" fontId="7" fillId="5" borderId="84" xfId="0" applyFont="1" applyFill="1" applyBorder="1"/>
    <xf numFmtId="0" fontId="7" fillId="4" borderId="84" xfId="0" applyFont="1" applyFill="1" applyBorder="1"/>
    <xf numFmtId="0" fontId="28" fillId="11" borderId="33" xfId="0" applyFont="1" applyFill="1" applyBorder="1" applyAlignment="1">
      <alignment horizontal="left"/>
    </xf>
    <xf numFmtId="0" fontId="6" fillId="4" borderId="85" xfId="0" applyFont="1" applyFill="1" applyBorder="1" applyAlignment="1">
      <alignment horizontal="left"/>
    </xf>
    <xf numFmtId="0" fontId="7" fillId="4" borderId="86" xfId="0" applyFont="1" applyFill="1" applyBorder="1"/>
    <xf numFmtId="0" fontId="6" fillId="4" borderId="45" xfId="0" applyFont="1" applyFill="1" applyBorder="1" applyAlignment="1">
      <alignment horizontal="center"/>
    </xf>
    <xf numFmtId="0" fontId="6" fillId="4" borderId="85" xfId="0" applyFont="1" applyFill="1" applyBorder="1" applyAlignment="1">
      <alignment horizontal="center"/>
    </xf>
    <xf numFmtId="0" fontId="15" fillId="12" borderId="45" xfId="0" applyFont="1" applyFill="1" applyBorder="1" applyAlignment="1">
      <alignment horizontal="center"/>
    </xf>
    <xf numFmtId="0" fontId="18" fillId="9" borderId="46" xfId="0" applyFont="1" applyFill="1" applyBorder="1" applyAlignment="1">
      <alignment horizontal="center"/>
    </xf>
    <xf numFmtId="0" fontId="6" fillId="4" borderId="81" xfId="0" applyFont="1" applyFill="1" applyBorder="1"/>
    <xf numFmtId="0" fontId="28" fillId="11" borderId="89" xfId="0" applyFont="1" applyFill="1" applyBorder="1" applyAlignment="1">
      <alignment horizontal="left"/>
    </xf>
    <xf numFmtId="0" fontId="26" fillId="8" borderId="90" xfId="0" applyFont="1" applyFill="1" applyBorder="1" applyAlignment="1">
      <alignment horizontal="center"/>
    </xf>
    <xf numFmtId="0" fontId="6" fillId="5" borderId="79" xfId="0" applyFont="1" applyFill="1" applyBorder="1" applyAlignment="1">
      <alignment horizontal="left"/>
    </xf>
    <xf numFmtId="0" fontId="39" fillId="10" borderId="91" xfId="0" applyFont="1" applyFill="1" applyBorder="1" applyAlignment="1">
      <alignment horizontal="center"/>
    </xf>
    <xf numFmtId="0" fontId="31" fillId="0" borderId="36" xfId="0" applyFont="1" applyBorder="1"/>
    <xf numFmtId="0" fontId="39" fillId="10" borderId="71" xfId="0" applyFont="1" applyFill="1" applyBorder="1" applyAlignment="1">
      <alignment horizontal="center"/>
    </xf>
    <xf numFmtId="0" fontId="31" fillId="0" borderId="15" xfId="0" applyFont="1" applyBorder="1"/>
    <xf numFmtId="0" fontId="35" fillId="5" borderId="64" xfId="0" applyFont="1" applyFill="1" applyBorder="1"/>
    <xf numFmtId="0" fontId="6" fillId="5" borderId="78" xfId="0" quotePrefix="1" applyFont="1" applyFill="1" applyBorder="1" applyAlignment="1">
      <alignment horizontal="center"/>
    </xf>
    <xf numFmtId="0" fontId="6" fillId="5" borderId="39" xfId="0" quotePrefix="1" applyFont="1" applyFill="1" applyBorder="1" applyAlignment="1">
      <alignment horizontal="center"/>
    </xf>
    <xf numFmtId="0" fontId="35" fillId="4" borderId="79" xfId="0" applyFont="1" applyFill="1" applyBorder="1"/>
    <xf numFmtId="0" fontId="35" fillId="5" borderId="79" xfId="0" applyFont="1" applyFill="1" applyBorder="1"/>
    <xf numFmtId="0" fontId="6" fillId="9" borderId="33" xfId="0" applyFont="1" applyFill="1" applyBorder="1" applyAlignment="1">
      <alignment horizontal="center"/>
    </xf>
    <xf numFmtId="0" fontId="31" fillId="0" borderId="30" xfId="0" applyFont="1" applyBorder="1"/>
    <xf numFmtId="0" fontId="6" fillId="9" borderId="45" xfId="0" applyFont="1" applyFill="1" applyBorder="1" applyAlignment="1">
      <alignment horizontal="center"/>
    </xf>
    <xf numFmtId="0" fontId="31" fillId="0" borderId="46" xfId="0" applyFont="1" applyBorder="1"/>
    <xf numFmtId="0" fontId="6" fillId="5" borderId="62" xfId="0" quotePrefix="1" applyFont="1" applyFill="1" applyBorder="1" applyAlignment="1">
      <alignment horizontal="left"/>
    </xf>
    <xf numFmtId="0" fontId="7" fillId="5" borderId="63" xfId="0" applyFont="1" applyFill="1" applyBorder="1" applyAlignment="1">
      <alignment horizontal="center"/>
    </xf>
    <xf numFmtId="0" fontId="7" fillId="5" borderId="63" xfId="0" applyFont="1" applyFill="1" applyBorder="1"/>
    <xf numFmtId="0" fontId="28" fillId="10" borderId="41" xfId="0" applyFont="1" applyFill="1" applyBorder="1" applyAlignment="1">
      <alignment horizontal="center"/>
    </xf>
    <xf numFmtId="0" fontId="6" fillId="4" borderId="66" xfId="0" quotePrefix="1" applyFont="1" applyFill="1" applyBorder="1" applyAlignment="1">
      <alignment horizontal="left"/>
    </xf>
    <xf numFmtId="0" fontId="6" fillId="4" borderId="67" xfId="0" applyFont="1" applyFill="1" applyBorder="1" applyAlignment="1">
      <alignment horizontal="center"/>
    </xf>
    <xf numFmtId="0" fontId="7" fillId="4" borderId="68" xfId="0" applyFont="1" applyFill="1" applyBorder="1" applyAlignment="1">
      <alignment horizontal="center"/>
    </xf>
    <xf numFmtId="0" fontId="7" fillId="4" borderId="68" xfId="0" applyFont="1" applyFill="1" applyBorder="1"/>
    <xf numFmtId="0" fontId="18" fillId="9" borderId="68" xfId="0" applyFont="1" applyFill="1" applyBorder="1" applyAlignment="1">
      <alignment horizontal="center"/>
    </xf>
    <xf numFmtId="0" fontId="6" fillId="5" borderId="67" xfId="0" applyFont="1" applyFill="1" applyBorder="1" applyAlignment="1">
      <alignment horizontal="center"/>
    </xf>
    <xf numFmtId="0" fontId="6" fillId="5" borderId="68" xfId="0" applyFont="1" applyFill="1" applyBorder="1" applyAlignment="1">
      <alignment horizontal="center"/>
    </xf>
    <xf numFmtId="0" fontId="38" fillId="8" borderId="68" xfId="0" applyFont="1" applyFill="1" applyBorder="1" applyAlignment="1">
      <alignment horizontal="center"/>
    </xf>
    <xf numFmtId="0" fontId="6" fillId="4" borderId="80" xfId="0" quotePrefix="1" applyFont="1" applyFill="1" applyBorder="1" applyAlignment="1">
      <alignment horizontal="center"/>
    </xf>
    <xf numFmtId="0" fontId="25" fillId="7" borderId="67" xfId="0" applyFont="1" applyFill="1" applyBorder="1" applyAlignment="1">
      <alignment horizontal="center"/>
    </xf>
    <xf numFmtId="0" fontId="6" fillId="4" borderId="68" xfId="0" applyFont="1" applyFill="1" applyBorder="1" applyAlignment="1">
      <alignment horizontal="center"/>
    </xf>
    <xf numFmtId="0" fontId="15" fillId="12" borderId="67" xfId="0" applyFont="1" applyFill="1" applyBorder="1" applyAlignment="1">
      <alignment horizontal="center"/>
    </xf>
    <xf numFmtId="0" fontId="6" fillId="4" borderId="71" xfId="0" quotePrefix="1" applyFont="1" applyFill="1" applyBorder="1" applyAlignment="1">
      <alignment horizontal="left"/>
    </xf>
    <xf numFmtId="0" fontId="6" fillId="5" borderId="80" xfId="0" quotePrefix="1" applyFont="1" applyFill="1" applyBorder="1" applyAlignment="1">
      <alignment horizontal="center"/>
    </xf>
    <xf numFmtId="0" fontId="25" fillId="7" borderId="72" xfId="0" applyFont="1" applyFill="1" applyBorder="1" applyAlignment="1">
      <alignment horizontal="center"/>
    </xf>
    <xf numFmtId="0" fontId="18" fillId="9" borderId="73" xfId="0" applyFont="1" applyFill="1" applyBorder="1" applyAlignment="1">
      <alignment horizontal="center"/>
    </xf>
    <xf numFmtId="0" fontId="6" fillId="5" borderId="37" xfId="0" quotePrefix="1" applyFont="1" applyFill="1" applyBorder="1" applyAlignment="1">
      <alignment horizontal="left"/>
    </xf>
    <xf numFmtId="0" fontId="7" fillId="5" borderId="64" xfId="0" applyFont="1" applyFill="1" applyBorder="1" applyAlignment="1">
      <alignment horizontal="center"/>
    </xf>
    <xf numFmtId="0" fontId="6" fillId="4" borderId="76" xfId="0" quotePrefix="1" applyFont="1" applyFill="1" applyBorder="1" applyAlignment="1">
      <alignment horizontal="left"/>
    </xf>
    <xf numFmtId="0" fontId="6" fillId="4" borderId="69" xfId="0" applyFont="1" applyFill="1" applyBorder="1" applyAlignment="1">
      <alignment horizontal="left"/>
    </xf>
    <xf numFmtId="0" fontId="6" fillId="5" borderId="76" xfId="0" applyFont="1" applyFill="1" applyBorder="1" applyAlignment="1">
      <alignment horizontal="left"/>
    </xf>
    <xf numFmtId="0" fontId="6" fillId="4" borderId="76" xfId="0" applyFont="1" applyFill="1" applyBorder="1" applyAlignment="1">
      <alignment horizontal="left"/>
    </xf>
    <xf numFmtId="0" fontId="7" fillId="4" borderId="69" xfId="0" applyFont="1" applyFill="1" applyBorder="1" applyAlignment="1">
      <alignment horizontal="center"/>
    </xf>
    <xf numFmtId="0" fontId="7" fillId="5" borderId="69" xfId="0" applyFont="1" applyFill="1" applyBorder="1" applyAlignment="1">
      <alignment horizontal="center"/>
    </xf>
    <xf numFmtId="0" fontId="6" fillId="5" borderId="69" xfId="0" applyFont="1" applyFill="1" applyBorder="1" applyAlignment="1">
      <alignment horizontal="left"/>
    </xf>
    <xf numFmtId="0" fontId="6" fillId="4" borderId="77" xfId="0" applyFont="1" applyFill="1" applyBorder="1" applyAlignment="1">
      <alignment horizontal="left"/>
    </xf>
    <xf numFmtId="0" fontId="7" fillId="4" borderId="74" xfId="0" applyFont="1" applyFill="1" applyBorder="1" applyAlignment="1">
      <alignment horizontal="center"/>
    </xf>
    <xf numFmtId="0" fontId="6" fillId="4" borderId="74" xfId="0" applyFont="1" applyFill="1" applyBorder="1" applyAlignment="1">
      <alignment horizontal="left"/>
    </xf>
    <xf numFmtId="0" fontId="7" fillId="5" borderId="65" xfId="0" applyFont="1" applyFill="1" applyBorder="1"/>
    <xf numFmtId="0" fontId="15" fillId="5" borderId="41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6" fillId="5" borderId="64" xfId="0" applyFont="1" applyFill="1" applyBorder="1" applyAlignment="1">
      <alignment horizontal="left"/>
    </xf>
    <xf numFmtId="0" fontId="7" fillId="4" borderId="70" xfId="0" applyFont="1" applyFill="1" applyBorder="1"/>
    <xf numFmtId="0" fontId="7" fillId="5" borderId="70" xfId="0" applyFont="1" applyFill="1" applyBorder="1"/>
    <xf numFmtId="0" fontId="6" fillId="5" borderId="70" xfId="0" quotePrefix="1" applyFont="1" applyFill="1" applyBorder="1" applyAlignment="1">
      <alignment horizontal="center"/>
    </xf>
    <xf numFmtId="0" fontId="6" fillId="4" borderId="70" xfId="0" quotePrefix="1" applyFont="1" applyFill="1" applyBorder="1" applyAlignment="1">
      <alignment horizontal="center"/>
    </xf>
    <xf numFmtId="0" fontId="15" fillId="4" borderId="33" xfId="0" applyFont="1" applyFill="1" applyBorder="1" applyAlignment="1">
      <alignment horizontal="left" vertical="center"/>
    </xf>
    <xf numFmtId="0" fontId="15" fillId="5" borderId="33" xfId="0" applyFont="1" applyFill="1" applyBorder="1" applyAlignment="1">
      <alignment horizontal="left" vertical="center"/>
    </xf>
    <xf numFmtId="0" fontId="7" fillId="4" borderId="75" xfId="0" applyFont="1" applyFill="1" applyBorder="1"/>
    <xf numFmtId="0" fontId="22" fillId="6" borderId="85" xfId="0" applyFont="1" applyFill="1" applyBorder="1" applyAlignment="1">
      <alignment horizontal="center" vertical="center"/>
    </xf>
    <xf numFmtId="0" fontId="22" fillId="6" borderId="92" xfId="0" applyFont="1" applyFill="1" applyBorder="1" applyAlignment="1">
      <alignment horizontal="center" vertical="center"/>
    </xf>
    <xf numFmtId="0" fontId="6" fillId="5" borderId="76" xfId="0" quotePrefix="1" applyFont="1" applyFill="1" applyBorder="1" applyAlignment="1">
      <alignment horizontal="left"/>
    </xf>
    <xf numFmtId="0" fontId="6" fillId="5" borderId="95" xfId="0" applyFont="1" applyFill="1" applyBorder="1" applyAlignment="1">
      <alignment horizontal="center"/>
    </xf>
    <xf numFmtId="0" fontId="6" fillId="5" borderId="95" xfId="0" quotePrefix="1" applyFont="1" applyFill="1" applyBorder="1" applyAlignment="1">
      <alignment horizontal="center"/>
    </xf>
    <xf numFmtId="0" fontId="6" fillId="5" borderId="95" xfId="0" applyFont="1" applyFill="1" applyBorder="1" applyAlignment="1">
      <alignment horizontal="left"/>
    </xf>
    <xf numFmtId="0" fontId="28" fillId="10" borderId="3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9" fontId="9" fillId="3" borderId="5" xfId="0" applyNumberFormat="1" applyFont="1" applyFill="1" applyBorder="1" applyAlignment="1">
      <alignment horizontal="left" vertical="center"/>
    </xf>
    <xf numFmtId="0" fontId="2" fillId="0" borderId="5" xfId="0" applyFont="1" applyBorder="1"/>
    <xf numFmtId="0" fontId="10" fillId="3" borderId="10" xfId="0" applyFont="1" applyFill="1" applyBorder="1" applyAlignment="1">
      <alignment horizontal="center"/>
    </xf>
    <xf numFmtId="0" fontId="2" fillId="0" borderId="10" xfId="0" applyFont="1" applyBorder="1"/>
    <xf numFmtId="0" fontId="15" fillId="4" borderId="24" xfId="0" applyFont="1" applyFill="1" applyBorder="1" applyAlignment="1">
      <alignment horizontal="center" vertical="center"/>
    </xf>
    <xf numFmtId="0" fontId="2" fillId="4" borderId="25" xfId="0" applyFont="1" applyFill="1" applyBorder="1"/>
    <xf numFmtId="0" fontId="18" fillId="5" borderId="24" xfId="0" applyFont="1" applyFill="1" applyBorder="1" applyAlignment="1">
      <alignment horizontal="center" vertical="center"/>
    </xf>
    <xf numFmtId="0" fontId="2" fillId="5" borderId="25" xfId="0" applyFont="1" applyFill="1" applyBorder="1"/>
    <xf numFmtId="0" fontId="15" fillId="4" borderId="31" xfId="0" applyFont="1" applyFill="1" applyBorder="1" applyAlignment="1">
      <alignment horizontal="center" vertical="center"/>
    </xf>
    <xf numFmtId="0" fontId="2" fillId="4" borderId="32" xfId="0" applyFont="1" applyFill="1" applyBorder="1"/>
    <xf numFmtId="0" fontId="15" fillId="5" borderId="31" xfId="0" applyFont="1" applyFill="1" applyBorder="1" applyAlignment="1">
      <alignment horizontal="center" vertical="center"/>
    </xf>
    <xf numFmtId="0" fontId="2" fillId="5" borderId="32" xfId="0" applyFont="1" applyFill="1" applyBorder="1"/>
    <xf numFmtId="0" fontId="15" fillId="5" borderId="24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2" fillId="4" borderId="31" xfId="0" applyFont="1" applyFill="1" applyBorder="1"/>
    <xf numFmtId="0" fontId="2" fillId="5" borderId="31" xfId="0" applyFont="1" applyFill="1" applyBorder="1"/>
    <xf numFmtId="0" fontId="2" fillId="5" borderId="24" xfId="0" applyFont="1" applyFill="1" applyBorder="1"/>
    <xf numFmtId="0" fontId="2" fillId="4" borderId="24" xfId="0" applyFont="1" applyFill="1" applyBorder="1"/>
    <xf numFmtId="0" fontId="2" fillId="5" borderId="26" xfId="0" applyFont="1" applyFill="1" applyBorder="1"/>
    <xf numFmtId="0" fontId="2" fillId="4" borderId="26" xfId="0" applyFont="1" applyFill="1" applyBorder="1"/>
    <xf numFmtId="0" fontId="18" fillId="4" borderId="31" xfId="0" applyFont="1" applyFill="1" applyBorder="1" applyAlignment="1">
      <alignment horizontal="center" vertical="center"/>
    </xf>
    <xf numFmtId="0" fontId="18" fillId="5" borderId="31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22" fillId="6" borderId="29" xfId="0" quotePrefix="1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9" fillId="10" borderId="29" xfId="0" applyFont="1" applyFill="1" applyBorder="1" applyAlignment="1">
      <alignment horizontal="center" vertical="center"/>
    </xf>
    <xf numFmtId="0" fontId="29" fillId="11" borderId="29" xfId="0" applyFont="1" applyFill="1" applyBorder="1" applyAlignment="1">
      <alignment horizontal="center" vertical="center"/>
    </xf>
    <xf numFmtId="0" fontId="22" fillId="12" borderId="29" xfId="0" applyFont="1" applyFill="1" applyBorder="1" applyAlignment="1">
      <alignment horizontal="center" vertical="center"/>
    </xf>
    <xf numFmtId="0" fontId="29" fillId="8" borderId="29" xfId="0" applyFont="1" applyFill="1" applyBorder="1" applyAlignment="1">
      <alignment horizontal="center" vertical="center"/>
    </xf>
    <xf numFmtId="0" fontId="22" fillId="9" borderId="29" xfId="0" applyFont="1" applyFill="1" applyBorder="1" applyAlignment="1">
      <alignment horizontal="center" vertical="center"/>
    </xf>
    <xf numFmtId="0" fontId="22" fillId="6" borderId="48" xfId="0" quotePrefix="1" applyFont="1" applyFill="1" applyBorder="1" applyAlignment="1">
      <alignment horizontal="center" vertical="center"/>
    </xf>
    <xf numFmtId="0" fontId="2" fillId="5" borderId="49" xfId="0" applyFont="1" applyFill="1" applyBorder="1"/>
    <xf numFmtId="0" fontId="29" fillId="7" borderId="24" xfId="0" applyFont="1" applyFill="1" applyBorder="1" applyAlignment="1">
      <alignment horizontal="center" vertical="center"/>
    </xf>
    <xf numFmtId="0" fontId="29" fillId="10" borderId="24" xfId="0" applyFont="1" applyFill="1" applyBorder="1" applyAlignment="1">
      <alignment horizontal="center" vertical="center"/>
    </xf>
    <xf numFmtId="0" fontId="29" fillId="11" borderId="24" xfId="0" applyFont="1" applyFill="1" applyBorder="1" applyAlignment="1">
      <alignment horizontal="center" vertical="center"/>
    </xf>
    <xf numFmtId="0" fontId="22" fillId="12" borderId="24" xfId="0" applyFont="1" applyFill="1" applyBorder="1" applyAlignment="1">
      <alignment horizontal="center" vertical="center"/>
    </xf>
    <xf numFmtId="0" fontId="29" fillId="8" borderId="24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6" borderId="24" xfId="0" quotePrefix="1" applyFont="1" applyFill="1" applyBorder="1" applyAlignment="1">
      <alignment horizontal="center" vertical="center"/>
    </xf>
    <xf numFmtId="0" fontId="22" fillId="6" borderId="51" xfId="0" quotePrefix="1" applyFont="1" applyFill="1" applyBorder="1" applyAlignment="1">
      <alignment horizontal="center" vertical="center"/>
    </xf>
    <xf numFmtId="0" fontId="2" fillId="5" borderId="44" xfId="0" applyFont="1" applyFill="1" applyBorder="1"/>
    <xf numFmtId="0" fontId="1" fillId="2" borderId="52" xfId="0" applyFont="1" applyFill="1" applyBorder="1" applyAlignment="1">
      <alignment horizontal="center"/>
    </xf>
    <xf numFmtId="0" fontId="2" fillId="0" borderId="53" xfId="0" applyFont="1" applyBorder="1"/>
    <xf numFmtId="0" fontId="2" fillId="0" borderId="54" xfId="0" applyFont="1" applyBorder="1"/>
    <xf numFmtId="0" fontId="9" fillId="3" borderId="52" xfId="0" applyFont="1" applyFill="1" applyBorder="1" applyAlignment="1">
      <alignment horizontal="left"/>
    </xf>
    <xf numFmtId="0" fontId="2" fillId="0" borderId="57" xfId="0" applyFont="1" applyBorder="1"/>
    <xf numFmtId="9" fontId="9" fillId="3" borderId="52" xfId="0" applyNumberFormat="1" applyFont="1" applyFill="1" applyBorder="1" applyAlignment="1">
      <alignment horizontal="left"/>
    </xf>
    <xf numFmtId="0" fontId="9" fillId="3" borderId="52" xfId="0" applyFont="1" applyFill="1" applyBorder="1" applyAlignment="1">
      <alignment horizontal="center"/>
    </xf>
    <xf numFmtId="0" fontId="2" fillId="0" borderId="25" xfId="0" applyFont="1" applyBorder="1"/>
    <xf numFmtId="0" fontId="29" fillId="7" borderId="87" xfId="0" applyFont="1" applyFill="1" applyBorder="1" applyAlignment="1">
      <alignment horizontal="center" vertical="center"/>
    </xf>
    <xf numFmtId="0" fontId="2" fillId="0" borderId="88" xfId="0" applyFont="1" applyBorder="1"/>
    <xf numFmtId="0" fontId="22" fillId="6" borderId="29" xfId="0" applyFont="1" applyFill="1" applyBorder="1" applyAlignment="1">
      <alignment horizontal="center" vertical="center"/>
    </xf>
    <xf numFmtId="0" fontId="29" fillId="10" borderId="87" xfId="0" applyFont="1" applyFill="1" applyBorder="1" applyAlignment="1">
      <alignment horizontal="center" vertical="center"/>
    </xf>
    <xf numFmtId="0" fontId="29" fillId="8" borderId="48" xfId="0" applyFont="1" applyFill="1" applyBorder="1" applyAlignment="1">
      <alignment horizontal="center" vertical="center"/>
    </xf>
    <xf numFmtId="0" fontId="2" fillId="0" borderId="49" xfId="0" applyFont="1" applyBorder="1"/>
    <xf numFmtId="0" fontId="29" fillId="7" borderId="93" xfId="0" applyFont="1" applyFill="1" applyBorder="1" applyAlignment="1">
      <alignment horizontal="center" vertical="center"/>
    </xf>
    <xf numFmtId="0" fontId="2" fillId="0" borderId="94" xfId="0" applyFont="1" applyBorder="1"/>
  </cellXfs>
  <cellStyles count="1">
    <cellStyle name="Normal" xfId="0" builtinId="0"/>
  </cellStyles>
  <dxfs count="98">
    <dxf>
      <font>
        <b/>
        <color theme="1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rgb="FFC22114"/>
          <bgColor rgb="FFC22114"/>
        </patternFill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4D9CB"/>
          <bgColor rgb="FFE4D9CB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4D9CB"/>
          <bgColor rgb="FFE4D9CB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6D9EEB"/>
          <bgColor rgb="FF6D9EEB"/>
        </patternFill>
      </fill>
    </dxf>
    <dxf>
      <font>
        <b/>
        <color theme="1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rgb="FFC22114"/>
          <bgColor rgb="FFC22114"/>
        </patternFill>
      </fill>
    </dxf>
    <dxf>
      <font>
        <b/>
        <color theme="1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rgb="FFC22114"/>
          <bgColor rgb="FFC22114"/>
        </patternFill>
      </fill>
    </dxf>
    <dxf>
      <font>
        <b/>
        <color rgb="FFC53929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4D9CB"/>
          <bgColor rgb="FFE4D9CB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6D9EEB"/>
          <bgColor rgb="FF6D9EEB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4D9CB"/>
          <bgColor rgb="FFE4D9CB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6D9EEB"/>
          <bgColor rgb="FF6D9EEB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4D9CB"/>
          <bgColor rgb="FFE4D9CB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6D9EEB"/>
          <bgColor rgb="FF6D9EEB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4D9CB"/>
          <bgColor rgb="FFE4D9CB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6D9EEB"/>
          <bgColor rgb="FF6D9EEB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4D9CB"/>
          <bgColor rgb="FFE4D9CB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6D9EEB"/>
          <bgColor rgb="FF6D9EEB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9">
    <tableStyle name="Promos-style" pivot="0" count="2" xr9:uid="{00000000-0011-0000-FFFF-FFFF00000000}">
      <tableStyleElement type="firstRowStripe" dxfId="97"/>
      <tableStyleElement type="secondRowStripe" dxfId="96"/>
    </tableStyle>
    <tableStyle name="Promos-style 2" pivot="0" count="2" xr9:uid="{00000000-0011-0000-FFFF-FFFF01000000}">
      <tableStyleElement type="firstRowStripe" dxfId="95"/>
      <tableStyleElement type="secondRowStripe" dxfId="94"/>
    </tableStyle>
    <tableStyle name="Promos-style 3" pivot="0" count="2" xr9:uid="{00000000-0011-0000-FFFF-FFFF02000000}">
      <tableStyleElement type="firstRowStripe" dxfId="93"/>
      <tableStyleElement type="secondRowStripe" dxfId="92"/>
    </tableStyle>
    <tableStyle name="Promos-style 4" pivot="0" count="2" xr9:uid="{00000000-0011-0000-FFFF-FFFF03000000}">
      <tableStyleElement type="firstRowStripe" dxfId="91"/>
      <tableStyleElement type="secondRowStripe" dxfId="90"/>
    </tableStyle>
    <tableStyle name="Promos-style 5" pivot="0" count="2" xr9:uid="{00000000-0011-0000-FFFF-FFFF04000000}">
      <tableStyleElement type="firstRowStripe" dxfId="89"/>
      <tableStyleElement type="secondRowStripe" dxfId="88"/>
    </tableStyle>
    <tableStyle name="Promos-style 6" pivot="0" count="2" xr9:uid="{00000000-0011-0000-FFFF-FFFF05000000}">
      <tableStyleElement type="firstRowStripe" dxfId="87"/>
      <tableStyleElement type="secondRowStripe" dxfId="86"/>
    </tableStyle>
    <tableStyle name="Promos-style 7" pivot="0" count="2" xr9:uid="{00000000-0011-0000-FFFF-FFFF06000000}">
      <tableStyleElement type="firstRowStripe" dxfId="85"/>
      <tableStyleElement type="secondRowStripe" dxfId="84"/>
    </tableStyle>
    <tableStyle name="Promos-style 8" pivot="0" count="2" xr9:uid="{00000000-0011-0000-FFFF-FFFF07000000}">
      <tableStyleElement type="firstRowStripe" dxfId="83"/>
      <tableStyleElement type="secondRowStripe" dxfId="82"/>
    </tableStyle>
    <tableStyle name="Promos-style 9" pivot="0" count="2" xr9:uid="{00000000-0011-0000-FFFF-FFFF08000000}">
      <tableStyleElement type="firstRowStripe" dxfId="81"/>
      <tableStyleElement type="secondRowStripe" dxfId="8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0525" cy="57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200025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00025" cy="2000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00025" cy="2000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00025" cy="2000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00025" cy="20002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00025" cy="20002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00025" cy="20002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200025" cy="20002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200025" cy="20002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200025" cy="2000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200025" cy="20002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200025" cy="20002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200025" cy="200025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200025" cy="200025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00025" cy="200025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200025" cy="200025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200025" cy="200025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200025" cy="200025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200025" cy="200025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200025" cy="200025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200025" cy="200025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200025" cy="200025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200025" cy="200025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200025" cy="200025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200025" cy="200025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200025" cy="200025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200025" cy="200025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200025" cy="200025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200025" cy="200025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200025" cy="200025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200025" cy="200025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200025" cy="200025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200025" cy="200025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200025" cy="200025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200025" cy="200025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200025" cy="200025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200025" cy="200025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200025" cy="200025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200025" cy="200025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200025" cy="200025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200025" cy="200025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200025" cy="200025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200025" cy="200025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200025" cy="200025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200025" cy="200025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200025" cy="200025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200025" cy="200025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200025" cy="200025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200025" cy="200025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200025" cy="200025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200025" cy="200025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200025" cy="200025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200025" cy="200025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200025" cy="200025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200025" cy="200025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200025" cy="200025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200025" cy="200025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</xdr:row>
      <xdr:rowOff>0</xdr:rowOff>
    </xdr:from>
    <xdr:ext cx="200025" cy="200025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200025" cy="200025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</xdr:row>
      <xdr:rowOff>0</xdr:rowOff>
    </xdr:from>
    <xdr:ext cx="200025" cy="200025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200025" cy="200025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200025" cy="200025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200025" cy="200025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200025" cy="200025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200025" cy="200025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200025" cy="200025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</xdr:row>
      <xdr:rowOff>0</xdr:rowOff>
    </xdr:from>
    <xdr:ext cx="200025" cy="200025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</xdr:row>
      <xdr:rowOff>0</xdr:rowOff>
    </xdr:from>
    <xdr:ext cx="200025" cy="200025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</xdr:row>
      <xdr:rowOff>0</xdr:rowOff>
    </xdr:from>
    <xdr:ext cx="200025" cy="200025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</xdr:row>
      <xdr:rowOff>0</xdr:rowOff>
    </xdr:from>
    <xdr:ext cx="200025" cy="200025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</xdr:row>
      <xdr:rowOff>0</xdr:rowOff>
    </xdr:from>
    <xdr:ext cx="200025" cy="200025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</xdr:row>
      <xdr:rowOff>0</xdr:rowOff>
    </xdr:from>
    <xdr:ext cx="200025" cy="200025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</xdr:row>
      <xdr:rowOff>0</xdr:rowOff>
    </xdr:from>
    <xdr:ext cx="200025" cy="200025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</xdr:row>
      <xdr:rowOff>0</xdr:rowOff>
    </xdr:from>
    <xdr:ext cx="200025" cy="200025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143</xdr:row>
      <xdr:rowOff>0</xdr:rowOff>
    </xdr:from>
    <xdr:ext cx="200025" cy="200025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147</xdr:row>
      <xdr:rowOff>0</xdr:rowOff>
    </xdr:from>
    <xdr:ext cx="200025" cy="200025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</xdr:row>
      <xdr:rowOff>0</xdr:rowOff>
    </xdr:from>
    <xdr:ext cx="200025" cy="200025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</xdr:row>
      <xdr:rowOff>0</xdr:rowOff>
    </xdr:from>
    <xdr:ext cx="200025" cy="200025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153</xdr:row>
      <xdr:rowOff>0</xdr:rowOff>
    </xdr:from>
    <xdr:ext cx="200025" cy="200025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</xdr:row>
      <xdr:rowOff>0</xdr:rowOff>
    </xdr:from>
    <xdr:ext cx="200025" cy="200025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</xdr:row>
      <xdr:rowOff>0</xdr:rowOff>
    </xdr:from>
    <xdr:ext cx="200025" cy="200025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</xdr:row>
      <xdr:rowOff>0</xdr:rowOff>
    </xdr:from>
    <xdr:ext cx="200025" cy="200025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</xdr:row>
      <xdr:rowOff>0</xdr:rowOff>
    </xdr:from>
    <xdr:ext cx="200025" cy="200025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177</xdr:row>
      <xdr:rowOff>0</xdr:rowOff>
    </xdr:from>
    <xdr:ext cx="200025" cy="200025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179</xdr:row>
      <xdr:rowOff>0</xdr:rowOff>
    </xdr:from>
    <xdr:ext cx="200025" cy="200025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181</xdr:row>
      <xdr:rowOff>0</xdr:rowOff>
    </xdr:from>
    <xdr:ext cx="200025" cy="200025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185</xdr:row>
      <xdr:rowOff>0</xdr:rowOff>
    </xdr:from>
    <xdr:ext cx="200025" cy="200025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187</xdr:row>
      <xdr:rowOff>0</xdr:rowOff>
    </xdr:from>
    <xdr:ext cx="200025" cy="200025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</xdr:row>
      <xdr:rowOff>0</xdr:rowOff>
    </xdr:from>
    <xdr:ext cx="200025" cy="200025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189</xdr:row>
      <xdr:rowOff>0</xdr:rowOff>
    </xdr:from>
    <xdr:ext cx="200025" cy="200025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</xdr:row>
      <xdr:rowOff>0</xdr:rowOff>
    </xdr:from>
    <xdr:ext cx="200025" cy="200025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197</xdr:row>
      <xdr:rowOff>0</xdr:rowOff>
    </xdr:from>
    <xdr:ext cx="200025" cy="200025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213</xdr:row>
      <xdr:rowOff>0</xdr:rowOff>
    </xdr:from>
    <xdr:ext cx="200025" cy="200025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215</xdr:row>
      <xdr:rowOff>0</xdr:rowOff>
    </xdr:from>
    <xdr:ext cx="200025" cy="200025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217</xdr:row>
      <xdr:rowOff>0</xdr:rowOff>
    </xdr:from>
    <xdr:ext cx="200025" cy="200025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218</xdr:row>
      <xdr:rowOff>0</xdr:rowOff>
    </xdr:from>
    <xdr:ext cx="200025" cy="200025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219</xdr:row>
      <xdr:rowOff>0</xdr:rowOff>
    </xdr:from>
    <xdr:ext cx="200025" cy="200025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222</xdr:row>
      <xdr:rowOff>0</xdr:rowOff>
    </xdr:from>
    <xdr:ext cx="200025" cy="200025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224</xdr:row>
      <xdr:rowOff>0</xdr:rowOff>
    </xdr:from>
    <xdr:ext cx="200025" cy="200025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226</xdr:row>
      <xdr:rowOff>0</xdr:rowOff>
    </xdr:from>
    <xdr:ext cx="200025" cy="200025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227</xdr:row>
      <xdr:rowOff>0</xdr:rowOff>
    </xdr:from>
    <xdr:ext cx="200025" cy="200025"/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228</xdr:row>
      <xdr:rowOff>0</xdr:rowOff>
    </xdr:from>
    <xdr:ext cx="200025" cy="200025"/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232</xdr:row>
      <xdr:rowOff>0</xdr:rowOff>
    </xdr:from>
    <xdr:ext cx="200025" cy="200025"/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236</xdr:row>
      <xdr:rowOff>0</xdr:rowOff>
    </xdr:from>
    <xdr:ext cx="200025" cy="200025"/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238</xdr:row>
      <xdr:rowOff>0</xdr:rowOff>
    </xdr:from>
    <xdr:ext cx="200025" cy="200025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239</xdr:row>
      <xdr:rowOff>0</xdr:rowOff>
    </xdr:from>
    <xdr:ext cx="200025" cy="200025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240</xdr:row>
      <xdr:rowOff>0</xdr:rowOff>
    </xdr:from>
    <xdr:ext cx="200025" cy="200025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244</xdr:row>
      <xdr:rowOff>0</xdr:rowOff>
    </xdr:from>
    <xdr:ext cx="200025" cy="200025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255</xdr:row>
      <xdr:rowOff>0</xdr:rowOff>
    </xdr:from>
    <xdr:ext cx="200025" cy="200025"/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0525" cy="1047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0025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0025" cy="200025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0025" cy="200025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15" name="image3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17" name="image3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18" name="image3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19" name="image3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00025" cy="200025"/>
    <xdr:pic>
      <xdr:nvPicPr>
        <xdr:cNvPr id="20" name="image3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21" name="image3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0025" cy="200025"/>
    <xdr:pic>
      <xdr:nvPicPr>
        <xdr:cNvPr id="22" name="image3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0025" cy="200025"/>
    <xdr:pic>
      <xdr:nvPicPr>
        <xdr:cNvPr id="23" name="image3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00025" cy="200025"/>
    <xdr:pic>
      <xdr:nvPicPr>
        <xdr:cNvPr id="24" name="image3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200025" cy="200025"/>
    <xdr:pic>
      <xdr:nvPicPr>
        <xdr:cNvPr id="25" name="image3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200025" cy="200025"/>
    <xdr:pic>
      <xdr:nvPicPr>
        <xdr:cNvPr id="26" name="image3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200025" cy="200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28" name="image3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29" name="image3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30" name="image3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31" name="image3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32" name="image3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0025" cy="200025"/>
    <xdr:pic>
      <xdr:nvPicPr>
        <xdr:cNvPr id="33" name="image3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200025" cy="200025"/>
    <xdr:pic>
      <xdr:nvPicPr>
        <xdr:cNvPr id="34" name="image3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35" name="image3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0025" cy="200025"/>
    <xdr:pic>
      <xdr:nvPicPr>
        <xdr:cNvPr id="36" name="image3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200025" cy="200025"/>
    <xdr:pic>
      <xdr:nvPicPr>
        <xdr:cNvPr id="37" name="image3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0025" cy="200025"/>
    <xdr:pic>
      <xdr:nvPicPr>
        <xdr:cNvPr id="38" name="image3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200025" cy="200025"/>
    <xdr:pic>
      <xdr:nvPicPr>
        <xdr:cNvPr id="39" name="image3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85</xdr:row>
      <xdr:rowOff>0</xdr:rowOff>
    </xdr:from>
    <xdr:ext cx="200025" cy="200025"/>
    <xdr:pic>
      <xdr:nvPicPr>
        <xdr:cNvPr id="40" name="image3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</xdr:row>
      <xdr:rowOff>0</xdr:rowOff>
    </xdr:from>
    <xdr:ext cx="200025" cy="200025"/>
    <xdr:pic>
      <xdr:nvPicPr>
        <xdr:cNvPr id="41" name="image3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200025" cy="200025"/>
    <xdr:pic>
      <xdr:nvPicPr>
        <xdr:cNvPr id="42" name="image3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200025" cy="200025"/>
    <xdr:pic>
      <xdr:nvPicPr>
        <xdr:cNvPr id="43" name="image3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44" name="image3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45" name="image3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46" name="image3.pn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47" name="image3.pn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200025" cy="200025"/>
    <xdr:pic>
      <xdr:nvPicPr>
        <xdr:cNvPr id="48" name="image3.pn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101</xdr:row>
      <xdr:rowOff>0</xdr:rowOff>
    </xdr:from>
    <xdr:ext cx="200025" cy="200025"/>
    <xdr:pic>
      <xdr:nvPicPr>
        <xdr:cNvPr id="49" name="image3.pn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102</xdr:row>
      <xdr:rowOff>0</xdr:rowOff>
    </xdr:from>
    <xdr:ext cx="200025" cy="200025"/>
    <xdr:pic>
      <xdr:nvPicPr>
        <xdr:cNvPr id="50" name="image3.pn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104</xdr:row>
      <xdr:rowOff>0</xdr:rowOff>
    </xdr:from>
    <xdr:ext cx="200025" cy="200025"/>
    <xdr:pic>
      <xdr:nvPicPr>
        <xdr:cNvPr id="51" name="image3.pn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106</xdr:row>
      <xdr:rowOff>0</xdr:rowOff>
    </xdr:from>
    <xdr:ext cx="200025" cy="200025"/>
    <xdr:pic>
      <xdr:nvPicPr>
        <xdr:cNvPr id="52" name="image3.pn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107</xdr:row>
      <xdr:rowOff>0</xdr:rowOff>
    </xdr:from>
    <xdr:ext cx="200025" cy="200025"/>
    <xdr:pic>
      <xdr:nvPicPr>
        <xdr:cNvPr id="53" name="image3.pn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0025" cy="200025"/>
    <xdr:pic>
      <xdr:nvPicPr>
        <xdr:cNvPr id="54" name="image3.pn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55" name="image3.pn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56" name="image3.pn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117</xdr:row>
      <xdr:rowOff>0</xdr:rowOff>
    </xdr:from>
    <xdr:ext cx="200025" cy="200025"/>
    <xdr:pic>
      <xdr:nvPicPr>
        <xdr:cNvPr id="57" name="image3.pn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122</xdr:row>
      <xdr:rowOff>0</xdr:rowOff>
    </xdr:from>
    <xdr:ext cx="200025" cy="200025"/>
    <xdr:pic>
      <xdr:nvPicPr>
        <xdr:cNvPr id="58" name="image3.pn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59" name="image3.pn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136</xdr:row>
      <xdr:rowOff>0</xdr:rowOff>
    </xdr:from>
    <xdr:ext cx="200025" cy="200025"/>
    <xdr:pic>
      <xdr:nvPicPr>
        <xdr:cNvPr id="60" name="image3.pn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139</xdr:row>
      <xdr:rowOff>0</xdr:rowOff>
    </xdr:from>
    <xdr:ext cx="200025" cy="200025"/>
    <xdr:pic>
      <xdr:nvPicPr>
        <xdr:cNvPr id="61" name="image3.pn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140</xdr:row>
      <xdr:rowOff>0</xdr:rowOff>
    </xdr:from>
    <xdr:ext cx="200025" cy="200025"/>
    <xdr:pic>
      <xdr:nvPicPr>
        <xdr:cNvPr id="62" name="image3.pn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63" name="image3.pn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64" name="image3.pn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65" name="image3.pn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66" name="image3.pn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67" name="image3.pn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150</xdr:row>
      <xdr:rowOff>0</xdr:rowOff>
    </xdr:from>
    <xdr:ext cx="200025" cy="200025"/>
    <xdr:pic>
      <xdr:nvPicPr>
        <xdr:cNvPr id="68" name="image3.pn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151</xdr:row>
      <xdr:rowOff>0</xdr:rowOff>
    </xdr:from>
    <xdr:ext cx="200025" cy="200025"/>
    <xdr:pic>
      <xdr:nvPicPr>
        <xdr:cNvPr id="69" name="image3.pn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152</xdr:row>
      <xdr:rowOff>0</xdr:rowOff>
    </xdr:from>
    <xdr:ext cx="200025" cy="200025"/>
    <xdr:pic>
      <xdr:nvPicPr>
        <xdr:cNvPr id="70" name="image3.pn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154</xdr:row>
      <xdr:rowOff>0</xdr:rowOff>
    </xdr:from>
    <xdr:ext cx="200025" cy="200025"/>
    <xdr:pic>
      <xdr:nvPicPr>
        <xdr:cNvPr id="71" name="image3.pn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72" name="image3.pn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73" name="image3.pn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74" name="image3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75" name="image3.pn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165</xdr:row>
      <xdr:rowOff>0</xdr:rowOff>
    </xdr:from>
    <xdr:ext cx="200025" cy="200025"/>
    <xdr:pic>
      <xdr:nvPicPr>
        <xdr:cNvPr id="76" name="image3.pn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171</xdr:row>
      <xdr:rowOff>0</xdr:rowOff>
    </xdr:from>
    <xdr:ext cx="200025" cy="200025"/>
    <xdr:pic>
      <xdr:nvPicPr>
        <xdr:cNvPr id="77" name="image3.pn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174</xdr:row>
      <xdr:rowOff>0</xdr:rowOff>
    </xdr:from>
    <xdr:ext cx="200025" cy="200025"/>
    <xdr:pic>
      <xdr:nvPicPr>
        <xdr:cNvPr id="78" name="image3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79" name="image3.pn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80" name="image3.pn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81" name="image3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82" name="image3.pn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83" name="image3.pn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84" name="image3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85" name="image3.pn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196</xdr:row>
      <xdr:rowOff>0</xdr:rowOff>
    </xdr:from>
    <xdr:ext cx="200025" cy="200025"/>
    <xdr:pic>
      <xdr:nvPicPr>
        <xdr:cNvPr id="86" name="image3.pn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87" name="image3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204</xdr:row>
      <xdr:rowOff>0</xdr:rowOff>
    </xdr:from>
    <xdr:ext cx="200025" cy="200025"/>
    <xdr:pic>
      <xdr:nvPicPr>
        <xdr:cNvPr id="88" name="image3.pn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206</xdr:row>
      <xdr:rowOff>0</xdr:rowOff>
    </xdr:from>
    <xdr:ext cx="200025" cy="200025"/>
    <xdr:pic>
      <xdr:nvPicPr>
        <xdr:cNvPr id="89" name="image3.pn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90" name="image3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208</xdr:row>
      <xdr:rowOff>0</xdr:rowOff>
    </xdr:from>
    <xdr:ext cx="200025" cy="200025"/>
    <xdr:pic>
      <xdr:nvPicPr>
        <xdr:cNvPr id="91" name="image3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92" name="image3.pn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93" name="image3.pn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94" name="image3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215</xdr:row>
      <xdr:rowOff>0</xdr:rowOff>
    </xdr:from>
    <xdr:ext cx="200025" cy="200025"/>
    <xdr:pic>
      <xdr:nvPicPr>
        <xdr:cNvPr id="95" name="image3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221</xdr:row>
      <xdr:rowOff>0</xdr:rowOff>
    </xdr:from>
    <xdr:ext cx="200025" cy="200025"/>
    <xdr:pic>
      <xdr:nvPicPr>
        <xdr:cNvPr id="96" name="image3.pn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97" name="image3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98" name="image3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99" name="image3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100" name="image3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247</xdr:row>
      <xdr:rowOff>0</xdr:rowOff>
    </xdr:from>
    <xdr:ext cx="200025" cy="200025"/>
    <xdr:pic>
      <xdr:nvPicPr>
        <xdr:cNvPr id="101" name="image3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251</xdr:row>
      <xdr:rowOff>0</xdr:rowOff>
    </xdr:from>
    <xdr:ext cx="200025" cy="200025"/>
    <xdr:pic>
      <xdr:nvPicPr>
        <xdr:cNvPr id="102" name="image3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103" name="image3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0525" cy="10477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0025" cy="20002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0025" cy="200025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0025" cy="200025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13" name="image4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14" name="image4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15" name="image4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16" name="image4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17" name="image4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18" name="image4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19" name="image4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00025" cy="200025"/>
    <xdr:pic>
      <xdr:nvPicPr>
        <xdr:cNvPr id="20" name="image4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0025" cy="200025"/>
    <xdr:pic>
      <xdr:nvPicPr>
        <xdr:cNvPr id="21" name="image4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200025" cy="200025"/>
    <xdr:pic>
      <xdr:nvPicPr>
        <xdr:cNvPr id="22" name="image4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200025" cy="200025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</xdr:row>
      <xdr:rowOff>0</xdr:rowOff>
    </xdr:from>
    <xdr:ext cx="200025" cy="200025"/>
    <xdr:pic>
      <xdr:nvPicPr>
        <xdr:cNvPr id="24" name="image4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200025" cy="200025"/>
    <xdr:pic>
      <xdr:nvPicPr>
        <xdr:cNvPr id="25" name="image4.pn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200025" cy="200025"/>
    <xdr:pic>
      <xdr:nvPicPr>
        <xdr:cNvPr id="26" name="image4.pn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27" name="image4.pn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28" name="image4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29" name="image4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0025" cy="200025"/>
    <xdr:pic>
      <xdr:nvPicPr>
        <xdr:cNvPr id="30" name="image4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58</xdr:row>
      <xdr:rowOff>0</xdr:rowOff>
    </xdr:from>
    <xdr:ext cx="200025" cy="200025"/>
    <xdr:pic>
      <xdr:nvPicPr>
        <xdr:cNvPr id="31" name="image4.pn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32" name="image4.pn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33" name="image4.pn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200025" cy="200025"/>
    <xdr:pic>
      <xdr:nvPicPr>
        <xdr:cNvPr id="34" name="image4.pn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200025" cy="200025"/>
    <xdr:pic>
      <xdr:nvPicPr>
        <xdr:cNvPr id="35" name="image4.pn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36" name="image4.pn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0025" cy="200025"/>
    <xdr:pic>
      <xdr:nvPicPr>
        <xdr:cNvPr id="37" name="image4.pn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200025" cy="200025"/>
    <xdr:pic>
      <xdr:nvPicPr>
        <xdr:cNvPr id="38" name="image4.pn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</xdr:row>
      <xdr:rowOff>0</xdr:rowOff>
    </xdr:from>
    <xdr:ext cx="200025" cy="200025"/>
    <xdr:pic>
      <xdr:nvPicPr>
        <xdr:cNvPr id="39" name="image4.pn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200025" cy="200025"/>
    <xdr:pic>
      <xdr:nvPicPr>
        <xdr:cNvPr id="40" name="image4.pn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85</xdr:row>
      <xdr:rowOff>0</xdr:rowOff>
    </xdr:from>
    <xdr:ext cx="200025" cy="200025"/>
    <xdr:pic>
      <xdr:nvPicPr>
        <xdr:cNvPr id="41" name="image4.pn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</xdr:row>
      <xdr:rowOff>0</xdr:rowOff>
    </xdr:from>
    <xdr:ext cx="200025" cy="200025"/>
    <xdr:pic>
      <xdr:nvPicPr>
        <xdr:cNvPr id="42" name="image4.pn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200025" cy="200025"/>
    <xdr:pic>
      <xdr:nvPicPr>
        <xdr:cNvPr id="43" name="image4.pn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44" name="image4.pn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45" name="image4.png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46" name="image4.pn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47" name="image4.png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200025" cy="200025"/>
    <xdr:pic>
      <xdr:nvPicPr>
        <xdr:cNvPr id="48" name="image4.png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200025" cy="200025"/>
    <xdr:pic>
      <xdr:nvPicPr>
        <xdr:cNvPr id="49" name="image4.png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101</xdr:row>
      <xdr:rowOff>0</xdr:rowOff>
    </xdr:from>
    <xdr:ext cx="200025" cy="200025"/>
    <xdr:pic>
      <xdr:nvPicPr>
        <xdr:cNvPr id="50" name="image4.png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103</xdr:row>
      <xdr:rowOff>0</xdr:rowOff>
    </xdr:from>
    <xdr:ext cx="200025" cy="200025"/>
    <xdr:pic>
      <xdr:nvPicPr>
        <xdr:cNvPr id="51" name="image4.pn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104</xdr:row>
      <xdr:rowOff>0</xdr:rowOff>
    </xdr:from>
    <xdr:ext cx="200025" cy="200025"/>
    <xdr:pic>
      <xdr:nvPicPr>
        <xdr:cNvPr id="52" name="image4.pn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105</xdr:row>
      <xdr:rowOff>0</xdr:rowOff>
    </xdr:from>
    <xdr:ext cx="200025" cy="200025"/>
    <xdr:pic>
      <xdr:nvPicPr>
        <xdr:cNvPr id="53" name="image4.png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108</xdr:row>
      <xdr:rowOff>0</xdr:rowOff>
    </xdr:from>
    <xdr:ext cx="200025" cy="200025"/>
    <xdr:pic>
      <xdr:nvPicPr>
        <xdr:cNvPr id="54" name="image4.png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55" name="image4.png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56" name="image4.png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120</xdr:row>
      <xdr:rowOff>0</xdr:rowOff>
    </xdr:from>
    <xdr:ext cx="200025" cy="200025"/>
    <xdr:pic>
      <xdr:nvPicPr>
        <xdr:cNvPr id="57" name="image4.png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58" name="image4.png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133</xdr:row>
      <xdr:rowOff>0</xdr:rowOff>
    </xdr:from>
    <xdr:ext cx="200025" cy="200025"/>
    <xdr:pic>
      <xdr:nvPicPr>
        <xdr:cNvPr id="59" name="image4.png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135</xdr:row>
      <xdr:rowOff>0</xdr:rowOff>
    </xdr:from>
    <xdr:ext cx="200025" cy="200025"/>
    <xdr:pic>
      <xdr:nvPicPr>
        <xdr:cNvPr id="60" name="image4.png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138</xdr:row>
      <xdr:rowOff>0</xdr:rowOff>
    </xdr:from>
    <xdr:ext cx="200025" cy="200025"/>
    <xdr:pic>
      <xdr:nvPicPr>
        <xdr:cNvPr id="61" name="image4.png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140</xdr:row>
      <xdr:rowOff>0</xdr:rowOff>
    </xdr:from>
    <xdr:ext cx="200025" cy="200025"/>
    <xdr:pic>
      <xdr:nvPicPr>
        <xdr:cNvPr id="62" name="image4.png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63" name="image4.png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64" name="image4.png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150</xdr:row>
      <xdr:rowOff>0</xdr:rowOff>
    </xdr:from>
    <xdr:ext cx="200025" cy="200025"/>
    <xdr:pic>
      <xdr:nvPicPr>
        <xdr:cNvPr id="65" name="image4.png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151</xdr:row>
      <xdr:rowOff>0</xdr:rowOff>
    </xdr:from>
    <xdr:ext cx="200025" cy="200025"/>
    <xdr:pic>
      <xdr:nvPicPr>
        <xdr:cNvPr id="66" name="image4.png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152</xdr:row>
      <xdr:rowOff>0</xdr:rowOff>
    </xdr:from>
    <xdr:ext cx="200025" cy="200025"/>
    <xdr:pic>
      <xdr:nvPicPr>
        <xdr:cNvPr id="67" name="image4.png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153</xdr:row>
      <xdr:rowOff>0</xdr:rowOff>
    </xdr:from>
    <xdr:ext cx="200025" cy="200025"/>
    <xdr:pic>
      <xdr:nvPicPr>
        <xdr:cNvPr id="68" name="image4.png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69" name="image4.png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163</xdr:row>
      <xdr:rowOff>0</xdr:rowOff>
    </xdr:from>
    <xdr:ext cx="200025" cy="200025"/>
    <xdr:pic>
      <xdr:nvPicPr>
        <xdr:cNvPr id="70" name="image4.png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166</xdr:row>
      <xdr:rowOff>0</xdr:rowOff>
    </xdr:from>
    <xdr:ext cx="200025" cy="200025"/>
    <xdr:pic>
      <xdr:nvPicPr>
        <xdr:cNvPr id="71" name="image4.png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168</xdr:row>
      <xdr:rowOff>0</xdr:rowOff>
    </xdr:from>
    <xdr:ext cx="200025" cy="200025"/>
    <xdr:pic>
      <xdr:nvPicPr>
        <xdr:cNvPr id="72" name="image4.png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170</xdr:row>
      <xdr:rowOff>0</xdr:rowOff>
    </xdr:from>
    <xdr:ext cx="200025" cy="200025"/>
    <xdr:pic>
      <xdr:nvPicPr>
        <xdr:cNvPr id="73" name="image4.png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173</xdr:row>
      <xdr:rowOff>0</xdr:rowOff>
    </xdr:from>
    <xdr:ext cx="200025" cy="200025"/>
    <xdr:pic>
      <xdr:nvPicPr>
        <xdr:cNvPr id="74" name="image4.png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186</xdr:row>
      <xdr:rowOff>0</xdr:rowOff>
    </xdr:from>
    <xdr:ext cx="200025" cy="200025"/>
    <xdr:pic>
      <xdr:nvPicPr>
        <xdr:cNvPr id="75" name="image4.png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76" name="image4.png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77" name="image4.png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78" name="image4.png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79" name="image4.png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198</xdr:row>
      <xdr:rowOff>0</xdr:rowOff>
    </xdr:from>
    <xdr:ext cx="200025" cy="200025"/>
    <xdr:pic>
      <xdr:nvPicPr>
        <xdr:cNvPr id="80" name="image4.png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200</xdr:row>
      <xdr:rowOff>0</xdr:rowOff>
    </xdr:from>
    <xdr:ext cx="200025" cy="200025"/>
    <xdr:pic>
      <xdr:nvPicPr>
        <xdr:cNvPr id="81" name="image4.png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82" name="image4.png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202</xdr:row>
      <xdr:rowOff>0</xdr:rowOff>
    </xdr:from>
    <xdr:ext cx="200025" cy="200025"/>
    <xdr:pic>
      <xdr:nvPicPr>
        <xdr:cNvPr id="83" name="image4.png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203</xdr:row>
      <xdr:rowOff>0</xdr:rowOff>
    </xdr:from>
    <xdr:ext cx="200025" cy="200025"/>
    <xdr:pic>
      <xdr:nvPicPr>
        <xdr:cNvPr id="84" name="image4.png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204</xdr:row>
      <xdr:rowOff>0</xdr:rowOff>
    </xdr:from>
    <xdr:ext cx="200025" cy="200025"/>
    <xdr:pic>
      <xdr:nvPicPr>
        <xdr:cNvPr id="85" name="image4.png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86" name="image4.png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209</xdr:row>
      <xdr:rowOff>0</xdr:rowOff>
    </xdr:from>
    <xdr:ext cx="200025" cy="200025"/>
    <xdr:pic>
      <xdr:nvPicPr>
        <xdr:cNvPr id="87" name="image4.png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216</xdr:row>
      <xdr:rowOff>0</xdr:rowOff>
    </xdr:from>
    <xdr:ext cx="200025" cy="200025"/>
    <xdr:pic>
      <xdr:nvPicPr>
        <xdr:cNvPr id="88" name="image4.png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232</xdr:row>
      <xdr:rowOff>0</xdr:rowOff>
    </xdr:from>
    <xdr:ext cx="200025" cy="200025"/>
    <xdr:pic>
      <xdr:nvPicPr>
        <xdr:cNvPr id="89" name="image4.png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234</xdr:row>
      <xdr:rowOff>0</xdr:rowOff>
    </xdr:from>
    <xdr:ext cx="200025" cy="200025"/>
    <xdr:pic>
      <xdr:nvPicPr>
        <xdr:cNvPr id="90" name="image4.png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236</xdr:row>
      <xdr:rowOff>0</xdr:rowOff>
    </xdr:from>
    <xdr:ext cx="200025" cy="200025"/>
    <xdr:pic>
      <xdr:nvPicPr>
        <xdr:cNvPr id="91" name="image4.png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237</xdr:row>
      <xdr:rowOff>0</xdr:rowOff>
    </xdr:from>
    <xdr:ext cx="200025" cy="200025"/>
    <xdr:pic>
      <xdr:nvPicPr>
        <xdr:cNvPr id="92" name="image4.png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240</xdr:row>
      <xdr:rowOff>0</xdr:rowOff>
    </xdr:from>
    <xdr:ext cx="200025" cy="200025"/>
    <xdr:pic>
      <xdr:nvPicPr>
        <xdr:cNvPr id="93" name="image4.png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241</xdr:row>
      <xdr:rowOff>0</xdr:rowOff>
    </xdr:from>
    <xdr:ext cx="200025" cy="200025"/>
    <xdr:pic>
      <xdr:nvPicPr>
        <xdr:cNvPr id="94" name="image4.png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249</xdr:row>
      <xdr:rowOff>0</xdr:rowOff>
    </xdr:from>
    <xdr:ext cx="200025" cy="200025"/>
    <xdr:pic>
      <xdr:nvPicPr>
        <xdr:cNvPr id="95" name="image4.png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251</xdr:row>
      <xdr:rowOff>0</xdr:rowOff>
    </xdr:from>
    <xdr:ext cx="200025" cy="200025"/>
    <xdr:pic>
      <xdr:nvPicPr>
        <xdr:cNvPr id="96" name="image4.png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252</xdr:row>
      <xdr:rowOff>0</xdr:rowOff>
    </xdr:from>
    <xdr:ext cx="200025" cy="200025"/>
    <xdr:pic>
      <xdr:nvPicPr>
        <xdr:cNvPr id="97" name="image4.png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98" name="image4.png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261</xdr:row>
      <xdr:rowOff>0</xdr:rowOff>
    </xdr:from>
    <xdr:ext cx="200025" cy="200025"/>
    <xdr:pic>
      <xdr:nvPicPr>
        <xdr:cNvPr id="99" name="image4.png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263</xdr:row>
      <xdr:rowOff>0</xdr:rowOff>
    </xdr:from>
    <xdr:ext cx="200025" cy="200025"/>
    <xdr:pic>
      <xdr:nvPicPr>
        <xdr:cNvPr id="100" name="image4.png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0525" cy="13335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0025" cy="20002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0025" cy="200025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0025" cy="200025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13" name="image7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16" name="image7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17" name="image7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18" name="image7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19" name="image7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00025" cy="200025"/>
    <xdr:pic>
      <xdr:nvPicPr>
        <xdr:cNvPr id="20" name="image7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00025" cy="200025"/>
    <xdr:pic>
      <xdr:nvPicPr>
        <xdr:cNvPr id="21" name="image7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200025" cy="200025"/>
    <xdr:pic>
      <xdr:nvPicPr>
        <xdr:cNvPr id="22" name="image7.pn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200025" cy="200025"/>
    <xdr:pic>
      <xdr:nvPicPr>
        <xdr:cNvPr id="23" name="image7.pn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200025" cy="200025"/>
    <xdr:pic>
      <xdr:nvPicPr>
        <xdr:cNvPr id="24" name="image7.pn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</xdr:row>
      <xdr:rowOff>0</xdr:rowOff>
    </xdr:from>
    <xdr:ext cx="200025" cy="200025"/>
    <xdr:pic>
      <xdr:nvPicPr>
        <xdr:cNvPr id="25" name="image7.pn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200025" cy="200025"/>
    <xdr:pic>
      <xdr:nvPicPr>
        <xdr:cNvPr id="26" name="image7.pn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</xdr:row>
      <xdr:rowOff>0</xdr:rowOff>
    </xdr:from>
    <xdr:ext cx="200025" cy="200025"/>
    <xdr:pic>
      <xdr:nvPicPr>
        <xdr:cNvPr id="27" name="image7.p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28" name="image7.pn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29" name="image7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30" name="image7.pn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31" name="image7.pn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200025" cy="200025"/>
    <xdr:pic>
      <xdr:nvPicPr>
        <xdr:cNvPr id="32" name="image7.pn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0025" cy="200025"/>
    <xdr:pic>
      <xdr:nvPicPr>
        <xdr:cNvPr id="33" name="image7.png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200025" cy="200025"/>
    <xdr:pic>
      <xdr:nvPicPr>
        <xdr:cNvPr id="34" name="image7.pn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200025" cy="200025"/>
    <xdr:pic>
      <xdr:nvPicPr>
        <xdr:cNvPr id="35" name="image7.pn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0025" cy="200025"/>
    <xdr:pic>
      <xdr:nvPicPr>
        <xdr:cNvPr id="36" name="image7.pn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37" name="image7.pn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200025" cy="200025"/>
    <xdr:pic>
      <xdr:nvPicPr>
        <xdr:cNvPr id="38" name="image7.pn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</xdr:row>
      <xdr:rowOff>0</xdr:rowOff>
    </xdr:from>
    <xdr:ext cx="200025" cy="200025"/>
    <xdr:pic>
      <xdr:nvPicPr>
        <xdr:cNvPr id="39" name="image7.pn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200025" cy="200025"/>
    <xdr:pic>
      <xdr:nvPicPr>
        <xdr:cNvPr id="40" name="image7.png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</xdr:row>
      <xdr:rowOff>0</xdr:rowOff>
    </xdr:from>
    <xdr:ext cx="200025" cy="200025"/>
    <xdr:pic>
      <xdr:nvPicPr>
        <xdr:cNvPr id="41" name="image7.png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42" name="image7.png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43" name="image7.png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44" name="image7.png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45" name="image7.png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46" name="image7.png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200025" cy="200025"/>
    <xdr:pic>
      <xdr:nvPicPr>
        <xdr:cNvPr id="47" name="image7.png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200025" cy="200025"/>
    <xdr:pic>
      <xdr:nvPicPr>
        <xdr:cNvPr id="48" name="image7.png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101</xdr:row>
      <xdr:rowOff>0</xdr:rowOff>
    </xdr:from>
    <xdr:ext cx="200025" cy="200025"/>
    <xdr:pic>
      <xdr:nvPicPr>
        <xdr:cNvPr id="49" name="image7.png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103</xdr:row>
      <xdr:rowOff>0</xdr:rowOff>
    </xdr:from>
    <xdr:ext cx="200025" cy="200025"/>
    <xdr:pic>
      <xdr:nvPicPr>
        <xdr:cNvPr id="50" name="image7.png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104</xdr:row>
      <xdr:rowOff>0</xdr:rowOff>
    </xdr:from>
    <xdr:ext cx="200025" cy="200025"/>
    <xdr:pic>
      <xdr:nvPicPr>
        <xdr:cNvPr id="51" name="image7.png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106</xdr:row>
      <xdr:rowOff>0</xdr:rowOff>
    </xdr:from>
    <xdr:ext cx="200025" cy="200025"/>
    <xdr:pic>
      <xdr:nvPicPr>
        <xdr:cNvPr id="52" name="image7.png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107</xdr:row>
      <xdr:rowOff>0</xdr:rowOff>
    </xdr:from>
    <xdr:ext cx="200025" cy="200025"/>
    <xdr:pic>
      <xdr:nvPicPr>
        <xdr:cNvPr id="53" name="image7.png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108</xdr:row>
      <xdr:rowOff>0</xdr:rowOff>
    </xdr:from>
    <xdr:ext cx="200025" cy="200025"/>
    <xdr:pic>
      <xdr:nvPicPr>
        <xdr:cNvPr id="54" name="image7.png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55" name="image7.png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120</xdr:row>
      <xdr:rowOff>0</xdr:rowOff>
    </xdr:from>
    <xdr:ext cx="200025" cy="200025"/>
    <xdr:pic>
      <xdr:nvPicPr>
        <xdr:cNvPr id="56" name="image7.png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136</xdr:row>
      <xdr:rowOff>0</xdr:rowOff>
    </xdr:from>
    <xdr:ext cx="200025" cy="200025"/>
    <xdr:pic>
      <xdr:nvPicPr>
        <xdr:cNvPr id="57" name="image7.png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137</xdr:row>
      <xdr:rowOff>0</xdr:rowOff>
    </xdr:from>
    <xdr:ext cx="200025" cy="200025"/>
    <xdr:pic>
      <xdr:nvPicPr>
        <xdr:cNvPr id="58" name="image7.png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140</xdr:row>
      <xdr:rowOff>0</xdr:rowOff>
    </xdr:from>
    <xdr:ext cx="200025" cy="200025"/>
    <xdr:pic>
      <xdr:nvPicPr>
        <xdr:cNvPr id="59" name="image7.png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60" name="image7.png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61" name="image7.png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62" name="image7.png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63" name="image7.png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64" name="image7.png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148</xdr:row>
      <xdr:rowOff>0</xdr:rowOff>
    </xdr:from>
    <xdr:ext cx="200025" cy="200025"/>
    <xdr:pic>
      <xdr:nvPicPr>
        <xdr:cNvPr id="65" name="image7.png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150</xdr:row>
      <xdr:rowOff>0</xdr:rowOff>
    </xdr:from>
    <xdr:ext cx="200025" cy="200025"/>
    <xdr:pic>
      <xdr:nvPicPr>
        <xdr:cNvPr id="66" name="image7.png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151</xdr:row>
      <xdr:rowOff>0</xdr:rowOff>
    </xdr:from>
    <xdr:ext cx="200025" cy="200025"/>
    <xdr:pic>
      <xdr:nvPicPr>
        <xdr:cNvPr id="67" name="image7.png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153</xdr:row>
      <xdr:rowOff>0</xdr:rowOff>
    </xdr:from>
    <xdr:ext cx="200025" cy="200025"/>
    <xdr:pic>
      <xdr:nvPicPr>
        <xdr:cNvPr id="68" name="image7.png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154</xdr:row>
      <xdr:rowOff>0</xdr:rowOff>
    </xdr:from>
    <xdr:ext cx="200025" cy="200025"/>
    <xdr:pic>
      <xdr:nvPicPr>
        <xdr:cNvPr id="69" name="image7.png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157</xdr:row>
      <xdr:rowOff>0</xdr:rowOff>
    </xdr:from>
    <xdr:ext cx="200025" cy="200025"/>
    <xdr:pic>
      <xdr:nvPicPr>
        <xdr:cNvPr id="70" name="image7.png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164</xdr:row>
      <xdr:rowOff>0</xdr:rowOff>
    </xdr:from>
    <xdr:ext cx="200025" cy="200025"/>
    <xdr:pic>
      <xdr:nvPicPr>
        <xdr:cNvPr id="71" name="image7.png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167</xdr:row>
      <xdr:rowOff>0</xdr:rowOff>
    </xdr:from>
    <xdr:ext cx="200025" cy="200025"/>
    <xdr:pic>
      <xdr:nvPicPr>
        <xdr:cNvPr id="72" name="image7.png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172</xdr:row>
      <xdr:rowOff>0</xdr:rowOff>
    </xdr:from>
    <xdr:ext cx="200025" cy="200025"/>
    <xdr:pic>
      <xdr:nvPicPr>
        <xdr:cNvPr id="73" name="image7.png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185</xdr:row>
      <xdr:rowOff>0</xdr:rowOff>
    </xdr:from>
    <xdr:ext cx="200025" cy="200025"/>
    <xdr:pic>
      <xdr:nvPicPr>
        <xdr:cNvPr id="74" name="image7.png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75" name="image7.png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76" name="image7.png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77" name="image7.png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78" name="image7.png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192</xdr:row>
      <xdr:rowOff>0</xdr:rowOff>
    </xdr:from>
    <xdr:ext cx="200025" cy="200025"/>
    <xdr:pic>
      <xdr:nvPicPr>
        <xdr:cNvPr id="79" name="image7.png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80" name="image7.png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200</xdr:row>
      <xdr:rowOff>0</xdr:rowOff>
    </xdr:from>
    <xdr:ext cx="200025" cy="200025"/>
    <xdr:pic>
      <xdr:nvPicPr>
        <xdr:cNvPr id="81" name="image7.png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82" name="image7.png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203</xdr:row>
      <xdr:rowOff>0</xdr:rowOff>
    </xdr:from>
    <xdr:ext cx="200025" cy="200025"/>
    <xdr:pic>
      <xdr:nvPicPr>
        <xdr:cNvPr id="83" name="image7.png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204</xdr:row>
      <xdr:rowOff>0</xdr:rowOff>
    </xdr:from>
    <xdr:ext cx="200025" cy="200025"/>
    <xdr:pic>
      <xdr:nvPicPr>
        <xdr:cNvPr id="84" name="image7.png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206</xdr:row>
      <xdr:rowOff>0</xdr:rowOff>
    </xdr:from>
    <xdr:ext cx="200025" cy="200025"/>
    <xdr:pic>
      <xdr:nvPicPr>
        <xdr:cNvPr id="85" name="image7.png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86" name="image7.png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87" name="image7.png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216</xdr:row>
      <xdr:rowOff>0</xdr:rowOff>
    </xdr:from>
    <xdr:ext cx="200025" cy="200025"/>
    <xdr:pic>
      <xdr:nvPicPr>
        <xdr:cNvPr id="88" name="image7.png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218</xdr:row>
      <xdr:rowOff>0</xdr:rowOff>
    </xdr:from>
    <xdr:ext cx="200025" cy="200025"/>
    <xdr:pic>
      <xdr:nvPicPr>
        <xdr:cNvPr id="89" name="image7.png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90" name="image7.png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226</xdr:row>
      <xdr:rowOff>0</xdr:rowOff>
    </xdr:from>
    <xdr:ext cx="200025" cy="200025"/>
    <xdr:pic>
      <xdr:nvPicPr>
        <xdr:cNvPr id="91" name="image7.png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229</xdr:row>
      <xdr:rowOff>0</xdr:rowOff>
    </xdr:from>
    <xdr:ext cx="200025" cy="200025"/>
    <xdr:pic>
      <xdr:nvPicPr>
        <xdr:cNvPr id="92" name="image7.png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243</xdr:row>
      <xdr:rowOff>0</xdr:rowOff>
    </xdr:from>
    <xdr:ext cx="200025" cy="200025"/>
    <xdr:pic>
      <xdr:nvPicPr>
        <xdr:cNvPr id="93" name="image7.png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94" name="image7.png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248</xdr:row>
      <xdr:rowOff>0</xdr:rowOff>
    </xdr:from>
    <xdr:ext cx="200025" cy="200025"/>
    <xdr:pic>
      <xdr:nvPicPr>
        <xdr:cNvPr id="95" name="image7.png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252</xdr:row>
      <xdr:rowOff>0</xdr:rowOff>
    </xdr:from>
    <xdr:ext cx="200025" cy="200025"/>
    <xdr:pic>
      <xdr:nvPicPr>
        <xdr:cNvPr id="96" name="image7.png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253</xdr:row>
      <xdr:rowOff>0</xdr:rowOff>
    </xdr:from>
    <xdr:ext cx="200025" cy="200025"/>
    <xdr:pic>
      <xdr:nvPicPr>
        <xdr:cNvPr id="97" name="image7.png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98" name="image7.png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0525" cy="123825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0025" cy="20002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0025" cy="200025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0025" cy="200025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13" name="image7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16" name="image7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17" name="image7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18" name="image7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19" name="image7.pn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00025" cy="200025"/>
    <xdr:pic>
      <xdr:nvPicPr>
        <xdr:cNvPr id="20" name="image7.pn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0025" cy="200025"/>
    <xdr:pic>
      <xdr:nvPicPr>
        <xdr:cNvPr id="21" name="image7.png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200025" cy="200025"/>
    <xdr:pic>
      <xdr:nvPicPr>
        <xdr:cNvPr id="22" name="image7.pn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200025" cy="200025"/>
    <xdr:pic>
      <xdr:nvPicPr>
        <xdr:cNvPr id="23" name="image7.pn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200025" cy="200025"/>
    <xdr:pic>
      <xdr:nvPicPr>
        <xdr:cNvPr id="24" name="image7.pn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25" name="image7.pn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26" name="image7.pn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27" name="image7.pn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28" name="image7.pn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0025" cy="200025"/>
    <xdr:pic>
      <xdr:nvPicPr>
        <xdr:cNvPr id="29" name="image7.pn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200025" cy="200025"/>
    <xdr:pic>
      <xdr:nvPicPr>
        <xdr:cNvPr id="30" name="image7.pn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200025" cy="200025"/>
    <xdr:pic>
      <xdr:nvPicPr>
        <xdr:cNvPr id="31" name="image7.pn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32" name="image7.pn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33" name="image7.pn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</xdr:row>
      <xdr:rowOff>0</xdr:rowOff>
    </xdr:from>
    <xdr:ext cx="200025" cy="200025"/>
    <xdr:pic>
      <xdr:nvPicPr>
        <xdr:cNvPr id="34" name="image7.pn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200025" cy="200025"/>
    <xdr:pic>
      <xdr:nvPicPr>
        <xdr:cNvPr id="35" name="image7.pn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</xdr:row>
      <xdr:rowOff>0</xdr:rowOff>
    </xdr:from>
    <xdr:ext cx="200025" cy="200025"/>
    <xdr:pic>
      <xdr:nvPicPr>
        <xdr:cNvPr id="36" name="image7.pn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37" name="image7.pn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38" name="image7.pn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39" name="image7.pn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200025" cy="200025"/>
    <xdr:pic>
      <xdr:nvPicPr>
        <xdr:cNvPr id="40" name="image7.pn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200025" cy="200025"/>
    <xdr:pic>
      <xdr:nvPicPr>
        <xdr:cNvPr id="41" name="image7.pn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104</xdr:row>
      <xdr:rowOff>0</xdr:rowOff>
    </xdr:from>
    <xdr:ext cx="200025" cy="200025"/>
    <xdr:pic>
      <xdr:nvPicPr>
        <xdr:cNvPr id="42" name="image7.pn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43" name="image7.pn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117</xdr:row>
      <xdr:rowOff>0</xdr:rowOff>
    </xdr:from>
    <xdr:ext cx="200025" cy="200025"/>
    <xdr:pic>
      <xdr:nvPicPr>
        <xdr:cNvPr id="44" name="image7.pn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118</xdr:row>
      <xdr:rowOff>0</xdr:rowOff>
    </xdr:from>
    <xdr:ext cx="200025" cy="200025"/>
    <xdr:pic>
      <xdr:nvPicPr>
        <xdr:cNvPr id="45" name="image7.pn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121</xdr:row>
      <xdr:rowOff>0</xdr:rowOff>
    </xdr:from>
    <xdr:ext cx="200025" cy="200025"/>
    <xdr:pic>
      <xdr:nvPicPr>
        <xdr:cNvPr id="46" name="image7.pn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133</xdr:row>
      <xdr:rowOff>0</xdr:rowOff>
    </xdr:from>
    <xdr:ext cx="200025" cy="200025"/>
    <xdr:pic>
      <xdr:nvPicPr>
        <xdr:cNvPr id="47" name="image7.pn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137</xdr:row>
      <xdr:rowOff>0</xdr:rowOff>
    </xdr:from>
    <xdr:ext cx="200025" cy="200025"/>
    <xdr:pic>
      <xdr:nvPicPr>
        <xdr:cNvPr id="48" name="image7.pn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138</xdr:row>
      <xdr:rowOff>0</xdr:rowOff>
    </xdr:from>
    <xdr:ext cx="200025" cy="200025"/>
    <xdr:pic>
      <xdr:nvPicPr>
        <xdr:cNvPr id="49" name="image7.pn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140</xdr:row>
      <xdr:rowOff>0</xdr:rowOff>
    </xdr:from>
    <xdr:ext cx="200025" cy="200025"/>
    <xdr:pic>
      <xdr:nvPicPr>
        <xdr:cNvPr id="50" name="image7.pn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141</xdr:row>
      <xdr:rowOff>0</xdr:rowOff>
    </xdr:from>
    <xdr:ext cx="200025" cy="200025"/>
    <xdr:pic>
      <xdr:nvPicPr>
        <xdr:cNvPr id="51" name="image7.pn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52" name="image7.pn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53" name="image7.pn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148</xdr:row>
      <xdr:rowOff>0</xdr:rowOff>
    </xdr:from>
    <xdr:ext cx="200025" cy="200025"/>
    <xdr:pic>
      <xdr:nvPicPr>
        <xdr:cNvPr id="54" name="image7.pn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149</xdr:row>
      <xdr:rowOff>0</xdr:rowOff>
    </xdr:from>
    <xdr:ext cx="200025" cy="200025"/>
    <xdr:pic>
      <xdr:nvPicPr>
        <xdr:cNvPr id="55" name="image7.pn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150</xdr:row>
      <xdr:rowOff>0</xdr:rowOff>
    </xdr:from>
    <xdr:ext cx="200025" cy="200025"/>
    <xdr:pic>
      <xdr:nvPicPr>
        <xdr:cNvPr id="56" name="image7.pn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153</xdr:row>
      <xdr:rowOff>0</xdr:rowOff>
    </xdr:from>
    <xdr:ext cx="200025" cy="200025"/>
    <xdr:pic>
      <xdr:nvPicPr>
        <xdr:cNvPr id="57" name="image7.pn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154</xdr:row>
      <xdr:rowOff>0</xdr:rowOff>
    </xdr:from>
    <xdr:ext cx="200025" cy="200025"/>
    <xdr:pic>
      <xdr:nvPicPr>
        <xdr:cNvPr id="58" name="image7.pn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155</xdr:row>
      <xdr:rowOff>0</xdr:rowOff>
    </xdr:from>
    <xdr:ext cx="200025" cy="200025"/>
    <xdr:pic>
      <xdr:nvPicPr>
        <xdr:cNvPr id="59" name="image7.png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157</xdr:row>
      <xdr:rowOff>0</xdr:rowOff>
    </xdr:from>
    <xdr:ext cx="200025" cy="200025"/>
    <xdr:pic>
      <xdr:nvPicPr>
        <xdr:cNvPr id="60" name="image7.png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167</xdr:row>
      <xdr:rowOff>0</xdr:rowOff>
    </xdr:from>
    <xdr:ext cx="200025" cy="200025"/>
    <xdr:pic>
      <xdr:nvPicPr>
        <xdr:cNvPr id="61" name="image7.png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168</xdr:row>
      <xdr:rowOff>0</xdr:rowOff>
    </xdr:from>
    <xdr:ext cx="200025" cy="200025"/>
    <xdr:pic>
      <xdr:nvPicPr>
        <xdr:cNvPr id="62" name="image7.png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169</xdr:row>
      <xdr:rowOff>0</xdr:rowOff>
    </xdr:from>
    <xdr:ext cx="200025" cy="200025"/>
    <xdr:pic>
      <xdr:nvPicPr>
        <xdr:cNvPr id="63" name="image7.png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182</xdr:row>
      <xdr:rowOff>0</xdr:rowOff>
    </xdr:from>
    <xdr:ext cx="200025" cy="200025"/>
    <xdr:pic>
      <xdr:nvPicPr>
        <xdr:cNvPr id="64" name="image7.png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186</xdr:row>
      <xdr:rowOff>0</xdr:rowOff>
    </xdr:from>
    <xdr:ext cx="200025" cy="200025"/>
    <xdr:pic>
      <xdr:nvPicPr>
        <xdr:cNvPr id="65" name="image7.png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66" name="image7.png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67" name="image7.png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68" name="image7.png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69" name="image7.png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196</xdr:row>
      <xdr:rowOff>0</xdr:rowOff>
    </xdr:from>
    <xdr:ext cx="200025" cy="200025"/>
    <xdr:pic>
      <xdr:nvPicPr>
        <xdr:cNvPr id="70" name="image7.png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197</xdr:row>
      <xdr:rowOff>0</xdr:rowOff>
    </xdr:from>
    <xdr:ext cx="200025" cy="200025"/>
    <xdr:pic>
      <xdr:nvPicPr>
        <xdr:cNvPr id="71" name="image7.png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198</xdr:row>
      <xdr:rowOff>0</xdr:rowOff>
    </xdr:from>
    <xdr:ext cx="200025" cy="200025"/>
    <xdr:pic>
      <xdr:nvPicPr>
        <xdr:cNvPr id="72" name="image7.png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199</xdr:row>
      <xdr:rowOff>0</xdr:rowOff>
    </xdr:from>
    <xdr:ext cx="200025" cy="200025"/>
    <xdr:pic>
      <xdr:nvPicPr>
        <xdr:cNvPr id="73" name="image7.png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74" name="image7.png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205</xdr:row>
      <xdr:rowOff>0</xdr:rowOff>
    </xdr:from>
    <xdr:ext cx="200025" cy="200025"/>
    <xdr:pic>
      <xdr:nvPicPr>
        <xdr:cNvPr id="75" name="image7.png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206</xdr:row>
      <xdr:rowOff>0</xdr:rowOff>
    </xdr:from>
    <xdr:ext cx="200025" cy="200025"/>
    <xdr:pic>
      <xdr:nvPicPr>
        <xdr:cNvPr id="76" name="image7.png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77" name="image7.png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214</xdr:row>
      <xdr:rowOff>0</xdr:rowOff>
    </xdr:from>
    <xdr:ext cx="200025" cy="200025"/>
    <xdr:pic>
      <xdr:nvPicPr>
        <xdr:cNvPr id="78" name="image7.png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219</xdr:row>
      <xdr:rowOff>0</xdr:rowOff>
    </xdr:from>
    <xdr:ext cx="200025" cy="200025"/>
    <xdr:pic>
      <xdr:nvPicPr>
        <xdr:cNvPr id="79" name="image7.png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237</xdr:row>
      <xdr:rowOff>0</xdr:rowOff>
    </xdr:from>
    <xdr:ext cx="200025" cy="200025"/>
    <xdr:pic>
      <xdr:nvPicPr>
        <xdr:cNvPr id="80" name="image7.png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239</xdr:row>
      <xdr:rowOff>0</xdr:rowOff>
    </xdr:from>
    <xdr:ext cx="200025" cy="200025"/>
    <xdr:pic>
      <xdr:nvPicPr>
        <xdr:cNvPr id="81" name="image7.png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249</xdr:row>
      <xdr:rowOff>0</xdr:rowOff>
    </xdr:from>
    <xdr:ext cx="200025" cy="200025"/>
    <xdr:pic>
      <xdr:nvPicPr>
        <xdr:cNvPr id="82" name="image7.png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251</xdr:row>
      <xdr:rowOff>0</xdr:rowOff>
    </xdr:from>
    <xdr:ext cx="200025" cy="200025"/>
    <xdr:pic>
      <xdr:nvPicPr>
        <xdr:cNvPr id="83" name="image7.png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0525" cy="123825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0025" cy="20002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0025" cy="200025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0025" cy="200025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13" name="image7.pn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16" name="image7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17" name="image7.pn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18" name="image7.pn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19" name="image7.pn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00025" cy="200025"/>
    <xdr:pic>
      <xdr:nvPicPr>
        <xdr:cNvPr id="20" name="image7.pn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21" name="image7.pn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0025" cy="200025"/>
    <xdr:pic>
      <xdr:nvPicPr>
        <xdr:cNvPr id="22" name="image7.pn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00025" cy="200025"/>
    <xdr:pic>
      <xdr:nvPicPr>
        <xdr:cNvPr id="23" name="image7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200025" cy="200025"/>
    <xdr:pic>
      <xdr:nvPicPr>
        <xdr:cNvPr id="24" name="image7.pn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200025" cy="200025"/>
    <xdr:pic>
      <xdr:nvPicPr>
        <xdr:cNvPr id="25" name="image7.pn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200025" cy="200025"/>
    <xdr:pic>
      <xdr:nvPicPr>
        <xdr:cNvPr id="26" name="image7.pn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</xdr:row>
      <xdr:rowOff>0</xdr:rowOff>
    </xdr:from>
    <xdr:ext cx="200025" cy="200025"/>
    <xdr:pic>
      <xdr:nvPicPr>
        <xdr:cNvPr id="27" name="image7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28" name="image7.pn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29" name="image7.pn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30" name="image7.png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31" name="image7.png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200025" cy="200025"/>
    <xdr:pic>
      <xdr:nvPicPr>
        <xdr:cNvPr id="32" name="image7.png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0025" cy="200025"/>
    <xdr:pic>
      <xdr:nvPicPr>
        <xdr:cNvPr id="33" name="image7.png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200025" cy="200025"/>
    <xdr:pic>
      <xdr:nvPicPr>
        <xdr:cNvPr id="34" name="image7.png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35" name="image7.png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36" name="image7.png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37" name="image7.png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38" name="image7.pn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200025" cy="200025"/>
    <xdr:pic>
      <xdr:nvPicPr>
        <xdr:cNvPr id="39" name="image7.pn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200025" cy="200025"/>
    <xdr:pic>
      <xdr:nvPicPr>
        <xdr:cNvPr id="40" name="image7.png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41" name="image7.png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42" name="image7.png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43" name="image7.png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44" name="image7.png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200025" cy="200025"/>
    <xdr:pic>
      <xdr:nvPicPr>
        <xdr:cNvPr id="45" name="image7.png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102</xdr:row>
      <xdr:rowOff>0</xdr:rowOff>
    </xdr:from>
    <xdr:ext cx="200025" cy="200025"/>
    <xdr:pic>
      <xdr:nvPicPr>
        <xdr:cNvPr id="46" name="image7.png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105</xdr:row>
      <xdr:rowOff>0</xdr:rowOff>
    </xdr:from>
    <xdr:ext cx="200025" cy="200025"/>
    <xdr:pic>
      <xdr:nvPicPr>
        <xdr:cNvPr id="47" name="image7.png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106</xdr:row>
      <xdr:rowOff>0</xdr:rowOff>
    </xdr:from>
    <xdr:ext cx="200025" cy="200025"/>
    <xdr:pic>
      <xdr:nvPicPr>
        <xdr:cNvPr id="48" name="image7.png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118</xdr:row>
      <xdr:rowOff>0</xdr:rowOff>
    </xdr:from>
    <xdr:ext cx="200025" cy="200025"/>
    <xdr:pic>
      <xdr:nvPicPr>
        <xdr:cNvPr id="49" name="image7.png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129</xdr:row>
      <xdr:rowOff>0</xdr:rowOff>
    </xdr:from>
    <xdr:ext cx="200025" cy="200025"/>
    <xdr:pic>
      <xdr:nvPicPr>
        <xdr:cNvPr id="50" name="image7.png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136</xdr:row>
      <xdr:rowOff>0</xdr:rowOff>
    </xdr:from>
    <xdr:ext cx="200025" cy="200025"/>
    <xdr:pic>
      <xdr:nvPicPr>
        <xdr:cNvPr id="51" name="image7.png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138</xdr:row>
      <xdr:rowOff>0</xdr:rowOff>
    </xdr:from>
    <xdr:ext cx="200025" cy="200025"/>
    <xdr:pic>
      <xdr:nvPicPr>
        <xdr:cNvPr id="52" name="image7.png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140</xdr:row>
      <xdr:rowOff>0</xdr:rowOff>
    </xdr:from>
    <xdr:ext cx="200025" cy="200025"/>
    <xdr:pic>
      <xdr:nvPicPr>
        <xdr:cNvPr id="53" name="image7.png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141</xdr:row>
      <xdr:rowOff>0</xdr:rowOff>
    </xdr:from>
    <xdr:ext cx="200025" cy="200025"/>
    <xdr:pic>
      <xdr:nvPicPr>
        <xdr:cNvPr id="54" name="image7.png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55" name="image7.png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56" name="image7.png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57" name="image7.png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150</xdr:row>
      <xdr:rowOff>0</xdr:rowOff>
    </xdr:from>
    <xdr:ext cx="200025" cy="200025"/>
    <xdr:pic>
      <xdr:nvPicPr>
        <xdr:cNvPr id="58" name="image7.pn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151</xdr:row>
      <xdr:rowOff>0</xdr:rowOff>
    </xdr:from>
    <xdr:ext cx="200025" cy="200025"/>
    <xdr:pic>
      <xdr:nvPicPr>
        <xdr:cNvPr id="59" name="image7.png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153</xdr:row>
      <xdr:rowOff>0</xdr:rowOff>
    </xdr:from>
    <xdr:ext cx="200025" cy="200025"/>
    <xdr:pic>
      <xdr:nvPicPr>
        <xdr:cNvPr id="60" name="image7.png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61" name="image7.png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157</xdr:row>
      <xdr:rowOff>0</xdr:rowOff>
    </xdr:from>
    <xdr:ext cx="200025" cy="200025"/>
    <xdr:pic>
      <xdr:nvPicPr>
        <xdr:cNvPr id="62" name="image7.png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63" name="image7.png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166</xdr:row>
      <xdr:rowOff>0</xdr:rowOff>
    </xdr:from>
    <xdr:ext cx="200025" cy="200025"/>
    <xdr:pic>
      <xdr:nvPicPr>
        <xdr:cNvPr id="64" name="image7.png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173</xdr:row>
      <xdr:rowOff>0</xdr:rowOff>
    </xdr:from>
    <xdr:ext cx="200025" cy="200025"/>
    <xdr:pic>
      <xdr:nvPicPr>
        <xdr:cNvPr id="65" name="image7.png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66" name="image7.png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187</xdr:row>
      <xdr:rowOff>0</xdr:rowOff>
    </xdr:from>
    <xdr:ext cx="200025" cy="200025"/>
    <xdr:pic>
      <xdr:nvPicPr>
        <xdr:cNvPr id="67" name="image7.png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68" name="image7.png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69" name="image7.png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70" name="image7.png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71" name="image7.png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72" name="image7.png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199</xdr:row>
      <xdr:rowOff>0</xdr:rowOff>
    </xdr:from>
    <xdr:ext cx="200025" cy="200025"/>
    <xdr:pic>
      <xdr:nvPicPr>
        <xdr:cNvPr id="73" name="image7.png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200</xdr:row>
      <xdr:rowOff>0</xdr:rowOff>
    </xdr:from>
    <xdr:ext cx="200025" cy="200025"/>
    <xdr:pic>
      <xdr:nvPicPr>
        <xdr:cNvPr id="74" name="image7.png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75" name="image7.png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205</xdr:row>
      <xdr:rowOff>0</xdr:rowOff>
    </xdr:from>
    <xdr:ext cx="200025" cy="200025"/>
    <xdr:pic>
      <xdr:nvPicPr>
        <xdr:cNvPr id="76" name="image7.png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206</xdr:row>
      <xdr:rowOff>0</xdr:rowOff>
    </xdr:from>
    <xdr:ext cx="200025" cy="200025"/>
    <xdr:pic>
      <xdr:nvPicPr>
        <xdr:cNvPr id="77" name="image7.png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78" name="image7.png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216</xdr:row>
      <xdr:rowOff>0</xdr:rowOff>
    </xdr:from>
    <xdr:ext cx="200025" cy="200025"/>
    <xdr:pic>
      <xdr:nvPicPr>
        <xdr:cNvPr id="79" name="image7.png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220</xdr:row>
      <xdr:rowOff>0</xdr:rowOff>
    </xdr:from>
    <xdr:ext cx="200025" cy="200025"/>
    <xdr:pic>
      <xdr:nvPicPr>
        <xdr:cNvPr id="80" name="image7.png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81" name="image7.png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223</xdr:row>
      <xdr:rowOff>0</xdr:rowOff>
    </xdr:from>
    <xdr:ext cx="200025" cy="200025"/>
    <xdr:pic>
      <xdr:nvPicPr>
        <xdr:cNvPr id="82" name="image7.png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83" name="image7.png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236</xdr:row>
      <xdr:rowOff>0</xdr:rowOff>
    </xdr:from>
    <xdr:ext cx="200025" cy="200025"/>
    <xdr:pic>
      <xdr:nvPicPr>
        <xdr:cNvPr id="84" name="image7.png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85" name="image7.png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86" name="image7.png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87" name="image7.png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248</xdr:row>
      <xdr:rowOff>0</xdr:rowOff>
    </xdr:from>
    <xdr:ext cx="200025" cy="200025"/>
    <xdr:pic>
      <xdr:nvPicPr>
        <xdr:cNvPr id="88" name="image7.png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251</xdr:row>
      <xdr:rowOff>0</xdr:rowOff>
    </xdr:from>
    <xdr:ext cx="200025" cy="200025"/>
    <xdr:pic>
      <xdr:nvPicPr>
        <xdr:cNvPr id="89" name="image7.png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253</xdr:row>
      <xdr:rowOff>0</xdr:rowOff>
    </xdr:from>
    <xdr:ext cx="200025" cy="200025"/>
    <xdr:pic>
      <xdr:nvPicPr>
        <xdr:cNvPr id="90" name="image7.png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254</xdr:row>
      <xdr:rowOff>0</xdr:rowOff>
    </xdr:from>
    <xdr:ext cx="200025" cy="200025"/>
    <xdr:pic>
      <xdr:nvPicPr>
        <xdr:cNvPr id="91" name="image7.png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258</xdr:row>
      <xdr:rowOff>0</xdr:rowOff>
    </xdr:from>
    <xdr:ext cx="200025" cy="200025"/>
    <xdr:pic>
      <xdr:nvPicPr>
        <xdr:cNvPr id="92" name="image7.png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" cy="104775"/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3" name="image9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0025" cy="20002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0025" cy="200025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0025" cy="200025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13" name="image7.png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16" name="image7.png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17" name="image7.png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18" name="image7.png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19" name="image7.pn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00025" cy="200025"/>
    <xdr:pic>
      <xdr:nvPicPr>
        <xdr:cNvPr id="20" name="image7.pn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0025" cy="200025"/>
    <xdr:pic>
      <xdr:nvPicPr>
        <xdr:cNvPr id="21" name="image7.png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200025" cy="200025"/>
    <xdr:pic>
      <xdr:nvPicPr>
        <xdr:cNvPr id="22" name="image7.png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200025" cy="200025"/>
    <xdr:pic>
      <xdr:nvPicPr>
        <xdr:cNvPr id="23" name="image7.pn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200025" cy="200025"/>
    <xdr:pic>
      <xdr:nvPicPr>
        <xdr:cNvPr id="24" name="image7.png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</xdr:row>
      <xdr:rowOff>0</xdr:rowOff>
    </xdr:from>
    <xdr:ext cx="200025" cy="200025"/>
    <xdr:pic>
      <xdr:nvPicPr>
        <xdr:cNvPr id="25" name="image7.png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200025" cy="200025"/>
    <xdr:pic>
      <xdr:nvPicPr>
        <xdr:cNvPr id="26" name="image7.png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27" name="image7.png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28" name="image7.png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200025" cy="200025"/>
    <xdr:pic>
      <xdr:nvPicPr>
        <xdr:cNvPr id="29" name="image7.png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0025" cy="200025"/>
    <xdr:pic>
      <xdr:nvPicPr>
        <xdr:cNvPr id="30" name="image7.png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200025" cy="200025"/>
    <xdr:pic>
      <xdr:nvPicPr>
        <xdr:cNvPr id="31" name="image7.png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200025" cy="200025"/>
    <xdr:pic>
      <xdr:nvPicPr>
        <xdr:cNvPr id="32" name="image7.png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200025" cy="200025"/>
    <xdr:pic>
      <xdr:nvPicPr>
        <xdr:cNvPr id="33" name="image7.png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0025" cy="200025"/>
    <xdr:pic>
      <xdr:nvPicPr>
        <xdr:cNvPr id="34" name="image7.png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200025" cy="200025"/>
    <xdr:pic>
      <xdr:nvPicPr>
        <xdr:cNvPr id="35" name="image7.png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36" name="image7.png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37" name="image7.png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</xdr:row>
      <xdr:rowOff>0</xdr:rowOff>
    </xdr:from>
    <xdr:ext cx="200025" cy="200025"/>
    <xdr:pic>
      <xdr:nvPicPr>
        <xdr:cNvPr id="38" name="image7.png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200025" cy="200025"/>
    <xdr:pic>
      <xdr:nvPicPr>
        <xdr:cNvPr id="39" name="image7.png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200025" cy="200025"/>
    <xdr:pic>
      <xdr:nvPicPr>
        <xdr:cNvPr id="40" name="image7.png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41" name="image7.png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42" name="image7.png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43" name="image7.png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200025" cy="200025"/>
    <xdr:pic>
      <xdr:nvPicPr>
        <xdr:cNvPr id="44" name="image7.png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200025" cy="200025"/>
    <xdr:pic>
      <xdr:nvPicPr>
        <xdr:cNvPr id="45" name="image7.png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102</xdr:row>
      <xdr:rowOff>0</xdr:rowOff>
    </xdr:from>
    <xdr:ext cx="200025" cy="200025"/>
    <xdr:pic>
      <xdr:nvPicPr>
        <xdr:cNvPr id="46" name="image7.png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103</xdr:row>
      <xdr:rowOff>0</xdr:rowOff>
    </xdr:from>
    <xdr:ext cx="200025" cy="200025"/>
    <xdr:pic>
      <xdr:nvPicPr>
        <xdr:cNvPr id="47" name="image7.png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105</xdr:row>
      <xdr:rowOff>0</xdr:rowOff>
    </xdr:from>
    <xdr:ext cx="200025" cy="200025"/>
    <xdr:pic>
      <xdr:nvPicPr>
        <xdr:cNvPr id="48" name="image7.png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108</xdr:row>
      <xdr:rowOff>0</xdr:rowOff>
    </xdr:from>
    <xdr:ext cx="200025" cy="200025"/>
    <xdr:pic>
      <xdr:nvPicPr>
        <xdr:cNvPr id="49" name="image7.png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50" name="image7.png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118</xdr:row>
      <xdr:rowOff>0</xdr:rowOff>
    </xdr:from>
    <xdr:ext cx="200025" cy="200025"/>
    <xdr:pic>
      <xdr:nvPicPr>
        <xdr:cNvPr id="51" name="image7.png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121</xdr:row>
      <xdr:rowOff>0</xdr:rowOff>
    </xdr:from>
    <xdr:ext cx="200025" cy="200025"/>
    <xdr:pic>
      <xdr:nvPicPr>
        <xdr:cNvPr id="52" name="image7.png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132</xdr:row>
      <xdr:rowOff>0</xdr:rowOff>
    </xdr:from>
    <xdr:ext cx="200025" cy="200025"/>
    <xdr:pic>
      <xdr:nvPicPr>
        <xdr:cNvPr id="53" name="image7.png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134</xdr:row>
      <xdr:rowOff>0</xdr:rowOff>
    </xdr:from>
    <xdr:ext cx="200025" cy="200025"/>
    <xdr:pic>
      <xdr:nvPicPr>
        <xdr:cNvPr id="54" name="image7.png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136</xdr:row>
      <xdr:rowOff>0</xdr:rowOff>
    </xdr:from>
    <xdr:ext cx="200025" cy="200025"/>
    <xdr:pic>
      <xdr:nvPicPr>
        <xdr:cNvPr id="55" name="image7.png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138</xdr:row>
      <xdr:rowOff>0</xdr:rowOff>
    </xdr:from>
    <xdr:ext cx="200025" cy="200025"/>
    <xdr:pic>
      <xdr:nvPicPr>
        <xdr:cNvPr id="56" name="image7.png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139</xdr:row>
      <xdr:rowOff>0</xdr:rowOff>
    </xdr:from>
    <xdr:ext cx="200025" cy="200025"/>
    <xdr:pic>
      <xdr:nvPicPr>
        <xdr:cNvPr id="57" name="image7.png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58" name="image7.png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59" name="image7.png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148</xdr:row>
      <xdr:rowOff>0</xdr:rowOff>
    </xdr:from>
    <xdr:ext cx="200025" cy="200025"/>
    <xdr:pic>
      <xdr:nvPicPr>
        <xdr:cNvPr id="60" name="image7.png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149</xdr:row>
      <xdr:rowOff>0</xdr:rowOff>
    </xdr:from>
    <xdr:ext cx="200025" cy="200025"/>
    <xdr:pic>
      <xdr:nvPicPr>
        <xdr:cNvPr id="61" name="image7.png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150</xdr:row>
      <xdr:rowOff>0</xdr:rowOff>
    </xdr:from>
    <xdr:ext cx="200025" cy="200025"/>
    <xdr:pic>
      <xdr:nvPicPr>
        <xdr:cNvPr id="62" name="image7.png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152</xdr:row>
      <xdr:rowOff>0</xdr:rowOff>
    </xdr:from>
    <xdr:ext cx="200025" cy="200025"/>
    <xdr:pic>
      <xdr:nvPicPr>
        <xdr:cNvPr id="63" name="image7.png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64" name="image7.png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65" name="image7.png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163</xdr:row>
      <xdr:rowOff>0</xdr:rowOff>
    </xdr:from>
    <xdr:ext cx="200025" cy="200025"/>
    <xdr:pic>
      <xdr:nvPicPr>
        <xdr:cNvPr id="66" name="image7.png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67" name="image7.png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182</xdr:row>
      <xdr:rowOff>0</xdr:rowOff>
    </xdr:from>
    <xdr:ext cx="200025" cy="200025"/>
    <xdr:pic>
      <xdr:nvPicPr>
        <xdr:cNvPr id="68" name="image7.png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184</xdr:row>
      <xdr:rowOff>0</xdr:rowOff>
    </xdr:from>
    <xdr:ext cx="200025" cy="200025"/>
    <xdr:pic>
      <xdr:nvPicPr>
        <xdr:cNvPr id="69" name="image7.png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185</xdr:row>
      <xdr:rowOff>0</xdr:rowOff>
    </xdr:from>
    <xdr:ext cx="200025" cy="200025"/>
    <xdr:pic>
      <xdr:nvPicPr>
        <xdr:cNvPr id="70" name="image7.png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187</xdr:row>
      <xdr:rowOff>0</xdr:rowOff>
    </xdr:from>
    <xdr:ext cx="200025" cy="200025"/>
    <xdr:pic>
      <xdr:nvPicPr>
        <xdr:cNvPr id="71" name="image7.png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72" name="image7.png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73" name="image7.png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192</xdr:row>
      <xdr:rowOff>0</xdr:rowOff>
    </xdr:from>
    <xdr:ext cx="200025" cy="200025"/>
    <xdr:pic>
      <xdr:nvPicPr>
        <xdr:cNvPr id="74" name="image7.png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75" name="image7.png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196</xdr:row>
      <xdr:rowOff>0</xdr:rowOff>
    </xdr:from>
    <xdr:ext cx="200025" cy="200025"/>
    <xdr:pic>
      <xdr:nvPicPr>
        <xdr:cNvPr id="76" name="image7.png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199</xdr:row>
      <xdr:rowOff>0</xdr:rowOff>
    </xdr:from>
    <xdr:ext cx="200025" cy="200025"/>
    <xdr:pic>
      <xdr:nvPicPr>
        <xdr:cNvPr id="77" name="image7.png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200</xdr:row>
      <xdr:rowOff>0</xdr:rowOff>
    </xdr:from>
    <xdr:ext cx="200025" cy="200025"/>
    <xdr:pic>
      <xdr:nvPicPr>
        <xdr:cNvPr id="78" name="image7.png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79" name="image7.png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204</xdr:row>
      <xdr:rowOff>0</xdr:rowOff>
    </xdr:from>
    <xdr:ext cx="200025" cy="200025"/>
    <xdr:pic>
      <xdr:nvPicPr>
        <xdr:cNvPr id="80" name="image7.png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81" name="image7.png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229</xdr:row>
      <xdr:rowOff>0</xdr:rowOff>
    </xdr:from>
    <xdr:ext cx="200025" cy="200025"/>
    <xdr:pic>
      <xdr:nvPicPr>
        <xdr:cNvPr id="82" name="image7.png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233</xdr:row>
      <xdr:rowOff>0</xdr:rowOff>
    </xdr:from>
    <xdr:ext cx="200025" cy="200025"/>
    <xdr:pic>
      <xdr:nvPicPr>
        <xdr:cNvPr id="83" name="image7.png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239</xdr:row>
      <xdr:rowOff>0</xdr:rowOff>
    </xdr:from>
    <xdr:ext cx="200025" cy="200025"/>
    <xdr:pic>
      <xdr:nvPicPr>
        <xdr:cNvPr id="84" name="image7.png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241</xdr:row>
      <xdr:rowOff>0</xdr:rowOff>
    </xdr:from>
    <xdr:ext cx="200025" cy="200025"/>
    <xdr:pic>
      <xdr:nvPicPr>
        <xdr:cNvPr id="85" name="image7.png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86" name="image7.png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200025" cy="200025"/>
    <xdr:pic>
      <xdr:nvPicPr>
        <xdr:cNvPr id="2" name="image13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00025" cy="200025"/>
    <xdr:pic>
      <xdr:nvPicPr>
        <xdr:cNvPr id="3" name="image13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00025" cy="200025"/>
    <xdr:pic>
      <xdr:nvPicPr>
        <xdr:cNvPr id="4" name="image13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00025" cy="200025"/>
    <xdr:pic>
      <xdr:nvPicPr>
        <xdr:cNvPr id="5" name="image13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00025" cy="200025"/>
    <xdr:pic>
      <xdr:nvPicPr>
        <xdr:cNvPr id="6" name="image13.pn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7" name="image13.pn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00025" cy="200025"/>
    <xdr:pic>
      <xdr:nvPicPr>
        <xdr:cNvPr id="8" name="image13.png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00025" cy="200025"/>
    <xdr:pic>
      <xdr:nvPicPr>
        <xdr:cNvPr id="9" name="image13.pn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200025" cy="200025"/>
    <xdr:pic>
      <xdr:nvPicPr>
        <xdr:cNvPr id="10" name="image13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00025" cy="200025"/>
    <xdr:pic>
      <xdr:nvPicPr>
        <xdr:cNvPr id="11" name="image13.png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00025" cy="200025"/>
    <xdr:pic>
      <xdr:nvPicPr>
        <xdr:cNvPr id="12" name="image13.png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00025" cy="200025"/>
    <xdr:pic>
      <xdr:nvPicPr>
        <xdr:cNvPr id="13" name="image13.png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00025" cy="200025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00025" cy="200025"/>
    <xdr:pic>
      <xdr:nvPicPr>
        <xdr:cNvPr id="15" name="image13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00025" cy="200025"/>
    <xdr:pic>
      <xdr:nvPicPr>
        <xdr:cNvPr id="16" name="image13.pn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200025" cy="200025"/>
    <xdr:pic>
      <xdr:nvPicPr>
        <xdr:cNvPr id="17" name="image13.png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00025" cy="200025"/>
    <xdr:pic>
      <xdr:nvPicPr>
        <xdr:cNvPr id="18" name="image13.png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19" name="image13.png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00025" cy="200025"/>
    <xdr:pic>
      <xdr:nvPicPr>
        <xdr:cNvPr id="20" name="image13.png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200025" cy="200025"/>
    <xdr:pic>
      <xdr:nvPicPr>
        <xdr:cNvPr id="21" name="image13.png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00025" cy="200025"/>
    <xdr:pic>
      <xdr:nvPicPr>
        <xdr:cNvPr id="22" name="image13.png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00025" cy="200025"/>
    <xdr:pic>
      <xdr:nvPicPr>
        <xdr:cNvPr id="23" name="image13.png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200025" cy="200025"/>
    <xdr:pic>
      <xdr:nvPicPr>
        <xdr:cNvPr id="24" name="image13.png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00025" cy="200025"/>
    <xdr:pic>
      <xdr:nvPicPr>
        <xdr:cNvPr id="25" name="image13.png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200025" cy="200025"/>
    <xdr:pic>
      <xdr:nvPicPr>
        <xdr:cNvPr id="26" name="image13.png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0025" cy="200025"/>
    <xdr:pic>
      <xdr:nvPicPr>
        <xdr:cNvPr id="27" name="image13.png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200025" cy="200025"/>
    <xdr:pic>
      <xdr:nvPicPr>
        <xdr:cNvPr id="28" name="image13.png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200025" cy="200025"/>
    <xdr:pic>
      <xdr:nvPicPr>
        <xdr:cNvPr id="29" name="image13.png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200025" cy="200025"/>
    <xdr:pic>
      <xdr:nvPicPr>
        <xdr:cNvPr id="30" name="image13.png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200025" cy="200025"/>
    <xdr:pic>
      <xdr:nvPicPr>
        <xdr:cNvPr id="31" name="image13.png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32" name="image13.png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00025" cy="200025"/>
    <xdr:pic>
      <xdr:nvPicPr>
        <xdr:cNvPr id="33" name="image13.png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00025" cy="200025"/>
    <xdr:pic>
      <xdr:nvPicPr>
        <xdr:cNvPr id="34" name="image13.png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200025" cy="200025"/>
    <xdr:pic>
      <xdr:nvPicPr>
        <xdr:cNvPr id="35" name="image13.png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200025" cy="200025"/>
    <xdr:pic>
      <xdr:nvPicPr>
        <xdr:cNvPr id="36" name="image13.png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00025" cy="200025"/>
    <xdr:pic>
      <xdr:nvPicPr>
        <xdr:cNvPr id="37" name="image13.png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200025" cy="200025"/>
    <xdr:pic>
      <xdr:nvPicPr>
        <xdr:cNvPr id="38" name="image13.png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200025" cy="200025"/>
    <xdr:pic>
      <xdr:nvPicPr>
        <xdr:cNvPr id="39" name="image13.png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200025" cy="200025"/>
    <xdr:pic>
      <xdr:nvPicPr>
        <xdr:cNvPr id="40" name="image13.png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200025" cy="200025"/>
    <xdr:pic>
      <xdr:nvPicPr>
        <xdr:cNvPr id="41" name="image13.png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200025" cy="200025"/>
    <xdr:pic>
      <xdr:nvPicPr>
        <xdr:cNvPr id="42" name="image13.png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200025" cy="200025"/>
    <xdr:pic>
      <xdr:nvPicPr>
        <xdr:cNvPr id="43" name="image13.png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200025" cy="200025"/>
    <xdr:pic>
      <xdr:nvPicPr>
        <xdr:cNvPr id="44" name="image13.png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200025" cy="200025"/>
    <xdr:pic>
      <xdr:nvPicPr>
        <xdr:cNvPr id="45" name="image13.png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200025" cy="200025"/>
    <xdr:pic>
      <xdr:nvPicPr>
        <xdr:cNvPr id="46" name="image13.png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200025" cy="200025"/>
    <xdr:pic>
      <xdr:nvPicPr>
        <xdr:cNvPr id="47" name="image13.png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200025" cy="200025"/>
    <xdr:pic>
      <xdr:nvPicPr>
        <xdr:cNvPr id="48" name="image13.png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200025" cy="200025"/>
    <xdr:pic>
      <xdr:nvPicPr>
        <xdr:cNvPr id="49" name="image13.png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200025" cy="200025"/>
    <xdr:pic>
      <xdr:nvPicPr>
        <xdr:cNvPr id="50" name="image13.png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200025" cy="200025"/>
    <xdr:pic>
      <xdr:nvPicPr>
        <xdr:cNvPr id="51" name="image13.png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200025" cy="200025"/>
    <xdr:pic>
      <xdr:nvPicPr>
        <xdr:cNvPr id="52" name="image13.png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200025" cy="200025"/>
    <xdr:pic>
      <xdr:nvPicPr>
        <xdr:cNvPr id="53" name="image13.png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200025" cy="200025"/>
    <xdr:pic>
      <xdr:nvPicPr>
        <xdr:cNvPr id="54" name="image13.png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200025" cy="200025"/>
    <xdr:pic>
      <xdr:nvPicPr>
        <xdr:cNvPr id="55" name="image13.png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200025" cy="200025"/>
    <xdr:pic>
      <xdr:nvPicPr>
        <xdr:cNvPr id="56" name="image13.png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200025" cy="200025"/>
    <xdr:pic>
      <xdr:nvPicPr>
        <xdr:cNvPr id="57" name="image13.png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200025" cy="200025"/>
    <xdr:pic>
      <xdr:nvPicPr>
        <xdr:cNvPr id="58" name="image13.png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200025" cy="200025"/>
    <xdr:pic>
      <xdr:nvPicPr>
        <xdr:cNvPr id="59" name="image13.png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200025" cy="200025"/>
    <xdr:pic>
      <xdr:nvPicPr>
        <xdr:cNvPr id="60" name="image13.png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200025" cy="200025"/>
    <xdr:pic>
      <xdr:nvPicPr>
        <xdr:cNvPr id="61" name="image13.png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200025" cy="200025"/>
    <xdr:pic>
      <xdr:nvPicPr>
        <xdr:cNvPr id="62" name="image13.png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</xdr:row>
      <xdr:rowOff>0</xdr:rowOff>
    </xdr:from>
    <xdr:ext cx="200025" cy="200025"/>
    <xdr:pic>
      <xdr:nvPicPr>
        <xdr:cNvPr id="63" name="image13.png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200025" cy="200025"/>
    <xdr:pic>
      <xdr:nvPicPr>
        <xdr:cNvPr id="64" name="image13.png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200025" cy="200025"/>
    <xdr:pic>
      <xdr:nvPicPr>
        <xdr:cNvPr id="65" name="image13.png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200025" cy="200025"/>
    <xdr:pic>
      <xdr:nvPicPr>
        <xdr:cNvPr id="66" name="image13.png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200025" cy="200025"/>
    <xdr:pic>
      <xdr:nvPicPr>
        <xdr:cNvPr id="67" name="image13.png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200025" cy="200025"/>
    <xdr:pic>
      <xdr:nvPicPr>
        <xdr:cNvPr id="68" name="image13.png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200025" cy="200025"/>
    <xdr:pic>
      <xdr:nvPicPr>
        <xdr:cNvPr id="69" name="image13.png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200025" cy="200025"/>
    <xdr:pic>
      <xdr:nvPicPr>
        <xdr:cNvPr id="70" name="image13.png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200025" cy="200025"/>
    <xdr:pic>
      <xdr:nvPicPr>
        <xdr:cNvPr id="71" name="image13.png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200025" cy="200025"/>
    <xdr:pic>
      <xdr:nvPicPr>
        <xdr:cNvPr id="72" name="image13.png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200025" cy="200025"/>
    <xdr:pic>
      <xdr:nvPicPr>
        <xdr:cNvPr id="73" name="image13.png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113</xdr:row>
      <xdr:rowOff>0</xdr:rowOff>
    </xdr:from>
    <xdr:ext cx="200025" cy="200025"/>
    <xdr:pic>
      <xdr:nvPicPr>
        <xdr:cNvPr id="74" name="image13.png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114</xdr:row>
      <xdr:rowOff>0</xdr:rowOff>
    </xdr:from>
    <xdr:ext cx="200025" cy="200025"/>
    <xdr:pic>
      <xdr:nvPicPr>
        <xdr:cNvPr id="75" name="image13.png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115</xdr:row>
      <xdr:rowOff>0</xdr:rowOff>
    </xdr:from>
    <xdr:ext cx="200025" cy="200025"/>
    <xdr:pic>
      <xdr:nvPicPr>
        <xdr:cNvPr id="76" name="image13.png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77" name="image13.png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200025" cy="200025"/>
    <xdr:pic>
      <xdr:nvPicPr>
        <xdr:cNvPr id="78" name="image13.png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200025" cy="200025"/>
    <xdr:pic>
      <xdr:nvPicPr>
        <xdr:cNvPr id="79" name="image13.png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200025" cy="200025"/>
    <xdr:pic>
      <xdr:nvPicPr>
        <xdr:cNvPr id="80" name="image13.png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122</xdr:row>
      <xdr:rowOff>0</xdr:rowOff>
    </xdr:from>
    <xdr:ext cx="200025" cy="200025"/>
    <xdr:pic>
      <xdr:nvPicPr>
        <xdr:cNvPr id="81" name="image13.png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123</xdr:row>
      <xdr:rowOff>0</xdr:rowOff>
    </xdr:from>
    <xdr:ext cx="200025" cy="200025"/>
    <xdr:pic>
      <xdr:nvPicPr>
        <xdr:cNvPr id="82" name="image13.png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200025" cy="200025"/>
    <xdr:pic>
      <xdr:nvPicPr>
        <xdr:cNvPr id="83" name="image13.png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125</xdr:row>
      <xdr:rowOff>0</xdr:rowOff>
    </xdr:from>
    <xdr:ext cx="200025" cy="200025"/>
    <xdr:pic>
      <xdr:nvPicPr>
        <xdr:cNvPr id="84" name="image13.png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127</xdr:row>
      <xdr:rowOff>0</xdr:rowOff>
    </xdr:from>
    <xdr:ext cx="200025" cy="200025"/>
    <xdr:pic>
      <xdr:nvPicPr>
        <xdr:cNvPr id="85" name="image13.png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130</xdr:row>
      <xdr:rowOff>0</xdr:rowOff>
    </xdr:from>
    <xdr:ext cx="200025" cy="200025"/>
    <xdr:pic>
      <xdr:nvPicPr>
        <xdr:cNvPr id="86" name="image13.png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132</xdr:row>
      <xdr:rowOff>0</xdr:rowOff>
    </xdr:from>
    <xdr:ext cx="200025" cy="200025"/>
    <xdr:pic>
      <xdr:nvPicPr>
        <xdr:cNvPr id="87" name="image13.png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133</xdr:row>
      <xdr:rowOff>0</xdr:rowOff>
    </xdr:from>
    <xdr:ext cx="200025" cy="200025"/>
    <xdr:pic>
      <xdr:nvPicPr>
        <xdr:cNvPr id="88" name="image13.png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89" name="image13.png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200025" cy="200025"/>
    <xdr:pic>
      <xdr:nvPicPr>
        <xdr:cNvPr id="90" name="image13.png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200025" cy="200025"/>
    <xdr:pic>
      <xdr:nvPicPr>
        <xdr:cNvPr id="91" name="image13.png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140</xdr:row>
      <xdr:rowOff>0</xdr:rowOff>
    </xdr:from>
    <xdr:ext cx="200025" cy="200025"/>
    <xdr:pic>
      <xdr:nvPicPr>
        <xdr:cNvPr id="92" name="image13.png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141</xdr:row>
      <xdr:rowOff>0</xdr:rowOff>
    </xdr:from>
    <xdr:ext cx="200025" cy="200025"/>
    <xdr:pic>
      <xdr:nvPicPr>
        <xdr:cNvPr id="93" name="image13.png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5:S107" headerRowCount="0"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Prom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6:H7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Promo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F10:H10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Promo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F11:H11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Promo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F24:H24" headerRowCount="0">
  <tableColumns count="3">
    <tableColumn id="1" xr3:uid="{00000000-0010-0000-0400-000001000000}" name="Column1"/>
    <tableColumn id="2" xr3:uid="{00000000-0010-0000-0400-000002000000}" name="Column2"/>
    <tableColumn id="3" xr3:uid="{00000000-0010-0000-0400-000003000000}" name="Column3"/>
  </tableColumns>
  <tableStyleInfo name="Promo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F25:H26" headerRowCount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name="Promo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G31:H31" headerRowCount="0">
  <tableColumns count="2">
    <tableColumn id="1" xr3:uid="{00000000-0010-0000-0600-000001000000}" name="Column1"/>
    <tableColumn id="2" xr3:uid="{00000000-0010-0000-0600-000002000000}" name="Column2"/>
  </tableColumns>
  <tableStyleInfo name="Promo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F62:H62" headerRowCount="0">
  <tableColumns count="3">
    <tableColumn id="1" xr3:uid="{00000000-0010-0000-0700-000001000000}" name="Column1"/>
    <tableColumn id="2" xr3:uid="{00000000-0010-0000-0700-000002000000}" name="Column2"/>
    <tableColumn id="3" xr3:uid="{00000000-0010-0000-0700-000003000000}" name="Column3"/>
  </tableColumns>
  <tableStyleInfo name="Promo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F63:H64" headerRowCount="0">
  <tableColumns count="3">
    <tableColumn id="1" xr3:uid="{00000000-0010-0000-0800-000001000000}" name="Column1"/>
    <tableColumn id="2" xr3:uid="{00000000-0010-0000-0800-000002000000}" name="Column2"/>
    <tableColumn id="3" xr3:uid="{00000000-0010-0000-0800-000003000000}" name="Column3"/>
  </tableColumns>
  <tableStyleInfo name="Promos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68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5.109375" customWidth="1"/>
    <col min="2" max="7" width="2.6640625" customWidth="1"/>
    <col min="8" max="8" width="5.109375" customWidth="1"/>
    <col min="9" max="9" width="8.33203125" customWidth="1"/>
    <col min="10" max="10" width="7.109375" customWidth="1"/>
    <col min="11" max="11" width="6.109375" customWidth="1"/>
    <col min="12" max="12" width="23.88671875" customWidth="1"/>
    <col min="13" max="15" width="2.6640625" customWidth="1"/>
    <col min="16" max="16" width="7" customWidth="1"/>
    <col min="17" max="17" width="10.44140625" customWidth="1"/>
    <col min="18" max="18" width="8.77734375" customWidth="1"/>
    <col min="19" max="19" width="28.33203125" customWidth="1"/>
    <col min="20" max="23" width="2.6640625" customWidth="1"/>
    <col min="24" max="24" width="3" customWidth="1"/>
    <col min="25" max="25" width="13.33203125" customWidth="1"/>
    <col min="26" max="26" width="26.77734375" hidden="1" customWidth="1"/>
  </cols>
  <sheetData>
    <row r="1" spans="1:26" ht="44.25" customHeight="1">
      <c r="A1" s="496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8"/>
      <c r="X1" s="1"/>
      <c r="Y1" s="1"/>
      <c r="Z1" s="2"/>
    </row>
    <row r="2" spans="1:26" ht="26.25" customHeight="1">
      <c r="A2" s="3" t="b">
        <v>0</v>
      </c>
      <c r="B2" s="4" t="s">
        <v>0</v>
      </c>
      <c r="C2" s="5"/>
      <c r="D2" s="5"/>
      <c r="E2" s="5"/>
      <c r="F2" s="5"/>
      <c r="G2" s="5"/>
      <c r="H2" s="5"/>
      <c r="I2" s="5"/>
      <c r="J2" s="6"/>
      <c r="K2" s="7"/>
      <c r="L2" s="7" t="s">
        <v>1</v>
      </c>
      <c r="M2" s="8"/>
      <c r="N2" s="8"/>
      <c r="O2" s="8"/>
      <c r="P2" s="9">
        <v>732</v>
      </c>
      <c r="Q2" s="10" t="s">
        <v>2</v>
      </c>
      <c r="R2" s="11">
        <f>SUM(Z5:Z268)</f>
        <v>0</v>
      </c>
      <c r="S2" s="12" t="s">
        <v>3</v>
      </c>
      <c r="T2" s="499">
        <f>R2/P2</f>
        <v>0</v>
      </c>
      <c r="U2" s="500"/>
      <c r="V2" s="8"/>
      <c r="W2" s="13"/>
      <c r="X2" s="14"/>
      <c r="Y2" s="14"/>
      <c r="Z2" s="15"/>
    </row>
    <row r="3" spans="1:26" ht="46.5" customHeight="1">
      <c r="A3" s="16" t="s">
        <v>4</v>
      </c>
      <c r="B3" s="17" t="s">
        <v>5</v>
      </c>
      <c r="C3" s="18" t="s">
        <v>6</v>
      </c>
      <c r="D3" s="19" t="s">
        <v>7</v>
      </c>
      <c r="E3" s="17" t="s">
        <v>8</v>
      </c>
      <c r="F3" s="20" t="s">
        <v>9</v>
      </c>
      <c r="G3" s="21" t="s">
        <v>10</v>
      </c>
      <c r="H3" s="21" t="s">
        <v>11</v>
      </c>
      <c r="I3" s="501" t="s">
        <v>12</v>
      </c>
      <c r="J3" s="502"/>
      <c r="K3" s="22"/>
      <c r="L3" s="23" t="s">
        <v>13</v>
      </c>
      <c r="M3" s="24" t="s">
        <v>14</v>
      </c>
      <c r="N3" s="25" t="s">
        <v>15</v>
      </c>
      <c r="O3" s="25" t="s">
        <v>16</v>
      </c>
      <c r="P3" s="26" t="s">
        <v>17</v>
      </c>
      <c r="Q3" s="27" t="s">
        <v>18</v>
      </c>
      <c r="R3" s="28" t="s">
        <v>19</v>
      </c>
      <c r="S3" s="28" t="s">
        <v>20</v>
      </c>
      <c r="T3" s="29" t="s">
        <v>21</v>
      </c>
      <c r="U3" s="29" t="s">
        <v>22</v>
      </c>
      <c r="V3" s="30" t="s">
        <v>23</v>
      </c>
      <c r="W3" s="31" t="s">
        <v>24</v>
      </c>
      <c r="X3" s="32" t="s">
        <v>25</v>
      </c>
      <c r="Y3" s="33" t="s">
        <v>26</v>
      </c>
      <c r="Z3" s="34"/>
    </row>
    <row r="4" spans="1:26" ht="16.5" customHeight="1">
      <c r="A4" s="35"/>
      <c r="B4" s="36"/>
      <c r="C4" s="37"/>
      <c r="D4" s="38"/>
      <c r="E4" s="36"/>
      <c r="F4" s="36"/>
      <c r="G4" s="36"/>
      <c r="H4" s="36"/>
      <c r="I4" s="39"/>
      <c r="J4" s="39"/>
      <c r="K4" s="39"/>
      <c r="L4" s="39"/>
      <c r="M4" s="40"/>
      <c r="N4" s="41"/>
      <c r="O4" s="41"/>
      <c r="P4" s="42"/>
      <c r="Q4" s="43"/>
      <c r="R4" s="44"/>
      <c r="S4" s="44"/>
      <c r="T4" s="45"/>
      <c r="U4" s="45"/>
      <c r="V4" s="46"/>
      <c r="W4" s="47"/>
      <c r="X4" s="46"/>
      <c r="Y4" s="46"/>
      <c r="Z4" s="48"/>
    </row>
    <row r="5" spans="1:26" ht="14.4">
      <c r="A5" s="49" t="s">
        <v>27</v>
      </c>
      <c r="B5" s="50"/>
      <c r="C5" s="51"/>
      <c r="D5" s="52"/>
      <c r="E5" s="53" t="str">
        <f t="shared" ref="E5:E34" si="0">IF(SUM(B5:D5)&gt;0, "✓", "")</f>
        <v/>
      </c>
      <c r="F5" s="54" t="str">
        <f t="shared" ref="F5:F34" si="1">IF(SUM(C5:D5)&gt;0, "✓", "")</f>
        <v/>
      </c>
      <c r="G5" s="55" t="s">
        <v>28</v>
      </c>
      <c r="H5" s="56"/>
      <c r="I5" s="503" t="s">
        <v>29</v>
      </c>
      <c r="J5" s="504"/>
      <c r="K5" s="57" t="s">
        <v>30</v>
      </c>
      <c r="L5" s="58" t="s">
        <v>31</v>
      </c>
      <c r="M5" s="58">
        <v>6</v>
      </c>
      <c r="N5" s="58">
        <v>4</v>
      </c>
      <c r="O5" s="58">
        <v>7</v>
      </c>
      <c r="P5" s="58" t="s">
        <v>32</v>
      </c>
      <c r="Q5" s="58" t="s">
        <v>33</v>
      </c>
      <c r="R5" s="58" t="s">
        <v>34</v>
      </c>
      <c r="S5" s="58" t="s">
        <v>35</v>
      </c>
      <c r="T5" s="59"/>
      <c r="U5" s="60"/>
      <c r="V5" s="61"/>
      <c r="W5" s="62"/>
      <c r="X5" s="63"/>
      <c r="Y5" s="64" t="str">
        <f t="shared" ref="Y5:Y259" si="2">CONCATENATE("https://www.tcgplayer.com/search/star-wars-unlimited/product?productLineName=star-wars-unlimited&amp;q=",SUBSTITUTE(L5," ","+"))</f>
        <v>https://www.tcgplayer.com/search/star-wars-unlimited/product?productLineName=star-wars-unlimited&amp;q=Saw+Gerrera</v>
      </c>
      <c r="Z5" s="65">
        <f t="shared" ref="Z5:Z34" si="3">MIN(B5+C5+D5, 1)</f>
        <v>0</v>
      </c>
    </row>
    <row r="6" spans="1:26" ht="14.4">
      <c r="A6" s="66" t="s">
        <v>36</v>
      </c>
      <c r="B6" s="67"/>
      <c r="C6" s="68"/>
      <c r="D6" s="69"/>
      <c r="E6" s="70" t="str">
        <f t="shared" si="0"/>
        <v/>
      </c>
      <c r="F6" s="71" t="str">
        <f t="shared" si="1"/>
        <v/>
      </c>
      <c r="G6" s="72" t="s">
        <v>28</v>
      </c>
      <c r="H6" s="73"/>
      <c r="I6" s="505" t="s">
        <v>37</v>
      </c>
      <c r="J6" s="506"/>
      <c r="K6" s="74" t="s">
        <v>29</v>
      </c>
      <c r="L6" s="75" t="s">
        <v>38</v>
      </c>
      <c r="M6" s="75">
        <v>5</v>
      </c>
      <c r="N6" s="75">
        <v>4</v>
      </c>
      <c r="O6" s="75">
        <v>6</v>
      </c>
      <c r="P6" s="75" t="s">
        <v>32</v>
      </c>
      <c r="Q6" s="75"/>
      <c r="R6" s="75" t="s">
        <v>34</v>
      </c>
      <c r="S6" s="75" t="s">
        <v>39</v>
      </c>
      <c r="T6" s="76"/>
      <c r="U6" s="77"/>
      <c r="V6" s="78"/>
      <c r="W6" s="79"/>
      <c r="X6" s="80"/>
      <c r="Y6" s="81" t="str">
        <f t="shared" si="2"/>
        <v>https://www.tcgplayer.com/search/star-wars-unlimited/product?productLineName=star-wars-unlimited&amp;q=Tobias+Beckett</v>
      </c>
      <c r="Z6" s="65">
        <f t="shared" si="3"/>
        <v>0</v>
      </c>
    </row>
    <row r="7" spans="1:26" ht="14.4">
      <c r="A7" s="82" t="s">
        <v>40</v>
      </c>
      <c r="B7" s="83"/>
      <c r="C7" s="84"/>
      <c r="D7" s="85"/>
      <c r="E7" s="53" t="str">
        <f t="shared" si="0"/>
        <v/>
      </c>
      <c r="F7" s="54" t="str">
        <f t="shared" si="1"/>
        <v/>
      </c>
      <c r="G7" s="86" t="s">
        <v>28</v>
      </c>
      <c r="H7" s="56"/>
      <c r="I7" s="507" t="s">
        <v>41</v>
      </c>
      <c r="J7" s="508"/>
      <c r="K7" s="87" t="s">
        <v>42</v>
      </c>
      <c r="L7" s="58" t="s">
        <v>43</v>
      </c>
      <c r="M7" s="58">
        <v>5</v>
      </c>
      <c r="N7" s="58">
        <v>3</v>
      </c>
      <c r="O7" s="58">
        <v>6</v>
      </c>
      <c r="P7" s="58" t="s">
        <v>32</v>
      </c>
      <c r="Q7" s="58"/>
      <c r="R7" s="58" t="s">
        <v>34</v>
      </c>
      <c r="S7" s="58" t="s">
        <v>44</v>
      </c>
      <c r="T7" s="88"/>
      <c r="U7" s="89"/>
      <c r="V7" s="90"/>
      <c r="W7" s="91"/>
      <c r="X7" s="63"/>
      <c r="Y7" s="64" t="str">
        <f t="shared" si="2"/>
        <v>https://www.tcgplayer.com/search/star-wars-unlimited/product?productLineName=star-wars-unlimited&amp;q=Agent+Kallus</v>
      </c>
      <c r="Z7" s="65">
        <f t="shared" si="3"/>
        <v>0</v>
      </c>
    </row>
    <row r="8" spans="1:26" ht="14.4">
      <c r="A8" s="92" t="s">
        <v>45</v>
      </c>
      <c r="B8" s="67"/>
      <c r="C8" s="68"/>
      <c r="D8" s="69"/>
      <c r="E8" s="70" t="str">
        <f t="shared" si="0"/>
        <v/>
      </c>
      <c r="F8" s="71" t="str">
        <f t="shared" si="1"/>
        <v/>
      </c>
      <c r="G8" s="72" t="s">
        <v>46</v>
      </c>
      <c r="H8" s="73"/>
      <c r="I8" s="509" t="s">
        <v>41</v>
      </c>
      <c r="J8" s="510"/>
      <c r="K8" s="93" t="s">
        <v>42</v>
      </c>
      <c r="L8" s="75" t="s">
        <v>47</v>
      </c>
      <c r="M8" s="75">
        <v>7</v>
      </c>
      <c r="N8" s="75">
        <v>3</v>
      </c>
      <c r="O8" s="75">
        <v>7</v>
      </c>
      <c r="P8" s="75" t="s">
        <v>32</v>
      </c>
      <c r="Q8" s="75"/>
      <c r="R8" s="75" t="s">
        <v>34</v>
      </c>
      <c r="S8" s="75" t="s">
        <v>48</v>
      </c>
      <c r="T8" s="76"/>
      <c r="U8" s="77"/>
      <c r="V8" s="78"/>
      <c r="W8" s="79"/>
      <c r="X8" s="80"/>
      <c r="Y8" s="81" t="str">
        <f t="shared" si="2"/>
        <v>https://www.tcgplayer.com/search/star-wars-unlimited/product?productLineName=star-wars-unlimited&amp;q=Aurra+Sing</v>
      </c>
      <c r="Z8" s="65">
        <f t="shared" si="3"/>
        <v>0</v>
      </c>
    </row>
    <row r="9" spans="1:26" ht="14.4">
      <c r="A9" s="82" t="s">
        <v>49</v>
      </c>
      <c r="B9" s="83"/>
      <c r="C9" s="84"/>
      <c r="D9" s="85"/>
      <c r="E9" s="53" t="str">
        <f t="shared" si="0"/>
        <v/>
      </c>
      <c r="F9" s="54" t="str">
        <f t="shared" si="1"/>
        <v/>
      </c>
      <c r="G9" s="86" t="s">
        <v>28</v>
      </c>
      <c r="H9" s="56"/>
      <c r="I9" s="507" t="s">
        <v>41</v>
      </c>
      <c r="J9" s="508"/>
      <c r="K9" s="94" t="s">
        <v>50</v>
      </c>
      <c r="L9" s="58" t="s">
        <v>51</v>
      </c>
      <c r="M9" s="58">
        <v>5</v>
      </c>
      <c r="N9" s="58">
        <v>3</v>
      </c>
      <c r="O9" s="58">
        <v>6</v>
      </c>
      <c r="P9" s="58" t="s">
        <v>32</v>
      </c>
      <c r="Q9" s="58"/>
      <c r="R9" s="58" t="s">
        <v>34</v>
      </c>
      <c r="S9" s="58" t="s">
        <v>35</v>
      </c>
      <c r="T9" s="88"/>
      <c r="U9" s="89"/>
      <c r="V9" s="90"/>
      <c r="W9" s="91"/>
      <c r="X9" s="63"/>
      <c r="Y9" s="64" t="str">
        <f t="shared" si="2"/>
        <v>https://www.tcgplayer.com/search/star-wars-unlimited/product?productLineName=star-wars-unlimited&amp;q=Jyn+Erso</v>
      </c>
      <c r="Z9" s="65">
        <f t="shared" si="3"/>
        <v>0</v>
      </c>
    </row>
    <row r="10" spans="1:26" ht="14.4">
      <c r="A10" s="92" t="s">
        <v>52</v>
      </c>
      <c r="B10" s="67"/>
      <c r="C10" s="68"/>
      <c r="D10" s="69"/>
      <c r="E10" s="70" t="str">
        <f t="shared" si="0"/>
        <v/>
      </c>
      <c r="F10" s="71" t="str">
        <f t="shared" si="1"/>
        <v/>
      </c>
      <c r="G10" s="72" t="s">
        <v>46</v>
      </c>
      <c r="H10" s="73"/>
      <c r="I10" s="509" t="s">
        <v>41</v>
      </c>
      <c r="J10" s="510"/>
      <c r="K10" s="95" t="s">
        <v>50</v>
      </c>
      <c r="L10" s="75" t="s">
        <v>53</v>
      </c>
      <c r="M10" s="75">
        <v>6</v>
      </c>
      <c r="N10" s="75">
        <v>4</v>
      </c>
      <c r="O10" s="75">
        <v>7</v>
      </c>
      <c r="P10" s="75" t="s">
        <v>32</v>
      </c>
      <c r="Q10" s="75"/>
      <c r="R10" s="75" t="s">
        <v>34</v>
      </c>
      <c r="S10" s="75" t="s">
        <v>35</v>
      </c>
      <c r="T10" s="76"/>
      <c r="U10" s="77"/>
      <c r="V10" s="78"/>
      <c r="W10" s="79"/>
      <c r="X10" s="80"/>
      <c r="Y10" s="81" t="str">
        <f t="shared" si="2"/>
        <v>https://www.tcgplayer.com/search/star-wars-unlimited/product?productLineName=star-wars-unlimited&amp;q=Vel+Sartha</v>
      </c>
      <c r="Z10" s="65">
        <f t="shared" si="3"/>
        <v>0</v>
      </c>
    </row>
    <row r="11" spans="1:26" ht="14.4">
      <c r="A11" s="82" t="s">
        <v>54</v>
      </c>
      <c r="B11" s="83"/>
      <c r="C11" s="84"/>
      <c r="D11" s="85"/>
      <c r="E11" s="53" t="str">
        <f t="shared" si="0"/>
        <v/>
      </c>
      <c r="F11" s="54" t="str">
        <f t="shared" si="1"/>
        <v/>
      </c>
      <c r="G11" s="86" t="s">
        <v>46</v>
      </c>
      <c r="H11" s="56"/>
      <c r="I11" s="503" t="s">
        <v>29</v>
      </c>
      <c r="J11" s="504"/>
      <c r="K11" s="87" t="s">
        <v>42</v>
      </c>
      <c r="L11" s="58" t="s">
        <v>55</v>
      </c>
      <c r="M11" s="58">
        <v>5</v>
      </c>
      <c r="N11" s="58">
        <v>3</v>
      </c>
      <c r="O11" s="58">
        <v>6</v>
      </c>
      <c r="P11" s="58" t="s">
        <v>32</v>
      </c>
      <c r="Q11" s="58" t="s">
        <v>56</v>
      </c>
      <c r="R11" s="58" t="s">
        <v>34</v>
      </c>
      <c r="S11" s="58" t="s">
        <v>48</v>
      </c>
      <c r="T11" s="88"/>
      <c r="U11" s="89"/>
      <c r="V11" s="90"/>
      <c r="W11" s="91"/>
      <c r="X11" s="63"/>
      <c r="Y11" s="64" t="str">
        <f t="shared" si="2"/>
        <v>https://www.tcgplayer.com/search/star-wars-unlimited/product?productLineName=star-wars-unlimited&amp;q=Boba+Fett</v>
      </c>
      <c r="Z11" s="65">
        <f t="shared" si="3"/>
        <v>0</v>
      </c>
    </row>
    <row r="12" spans="1:26" ht="14.4">
      <c r="A12" s="92" t="s">
        <v>57</v>
      </c>
      <c r="B12" s="67"/>
      <c r="C12" s="68"/>
      <c r="D12" s="69"/>
      <c r="E12" s="70" t="str">
        <f t="shared" si="0"/>
        <v/>
      </c>
      <c r="F12" s="71" t="str">
        <f t="shared" si="1"/>
        <v/>
      </c>
      <c r="G12" s="72" t="s">
        <v>28</v>
      </c>
      <c r="H12" s="73"/>
      <c r="I12" s="511" t="s">
        <v>29</v>
      </c>
      <c r="J12" s="506"/>
      <c r="K12" s="93" t="s">
        <v>42</v>
      </c>
      <c r="L12" s="75" t="s">
        <v>58</v>
      </c>
      <c r="M12" s="75">
        <v>7</v>
      </c>
      <c r="N12" s="75">
        <v>4</v>
      </c>
      <c r="O12" s="75">
        <v>9</v>
      </c>
      <c r="P12" s="75" t="s">
        <v>32</v>
      </c>
      <c r="Q12" s="75"/>
      <c r="R12" s="75" t="s">
        <v>34</v>
      </c>
      <c r="S12" s="75" t="s">
        <v>59</v>
      </c>
      <c r="T12" s="76"/>
      <c r="U12" s="77"/>
      <c r="V12" s="78"/>
      <c r="W12" s="79"/>
      <c r="X12" s="80"/>
      <c r="Y12" s="81" t="str">
        <f t="shared" si="2"/>
        <v>https://www.tcgplayer.com/search/star-wars-unlimited/product?productLineName=star-wars-unlimited&amp;q=Director+Krennic</v>
      </c>
      <c r="Z12" s="65">
        <f t="shared" si="3"/>
        <v>0</v>
      </c>
    </row>
    <row r="13" spans="1:26" ht="14.4">
      <c r="A13" s="82" t="s">
        <v>60</v>
      </c>
      <c r="B13" s="83"/>
      <c r="C13" s="84"/>
      <c r="D13" s="85"/>
      <c r="E13" s="53" t="str">
        <f t="shared" si="0"/>
        <v/>
      </c>
      <c r="F13" s="54" t="str">
        <f t="shared" si="1"/>
        <v/>
      </c>
      <c r="G13" s="86" t="s">
        <v>46</v>
      </c>
      <c r="H13" s="56"/>
      <c r="I13" s="503" t="s">
        <v>29</v>
      </c>
      <c r="J13" s="504"/>
      <c r="K13" s="94" t="s">
        <v>50</v>
      </c>
      <c r="L13" s="58" t="s">
        <v>61</v>
      </c>
      <c r="M13" s="58">
        <v>5</v>
      </c>
      <c r="N13" s="58">
        <v>3</v>
      </c>
      <c r="O13" s="58">
        <v>6</v>
      </c>
      <c r="P13" s="58" t="s">
        <v>32</v>
      </c>
      <c r="Q13" s="58" t="s">
        <v>62</v>
      </c>
      <c r="R13" s="58" t="s">
        <v>34</v>
      </c>
      <c r="S13" s="58" t="s">
        <v>63</v>
      </c>
      <c r="T13" s="88"/>
      <c r="U13" s="89"/>
      <c r="V13" s="90"/>
      <c r="W13" s="91"/>
      <c r="X13" s="63"/>
      <c r="Y13" s="64" t="str">
        <f t="shared" si="2"/>
        <v>https://www.tcgplayer.com/search/star-wars-unlimited/product?productLineName=star-wars-unlimited&amp;q=Hera+Syndulla</v>
      </c>
      <c r="Z13" s="65">
        <f t="shared" si="3"/>
        <v>0</v>
      </c>
    </row>
    <row r="14" spans="1:26" ht="14.4">
      <c r="A14" s="92" t="s">
        <v>64</v>
      </c>
      <c r="B14" s="67"/>
      <c r="C14" s="68"/>
      <c r="D14" s="69"/>
      <c r="E14" s="70" t="str">
        <f t="shared" si="0"/>
        <v/>
      </c>
      <c r="F14" s="71" t="str">
        <f t="shared" si="1"/>
        <v/>
      </c>
      <c r="G14" s="72" t="s">
        <v>65</v>
      </c>
      <c r="H14" s="73"/>
      <c r="I14" s="511" t="s">
        <v>29</v>
      </c>
      <c r="J14" s="506"/>
      <c r="K14" s="95" t="s">
        <v>50</v>
      </c>
      <c r="L14" s="75" t="s">
        <v>66</v>
      </c>
      <c r="M14" s="75">
        <v>5</v>
      </c>
      <c r="N14" s="75">
        <v>2</v>
      </c>
      <c r="O14" s="75">
        <v>2</v>
      </c>
      <c r="P14" s="75" t="s">
        <v>32</v>
      </c>
      <c r="Q14" s="75" t="s">
        <v>33</v>
      </c>
      <c r="R14" s="75" t="s">
        <v>34</v>
      </c>
      <c r="S14" s="75" t="s">
        <v>35</v>
      </c>
      <c r="T14" s="76"/>
      <c r="U14" s="77"/>
      <c r="V14" s="78"/>
      <c r="W14" s="79"/>
      <c r="X14" s="80"/>
      <c r="Y14" s="81" t="str">
        <f t="shared" si="2"/>
        <v>https://www.tcgplayer.com/search/star-wars-unlimited/product?productLineName=star-wars-unlimited&amp;q=Leia+Organa</v>
      </c>
      <c r="Z14" s="65">
        <f t="shared" si="3"/>
        <v>0</v>
      </c>
    </row>
    <row r="15" spans="1:26" ht="14.4">
      <c r="A15" s="82" t="s">
        <v>67</v>
      </c>
      <c r="B15" s="83"/>
      <c r="C15" s="84"/>
      <c r="D15" s="85"/>
      <c r="E15" s="53" t="str">
        <f t="shared" si="0"/>
        <v/>
      </c>
      <c r="F15" s="54" t="str">
        <f t="shared" si="1"/>
        <v/>
      </c>
      <c r="G15" s="86" t="s">
        <v>46</v>
      </c>
      <c r="H15" s="56"/>
      <c r="I15" s="503" t="s">
        <v>30</v>
      </c>
      <c r="J15" s="504"/>
      <c r="K15" s="87" t="s">
        <v>42</v>
      </c>
      <c r="L15" s="58" t="s">
        <v>68</v>
      </c>
      <c r="M15" s="58">
        <v>7</v>
      </c>
      <c r="N15" s="58">
        <v>6</v>
      </c>
      <c r="O15" s="58">
        <v>8</v>
      </c>
      <c r="P15" s="58" t="s">
        <v>32</v>
      </c>
      <c r="Q15" s="58"/>
      <c r="R15" s="58" t="s">
        <v>34</v>
      </c>
      <c r="S15" s="58" t="s">
        <v>69</v>
      </c>
      <c r="T15" s="88"/>
      <c r="U15" s="89"/>
      <c r="V15" s="90"/>
      <c r="W15" s="91"/>
      <c r="X15" s="63"/>
      <c r="Y15" s="64" t="str">
        <f t="shared" si="2"/>
        <v>https://www.tcgplayer.com/search/star-wars-unlimited/product?productLineName=star-wars-unlimited&amp;q=Darth+Vader</v>
      </c>
      <c r="Z15" s="65">
        <f t="shared" si="3"/>
        <v>0</v>
      </c>
    </row>
    <row r="16" spans="1:26" ht="14.4">
      <c r="A16" s="92" t="s">
        <v>70</v>
      </c>
      <c r="B16" s="67"/>
      <c r="C16" s="68"/>
      <c r="D16" s="69"/>
      <c r="E16" s="70" t="str">
        <f t="shared" si="0"/>
        <v/>
      </c>
      <c r="F16" s="71" t="str">
        <f t="shared" si="1"/>
        <v/>
      </c>
      <c r="G16" s="72" t="s">
        <v>28</v>
      </c>
      <c r="H16" s="73"/>
      <c r="I16" s="511" t="s">
        <v>30</v>
      </c>
      <c r="J16" s="506"/>
      <c r="K16" s="93" t="s">
        <v>42</v>
      </c>
      <c r="L16" s="75" t="s">
        <v>71</v>
      </c>
      <c r="M16" s="75">
        <v>4</v>
      </c>
      <c r="N16" s="75">
        <v>2</v>
      </c>
      <c r="O16" s="75">
        <v>5</v>
      </c>
      <c r="P16" s="75" t="s">
        <v>32</v>
      </c>
      <c r="Q16" s="75" t="s">
        <v>56</v>
      </c>
      <c r="R16" s="75" t="s">
        <v>34</v>
      </c>
      <c r="S16" s="75" t="s">
        <v>72</v>
      </c>
      <c r="T16" s="76"/>
      <c r="U16" s="77"/>
      <c r="V16" s="78"/>
      <c r="W16" s="79"/>
      <c r="X16" s="80"/>
      <c r="Y16" s="81" t="str">
        <f t="shared" si="2"/>
        <v>https://www.tcgplayer.com/search/star-wars-unlimited/product?productLineName=star-wars-unlimited&amp;q=Sebulba</v>
      </c>
      <c r="Z16" s="65">
        <f t="shared" si="3"/>
        <v>0</v>
      </c>
    </row>
    <row r="17" spans="1:26" ht="14.4">
      <c r="A17" s="82" t="s">
        <v>73</v>
      </c>
      <c r="B17" s="83"/>
      <c r="C17" s="84"/>
      <c r="D17" s="85"/>
      <c r="E17" s="53" t="str">
        <f t="shared" si="0"/>
        <v/>
      </c>
      <c r="F17" s="54" t="str">
        <f t="shared" si="1"/>
        <v/>
      </c>
      <c r="G17" s="86" t="s">
        <v>28</v>
      </c>
      <c r="H17" s="56"/>
      <c r="I17" s="503" t="s">
        <v>30</v>
      </c>
      <c r="J17" s="504"/>
      <c r="K17" s="94" t="s">
        <v>50</v>
      </c>
      <c r="L17" s="58" t="s">
        <v>74</v>
      </c>
      <c r="M17" s="58">
        <v>4</v>
      </c>
      <c r="N17" s="58">
        <v>5</v>
      </c>
      <c r="O17" s="58">
        <v>6</v>
      </c>
      <c r="P17" s="58" t="s">
        <v>32</v>
      </c>
      <c r="Q17" s="58"/>
      <c r="R17" s="58" t="s">
        <v>34</v>
      </c>
      <c r="S17" s="58" t="s">
        <v>75</v>
      </c>
      <c r="T17" s="88"/>
      <c r="U17" s="89"/>
      <c r="V17" s="90"/>
      <c r="W17" s="91"/>
      <c r="X17" s="63"/>
      <c r="Y17" s="64" t="str">
        <f t="shared" si="2"/>
        <v>https://www.tcgplayer.com/search/star-wars-unlimited/product?productLineName=star-wars-unlimited&amp;q=Chewbacca</v>
      </c>
      <c r="Z17" s="65">
        <f t="shared" si="3"/>
        <v>0</v>
      </c>
    </row>
    <row r="18" spans="1:26" ht="14.4">
      <c r="A18" s="92" t="s">
        <v>76</v>
      </c>
      <c r="B18" s="67"/>
      <c r="C18" s="68"/>
      <c r="D18" s="69"/>
      <c r="E18" s="70" t="str">
        <f t="shared" si="0"/>
        <v/>
      </c>
      <c r="F18" s="71" t="str">
        <f t="shared" si="1"/>
        <v/>
      </c>
      <c r="G18" s="72" t="s">
        <v>46</v>
      </c>
      <c r="H18" s="73"/>
      <c r="I18" s="511" t="s">
        <v>30</v>
      </c>
      <c r="J18" s="506"/>
      <c r="K18" s="95" t="s">
        <v>50</v>
      </c>
      <c r="L18" s="75" t="s">
        <v>77</v>
      </c>
      <c r="M18" s="75">
        <v>5</v>
      </c>
      <c r="N18" s="75">
        <v>3</v>
      </c>
      <c r="O18" s="75">
        <v>7</v>
      </c>
      <c r="P18" s="75" t="s">
        <v>32</v>
      </c>
      <c r="Q18" s="75"/>
      <c r="R18" s="75" t="s">
        <v>34</v>
      </c>
      <c r="S18" s="75" t="s">
        <v>39</v>
      </c>
      <c r="T18" s="76"/>
      <c r="U18" s="77"/>
      <c r="V18" s="78"/>
      <c r="W18" s="79"/>
      <c r="X18" s="80"/>
      <c r="Y18" s="81" t="str">
        <f t="shared" si="2"/>
        <v>https://www.tcgplayer.com/search/star-wars-unlimited/product?productLineName=star-wars-unlimited&amp;q=Enfys+Nest</v>
      </c>
      <c r="Z18" s="65">
        <f t="shared" si="3"/>
        <v>0</v>
      </c>
    </row>
    <row r="19" spans="1:26" ht="14.4">
      <c r="A19" s="82" t="s">
        <v>78</v>
      </c>
      <c r="B19" s="83"/>
      <c r="C19" s="84"/>
      <c r="D19" s="85"/>
      <c r="E19" s="53" t="str">
        <f t="shared" si="0"/>
        <v/>
      </c>
      <c r="F19" s="54" t="str">
        <f t="shared" si="1"/>
        <v/>
      </c>
      <c r="G19" s="86" t="s">
        <v>65</v>
      </c>
      <c r="H19" s="56"/>
      <c r="I19" s="512" t="s">
        <v>37</v>
      </c>
      <c r="J19" s="504"/>
      <c r="K19" s="87" t="s">
        <v>42</v>
      </c>
      <c r="L19" s="58" t="s">
        <v>79</v>
      </c>
      <c r="M19" s="58">
        <v>6</v>
      </c>
      <c r="N19" s="58">
        <v>3</v>
      </c>
      <c r="O19" s="58">
        <v>9</v>
      </c>
      <c r="P19" s="58" t="s">
        <v>32</v>
      </c>
      <c r="Q19" s="58" t="s">
        <v>80</v>
      </c>
      <c r="R19" s="58" t="s">
        <v>34</v>
      </c>
      <c r="S19" s="58" t="s">
        <v>81</v>
      </c>
      <c r="T19" s="88"/>
      <c r="U19" s="96"/>
      <c r="V19" s="97"/>
      <c r="W19" s="98"/>
      <c r="X19" s="99"/>
      <c r="Y19" s="64" t="str">
        <f t="shared" si="2"/>
        <v>https://www.tcgplayer.com/search/star-wars-unlimited/product?productLineName=star-wars-unlimited&amp;q=Jabba+the+Hutt</v>
      </c>
      <c r="Z19" s="65">
        <f t="shared" si="3"/>
        <v>0</v>
      </c>
    </row>
    <row r="20" spans="1:26" ht="14.4">
      <c r="A20" s="92" t="s">
        <v>82</v>
      </c>
      <c r="B20" s="67"/>
      <c r="C20" s="68"/>
      <c r="D20" s="69"/>
      <c r="E20" s="70" t="str">
        <f t="shared" si="0"/>
        <v/>
      </c>
      <c r="F20" s="71" t="str">
        <f t="shared" si="1"/>
        <v/>
      </c>
      <c r="G20" s="72" t="s">
        <v>46</v>
      </c>
      <c r="H20" s="73"/>
      <c r="I20" s="505" t="s">
        <v>37</v>
      </c>
      <c r="J20" s="506"/>
      <c r="K20" s="93" t="s">
        <v>42</v>
      </c>
      <c r="L20" s="75" t="s">
        <v>83</v>
      </c>
      <c r="M20" s="75">
        <v>5</v>
      </c>
      <c r="N20" s="75">
        <v>4</v>
      </c>
      <c r="O20" s="75">
        <v>4</v>
      </c>
      <c r="P20" s="75" t="s">
        <v>32</v>
      </c>
      <c r="Q20" s="75" t="s">
        <v>84</v>
      </c>
      <c r="R20" s="75" t="s">
        <v>34</v>
      </c>
      <c r="S20" s="75" t="s">
        <v>59</v>
      </c>
      <c r="T20" s="76"/>
      <c r="U20" s="77"/>
      <c r="V20" s="78"/>
      <c r="W20" s="79"/>
      <c r="X20" s="80"/>
      <c r="Y20" s="81" t="str">
        <f t="shared" si="2"/>
        <v>https://www.tcgplayer.com/search/star-wars-unlimited/product?productLineName=star-wars-unlimited&amp;q=The+Client</v>
      </c>
      <c r="Z20" s="65">
        <f t="shared" si="3"/>
        <v>0</v>
      </c>
    </row>
    <row r="21" spans="1:26" ht="14.4">
      <c r="A21" s="82" t="s">
        <v>85</v>
      </c>
      <c r="B21" s="83"/>
      <c r="C21" s="84"/>
      <c r="D21" s="85"/>
      <c r="E21" s="53" t="str">
        <f t="shared" si="0"/>
        <v/>
      </c>
      <c r="F21" s="54" t="str">
        <f t="shared" si="1"/>
        <v/>
      </c>
      <c r="G21" s="86" t="s">
        <v>46</v>
      </c>
      <c r="H21" s="56"/>
      <c r="I21" s="512" t="s">
        <v>37</v>
      </c>
      <c r="J21" s="504"/>
      <c r="K21" s="94" t="s">
        <v>50</v>
      </c>
      <c r="L21" s="58" t="s">
        <v>86</v>
      </c>
      <c r="M21" s="58">
        <v>5</v>
      </c>
      <c r="N21" s="58">
        <v>4</v>
      </c>
      <c r="O21" s="58">
        <v>5</v>
      </c>
      <c r="P21" s="58" t="s">
        <v>32</v>
      </c>
      <c r="Q21" s="58" t="s">
        <v>87</v>
      </c>
      <c r="R21" s="58" t="s">
        <v>34</v>
      </c>
      <c r="S21" s="58" t="s">
        <v>39</v>
      </c>
      <c r="T21" s="88"/>
      <c r="U21" s="89"/>
      <c r="V21" s="90"/>
      <c r="W21" s="91"/>
      <c r="X21" s="63"/>
      <c r="Y21" s="64" t="str">
        <f t="shared" si="2"/>
        <v>https://www.tcgplayer.com/search/star-wars-unlimited/product?productLineName=star-wars-unlimited&amp;q=Han+Solo</v>
      </c>
      <c r="Z21" s="65">
        <f t="shared" si="3"/>
        <v>0</v>
      </c>
    </row>
    <row r="22" spans="1:26" ht="14.4">
      <c r="A22" s="92" t="s">
        <v>88</v>
      </c>
      <c r="B22" s="67"/>
      <c r="C22" s="68"/>
      <c r="D22" s="69"/>
      <c r="E22" s="70" t="str">
        <f t="shared" si="0"/>
        <v/>
      </c>
      <c r="F22" s="71" t="str">
        <f t="shared" si="1"/>
        <v/>
      </c>
      <c r="G22" s="72" t="s">
        <v>28</v>
      </c>
      <c r="H22" s="73"/>
      <c r="I22" s="505" t="s">
        <v>37</v>
      </c>
      <c r="J22" s="506"/>
      <c r="K22" s="95" t="s">
        <v>50</v>
      </c>
      <c r="L22" s="75" t="s">
        <v>89</v>
      </c>
      <c r="M22" s="75">
        <v>6</v>
      </c>
      <c r="N22" s="75">
        <v>4</v>
      </c>
      <c r="O22" s="75">
        <v>7</v>
      </c>
      <c r="P22" s="75" t="s">
        <v>32</v>
      </c>
      <c r="Q22" s="75"/>
      <c r="R22" s="75" t="s">
        <v>34</v>
      </c>
      <c r="S22" s="75" t="s">
        <v>39</v>
      </c>
      <c r="T22" s="76"/>
      <c r="U22" s="77"/>
      <c r="V22" s="78"/>
      <c r="W22" s="79"/>
      <c r="X22" s="80"/>
      <c r="Y22" s="81" t="str">
        <f t="shared" si="2"/>
        <v>https://www.tcgplayer.com/search/star-wars-unlimited/product?productLineName=star-wars-unlimited&amp;q=Lando+Calrissian</v>
      </c>
      <c r="Z22" s="65">
        <f t="shared" si="3"/>
        <v>0</v>
      </c>
    </row>
    <row r="23" spans="1:26" ht="14.4">
      <c r="A23" s="82" t="s">
        <v>90</v>
      </c>
      <c r="B23" s="83"/>
      <c r="C23" s="84"/>
      <c r="D23" s="85"/>
      <c r="E23" s="53" t="str">
        <f t="shared" si="0"/>
        <v/>
      </c>
      <c r="F23" s="54" t="str">
        <f t="shared" si="1"/>
        <v/>
      </c>
      <c r="G23" s="86" t="s">
        <v>28</v>
      </c>
      <c r="H23" s="56"/>
      <c r="I23" s="507" t="s">
        <v>41</v>
      </c>
      <c r="J23" s="513"/>
      <c r="K23" s="508"/>
      <c r="L23" s="58" t="s">
        <v>91</v>
      </c>
      <c r="M23" s="58"/>
      <c r="N23" s="58"/>
      <c r="O23" s="58">
        <v>26</v>
      </c>
      <c r="P23" s="58"/>
      <c r="Q23" s="58"/>
      <c r="R23" s="58" t="s">
        <v>92</v>
      </c>
      <c r="S23" s="58" t="s">
        <v>93</v>
      </c>
      <c r="T23" s="88"/>
      <c r="U23" s="89"/>
      <c r="V23" s="90"/>
      <c r="W23" s="91"/>
      <c r="X23" s="63"/>
      <c r="Y23" s="64" t="str">
        <f t="shared" si="2"/>
        <v>https://www.tcgplayer.com/search/star-wars-unlimited/product?productLineName=star-wars-unlimited&amp;q=Alliance+Outpost</v>
      </c>
      <c r="Z23" s="65">
        <f t="shared" si="3"/>
        <v>0</v>
      </c>
    </row>
    <row r="24" spans="1:26" ht="14.4">
      <c r="A24" s="92" t="s">
        <v>94</v>
      </c>
      <c r="B24" s="67"/>
      <c r="C24" s="68"/>
      <c r="D24" s="69"/>
      <c r="E24" s="70" t="str">
        <f t="shared" si="0"/>
        <v/>
      </c>
      <c r="F24" s="71" t="str">
        <f t="shared" si="1"/>
        <v/>
      </c>
      <c r="G24" s="72" t="s">
        <v>46</v>
      </c>
      <c r="H24" s="73"/>
      <c r="I24" s="509" t="s">
        <v>41</v>
      </c>
      <c r="J24" s="514"/>
      <c r="K24" s="510"/>
      <c r="L24" s="75" t="s">
        <v>95</v>
      </c>
      <c r="M24" s="75"/>
      <c r="N24" s="75"/>
      <c r="O24" s="75">
        <v>27</v>
      </c>
      <c r="P24" s="75"/>
      <c r="Q24" s="75"/>
      <c r="R24" s="75" t="s">
        <v>92</v>
      </c>
      <c r="S24" s="75" t="s">
        <v>96</v>
      </c>
      <c r="T24" s="76"/>
      <c r="U24" s="77"/>
      <c r="V24" s="78"/>
      <c r="W24" s="79"/>
      <c r="X24" s="80"/>
      <c r="Y24" s="81" t="str">
        <f t="shared" si="2"/>
        <v>https://www.tcgplayer.com/search/star-wars-unlimited/product?productLineName=star-wars-unlimited&amp;q=Daimyo's+Palace</v>
      </c>
      <c r="Z24" s="65">
        <f t="shared" si="3"/>
        <v>0</v>
      </c>
    </row>
    <row r="25" spans="1:26" ht="14.4">
      <c r="A25" s="82" t="s">
        <v>97</v>
      </c>
      <c r="B25" s="83"/>
      <c r="C25" s="84"/>
      <c r="D25" s="85"/>
      <c r="E25" s="53" t="str">
        <f t="shared" si="0"/>
        <v/>
      </c>
      <c r="F25" s="54" t="str">
        <f t="shared" si="1"/>
        <v/>
      </c>
      <c r="G25" s="86" t="s">
        <v>46</v>
      </c>
      <c r="H25" s="56"/>
      <c r="I25" s="507" t="s">
        <v>41</v>
      </c>
      <c r="J25" s="513"/>
      <c r="K25" s="508"/>
      <c r="L25" s="58" t="s">
        <v>98</v>
      </c>
      <c r="M25" s="58"/>
      <c r="N25" s="58"/>
      <c r="O25" s="58">
        <v>27</v>
      </c>
      <c r="P25" s="58"/>
      <c r="Q25" s="58"/>
      <c r="R25" s="58" t="s">
        <v>92</v>
      </c>
      <c r="S25" s="58" t="s">
        <v>99</v>
      </c>
      <c r="T25" s="88"/>
      <c r="U25" s="89"/>
      <c r="V25" s="90"/>
      <c r="W25" s="91"/>
      <c r="X25" s="63"/>
      <c r="Y25" s="64" t="str">
        <f t="shared" si="2"/>
        <v>https://www.tcgplayer.com/search/star-wars-unlimited/product?productLineName=star-wars-unlimited&amp;q=Coaxium+Mine</v>
      </c>
      <c r="Z25" s="65">
        <f t="shared" si="3"/>
        <v>0</v>
      </c>
    </row>
    <row r="26" spans="1:26" ht="14.4">
      <c r="A26" s="92" t="s">
        <v>100</v>
      </c>
      <c r="B26" s="67"/>
      <c r="C26" s="68"/>
      <c r="D26" s="69"/>
      <c r="E26" s="70" t="str">
        <f t="shared" si="0"/>
        <v/>
      </c>
      <c r="F26" s="71" t="str">
        <f t="shared" si="1"/>
        <v/>
      </c>
      <c r="G26" s="72" t="s">
        <v>46</v>
      </c>
      <c r="H26" s="73"/>
      <c r="I26" s="511" t="s">
        <v>29</v>
      </c>
      <c r="J26" s="515"/>
      <c r="K26" s="506"/>
      <c r="L26" s="75" t="s">
        <v>101</v>
      </c>
      <c r="M26" s="75"/>
      <c r="N26" s="75"/>
      <c r="O26" s="75">
        <v>27</v>
      </c>
      <c r="P26" s="75"/>
      <c r="Q26" s="75"/>
      <c r="R26" s="75" t="s">
        <v>92</v>
      </c>
      <c r="S26" s="75" t="s">
        <v>102</v>
      </c>
      <c r="T26" s="76"/>
      <c r="U26" s="77"/>
      <c r="V26" s="78"/>
      <c r="W26" s="79"/>
      <c r="X26" s="80"/>
      <c r="Y26" s="81" t="str">
        <f t="shared" si="2"/>
        <v>https://www.tcgplayer.com/search/star-wars-unlimited/product?productLineName=star-wars-unlimited&amp;q=Aldhani+Garrison</v>
      </c>
      <c r="Z26" s="65">
        <f t="shared" si="3"/>
        <v>0</v>
      </c>
    </row>
    <row r="27" spans="1:26" ht="14.4">
      <c r="A27" s="82" t="s">
        <v>103</v>
      </c>
      <c r="B27" s="83"/>
      <c r="C27" s="84"/>
      <c r="D27" s="85"/>
      <c r="E27" s="53" t="str">
        <f t="shared" si="0"/>
        <v/>
      </c>
      <c r="F27" s="54" t="str">
        <f t="shared" si="1"/>
        <v/>
      </c>
      <c r="G27" s="86" t="s">
        <v>65</v>
      </c>
      <c r="H27" s="56"/>
      <c r="I27" s="503" t="s">
        <v>29</v>
      </c>
      <c r="J27" s="516"/>
      <c r="K27" s="504"/>
      <c r="L27" s="100" t="s">
        <v>104</v>
      </c>
      <c r="M27" s="58"/>
      <c r="N27" s="58"/>
      <c r="O27" s="58">
        <v>27</v>
      </c>
      <c r="P27" s="58"/>
      <c r="Q27" s="58"/>
      <c r="R27" s="58" t="s">
        <v>92</v>
      </c>
      <c r="S27" s="58" t="s">
        <v>96</v>
      </c>
      <c r="T27" s="88"/>
      <c r="U27" s="89"/>
      <c r="V27" s="90"/>
      <c r="W27" s="91"/>
      <c r="X27" s="63"/>
      <c r="Y27" s="64" t="str">
        <f t="shared" si="2"/>
        <v>https://www.tcgplayer.com/search/star-wars-unlimited/product?productLineName=star-wars-unlimited&amp;q=Great+Pit+of+Carkoon</v>
      </c>
      <c r="Z27" s="65">
        <f t="shared" si="3"/>
        <v>0</v>
      </c>
    </row>
    <row r="28" spans="1:26" ht="14.4">
      <c r="A28" s="92" t="s">
        <v>105</v>
      </c>
      <c r="B28" s="67"/>
      <c r="C28" s="68"/>
      <c r="D28" s="69"/>
      <c r="E28" s="70" t="str">
        <f t="shared" si="0"/>
        <v/>
      </c>
      <c r="F28" s="71" t="str">
        <f t="shared" si="1"/>
        <v/>
      </c>
      <c r="G28" s="72" t="s">
        <v>46</v>
      </c>
      <c r="H28" s="73"/>
      <c r="I28" s="511" t="s">
        <v>29</v>
      </c>
      <c r="J28" s="515"/>
      <c r="K28" s="506"/>
      <c r="L28" s="75" t="s">
        <v>106</v>
      </c>
      <c r="M28" s="75"/>
      <c r="N28" s="75"/>
      <c r="O28" s="75">
        <v>27</v>
      </c>
      <c r="P28" s="75"/>
      <c r="Q28" s="75"/>
      <c r="R28" s="75" t="s">
        <v>92</v>
      </c>
      <c r="S28" s="75" t="s">
        <v>107</v>
      </c>
      <c r="T28" s="76"/>
      <c r="U28" s="77"/>
      <c r="V28" s="78"/>
      <c r="W28" s="79"/>
      <c r="X28" s="80"/>
      <c r="Y28" s="81" t="str">
        <f t="shared" si="2"/>
        <v>https://www.tcgplayer.com/search/star-wars-unlimited/product?productLineName=star-wars-unlimited&amp;q=Imperial+Command+Complex</v>
      </c>
      <c r="Z28" s="65">
        <f t="shared" si="3"/>
        <v>0</v>
      </c>
    </row>
    <row r="29" spans="1:26" ht="14.4">
      <c r="A29" s="82" t="s">
        <v>108</v>
      </c>
      <c r="B29" s="83"/>
      <c r="C29" s="84"/>
      <c r="D29" s="85"/>
      <c r="E29" s="53" t="str">
        <f t="shared" si="0"/>
        <v/>
      </c>
      <c r="F29" s="54" t="str">
        <f t="shared" si="1"/>
        <v/>
      </c>
      <c r="G29" s="86" t="s">
        <v>46</v>
      </c>
      <c r="H29" s="56"/>
      <c r="I29" s="503" t="s">
        <v>30</v>
      </c>
      <c r="J29" s="516"/>
      <c r="K29" s="504"/>
      <c r="L29" s="58" t="s">
        <v>109</v>
      </c>
      <c r="M29" s="58"/>
      <c r="N29" s="58"/>
      <c r="O29" s="58">
        <v>27</v>
      </c>
      <c r="P29" s="58"/>
      <c r="Q29" s="58"/>
      <c r="R29" s="58" t="s">
        <v>92</v>
      </c>
      <c r="S29" s="58" t="s">
        <v>110</v>
      </c>
      <c r="T29" s="88"/>
      <c r="U29" s="89"/>
      <c r="V29" s="90"/>
      <c r="W29" s="91"/>
      <c r="X29" s="63"/>
      <c r="Y29" s="64" t="str">
        <f t="shared" si="2"/>
        <v>https://www.tcgplayer.com/search/star-wars-unlimited/product?productLineName=star-wars-unlimited&amp;q=Contested+Caverns</v>
      </c>
      <c r="Z29" s="65">
        <f t="shared" si="3"/>
        <v>0</v>
      </c>
    </row>
    <row r="30" spans="1:26" ht="14.4">
      <c r="A30" s="92" t="s">
        <v>111</v>
      </c>
      <c r="B30" s="67"/>
      <c r="C30" s="68"/>
      <c r="D30" s="69"/>
      <c r="E30" s="70" t="str">
        <f t="shared" si="0"/>
        <v/>
      </c>
      <c r="F30" s="71" t="str">
        <f t="shared" si="1"/>
        <v/>
      </c>
      <c r="G30" s="72" t="s">
        <v>28</v>
      </c>
      <c r="H30" s="73"/>
      <c r="I30" s="511" t="s">
        <v>30</v>
      </c>
      <c r="J30" s="515"/>
      <c r="K30" s="506"/>
      <c r="L30" s="75" t="s">
        <v>112</v>
      </c>
      <c r="M30" s="75"/>
      <c r="N30" s="75"/>
      <c r="O30" s="75">
        <v>26</v>
      </c>
      <c r="P30" s="75"/>
      <c r="Q30" s="75"/>
      <c r="R30" s="75" t="s">
        <v>92</v>
      </c>
      <c r="S30" s="75" t="s">
        <v>113</v>
      </c>
      <c r="T30" s="76"/>
      <c r="U30" s="77"/>
      <c r="V30" s="78"/>
      <c r="W30" s="79"/>
      <c r="X30" s="80"/>
      <c r="Y30" s="81" t="str">
        <f t="shared" si="2"/>
        <v>https://www.tcgplayer.com/search/star-wars-unlimited/product?productLineName=star-wars-unlimited&amp;q=Shipbreaking+Yard</v>
      </c>
      <c r="Z30" s="65">
        <f t="shared" si="3"/>
        <v>0</v>
      </c>
    </row>
    <row r="31" spans="1:26" ht="14.4">
      <c r="A31" s="82" t="s">
        <v>114</v>
      </c>
      <c r="B31" s="83"/>
      <c r="C31" s="84"/>
      <c r="D31" s="85"/>
      <c r="E31" s="53" t="str">
        <f t="shared" si="0"/>
        <v/>
      </c>
      <c r="F31" s="54" t="str">
        <f t="shared" si="1"/>
        <v/>
      </c>
      <c r="G31" s="86" t="s">
        <v>46</v>
      </c>
      <c r="H31" s="56"/>
      <c r="I31" s="503" t="s">
        <v>30</v>
      </c>
      <c r="J31" s="516"/>
      <c r="K31" s="504"/>
      <c r="L31" s="100" t="s">
        <v>115</v>
      </c>
      <c r="M31" s="58"/>
      <c r="N31" s="58"/>
      <c r="O31" s="58">
        <v>27</v>
      </c>
      <c r="P31" s="58"/>
      <c r="Q31" s="58"/>
      <c r="R31" s="58" t="s">
        <v>92</v>
      </c>
      <c r="S31" s="58" t="s">
        <v>116</v>
      </c>
      <c r="T31" s="88"/>
      <c r="U31" s="89"/>
      <c r="V31" s="90"/>
      <c r="W31" s="91"/>
      <c r="X31" s="63"/>
      <c r="Y31" s="64" t="str">
        <f t="shared" si="2"/>
        <v>https://www.tcgplayer.com/search/star-wars-unlimited/product?productLineName=star-wars-unlimited&amp;q=Stygeon+Spire</v>
      </c>
      <c r="Z31" s="65">
        <f t="shared" si="3"/>
        <v>0</v>
      </c>
    </row>
    <row r="32" spans="1:26" ht="14.4">
      <c r="A32" s="92" t="s">
        <v>117</v>
      </c>
      <c r="B32" s="67"/>
      <c r="C32" s="68"/>
      <c r="D32" s="69"/>
      <c r="E32" s="70" t="str">
        <f t="shared" si="0"/>
        <v/>
      </c>
      <c r="F32" s="71" t="str">
        <f t="shared" si="1"/>
        <v/>
      </c>
      <c r="G32" s="72" t="s">
        <v>46</v>
      </c>
      <c r="H32" s="92"/>
      <c r="I32" s="505" t="s">
        <v>37</v>
      </c>
      <c r="J32" s="515"/>
      <c r="K32" s="506"/>
      <c r="L32" s="75" t="s">
        <v>118</v>
      </c>
      <c r="M32" s="75"/>
      <c r="N32" s="75"/>
      <c r="O32" s="75">
        <v>27</v>
      </c>
      <c r="P32" s="75"/>
      <c r="Q32" s="75"/>
      <c r="R32" s="75" t="s">
        <v>92</v>
      </c>
      <c r="S32" s="75" t="s">
        <v>119</v>
      </c>
      <c r="T32" s="76"/>
      <c r="U32" s="77"/>
      <c r="V32" s="78"/>
      <c r="W32" s="79"/>
      <c r="X32" s="80"/>
      <c r="Y32" s="81" t="str">
        <f t="shared" si="2"/>
        <v>https://www.tcgplayer.com/search/star-wars-unlimited/product?productLineName=star-wars-unlimited&amp;q=Canto+Bight</v>
      </c>
      <c r="Z32" s="65">
        <f t="shared" si="3"/>
        <v>0</v>
      </c>
    </row>
    <row r="33" spans="1:26" ht="14.4">
      <c r="A33" s="82" t="s">
        <v>120</v>
      </c>
      <c r="B33" s="83"/>
      <c r="C33" s="84"/>
      <c r="D33" s="85"/>
      <c r="E33" s="53" t="str">
        <f t="shared" si="0"/>
        <v/>
      </c>
      <c r="F33" s="54" t="str">
        <f t="shared" si="1"/>
        <v/>
      </c>
      <c r="G33" s="86" t="s">
        <v>28</v>
      </c>
      <c r="H33" s="56"/>
      <c r="I33" s="512" t="s">
        <v>37</v>
      </c>
      <c r="J33" s="516"/>
      <c r="K33" s="504"/>
      <c r="L33" s="58" t="s">
        <v>121</v>
      </c>
      <c r="M33" s="58"/>
      <c r="N33" s="58"/>
      <c r="O33" s="58">
        <v>26</v>
      </c>
      <c r="P33" s="58"/>
      <c r="Q33" s="58"/>
      <c r="R33" s="58" t="s">
        <v>92</v>
      </c>
      <c r="S33" s="58" t="s">
        <v>122</v>
      </c>
      <c r="T33" s="88"/>
      <c r="U33" s="89"/>
      <c r="V33" s="90"/>
      <c r="W33" s="91"/>
      <c r="X33" s="63"/>
      <c r="Y33" s="64" t="str">
        <f t="shared" si="2"/>
        <v>https://www.tcgplayer.com/search/star-wars-unlimited/product?productLineName=star-wars-unlimited&amp;q=Citadel+Research+Center</v>
      </c>
      <c r="Z33" s="65">
        <f t="shared" si="3"/>
        <v>0</v>
      </c>
    </row>
    <row r="34" spans="1:26" ht="14.4">
      <c r="A34" s="92" t="s">
        <v>123</v>
      </c>
      <c r="B34" s="67"/>
      <c r="C34" s="68"/>
      <c r="D34" s="69"/>
      <c r="E34" s="70" t="str">
        <f t="shared" si="0"/>
        <v/>
      </c>
      <c r="F34" s="71" t="str">
        <f t="shared" si="1"/>
        <v/>
      </c>
      <c r="G34" s="72" t="s">
        <v>46</v>
      </c>
      <c r="H34" s="73"/>
      <c r="I34" s="505" t="s">
        <v>37</v>
      </c>
      <c r="J34" s="515"/>
      <c r="K34" s="506"/>
      <c r="L34" s="101" t="s">
        <v>124</v>
      </c>
      <c r="M34" s="102"/>
      <c r="N34" s="102"/>
      <c r="O34" s="103">
        <v>27</v>
      </c>
      <c r="P34" s="103"/>
      <c r="Q34" s="102"/>
      <c r="R34" s="75" t="s">
        <v>92</v>
      </c>
      <c r="S34" s="104" t="s">
        <v>125</v>
      </c>
      <c r="T34" s="76"/>
      <c r="U34" s="77"/>
      <c r="V34" s="78"/>
      <c r="W34" s="79"/>
      <c r="X34" s="80"/>
      <c r="Y34" s="81" t="str">
        <f t="shared" si="2"/>
        <v>https://www.tcgplayer.com/search/star-wars-unlimited/product?productLineName=star-wars-unlimited&amp;q=Partisan+Hideout</v>
      </c>
      <c r="Z34" s="65">
        <f t="shared" si="3"/>
        <v>0</v>
      </c>
    </row>
    <row r="35" spans="1:26" ht="14.4">
      <c r="A35" s="82" t="s">
        <v>126</v>
      </c>
      <c r="B35" s="83"/>
      <c r="C35" s="84"/>
      <c r="D35" s="85"/>
      <c r="E35" s="53" t="str">
        <f t="shared" ref="E35:E268" si="4">IF(SUM(B35:D35)&gt;2, "✓", "")</f>
        <v/>
      </c>
      <c r="F35" s="54" t="str">
        <f t="shared" ref="F35:F268" si="5">IF(SUM(C35:D35)&gt;2, "✓", "")</f>
        <v/>
      </c>
      <c r="G35" s="86" t="s">
        <v>127</v>
      </c>
      <c r="H35" s="56"/>
      <c r="I35" s="105" t="s">
        <v>41</v>
      </c>
      <c r="J35" s="57" t="s">
        <v>29</v>
      </c>
      <c r="K35" s="87" t="s">
        <v>42</v>
      </c>
      <c r="L35" s="58" t="s">
        <v>128</v>
      </c>
      <c r="M35" s="58">
        <v>4</v>
      </c>
      <c r="N35" s="58">
        <v>3</v>
      </c>
      <c r="O35" s="58">
        <v>5</v>
      </c>
      <c r="P35" s="58" t="s">
        <v>32</v>
      </c>
      <c r="Q35" s="58"/>
      <c r="R35" s="58" t="s">
        <v>129</v>
      </c>
      <c r="S35" s="58" t="s">
        <v>48</v>
      </c>
      <c r="T35" s="88"/>
      <c r="U35" s="89"/>
      <c r="V35" s="90"/>
      <c r="W35" s="91"/>
      <c r="X35" s="63"/>
      <c r="Y35" s="64" t="str">
        <f t="shared" si="2"/>
        <v>https://www.tcgplayer.com/search/star-wars-unlimited/product?productLineName=star-wars-unlimited&amp;q=Bossk</v>
      </c>
      <c r="Z35" s="65">
        <f t="shared" ref="Z35:Z268" si="6">MIN(B35+C35+D35, 3)</f>
        <v>0</v>
      </c>
    </row>
    <row r="36" spans="1:26" ht="14.4">
      <c r="A36" s="92" t="s">
        <v>130</v>
      </c>
      <c r="B36" s="67"/>
      <c r="C36" s="68"/>
      <c r="D36" s="69"/>
      <c r="E36" s="70" t="str">
        <f t="shared" si="4"/>
        <v/>
      </c>
      <c r="F36" s="71" t="str">
        <f t="shared" si="5"/>
        <v/>
      </c>
      <c r="G36" s="72" t="s">
        <v>131</v>
      </c>
      <c r="H36" s="73"/>
      <c r="I36" s="106" t="s">
        <v>41</v>
      </c>
      <c r="J36" s="74" t="s">
        <v>29</v>
      </c>
      <c r="K36" s="93" t="s">
        <v>42</v>
      </c>
      <c r="L36" s="75" t="s">
        <v>132</v>
      </c>
      <c r="M36" s="75">
        <v>6</v>
      </c>
      <c r="N36" s="75">
        <v>6</v>
      </c>
      <c r="O36" s="75">
        <v>6</v>
      </c>
      <c r="P36" s="75" t="s">
        <v>32</v>
      </c>
      <c r="Q36" s="75" t="s">
        <v>133</v>
      </c>
      <c r="R36" s="75" t="s">
        <v>129</v>
      </c>
      <c r="S36" s="75" t="s">
        <v>48</v>
      </c>
      <c r="T36" s="76"/>
      <c r="U36" s="77"/>
      <c r="V36" s="78"/>
      <c r="W36" s="79"/>
      <c r="X36" s="80"/>
      <c r="Y36" s="81" t="str">
        <f t="shared" si="2"/>
        <v>https://www.tcgplayer.com/search/star-wars-unlimited/product?productLineName=star-wars-unlimited&amp;q=Cad+Bane</v>
      </c>
      <c r="Z36" s="65">
        <f t="shared" si="6"/>
        <v>0</v>
      </c>
    </row>
    <row r="37" spans="1:26" ht="14.4">
      <c r="A37" s="82" t="s">
        <v>134</v>
      </c>
      <c r="B37" s="83"/>
      <c r="C37" s="84"/>
      <c r="D37" s="85"/>
      <c r="E37" s="53" t="str">
        <f t="shared" si="4"/>
        <v/>
      </c>
      <c r="F37" s="54" t="str">
        <f t="shared" si="5"/>
        <v/>
      </c>
      <c r="G37" s="86" t="s">
        <v>28</v>
      </c>
      <c r="H37" s="56"/>
      <c r="I37" s="105" t="s">
        <v>41</v>
      </c>
      <c r="J37" s="57" t="s">
        <v>29</v>
      </c>
      <c r="K37" s="87" t="s">
        <v>42</v>
      </c>
      <c r="L37" s="58" t="s">
        <v>135</v>
      </c>
      <c r="M37" s="58">
        <v>7</v>
      </c>
      <c r="N37" s="58">
        <v>4</v>
      </c>
      <c r="O37" s="58">
        <v>8</v>
      </c>
      <c r="P37" s="58" t="s">
        <v>136</v>
      </c>
      <c r="Q37" s="58"/>
      <c r="R37" s="58" t="s">
        <v>129</v>
      </c>
      <c r="S37" s="58" t="s">
        <v>48</v>
      </c>
      <c r="T37" s="88"/>
      <c r="U37" s="89"/>
      <c r="V37" s="90"/>
      <c r="W37" s="91"/>
      <c r="X37" s="63"/>
      <c r="Y37" s="64" t="str">
        <f t="shared" si="2"/>
        <v>https://www.tcgplayer.com/search/star-wars-unlimited/product?productLineName=star-wars-unlimited&amp;q=Hound's+Tooth</v>
      </c>
      <c r="Z37" s="65">
        <f t="shared" si="6"/>
        <v>0</v>
      </c>
    </row>
    <row r="38" spans="1:26" ht="14.4">
      <c r="A38" s="92" t="s">
        <v>137</v>
      </c>
      <c r="B38" s="67"/>
      <c r="C38" s="68"/>
      <c r="D38" s="69"/>
      <c r="E38" s="70" t="str">
        <f t="shared" si="4"/>
        <v/>
      </c>
      <c r="F38" s="71" t="str">
        <f t="shared" si="5"/>
        <v/>
      </c>
      <c r="G38" s="72" t="s">
        <v>131</v>
      </c>
      <c r="H38" s="73"/>
      <c r="I38" s="106" t="s">
        <v>41</v>
      </c>
      <c r="J38" s="74" t="s">
        <v>29</v>
      </c>
      <c r="K38" s="95" t="s">
        <v>50</v>
      </c>
      <c r="L38" s="75" t="s">
        <v>74</v>
      </c>
      <c r="M38" s="75">
        <v>4</v>
      </c>
      <c r="N38" s="75">
        <v>4</v>
      </c>
      <c r="O38" s="75">
        <v>4</v>
      </c>
      <c r="P38" s="75" t="s">
        <v>32</v>
      </c>
      <c r="Q38" s="75" t="s">
        <v>138</v>
      </c>
      <c r="R38" s="75" t="s">
        <v>129</v>
      </c>
      <c r="S38" s="75" t="s">
        <v>139</v>
      </c>
      <c r="T38" s="76"/>
      <c r="U38" s="77"/>
      <c r="V38" s="78"/>
      <c r="W38" s="79"/>
      <c r="X38" s="80"/>
      <c r="Y38" s="81" t="str">
        <f t="shared" si="2"/>
        <v>https://www.tcgplayer.com/search/star-wars-unlimited/product?productLineName=star-wars-unlimited&amp;q=Chewbacca</v>
      </c>
      <c r="Z38" s="65">
        <f t="shared" si="6"/>
        <v>0</v>
      </c>
    </row>
    <row r="39" spans="1:26" ht="14.4">
      <c r="A39" s="82" t="s">
        <v>140</v>
      </c>
      <c r="B39" s="83"/>
      <c r="C39" s="84"/>
      <c r="D39" s="85"/>
      <c r="E39" s="53" t="str">
        <f t="shared" si="4"/>
        <v/>
      </c>
      <c r="F39" s="54" t="str">
        <f t="shared" si="5"/>
        <v/>
      </c>
      <c r="G39" s="86" t="s">
        <v>127</v>
      </c>
      <c r="H39" s="56"/>
      <c r="I39" s="105" t="s">
        <v>41</v>
      </c>
      <c r="J39" s="57" t="s">
        <v>29</v>
      </c>
      <c r="K39" s="94" t="s">
        <v>50</v>
      </c>
      <c r="L39" s="58" t="s">
        <v>141</v>
      </c>
      <c r="M39" s="58">
        <v>4</v>
      </c>
      <c r="N39" s="58">
        <v>4</v>
      </c>
      <c r="O39" s="58">
        <v>5</v>
      </c>
      <c r="P39" s="58" t="s">
        <v>32</v>
      </c>
      <c r="Q39" s="58" t="s">
        <v>56</v>
      </c>
      <c r="R39" s="58" t="s">
        <v>129</v>
      </c>
      <c r="S39" s="58" t="s">
        <v>142</v>
      </c>
      <c r="T39" s="88"/>
      <c r="U39" s="89"/>
      <c r="V39" s="90"/>
      <c r="W39" s="91"/>
      <c r="X39" s="63"/>
      <c r="Y39" s="64" t="str">
        <f t="shared" si="2"/>
        <v>https://www.tcgplayer.com/search/star-wars-unlimited/product?productLineName=star-wars-unlimited&amp;q=Ezra+Bridger</v>
      </c>
      <c r="Z39" s="65">
        <f t="shared" si="6"/>
        <v>0</v>
      </c>
    </row>
    <row r="40" spans="1:26" ht="14.4">
      <c r="A40" s="92" t="s">
        <v>143</v>
      </c>
      <c r="B40" s="67"/>
      <c r="C40" s="68"/>
      <c r="D40" s="69"/>
      <c r="E40" s="70" t="str">
        <f t="shared" si="4"/>
        <v/>
      </c>
      <c r="F40" s="71" t="str">
        <f t="shared" si="5"/>
        <v/>
      </c>
      <c r="G40" s="72" t="s">
        <v>131</v>
      </c>
      <c r="H40" s="73"/>
      <c r="I40" s="106" t="s">
        <v>41</v>
      </c>
      <c r="J40" s="74" t="s">
        <v>29</v>
      </c>
      <c r="K40" s="95" t="s">
        <v>50</v>
      </c>
      <c r="L40" s="75" t="s">
        <v>144</v>
      </c>
      <c r="M40" s="75">
        <v>7</v>
      </c>
      <c r="N40" s="75">
        <v>7</v>
      </c>
      <c r="O40" s="75">
        <v>7</v>
      </c>
      <c r="P40" s="75" t="s">
        <v>32</v>
      </c>
      <c r="Q40" s="75" t="s">
        <v>145</v>
      </c>
      <c r="R40" s="75" t="s">
        <v>129</v>
      </c>
      <c r="S40" s="75" t="s">
        <v>146</v>
      </c>
      <c r="T40" s="76"/>
      <c r="U40" s="77"/>
      <c r="V40" s="78"/>
      <c r="W40" s="79"/>
      <c r="X40" s="80"/>
      <c r="Y40" s="81" t="str">
        <f t="shared" si="2"/>
        <v>https://www.tcgplayer.com/search/star-wars-unlimited/product?productLineName=star-wars-unlimited&amp;q=Obi-Wan+Kenobi</v>
      </c>
      <c r="Z40" s="65">
        <f t="shared" si="6"/>
        <v>0</v>
      </c>
    </row>
    <row r="41" spans="1:26" ht="14.4">
      <c r="A41" s="82" t="s">
        <v>147</v>
      </c>
      <c r="B41" s="83"/>
      <c r="C41" s="84"/>
      <c r="D41" s="85"/>
      <c r="E41" s="53" t="str">
        <f t="shared" si="4"/>
        <v/>
      </c>
      <c r="F41" s="54" t="str">
        <f t="shared" si="5"/>
        <v/>
      </c>
      <c r="G41" s="86" t="s">
        <v>65</v>
      </c>
      <c r="H41" s="56"/>
      <c r="I41" s="507" t="s">
        <v>41</v>
      </c>
      <c r="J41" s="508"/>
      <c r="K41" s="57" t="s">
        <v>29</v>
      </c>
      <c r="L41" s="58" t="s">
        <v>86</v>
      </c>
      <c r="M41" s="58">
        <v>1</v>
      </c>
      <c r="N41" s="58">
        <v>1</v>
      </c>
      <c r="O41" s="58">
        <v>1</v>
      </c>
      <c r="P41" s="58" t="s">
        <v>32</v>
      </c>
      <c r="Q41" s="58" t="s">
        <v>84</v>
      </c>
      <c r="R41" s="58" t="s">
        <v>129</v>
      </c>
      <c r="S41" s="58" t="s">
        <v>35</v>
      </c>
      <c r="T41" s="88"/>
      <c r="U41" s="89"/>
      <c r="V41" s="90"/>
      <c r="W41" s="91"/>
      <c r="X41" s="63"/>
      <c r="Y41" s="64" t="str">
        <f t="shared" si="2"/>
        <v>https://www.tcgplayer.com/search/star-wars-unlimited/product?productLineName=star-wars-unlimited&amp;q=Han+Solo</v>
      </c>
      <c r="Z41" s="65">
        <f t="shared" si="6"/>
        <v>0</v>
      </c>
    </row>
    <row r="42" spans="1:26" ht="14.4">
      <c r="A42" s="92" t="s">
        <v>148</v>
      </c>
      <c r="B42" s="67"/>
      <c r="C42" s="68"/>
      <c r="D42" s="69"/>
      <c r="E42" s="70" t="str">
        <f t="shared" si="4"/>
        <v/>
      </c>
      <c r="F42" s="71" t="str">
        <f t="shared" si="5"/>
        <v/>
      </c>
      <c r="G42" s="72" t="s">
        <v>46</v>
      </c>
      <c r="H42" s="92"/>
      <c r="I42" s="509" t="s">
        <v>41</v>
      </c>
      <c r="J42" s="510"/>
      <c r="K42" s="74" t="s">
        <v>29</v>
      </c>
      <c r="L42" s="75" t="s">
        <v>149</v>
      </c>
      <c r="M42" s="75">
        <v>2</v>
      </c>
      <c r="N42" s="75">
        <v>3</v>
      </c>
      <c r="O42" s="75">
        <v>1</v>
      </c>
      <c r="P42" s="75" t="s">
        <v>32</v>
      </c>
      <c r="Q42" s="75" t="s">
        <v>133</v>
      </c>
      <c r="R42" s="75" t="s">
        <v>129</v>
      </c>
      <c r="S42" s="75" t="s">
        <v>39</v>
      </c>
      <c r="T42" s="76"/>
      <c r="U42" s="77"/>
      <c r="V42" s="78"/>
      <c r="W42" s="79"/>
      <c r="X42" s="80"/>
      <c r="Y42" s="81" t="str">
        <f t="shared" si="2"/>
        <v>https://www.tcgplayer.com/search/star-wars-unlimited/product?productLineName=star-wars-unlimited&amp;q=Lepi+Lookout</v>
      </c>
      <c r="Z42" s="65">
        <f t="shared" si="6"/>
        <v>0</v>
      </c>
    </row>
    <row r="43" spans="1:26" ht="14.4">
      <c r="A43" s="82" t="s">
        <v>150</v>
      </c>
      <c r="B43" s="83"/>
      <c r="C43" s="84"/>
      <c r="D43" s="85"/>
      <c r="E43" s="53" t="str">
        <f t="shared" si="4"/>
        <v/>
      </c>
      <c r="F43" s="54" t="str">
        <f t="shared" si="5"/>
        <v/>
      </c>
      <c r="G43" s="86" t="s">
        <v>28</v>
      </c>
      <c r="H43" s="56"/>
      <c r="I43" s="507" t="s">
        <v>41</v>
      </c>
      <c r="J43" s="508"/>
      <c r="K43" s="57" t="s">
        <v>29</v>
      </c>
      <c r="L43" s="58" t="s">
        <v>151</v>
      </c>
      <c r="M43" s="58">
        <v>3</v>
      </c>
      <c r="N43" s="58">
        <v>2</v>
      </c>
      <c r="O43" s="58">
        <v>1</v>
      </c>
      <c r="P43" s="58" t="s">
        <v>32</v>
      </c>
      <c r="Q43" s="58"/>
      <c r="R43" s="58" t="s">
        <v>129</v>
      </c>
      <c r="S43" s="58" t="s">
        <v>48</v>
      </c>
      <c r="T43" s="88"/>
      <c r="U43" s="89"/>
      <c r="V43" s="90"/>
      <c r="W43" s="91"/>
      <c r="X43" s="63"/>
      <c r="Y43" s="64" t="str">
        <f t="shared" si="2"/>
        <v>https://www.tcgplayer.com/search/star-wars-unlimited/product?productLineName=star-wars-unlimited&amp;q=Latts+Razzi</v>
      </c>
      <c r="Z43" s="65">
        <f t="shared" si="6"/>
        <v>0</v>
      </c>
    </row>
    <row r="44" spans="1:26" ht="14.4">
      <c r="A44" s="92" t="s">
        <v>152</v>
      </c>
      <c r="B44" s="67"/>
      <c r="C44" s="68"/>
      <c r="D44" s="69"/>
      <c r="E44" s="70" t="str">
        <f t="shared" si="4"/>
        <v/>
      </c>
      <c r="F44" s="71" t="str">
        <f t="shared" si="5"/>
        <v/>
      </c>
      <c r="G44" s="72" t="s">
        <v>127</v>
      </c>
      <c r="H44" s="73"/>
      <c r="I44" s="509" t="s">
        <v>41</v>
      </c>
      <c r="J44" s="510"/>
      <c r="K44" s="74" t="s">
        <v>29</v>
      </c>
      <c r="L44" s="75" t="s">
        <v>153</v>
      </c>
      <c r="M44" s="75">
        <v>5</v>
      </c>
      <c r="N44" s="75">
        <v>4</v>
      </c>
      <c r="O44" s="75">
        <v>6</v>
      </c>
      <c r="P44" s="75" t="s">
        <v>32</v>
      </c>
      <c r="Q44" s="75"/>
      <c r="R44" s="75" t="s">
        <v>129</v>
      </c>
      <c r="S44" s="75" t="s">
        <v>154</v>
      </c>
      <c r="T44" s="76"/>
      <c r="U44" s="77"/>
      <c r="V44" s="78"/>
      <c r="W44" s="79"/>
      <c r="X44" s="80"/>
      <c r="Y44" s="81" t="str">
        <f t="shared" si="2"/>
        <v>https://www.tcgplayer.com/search/star-wars-unlimited/product?productLineName=star-wars-unlimited&amp;q=Taramyn+Barcona</v>
      </c>
      <c r="Z44" s="65">
        <f t="shared" si="6"/>
        <v>0</v>
      </c>
    </row>
    <row r="45" spans="1:26" ht="14.4">
      <c r="A45" s="82" t="s">
        <v>155</v>
      </c>
      <c r="B45" s="83"/>
      <c r="C45" s="84"/>
      <c r="D45" s="85"/>
      <c r="E45" s="53" t="str">
        <f t="shared" si="4"/>
        <v/>
      </c>
      <c r="F45" s="54" t="str">
        <f t="shared" si="5"/>
        <v/>
      </c>
      <c r="G45" s="86" t="s">
        <v>127</v>
      </c>
      <c r="H45" s="82"/>
      <c r="I45" s="507" t="s">
        <v>41</v>
      </c>
      <c r="J45" s="508"/>
      <c r="K45" s="57" t="s">
        <v>29</v>
      </c>
      <c r="L45" s="58" t="s">
        <v>156</v>
      </c>
      <c r="M45" s="58">
        <v>5</v>
      </c>
      <c r="N45" s="58"/>
      <c r="O45" s="58"/>
      <c r="P45" s="58"/>
      <c r="Q45" s="58"/>
      <c r="R45" s="58" t="s">
        <v>157</v>
      </c>
      <c r="S45" s="58" t="s">
        <v>158</v>
      </c>
      <c r="T45" s="88"/>
      <c r="U45" s="89"/>
      <c r="V45" s="90"/>
      <c r="W45" s="91"/>
      <c r="X45" s="63"/>
      <c r="Y45" s="64" t="str">
        <f t="shared" si="2"/>
        <v>https://www.tcgplayer.com/search/star-wars-unlimited/product?productLineName=star-wars-unlimited&amp;q=Nothing+Left+to+Fear</v>
      </c>
      <c r="Z45" s="65">
        <f t="shared" si="6"/>
        <v>0</v>
      </c>
    </row>
    <row r="46" spans="1:26" ht="14.4">
      <c r="A46" s="92" t="s">
        <v>159</v>
      </c>
      <c r="B46" s="67"/>
      <c r="C46" s="68"/>
      <c r="D46" s="69"/>
      <c r="E46" s="70" t="str">
        <f t="shared" si="4"/>
        <v/>
      </c>
      <c r="F46" s="71" t="str">
        <f t="shared" si="5"/>
        <v/>
      </c>
      <c r="G46" s="72" t="s">
        <v>28</v>
      </c>
      <c r="H46" s="73"/>
      <c r="I46" s="106" t="s">
        <v>41</v>
      </c>
      <c r="J46" s="74" t="s">
        <v>30</v>
      </c>
      <c r="K46" s="93" t="s">
        <v>42</v>
      </c>
      <c r="L46" s="75" t="s">
        <v>160</v>
      </c>
      <c r="M46" s="75">
        <v>4</v>
      </c>
      <c r="N46" s="75">
        <v>6</v>
      </c>
      <c r="O46" s="75">
        <v>3</v>
      </c>
      <c r="P46" s="75" t="s">
        <v>32</v>
      </c>
      <c r="Q46" s="75" t="s">
        <v>84</v>
      </c>
      <c r="R46" s="75" t="s">
        <v>129</v>
      </c>
      <c r="S46" s="75" t="s">
        <v>161</v>
      </c>
      <c r="T46" s="76"/>
      <c r="U46" s="77"/>
      <c r="V46" s="78"/>
      <c r="W46" s="79"/>
      <c r="X46" s="80"/>
      <c r="Y46" s="81" t="str">
        <f t="shared" si="2"/>
        <v>https://www.tcgplayer.com/search/star-wars-unlimited/product?productLineName=star-wars-unlimited&amp;q=IG-88</v>
      </c>
      <c r="Z46" s="65">
        <f t="shared" si="6"/>
        <v>0</v>
      </c>
    </row>
    <row r="47" spans="1:26" ht="14.4">
      <c r="A47" s="82" t="s">
        <v>162</v>
      </c>
      <c r="B47" s="83"/>
      <c r="C47" s="84"/>
      <c r="D47" s="85"/>
      <c r="E47" s="53" t="str">
        <f t="shared" si="4"/>
        <v/>
      </c>
      <c r="F47" s="54" t="str">
        <f t="shared" si="5"/>
        <v/>
      </c>
      <c r="G47" s="86" t="s">
        <v>127</v>
      </c>
      <c r="H47" s="56"/>
      <c r="I47" s="105" t="s">
        <v>41</v>
      </c>
      <c r="J47" s="57" t="s">
        <v>30</v>
      </c>
      <c r="K47" s="87" t="s">
        <v>42</v>
      </c>
      <c r="L47" s="58" t="s">
        <v>163</v>
      </c>
      <c r="M47" s="58">
        <v>5</v>
      </c>
      <c r="N47" s="58"/>
      <c r="O47" s="58"/>
      <c r="P47" s="58"/>
      <c r="Q47" s="58"/>
      <c r="R47" s="58" t="s">
        <v>157</v>
      </c>
      <c r="S47" s="58" t="s">
        <v>164</v>
      </c>
      <c r="T47" s="88"/>
      <c r="U47" s="89"/>
      <c r="V47" s="90"/>
      <c r="W47" s="91"/>
      <c r="X47" s="63"/>
      <c r="Y47" s="64" t="str">
        <f t="shared" si="2"/>
        <v>https://www.tcgplayer.com/search/star-wars-unlimited/product?productLineName=star-wars-unlimited&amp;q=Shadow+Cloaking</v>
      </c>
      <c r="Z47" s="65">
        <f t="shared" si="6"/>
        <v>0</v>
      </c>
    </row>
    <row r="48" spans="1:26" ht="14.4">
      <c r="A48" s="92" t="s">
        <v>165</v>
      </c>
      <c r="B48" s="67"/>
      <c r="C48" s="68"/>
      <c r="D48" s="69"/>
      <c r="E48" s="70" t="str">
        <f t="shared" si="4"/>
        <v/>
      </c>
      <c r="F48" s="71" t="str">
        <f t="shared" si="5"/>
        <v/>
      </c>
      <c r="G48" s="72" t="s">
        <v>131</v>
      </c>
      <c r="H48" s="92"/>
      <c r="I48" s="106" t="s">
        <v>41</v>
      </c>
      <c r="J48" s="74" t="s">
        <v>30</v>
      </c>
      <c r="K48" s="93" t="s">
        <v>42</v>
      </c>
      <c r="L48" s="75" t="s">
        <v>166</v>
      </c>
      <c r="M48" s="75">
        <v>8</v>
      </c>
      <c r="N48" s="75"/>
      <c r="O48" s="75"/>
      <c r="P48" s="75"/>
      <c r="Q48" s="75"/>
      <c r="R48" s="75" t="s">
        <v>157</v>
      </c>
      <c r="S48" s="75" t="s">
        <v>167</v>
      </c>
      <c r="T48" s="76"/>
      <c r="U48" s="77"/>
      <c r="V48" s="78"/>
      <c r="W48" s="79"/>
      <c r="X48" s="80"/>
      <c r="Y48" s="81" t="str">
        <f t="shared" si="2"/>
        <v>https://www.tcgplayer.com/search/star-wars-unlimited/product?productLineName=star-wars-unlimited&amp;q=Single+Reactor+Ignition</v>
      </c>
      <c r="Z48" s="65">
        <f t="shared" si="6"/>
        <v>0</v>
      </c>
    </row>
    <row r="49" spans="1:26" ht="14.4">
      <c r="A49" s="82" t="s">
        <v>168</v>
      </c>
      <c r="B49" s="83"/>
      <c r="C49" s="84"/>
      <c r="D49" s="85"/>
      <c r="E49" s="53" t="str">
        <f t="shared" si="4"/>
        <v/>
      </c>
      <c r="F49" s="54" t="str">
        <f t="shared" si="5"/>
        <v/>
      </c>
      <c r="G49" s="86" t="s">
        <v>28</v>
      </c>
      <c r="H49" s="56"/>
      <c r="I49" s="105" t="s">
        <v>41</v>
      </c>
      <c r="J49" s="57" t="s">
        <v>30</v>
      </c>
      <c r="K49" s="94" t="s">
        <v>50</v>
      </c>
      <c r="L49" s="58" t="s">
        <v>169</v>
      </c>
      <c r="M49" s="58">
        <v>5</v>
      </c>
      <c r="N49" s="58">
        <v>4</v>
      </c>
      <c r="O49" s="58">
        <v>4</v>
      </c>
      <c r="P49" s="58" t="s">
        <v>32</v>
      </c>
      <c r="Q49" s="58" t="s">
        <v>145</v>
      </c>
      <c r="R49" s="58" t="s">
        <v>129</v>
      </c>
      <c r="S49" s="58" t="s">
        <v>170</v>
      </c>
      <c r="T49" s="88"/>
      <c r="U49" s="89"/>
      <c r="V49" s="90"/>
      <c r="W49" s="91"/>
      <c r="X49" s="63"/>
      <c r="Y49" s="64" t="str">
        <f t="shared" si="2"/>
        <v>https://www.tcgplayer.com/search/star-wars-unlimited/product?productLineName=star-wars-unlimited&amp;q=Zeb+Orellios</v>
      </c>
      <c r="Z49" s="65">
        <f t="shared" si="6"/>
        <v>0</v>
      </c>
    </row>
    <row r="50" spans="1:26" ht="14.4">
      <c r="A50" s="92" t="s">
        <v>171</v>
      </c>
      <c r="B50" s="67"/>
      <c r="C50" s="68"/>
      <c r="D50" s="69"/>
      <c r="E50" s="70" t="str">
        <f t="shared" si="4"/>
        <v/>
      </c>
      <c r="F50" s="71" t="str">
        <f t="shared" si="5"/>
        <v/>
      </c>
      <c r="G50" s="72" t="s">
        <v>28</v>
      </c>
      <c r="H50" s="73"/>
      <c r="I50" s="106" t="s">
        <v>41</v>
      </c>
      <c r="J50" s="74" t="s">
        <v>30</v>
      </c>
      <c r="K50" s="95" t="s">
        <v>50</v>
      </c>
      <c r="L50" s="107" t="s">
        <v>172</v>
      </c>
      <c r="M50" s="75">
        <v>6</v>
      </c>
      <c r="N50" s="75">
        <v>8</v>
      </c>
      <c r="O50" s="75">
        <v>6</v>
      </c>
      <c r="P50" s="75" t="s">
        <v>32</v>
      </c>
      <c r="Q50" s="75" t="s">
        <v>87</v>
      </c>
      <c r="R50" s="75" t="s">
        <v>129</v>
      </c>
      <c r="S50" s="75" t="s">
        <v>173</v>
      </c>
      <c r="T50" s="76"/>
      <c r="U50" s="77"/>
      <c r="V50" s="78"/>
      <c r="W50" s="79"/>
      <c r="X50" s="80"/>
      <c r="Y50" s="81" t="str">
        <f t="shared" si="2"/>
        <v>https://www.tcgplayer.com/search/star-wars-unlimited/product?productLineName=star-wars-unlimited&amp;q=Chirrut+Îmwe</v>
      </c>
      <c r="Z50" s="65">
        <f t="shared" si="6"/>
        <v>0</v>
      </c>
    </row>
    <row r="51" spans="1:26" ht="14.4">
      <c r="A51" s="82" t="s">
        <v>174</v>
      </c>
      <c r="B51" s="83"/>
      <c r="C51" s="84"/>
      <c r="D51" s="85"/>
      <c r="E51" s="53" t="str">
        <f t="shared" si="4"/>
        <v/>
      </c>
      <c r="F51" s="54" t="str">
        <f t="shared" si="5"/>
        <v/>
      </c>
      <c r="G51" s="86" t="s">
        <v>28</v>
      </c>
      <c r="H51" s="56"/>
      <c r="I51" s="105" t="s">
        <v>41</v>
      </c>
      <c r="J51" s="57" t="s">
        <v>30</v>
      </c>
      <c r="K51" s="94" t="s">
        <v>50</v>
      </c>
      <c r="L51" s="58" t="s">
        <v>175</v>
      </c>
      <c r="M51" s="58">
        <v>7</v>
      </c>
      <c r="N51" s="58">
        <v>6</v>
      </c>
      <c r="O51" s="58">
        <v>8</v>
      </c>
      <c r="P51" s="58" t="s">
        <v>32</v>
      </c>
      <c r="Q51" s="58" t="s">
        <v>145</v>
      </c>
      <c r="R51" s="58" t="s">
        <v>129</v>
      </c>
      <c r="S51" s="58" t="s">
        <v>35</v>
      </c>
      <c r="T51" s="88"/>
      <c r="U51" s="89"/>
      <c r="V51" s="90"/>
      <c r="W51" s="91"/>
      <c r="X51" s="63"/>
      <c r="Y51" s="64" t="str">
        <f t="shared" si="2"/>
        <v>https://www.tcgplayer.com/search/star-wars-unlimited/product?productLineName=star-wars-unlimited&amp;q=Baze+Malbus</v>
      </c>
      <c r="Z51" s="65">
        <f t="shared" si="6"/>
        <v>0</v>
      </c>
    </row>
    <row r="52" spans="1:26" ht="14.4">
      <c r="A52" s="92" t="s">
        <v>176</v>
      </c>
      <c r="B52" s="67"/>
      <c r="C52" s="68"/>
      <c r="D52" s="69"/>
      <c r="E52" s="70" t="str">
        <f t="shared" si="4"/>
        <v/>
      </c>
      <c r="F52" s="71" t="str">
        <f t="shared" si="5"/>
        <v/>
      </c>
      <c r="G52" s="72" t="s">
        <v>127</v>
      </c>
      <c r="H52" s="73"/>
      <c r="I52" s="509" t="s">
        <v>41</v>
      </c>
      <c r="J52" s="510"/>
      <c r="K52" s="74" t="s">
        <v>30</v>
      </c>
      <c r="L52" s="75" t="s">
        <v>177</v>
      </c>
      <c r="M52" s="75">
        <v>2</v>
      </c>
      <c r="N52" s="75">
        <v>2</v>
      </c>
      <c r="O52" s="75">
        <v>4</v>
      </c>
      <c r="P52" s="75" t="s">
        <v>32</v>
      </c>
      <c r="Q52" s="75"/>
      <c r="R52" s="75" t="s">
        <v>129</v>
      </c>
      <c r="S52" s="75" t="s">
        <v>48</v>
      </c>
      <c r="T52" s="76"/>
      <c r="U52" s="77"/>
      <c r="V52" s="78"/>
      <c r="W52" s="79"/>
      <c r="X52" s="80"/>
      <c r="Y52" s="81" t="str">
        <f t="shared" si="2"/>
        <v>https://www.tcgplayer.com/search/star-wars-unlimited/product?productLineName=star-wars-unlimited&amp;q=Chio+Fain</v>
      </c>
      <c r="Z52" s="65">
        <f t="shared" si="6"/>
        <v>0</v>
      </c>
    </row>
    <row r="53" spans="1:26" ht="14.4">
      <c r="A53" s="82" t="s">
        <v>178</v>
      </c>
      <c r="B53" s="83"/>
      <c r="C53" s="84"/>
      <c r="D53" s="85"/>
      <c r="E53" s="53" t="str">
        <f t="shared" si="4"/>
        <v/>
      </c>
      <c r="F53" s="54" t="str">
        <f t="shared" si="5"/>
        <v/>
      </c>
      <c r="G53" s="86" t="s">
        <v>46</v>
      </c>
      <c r="H53" s="82"/>
      <c r="I53" s="507" t="s">
        <v>41</v>
      </c>
      <c r="J53" s="508"/>
      <c r="K53" s="57" t="s">
        <v>30</v>
      </c>
      <c r="L53" s="58" t="s">
        <v>179</v>
      </c>
      <c r="M53" s="58">
        <v>3</v>
      </c>
      <c r="N53" s="58">
        <v>4</v>
      </c>
      <c r="O53" s="58">
        <v>3</v>
      </c>
      <c r="P53" s="58" t="s">
        <v>32</v>
      </c>
      <c r="Q53" s="58" t="s">
        <v>180</v>
      </c>
      <c r="R53" s="58" t="s">
        <v>129</v>
      </c>
      <c r="S53" s="58" t="s">
        <v>39</v>
      </c>
      <c r="T53" s="88"/>
      <c r="U53" s="89"/>
      <c r="V53" s="90"/>
      <c r="W53" s="91"/>
      <c r="X53" s="63"/>
      <c r="Y53" s="64" t="str">
        <f t="shared" si="2"/>
        <v>https://www.tcgplayer.com/search/star-wars-unlimited/product?productLineName=star-wars-unlimited&amp;q=Bith+Brute</v>
      </c>
      <c r="Z53" s="65">
        <f t="shared" si="6"/>
        <v>0</v>
      </c>
    </row>
    <row r="54" spans="1:26" ht="14.4">
      <c r="A54" s="92" t="s">
        <v>181</v>
      </c>
      <c r="B54" s="67"/>
      <c r="C54" s="68"/>
      <c r="D54" s="69"/>
      <c r="E54" s="70" t="str">
        <f t="shared" si="4"/>
        <v/>
      </c>
      <c r="F54" s="71" t="str">
        <f t="shared" si="5"/>
        <v/>
      </c>
      <c r="G54" s="72" t="s">
        <v>127</v>
      </c>
      <c r="H54" s="73"/>
      <c r="I54" s="509" t="s">
        <v>41</v>
      </c>
      <c r="J54" s="510"/>
      <c r="K54" s="74" t="s">
        <v>30</v>
      </c>
      <c r="L54" s="75" t="s">
        <v>182</v>
      </c>
      <c r="M54" s="75">
        <v>4</v>
      </c>
      <c r="N54" s="75">
        <v>3</v>
      </c>
      <c r="O54" s="75">
        <v>5</v>
      </c>
      <c r="P54" s="75" t="s">
        <v>32</v>
      </c>
      <c r="Q54" s="75" t="s">
        <v>183</v>
      </c>
      <c r="R54" s="75" t="s">
        <v>129</v>
      </c>
      <c r="S54" s="75" t="s">
        <v>48</v>
      </c>
      <c r="T54" s="76"/>
      <c r="U54" s="77"/>
      <c r="V54" s="78"/>
      <c r="W54" s="79"/>
      <c r="X54" s="80"/>
      <c r="Y54" s="81" t="str">
        <f t="shared" si="2"/>
        <v>https://www.tcgplayer.com/search/star-wars-unlimited/product?productLineName=star-wars-unlimited&amp;q=Honnah</v>
      </c>
      <c r="Z54" s="65">
        <f t="shared" si="6"/>
        <v>0</v>
      </c>
    </row>
    <row r="55" spans="1:26" ht="14.4">
      <c r="A55" s="82" t="s">
        <v>184</v>
      </c>
      <c r="B55" s="83"/>
      <c r="C55" s="84"/>
      <c r="D55" s="85"/>
      <c r="E55" s="53" t="str">
        <f t="shared" si="4"/>
        <v/>
      </c>
      <c r="F55" s="54" t="str">
        <f t="shared" si="5"/>
        <v/>
      </c>
      <c r="G55" s="86" t="s">
        <v>28</v>
      </c>
      <c r="H55" s="56"/>
      <c r="I55" s="507" t="s">
        <v>41</v>
      </c>
      <c r="J55" s="508"/>
      <c r="K55" s="57" t="s">
        <v>30</v>
      </c>
      <c r="L55" s="58" t="s">
        <v>185</v>
      </c>
      <c r="M55" s="58">
        <v>5</v>
      </c>
      <c r="N55" s="58">
        <v>3</v>
      </c>
      <c r="O55" s="58">
        <v>6</v>
      </c>
      <c r="P55" s="58" t="s">
        <v>32</v>
      </c>
      <c r="Q55" s="58"/>
      <c r="R55" s="58" t="s">
        <v>129</v>
      </c>
      <c r="S55" s="58" t="s">
        <v>48</v>
      </c>
      <c r="T55" s="88"/>
      <c r="U55" s="89"/>
      <c r="V55" s="90"/>
      <c r="W55" s="91"/>
      <c r="X55" s="63"/>
      <c r="Y55" s="64" t="str">
        <f t="shared" si="2"/>
        <v>https://www.tcgplayer.com/search/star-wars-unlimited/product?productLineName=star-wars-unlimited&amp;q=Beilert+Valance</v>
      </c>
      <c r="Z55" s="65">
        <f t="shared" si="6"/>
        <v>0</v>
      </c>
    </row>
    <row r="56" spans="1:26" ht="14.4">
      <c r="A56" s="92" t="s">
        <v>186</v>
      </c>
      <c r="B56" s="67"/>
      <c r="C56" s="68"/>
      <c r="D56" s="69"/>
      <c r="E56" s="70" t="str">
        <f t="shared" si="4"/>
        <v/>
      </c>
      <c r="F56" s="71" t="str">
        <f t="shared" si="5"/>
        <v/>
      </c>
      <c r="G56" s="72" t="s">
        <v>131</v>
      </c>
      <c r="H56" s="73"/>
      <c r="I56" s="509" t="s">
        <v>41</v>
      </c>
      <c r="J56" s="510"/>
      <c r="K56" s="74" t="s">
        <v>30</v>
      </c>
      <c r="L56" s="75" t="s">
        <v>187</v>
      </c>
      <c r="M56" s="75">
        <v>6</v>
      </c>
      <c r="N56" s="75">
        <v>6</v>
      </c>
      <c r="O56" s="75">
        <v>5</v>
      </c>
      <c r="P56" s="75" t="s">
        <v>32</v>
      </c>
      <c r="Q56" s="75"/>
      <c r="R56" s="75" t="s">
        <v>129</v>
      </c>
      <c r="S56" s="75" t="s">
        <v>188</v>
      </c>
      <c r="T56" s="76"/>
      <c r="U56" s="77"/>
      <c r="V56" s="78"/>
      <c r="W56" s="79"/>
      <c r="X56" s="80"/>
      <c r="Y56" s="81" t="str">
        <f t="shared" si="2"/>
        <v>https://www.tcgplayer.com/search/star-wars-unlimited/product?productLineName=star-wars-unlimited&amp;q=The+Mandalorian</v>
      </c>
      <c r="Z56" s="65">
        <f t="shared" si="6"/>
        <v>0</v>
      </c>
    </row>
    <row r="57" spans="1:26" ht="14.4">
      <c r="A57" s="82" t="s">
        <v>189</v>
      </c>
      <c r="B57" s="83"/>
      <c r="C57" s="84"/>
      <c r="D57" s="85"/>
      <c r="E57" s="53" t="str">
        <f t="shared" si="4"/>
        <v/>
      </c>
      <c r="F57" s="54" t="str">
        <f t="shared" si="5"/>
        <v/>
      </c>
      <c r="G57" s="86" t="s">
        <v>127</v>
      </c>
      <c r="H57" s="56"/>
      <c r="I57" s="57" t="s">
        <v>29</v>
      </c>
      <c r="J57" s="57" t="s">
        <v>30</v>
      </c>
      <c r="K57" s="87" t="s">
        <v>42</v>
      </c>
      <c r="L57" s="58" t="s">
        <v>190</v>
      </c>
      <c r="M57" s="58">
        <v>3</v>
      </c>
      <c r="N57" s="58">
        <v>4</v>
      </c>
      <c r="O57" s="58">
        <v>3</v>
      </c>
      <c r="P57" s="58" t="s">
        <v>32</v>
      </c>
      <c r="Q57" s="58"/>
      <c r="R57" s="58" t="s">
        <v>129</v>
      </c>
      <c r="S57" s="58" t="s">
        <v>48</v>
      </c>
      <c r="T57" s="88"/>
      <c r="U57" s="89"/>
      <c r="V57" s="90"/>
      <c r="W57" s="91"/>
      <c r="X57" s="63"/>
      <c r="Y57" s="64" t="str">
        <f t="shared" si="2"/>
        <v>https://www.tcgplayer.com/search/star-wars-unlimited/product?productLineName=star-wars-unlimited&amp;q=Dengar</v>
      </c>
      <c r="Z57" s="65">
        <f t="shared" si="6"/>
        <v>0</v>
      </c>
    </row>
    <row r="58" spans="1:26" ht="14.4">
      <c r="A58" s="92" t="s">
        <v>191</v>
      </c>
      <c r="B58" s="67"/>
      <c r="C58" s="68"/>
      <c r="D58" s="69"/>
      <c r="E58" s="70" t="str">
        <f t="shared" si="4"/>
        <v/>
      </c>
      <c r="F58" s="71" t="str">
        <f t="shared" si="5"/>
        <v/>
      </c>
      <c r="G58" s="72" t="s">
        <v>131</v>
      </c>
      <c r="H58" s="73"/>
      <c r="I58" s="74" t="s">
        <v>29</v>
      </c>
      <c r="J58" s="74" t="s">
        <v>30</v>
      </c>
      <c r="K58" s="93" t="s">
        <v>42</v>
      </c>
      <c r="L58" s="75" t="s">
        <v>192</v>
      </c>
      <c r="M58" s="75">
        <v>7</v>
      </c>
      <c r="N58" s="75">
        <v>6</v>
      </c>
      <c r="O58" s="75">
        <v>8</v>
      </c>
      <c r="P58" s="75" t="s">
        <v>32</v>
      </c>
      <c r="Q58" s="75" t="s">
        <v>33</v>
      </c>
      <c r="R58" s="75" t="s">
        <v>129</v>
      </c>
      <c r="S58" s="75" t="s">
        <v>193</v>
      </c>
      <c r="T58" s="76"/>
      <c r="U58" s="77"/>
      <c r="V58" s="78"/>
      <c r="W58" s="79"/>
      <c r="X58" s="80"/>
      <c r="Y58" s="81" t="str">
        <f t="shared" si="2"/>
        <v>https://www.tcgplayer.com/search/star-wars-unlimited/product?productLineName=star-wars-unlimited&amp;q=Maul</v>
      </c>
      <c r="Z58" s="65">
        <f t="shared" si="6"/>
        <v>0</v>
      </c>
    </row>
    <row r="59" spans="1:26" ht="14.4">
      <c r="A59" s="82" t="s">
        <v>194</v>
      </c>
      <c r="B59" s="83"/>
      <c r="C59" s="84"/>
      <c r="D59" s="85"/>
      <c r="E59" s="53" t="str">
        <f t="shared" si="4"/>
        <v/>
      </c>
      <c r="F59" s="54" t="str">
        <f t="shared" si="5"/>
        <v/>
      </c>
      <c r="G59" s="86" t="s">
        <v>127</v>
      </c>
      <c r="H59" s="56"/>
      <c r="I59" s="57" t="s">
        <v>29</v>
      </c>
      <c r="J59" s="57" t="s">
        <v>30</v>
      </c>
      <c r="K59" s="94" t="s">
        <v>50</v>
      </c>
      <c r="L59" s="58" t="s">
        <v>195</v>
      </c>
      <c r="M59" s="58">
        <v>2</v>
      </c>
      <c r="N59" s="58">
        <v>1</v>
      </c>
      <c r="O59" s="58">
        <v>2</v>
      </c>
      <c r="P59" s="58" t="s">
        <v>32</v>
      </c>
      <c r="Q59" s="58" t="s">
        <v>56</v>
      </c>
      <c r="R59" s="58" t="s">
        <v>129</v>
      </c>
      <c r="S59" s="58" t="s">
        <v>196</v>
      </c>
      <c r="T59" s="88"/>
      <c r="U59" s="89"/>
      <c r="V59" s="90"/>
      <c r="W59" s="91"/>
      <c r="X59" s="63"/>
      <c r="Y59" s="64" t="str">
        <f t="shared" si="2"/>
        <v>https://www.tcgplayer.com/search/star-wars-unlimited/product?productLineName=star-wars-unlimited&amp;q=Chopper</v>
      </c>
      <c r="Z59" s="65">
        <f t="shared" si="6"/>
        <v>0</v>
      </c>
    </row>
    <row r="60" spans="1:26" ht="14.4">
      <c r="A60" s="92" t="s">
        <v>197</v>
      </c>
      <c r="B60" s="67"/>
      <c r="C60" s="68"/>
      <c r="D60" s="69"/>
      <c r="E60" s="70" t="str">
        <f t="shared" si="4"/>
        <v/>
      </c>
      <c r="F60" s="71" t="str">
        <f t="shared" si="5"/>
        <v/>
      </c>
      <c r="G60" s="72" t="s">
        <v>28</v>
      </c>
      <c r="H60" s="73"/>
      <c r="I60" s="74" t="s">
        <v>29</v>
      </c>
      <c r="J60" s="74" t="s">
        <v>30</v>
      </c>
      <c r="K60" s="95" t="s">
        <v>50</v>
      </c>
      <c r="L60" s="75" t="s">
        <v>198</v>
      </c>
      <c r="M60" s="75">
        <v>4</v>
      </c>
      <c r="N60" s="75">
        <v>4</v>
      </c>
      <c r="O60" s="75">
        <v>4</v>
      </c>
      <c r="P60" s="75" t="s">
        <v>32</v>
      </c>
      <c r="Q60" s="75"/>
      <c r="R60" s="75" t="s">
        <v>129</v>
      </c>
      <c r="S60" s="75" t="s">
        <v>35</v>
      </c>
      <c r="T60" s="76"/>
      <c r="U60" s="77"/>
      <c r="V60" s="78"/>
      <c r="W60" s="79"/>
      <c r="X60" s="80"/>
      <c r="Y60" s="81" t="str">
        <f t="shared" si="2"/>
        <v>https://www.tcgplayer.com/search/star-wars-unlimited/product?productLineName=star-wars-unlimited&amp;q=Cassian+Andor</v>
      </c>
      <c r="Z60" s="65">
        <f t="shared" si="6"/>
        <v>0</v>
      </c>
    </row>
    <row r="61" spans="1:26" ht="14.4">
      <c r="A61" s="82" t="s">
        <v>199</v>
      </c>
      <c r="B61" s="83"/>
      <c r="C61" s="84"/>
      <c r="D61" s="85"/>
      <c r="E61" s="53" t="str">
        <f t="shared" si="4"/>
        <v/>
      </c>
      <c r="F61" s="54" t="str">
        <f t="shared" si="5"/>
        <v/>
      </c>
      <c r="G61" s="86" t="s">
        <v>28</v>
      </c>
      <c r="H61" s="56"/>
      <c r="I61" s="57" t="s">
        <v>29</v>
      </c>
      <c r="J61" s="57" t="s">
        <v>30</v>
      </c>
      <c r="K61" s="94" t="s">
        <v>50</v>
      </c>
      <c r="L61" s="58" t="s">
        <v>200</v>
      </c>
      <c r="M61" s="58">
        <v>2</v>
      </c>
      <c r="N61" s="58">
        <v>3</v>
      </c>
      <c r="O61" s="58">
        <v>2</v>
      </c>
      <c r="P61" s="58" t="s">
        <v>32</v>
      </c>
      <c r="Q61" s="58"/>
      <c r="R61" s="58" t="s">
        <v>129</v>
      </c>
      <c r="S61" s="58" t="s">
        <v>201</v>
      </c>
      <c r="T61" s="88"/>
      <c r="U61" s="89"/>
      <c r="V61" s="90"/>
      <c r="W61" s="91"/>
      <c r="X61" s="63"/>
      <c r="Y61" s="64" t="str">
        <f t="shared" si="2"/>
        <v>https://www.tcgplayer.com/search/star-wars-unlimited/product?productLineName=star-wars-unlimited&amp;q=Benthic+"Two+Tubes"</v>
      </c>
      <c r="Z61" s="65">
        <f t="shared" si="6"/>
        <v>0</v>
      </c>
    </row>
    <row r="62" spans="1:26" ht="14.4">
      <c r="A62" s="92" t="s">
        <v>202</v>
      </c>
      <c r="B62" s="67"/>
      <c r="C62" s="68"/>
      <c r="D62" s="69"/>
      <c r="E62" s="70" t="str">
        <f t="shared" si="4"/>
        <v/>
      </c>
      <c r="F62" s="71" t="str">
        <f t="shared" si="5"/>
        <v/>
      </c>
      <c r="G62" s="72" t="s">
        <v>127</v>
      </c>
      <c r="H62" s="92"/>
      <c r="I62" s="511" t="s">
        <v>29</v>
      </c>
      <c r="J62" s="517"/>
      <c r="K62" s="74" t="s">
        <v>30</v>
      </c>
      <c r="L62" s="75" t="s">
        <v>203</v>
      </c>
      <c r="M62" s="75">
        <v>2</v>
      </c>
      <c r="N62" s="75">
        <v>2</v>
      </c>
      <c r="O62" s="75">
        <v>2</v>
      </c>
      <c r="P62" s="75" t="s">
        <v>32</v>
      </c>
      <c r="Q62" s="75"/>
      <c r="R62" s="75" t="s">
        <v>129</v>
      </c>
      <c r="S62" s="75" t="s">
        <v>204</v>
      </c>
      <c r="T62" s="76"/>
      <c r="U62" s="77"/>
      <c r="V62" s="78"/>
      <c r="W62" s="79"/>
      <c r="X62" s="80"/>
      <c r="Y62" s="81" t="str">
        <f t="shared" si="2"/>
        <v>https://www.tcgplayer.com/search/star-wars-unlimited/product?productLineName=star-wars-unlimited&amp;q=Honor-Bound+Partisan</v>
      </c>
      <c r="Z62" s="65">
        <f t="shared" si="6"/>
        <v>0</v>
      </c>
    </row>
    <row r="63" spans="1:26" ht="14.4">
      <c r="A63" s="82" t="s">
        <v>205</v>
      </c>
      <c r="B63" s="83"/>
      <c r="C63" s="84"/>
      <c r="D63" s="85"/>
      <c r="E63" s="53" t="str">
        <f t="shared" si="4"/>
        <v/>
      </c>
      <c r="F63" s="54" t="str">
        <f t="shared" si="5"/>
        <v/>
      </c>
      <c r="G63" s="86" t="s">
        <v>28</v>
      </c>
      <c r="H63" s="56"/>
      <c r="I63" s="503" t="s">
        <v>29</v>
      </c>
      <c r="J63" s="518"/>
      <c r="K63" s="57" t="s">
        <v>30</v>
      </c>
      <c r="L63" s="58" t="s">
        <v>206</v>
      </c>
      <c r="M63" s="58">
        <v>3</v>
      </c>
      <c r="N63" s="58">
        <v>4</v>
      </c>
      <c r="O63" s="58">
        <v>2</v>
      </c>
      <c r="P63" s="58" t="s">
        <v>32</v>
      </c>
      <c r="Q63" s="58"/>
      <c r="R63" s="58" t="s">
        <v>129</v>
      </c>
      <c r="S63" s="58" t="s">
        <v>161</v>
      </c>
      <c r="T63" s="88"/>
      <c r="U63" s="89"/>
      <c r="V63" s="90"/>
      <c r="W63" s="91"/>
      <c r="X63" s="63"/>
      <c r="Y63" s="64" t="str">
        <f t="shared" si="2"/>
        <v>https://www.tcgplayer.com/search/star-wars-unlimited/product?productLineName=star-wars-unlimited&amp;q=Highsinger</v>
      </c>
      <c r="Z63" s="65">
        <f t="shared" si="6"/>
        <v>0</v>
      </c>
    </row>
    <row r="64" spans="1:26" ht="14.4">
      <c r="A64" s="92" t="s">
        <v>207</v>
      </c>
      <c r="B64" s="67"/>
      <c r="C64" s="68"/>
      <c r="D64" s="69"/>
      <c r="E64" s="70" t="str">
        <f t="shared" si="4"/>
        <v/>
      </c>
      <c r="F64" s="71" t="str">
        <f t="shared" si="5"/>
        <v/>
      </c>
      <c r="G64" s="72" t="s">
        <v>46</v>
      </c>
      <c r="H64" s="73"/>
      <c r="I64" s="511" t="s">
        <v>29</v>
      </c>
      <c r="J64" s="517"/>
      <c r="K64" s="74" t="s">
        <v>30</v>
      </c>
      <c r="L64" s="75" t="s">
        <v>208</v>
      </c>
      <c r="M64" s="75">
        <v>4</v>
      </c>
      <c r="N64" s="75">
        <v>3</v>
      </c>
      <c r="O64" s="75">
        <v>4</v>
      </c>
      <c r="P64" s="75" t="s">
        <v>32</v>
      </c>
      <c r="Q64" s="75" t="s">
        <v>209</v>
      </c>
      <c r="R64" s="75" t="s">
        <v>129</v>
      </c>
      <c r="S64" s="75" t="s">
        <v>39</v>
      </c>
      <c r="T64" s="76"/>
      <c r="U64" s="77"/>
      <c r="V64" s="78"/>
      <c r="W64" s="79"/>
      <c r="X64" s="80"/>
      <c r="Y64" s="81" t="str">
        <f t="shared" si="2"/>
        <v>https://www.tcgplayer.com/search/star-wars-unlimited/product?productLineName=star-wars-unlimited&amp;q=Quarren+Contractor</v>
      </c>
      <c r="Z64" s="65">
        <f t="shared" si="6"/>
        <v>0</v>
      </c>
    </row>
    <row r="65" spans="1:26" ht="14.4">
      <c r="A65" s="82" t="s">
        <v>210</v>
      </c>
      <c r="B65" s="83"/>
      <c r="C65" s="84"/>
      <c r="D65" s="85"/>
      <c r="E65" s="53" t="str">
        <f t="shared" si="4"/>
        <v/>
      </c>
      <c r="F65" s="54" t="str">
        <f t="shared" si="5"/>
        <v/>
      </c>
      <c r="G65" s="86" t="s">
        <v>28</v>
      </c>
      <c r="H65" s="56"/>
      <c r="I65" s="503" t="s">
        <v>29</v>
      </c>
      <c r="J65" s="518"/>
      <c r="K65" s="57" t="s">
        <v>30</v>
      </c>
      <c r="L65" s="58" t="s">
        <v>211</v>
      </c>
      <c r="M65" s="58">
        <v>5</v>
      </c>
      <c r="N65" s="58">
        <v>3</v>
      </c>
      <c r="O65" s="58">
        <v>3</v>
      </c>
      <c r="P65" s="58" t="s">
        <v>32</v>
      </c>
      <c r="Q65" s="58"/>
      <c r="R65" s="58" t="s">
        <v>129</v>
      </c>
      <c r="S65" s="58" t="s">
        <v>212</v>
      </c>
      <c r="T65" s="88"/>
      <c r="U65" s="89"/>
      <c r="V65" s="90"/>
      <c r="W65" s="91"/>
      <c r="X65" s="63"/>
      <c r="Y65" s="64" t="str">
        <f t="shared" si="2"/>
        <v>https://www.tcgplayer.com/search/star-wars-unlimited/product?productLineName=star-wars-unlimited&amp;q=Asajj+Ventress</v>
      </c>
      <c r="Z65" s="65">
        <f t="shared" si="6"/>
        <v>0</v>
      </c>
    </row>
    <row r="66" spans="1:26" ht="14.4">
      <c r="A66" s="92" t="s">
        <v>213</v>
      </c>
      <c r="B66" s="67"/>
      <c r="C66" s="68"/>
      <c r="D66" s="69"/>
      <c r="E66" s="70" t="str">
        <f t="shared" si="4"/>
        <v/>
      </c>
      <c r="F66" s="71" t="str">
        <f t="shared" si="5"/>
        <v/>
      </c>
      <c r="G66" s="72" t="s">
        <v>127</v>
      </c>
      <c r="H66" s="92"/>
      <c r="I66" s="511" t="s">
        <v>29</v>
      </c>
      <c r="J66" s="517"/>
      <c r="K66" s="74" t="s">
        <v>30</v>
      </c>
      <c r="L66" s="75" t="s">
        <v>214</v>
      </c>
      <c r="M66" s="75">
        <v>6</v>
      </c>
      <c r="N66" s="75">
        <v>6</v>
      </c>
      <c r="O66" s="75">
        <v>6</v>
      </c>
      <c r="P66" s="75" t="s">
        <v>136</v>
      </c>
      <c r="Q66" s="75"/>
      <c r="R66" s="75" t="s">
        <v>129</v>
      </c>
      <c r="S66" s="75" t="s">
        <v>215</v>
      </c>
      <c r="T66" s="76"/>
      <c r="U66" s="77"/>
      <c r="V66" s="78"/>
      <c r="W66" s="79"/>
      <c r="X66" s="80"/>
      <c r="Y66" s="81" t="str">
        <f t="shared" si="2"/>
        <v>https://www.tcgplayer.com/search/star-wars-unlimited/product?productLineName=star-wars-unlimited&amp;q=Defiant+Hammerhead</v>
      </c>
      <c r="Z66" s="65">
        <f t="shared" si="6"/>
        <v>0</v>
      </c>
    </row>
    <row r="67" spans="1:26" ht="14.4">
      <c r="A67" s="82" t="s">
        <v>216</v>
      </c>
      <c r="B67" s="83"/>
      <c r="C67" s="83"/>
      <c r="D67" s="83"/>
      <c r="E67" s="53" t="str">
        <f t="shared" si="4"/>
        <v/>
      </c>
      <c r="F67" s="54" t="str">
        <f t="shared" si="5"/>
        <v/>
      </c>
      <c r="G67" s="86" t="s">
        <v>131</v>
      </c>
      <c r="H67" s="56"/>
      <c r="I67" s="503" t="s">
        <v>29</v>
      </c>
      <c r="J67" s="518"/>
      <c r="K67" s="57" t="s">
        <v>30</v>
      </c>
      <c r="L67" s="58" t="s">
        <v>217</v>
      </c>
      <c r="M67" s="58">
        <v>6</v>
      </c>
      <c r="N67" s="58">
        <v>3</v>
      </c>
      <c r="O67" s="58">
        <v>2</v>
      </c>
      <c r="P67" s="58" t="s">
        <v>32</v>
      </c>
      <c r="Q67" s="58" t="s">
        <v>218</v>
      </c>
      <c r="R67" s="58" t="s">
        <v>129</v>
      </c>
      <c r="S67" s="58" t="s">
        <v>219</v>
      </c>
      <c r="T67" s="88"/>
      <c r="U67" s="89"/>
      <c r="V67" s="90"/>
      <c r="W67" s="91"/>
      <c r="X67" s="63"/>
      <c r="Y67" s="64" t="str">
        <f t="shared" si="2"/>
        <v>https://www.tcgplayer.com/search/star-wars-unlimited/product?productLineName=star-wars-unlimited&amp;q=L3-37</v>
      </c>
      <c r="Z67" s="65">
        <f t="shared" si="6"/>
        <v>0</v>
      </c>
    </row>
    <row r="68" spans="1:26" ht="14.4">
      <c r="A68" s="92" t="s">
        <v>220</v>
      </c>
      <c r="B68" s="67"/>
      <c r="C68" s="68"/>
      <c r="D68" s="69"/>
      <c r="E68" s="70" t="str">
        <f t="shared" si="4"/>
        <v/>
      </c>
      <c r="F68" s="71" t="str">
        <f t="shared" si="5"/>
        <v/>
      </c>
      <c r="G68" s="72" t="s">
        <v>28</v>
      </c>
      <c r="H68" s="73"/>
      <c r="I68" s="74" t="s">
        <v>29</v>
      </c>
      <c r="J68" s="108" t="s">
        <v>37</v>
      </c>
      <c r="K68" s="93" t="s">
        <v>42</v>
      </c>
      <c r="L68" s="75" t="s">
        <v>221</v>
      </c>
      <c r="M68" s="75">
        <v>4</v>
      </c>
      <c r="N68" s="75">
        <v>3</v>
      </c>
      <c r="O68" s="75">
        <v>5</v>
      </c>
      <c r="P68" s="75" t="s">
        <v>32</v>
      </c>
      <c r="Q68" s="75" t="s">
        <v>87</v>
      </c>
      <c r="R68" s="75" t="s">
        <v>129</v>
      </c>
      <c r="S68" s="75" t="s">
        <v>48</v>
      </c>
      <c r="T68" s="76"/>
      <c r="U68" s="77"/>
      <c r="V68" s="78"/>
      <c r="W68" s="79"/>
      <c r="X68" s="80"/>
      <c r="Y68" s="81" t="str">
        <f t="shared" si="2"/>
        <v>https://www.tcgplayer.com/search/star-wars-unlimited/product?productLineName=star-wars-unlimited&amp;q=Zuckuss</v>
      </c>
      <c r="Z68" s="65">
        <f t="shared" si="6"/>
        <v>0</v>
      </c>
    </row>
    <row r="69" spans="1:26" ht="14.4">
      <c r="A69" s="82" t="s">
        <v>222</v>
      </c>
      <c r="B69" s="83"/>
      <c r="C69" s="84"/>
      <c r="D69" s="85"/>
      <c r="E69" s="53" t="str">
        <f t="shared" si="4"/>
        <v/>
      </c>
      <c r="F69" s="54" t="str">
        <f t="shared" si="5"/>
        <v/>
      </c>
      <c r="G69" s="86" t="s">
        <v>127</v>
      </c>
      <c r="H69" s="56"/>
      <c r="I69" s="57" t="s">
        <v>29</v>
      </c>
      <c r="J69" s="109" t="s">
        <v>37</v>
      </c>
      <c r="K69" s="87" t="s">
        <v>42</v>
      </c>
      <c r="L69" s="58" t="s">
        <v>223</v>
      </c>
      <c r="M69" s="58">
        <v>5</v>
      </c>
      <c r="N69" s="58">
        <v>4</v>
      </c>
      <c r="O69" s="58">
        <v>5</v>
      </c>
      <c r="P69" s="58" t="s">
        <v>32</v>
      </c>
      <c r="Q69" s="58"/>
      <c r="R69" s="58" t="s">
        <v>129</v>
      </c>
      <c r="S69" s="58" t="s">
        <v>161</v>
      </c>
      <c r="T69" s="88"/>
      <c r="U69" s="89"/>
      <c r="V69" s="90"/>
      <c r="W69" s="91"/>
      <c r="X69" s="63"/>
      <c r="Y69" s="64" t="str">
        <f t="shared" si="2"/>
        <v>https://www.tcgplayer.com/search/star-wars-unlimited/product?productLineName=star-wars-unlimited&amp;q=4-LOM</v>
      </c>
      <c r="Z69" s="65">
        <f t="shared" si="6"/>
        <v>0</v>
      </c>
    </row>
    <row r="70" spans="1:26" ht="14.4">
      <c r="A70" s="92" t="s">
        <v>224</v>
      </c>
      <c r="B70" s="67"/>
      <c r="C70" s="67"/>
      <c r="D70" s="67"/>
      <c r="E70" s="70" t="str">
        <f t="shared" si="4"/>
        <v/>
      </c>
      <c r="F70" s="71" t="str">
        <f t="shared" si="5"/>
        <v/>
      </c>
      <c r="G70" s="72" t="s">
        <v>131</v>
      </c>
      <c r="H70" s="92"/>
      <c r="I70" s="74" t="s">
        <v>29</v>
      </c>
      <c r="J70" s="108" t="s">
        <v>37</v>
      </c>
      <c r="K70" s="93" t="s">
        <v>42</v>
      </c>
      <c r="L70" s="75" t="s">
        <v>225</v>
      </c>
      <c r="M70" s="75">
        <v>7</v>
      </c>
      <c r="N70" s="75"/>
      <c r="O70" s="75"/>
      <c r="P70" s="75"/>
      <c r="Q70" s="75"/>
      <c r="R70" s="75" t="s">
        <v>157</v>
      </c>
      <c r="S70" s="75" t="s">
        <v>164</v>
      </c>
      <c r="T70" s="76"/>
      <c r="U70" s="77"/>
      <c r="V70" s="78"/>
      <c r="W70" s="79"/>
      <c r="X70" s="80"/>
      <c r="Y70" s="81" t="str">
        <f t="shared" si="2"/>
        <v>https://www.tcgplayer.com/search/star-wars-unlimited/product?productLineName=star-wars-unlimited&amp;q=Tear+This+Ship+Apart</v>
      </c>
      <c r="Z70" s="65">
        <f t="shared" si="6"/>
        <v>0</v>
      </c>
    </row>
    <row r="71" spans="1:26" ht="14.4">
      <c r="A71" s="82" t="s">
        <v>226</v>
      </c>
      <c r="B71" s="83"/>
      <c r="C71" s="84"/>
      <c r="D71" s="85"/>
      <c r="E71" s="53" t="str">
        <f t="shared" si="4"/>
        <v/>
      </c>
      <c r="F71" s="54" t="str">
        <f t="shared" si="5"/>
        <v/>
      </c>
      <c r="G71" s="86" t="s">
        <v>28</v>
      </c>
      <c r="H71" s="56"/>
      <c r="I71" s="57" t="s">
        <v>29</v>
      </c>
      <c r="J71" s="109" t="s">
        <v>37</v>
      </c>
      <c r="K71" s="94" t="s">
        <v>50</v>
      </c>
      <c r="L71" s="58" t="s">
        <v>51</v>
      </c>
      <c r="M71" s="58">
        <v>2</v>
      </c>
      <c r="N71" s="58">
        <v>2</v>
      </c>
      <c r="O71" s="58">
        <v>2</v>
      </c>
      <c r="P71" s="58" t="s">
        <v>32</v>
      </c>
      <c r="Q71" s="58"/>
      <c r="R71" s="58" t="s">
        <v>129</v>
      </c>
      <c r="S71" s="58" t="s">
        <v>35</v>
      </c>
      <c r="T71" s="88"/>
      <c r="U71" s="89"/>
      <c r="V71" s="90"/>
      <c r="W71" s="91"/>
      <c r="X71" s="63"/>
      <c r="Y71" s="64" t="str">
        <f t="shared" si="2"/>
        <v>https://www.tcgplayer.com/search/star-wars-unlimited/product?productLineName=star-wars-unlimited&amp;q=Jyn+Erso</v>
      </c>
      <c r="Z71" s="65">
        <f t="shared" si="6"/>
        <v>0</v>
      </c>
    </row>
    <row r="72" spans="1:26" ht="14.4">
      <c r="A72" s="92" t="s">
        <v>227</v>
      </c>
      <c r="B72" s="67"/>
      <c r="C72" s="68"/>
      <c r="D72" s="69"/>
      <c r="E72" s="70" t="str">
        <f t="shared" si="4"/>
        <v/>
      </c>
      <c r="F72" s="71" t="str">
        <f t="shared" si="5"/>
        <v/>
      </c>
      <c r="G72" s="72" t="s">
        <v>127</v>
      </c>
      <c r="H72" s="73"/>
      <c r="I72" s="74" t="s">
        <v>29</v>
      </c>
      <c r="J72" s="108" t="s">
        <v>37</v>
      </c>
      <c r="K72" s="95" t="s">
        <v>50</v>
      </c>
      <c r="L72" s="75" t="s">
        <v>228</v>
      </c>
      <c r="M72" s="75">
        <v>3</v>
      </c>
      <c r="N72" s="75">
        <v>2</v>
      </c>
      <c r="O72" s="75">
        <v>5</v>
      </c>
      <c r="P72" s="75" t="s">
        <v>136</v>
      </c>
      <c r="Q72" s="75"/>
      <c r="R72" s="75" t="s">
        <v>129</v>
      </c>
      <c r="S72" s="75" t="s">
        <v>229</v>
      </c>
      <c r="T72" s="76"/>
      <c r="U72" s="77"/>
      <c r="V72" s="78"/>
      <c r="W72" s="79"/>
      <c r="X72" s="80"/>
      <c r="Y72" s="81" t="str">
        <f t="shared" si="2"/>
        <v>https://www.tcgplayer.com/search/star-wars-unlimited/product?productLineName=star-wars-unlimited&amp;q=Millennium+Falcon</v>
      </c>
      <c r="Z72" s="65">
        <f t="shared" si="6"/>
        <v>0</v>
      </c>
    </row>
    <row r="73" spans="1:26" ht="14.4">
      <c r="A73" s="82" t="s">
        <v>230</v>
      </c>
      <c r="B73" s="83"/>
      <c r="C73" s="84"/>
      <c r="D73" s="85"/>
      <c r="E73" s="53" t="str">
        <f t="shared" si="4"/>
        <v/>
      </c>
      <c r="F73" s="54" t="str">
        <f t="shared" si="5"/>
        <v/>
      </c>
      <c r="G73" s="86" t="s">
        <v>28</v>
      </c>
      <c r="H73" s="56"/>
      <c r="I73" s="57" t="s">
        <v>29</v>
      </c>
      <c r="J73" s="109" t="s">
        <v>37</v>
      </c>
      <c r="K73" s="94" t="s">
        <v>50</v>
      </c>
      <c r="L73" s="58" t="s">
        <v>231</v>
      </c>
      <c r="M73" s="58">
        <v>6</v>
      </c>
      <c r="N73" s="58">
        <v>4</v>
      </c>
      <c r="O73" s="58">
        <v>4</v>
      </c>
      <c r="P73" s="58" t="s">
        <v>136</v>
      </c>
      <c r="Q73" s="58"/>
      <c r="R73" s="58" t="s">
        <v>129</v>
      </c>
      <c r="S73" s="58" t="s">
        <v>232</v>
      </c>
      <c r="T73" s="88"/>
      <c r="U73" s="89"/>
      <c r="V73" s="90"/>
      <c r="W73" s="91"/>
      <c r="X73" s="63"/>
      <c r="Y73" s="64" t="str">
        <f t="shared" si="2"/>
        <v>https://www.tcgplayer.com/search/star-wars-unlimited/product?productLineName=star-wars-unlimited&amp;q=The+Ghost</v>
      </c>
      <c r="Z73" s="65">
        <f t="shared" si="6"/>
        <v>0</v>
      </c>
    </row>
    <row r="74" spans="1:26" ht="14.4">
      <c r="A74" s="92" t="s">
        <v>233</v>
      </c>
      <c r="B74" s="67"/>
      <c r="C74" s="67"/>
      <c r="D74" s="67"/>
      <c r="E74" s="70" t="str">
        <f t="shared" si="4"/>
        <v/>
      </c>
      <c r="F74" s="71" t="str">
        <f t="shared" si="5"/>
        <v/>
      </c>
      <c r="G74" s="72" t="s">
        <v>46</v>
      </c>
      <c r="H74" s="92"/>
      <c r="I74" s="511" t="s">
        <v>29</v>
      </c>
      <c r="J74" s="517"/>
      <c r="K74" s="108" t="s">
        <v>37</v>
      </c>
      <c r="L74" s="75" t="s">
        <v>234</v>
      </c>
      <c r="M74" s="75">
        <v>2</v>
      </c>
      <c r="N74" s="75">
        <v>3</v>
      </c>
      <c r="O74" s="75">
        <v>2</v>
      </c>
      <c r="P74" s="75" t="s">
        <v>32</v>
      </c>
      <c r="Q74" s="75" t="s">
        <v>235</v>
      </c>
      <c r="R74" s="75" t="s">
        <v>129</v>
      </c>
      <c r="S74" s="75" t="s">
        <v>39</v>
      </c>
      <c r="T74" s="76"/>
      <c r="U74" s="77"/>
      <c r="V74" s="78"/>
      <c r="W74" s="79"/>
      <c r="X74" s="80"/>
      <c r="Y74" s="81" t="str">
        <f t="shared" si="2"/>
        <v>https://www.tcgplayer.com/search/star-wars-unlimited/product?productLineName=star-wars-unlimited&amp;q=Devaronian+Doorbuster</v>
      </c>
      <c r="Z74" s="65">
        <f t="shared" si="6"/>
        <v>0</v>
      </c>
    </row>
    <row r="75" spans="1:26" ht="14.4">
      <c r="A75" s="82" t="s">
        <v>236</v>
      </c>
      <c r="B75" s="83"/>
      <c r="C75" s="84"/>
      <c r="D75" s="85"/>
      <c r="E75" s="53" t="str">
        <f t="shared" si="4"/>
        <v/>
      </c>
      <c r="F75" s="54" t="str">
        <f t="shared" si="5"/>
        <v/>
      </c>
      <c r="G75" s="86" t="s">
        <v>127</v>
      </c>
      <c r="H75" s="56"/>
      <c r="I75" s="503" t="s">
        <v>29</v>
      </c>
      <c r="J75" s="518"/>
      <c r="K75" s="109" t="s">
        <v>37</v>
      </c>
      <c r="L75" s="58" t="s">
        <v>237</v>
      </c>
      <c r="M75" s="58">
        <v>3</v>
      </c>
      <c r="N75" s="58">
        <v>1</v>
      </c>
      <c r="O75" s="58">
        <v>5</v>
      </c>
      <c r="P75" s="58" t="s">
        <v>32</v>
      </c>
      <c r="Q75" s="58"/>
      <c r="R75" s="58" t="s">
        <v>129</v>
      </c>
      <c r="S75" s="58" t="s">
        <v>238</v>
      </c>
      <c r="T75" s="88"/>
      <c r="U75" s="89"/>
      <c r="V75" s="90"/>
      <c r="W75" s="91"/>
      <c r="X75" s="63"/>
      <c r="Y75" s="64" t="str">
        <f t="shared" si="2"/>
        <v>https://www.tcgplayer.com/search/star-wars-unlimited/product?productLineName=star-wars-unlimited&amp;q=The+Max+Rebo+Band</v>
      </c>
      <c r="Z75" s="65">
        <f t="shared" si="6"/>
        <v>0</v>
      </c>
    </row>
    <row r="76" spans="1:26" ht="14.4">
      <c r="A76" s="92" t="s">
        <v>239</v>
      </c>
      <c r="B76" s="67"/>
      <c r="C76" s="68"/>
      <c r="D76" s="69"/>
      <c r="E76" s="70" t="str">
        <f t="shared" si="4"/>
        <v/>
      </c>
      <c r="F76" s="71" t="str">
        <f t="shared" si="5"/>
        <v/>
      </c>
      <c r="G76" s="72" t="s">
        <v>131</v>
      </c>
      <c r="H76" s="73"/>
      <c r="I76" s="511" t="s">
        <v>29</v>
      </c>
      <c r="J76" s="517"/>
      <c r="K76" s="108" t="s">
        <v>37</v>
      </c>
      <c r="L76" s="75" t="s">
        <v>240</v>
      </c>
      <c r="M76" s="75">
        <v>4</v>
      </c>
      <c r="N76" s="75">
        <v>2</v>
      </c>
      <c r="O76" s="75">
        <v>7</v>
      </c>
      <c r="P76" s="75" t="s">
        <v>32</v>
      </c>
      <c r="Q76" s="75"/>
      <c r="R76" s="75" t="s">
        <v>129</v>
      </c>
      <c r="S76" s="75" t="s">
        <v>238</v>
      </c>
      <c r="T76" s="76"/>
      <c r="U76" s="77"/>
      <c r="V76" s="78"/>
      <c r="W76" s="79"/>
      <c r="X76" s="80"/>
      <c r="Y76" s="81" t="str">
        <f t="shared" si="2"/>
        <v>https://www.tcgplayer.com/search/star-wars-unlimited/product?productLineName=star-wars-unlimited&amp;q=Max+Rebo</v>
      </c>
      <c r="Z76" s="65">
        <f t="shared" si="6"/>
        <v>0</v>
      </c>
    </row>
    <row r="77" spans="1:26" ht="14.4">
      <c r="A77" s="82" t="s">
        <v>241</v>
      </c>
      <c r="B77" s="83"/>
      <c r="C77" s="84"/>
      <c r="D77" s="85"/>
      <c r="E77" s="53" t="str">
        <f t="shared" si="4"/>
        <v/>
      </c>
      <c r="F77" s="54" t="str">
        <f t="shared" si="5"/>
        <v/>
      </c>
      <c r="G77" s="86" t="s">
        <v>127</v>
      </c>
      <c r="H77" s="82"/>
      <c r="I77" s="503" t="s">
        <v>29</v>
      </c>
      <c r="J77" s="518"/>
      <c r="K77" s="109" t="s">
        <v>37</v>
      </c>
      <c r="L77" s="58" t="s">
        <v>242</v>
      </c>
      <c r="M77" s="58">
        <v>4</v>
      </c>
      <c r="N77" s="58">
        <v>3</v>
      </c>
      <c r="O77" s="58">
        <v>3</v>
      </c>
      <c r="P77" s="58" t="s">
        <v>32</v>
      </c>
      <c r="Q77" s="58"/>
      <c r="R77" s="58" t="s">
        <v>129</v>
      </c>
      <c r="S77" s="58" t="s">
        <v>243</v>
      </c>
      <c r="T77" s="88"/>
      <c r="U77" s="89"/>
      <c r="V77" s="90"/>
      <c r="W77" s="91"/>
      <c r="X77" s="63"/>
      <c r="Y77" s="64" t="str">
        <f t="shared" si="2"/>
        <v>https://www.tcgplayer.com/search/star-wars-unlimited/product?productLineName=star-wars-unlimited&amp;q=Patient+Hunter</v>
      </c>
      <c r="Z77" s="65">
        <f t="shared" si="6"/>
        <v>0</v>
      </c>
    </row>
    <row r="78" spans="1:26" ht="14.4">
      <c r="A78" s="92" t="s">
        <v>244</v>
      </c>
      <c r="B78" s="67"/>
      <c r="C78" s="68"/>
      <c r="D78" s="69"/>
      <c r="E78" s="70" t="str">
        <f t="shared" si="4"/>
        <v/>
      </c>
      <c r="F78" s="71" t="str">
        <f t="shared" si="5"/>
        <v/>
      </c>
      <c r="G78" s="72" t="s">
        <v>131</v>
      </c>
      <c r="H78" s="73"/>
      <c r="I78" s="511" t="s">
        <v>29</v>
      </c>
      <c r="J78" s="517"/>
      <c r="K78" s="108" t="s">
        <v>37</v>
      </c>
      <c r="L78" s="75" t="s">
        <v>245</v>
      </c>
      <c r="M78" s="75">
        <v>5</v>
      </c>
      <c r="N78" s="75">
        <v>4</v>
      </c>
      <c r="O78" s="75">
        <v>4</v>
      </c>
      <c r="P78" s="75" t="s">
        <v>32</v>
      </c>
      <c r="Q78" s="75"/>
      <c r="R78" s="75" t="s">
        <v>129</v>
      </c>
      <c r="S78" s="75" t="s">
        <v>39</v>
      </c>
      <c r="T78" s="76"/>
      <c r="U78" s="77"/>
      <c r="V78" s="78"/>
      <c r="W78" s="79"/>
      <c r="X78" s="80"/>
      <c r="Y78" s="81" t="str">
        <f t="shared" si="2"/>
        <v>https://www.tcgplayer.com/search/star-wars-unlimited/product?productLineName=star-wars-unlimited&amp;q=Maz+Kanata</v>
      </c>
      <c r="Z78" s="65">
        <f t="shared" si="6"/>
        <v>0</v>
      </c>
    </row>
    <row r="79" spans="1:26" ht="14.4">
      <c r="A79" s="82" t="s">
        <v>246</v>
      </c>
      <c r="B79" s="83"/>
      <c r="C79" s="84"/>
      <c r="D79" s="85"/>
      <c r="E79" s="53" t="str">
        <f t="shared" si="4"/>
        <v/>
      </c>
      <c r="F79" s="54" t="str">
        <f t="shared" si="5"/>
        <v/>
      </c>
      <c r="G79" s="86" t="s">
        <v>127</v>
      </c>
      <c r="H79" s="56"/>
      <c r="I79" s="57" t="s">
        <v>30</v>
      </c>
      <c r="J79" s="109" t="s">
        <v>37</v>
      </c>
      <c r="K79" s="87" t="s">
        <v>42</v>
      </c>
      <c r="L79" s="58" t="s">
        <v>247</v>
      </c>
      <c r="M79" s="58">
        <v>2</v>
      </c>
      <c r="N79" s="58">
        <v>3</v>
      </c>
      <c r="O79" s="58">
        <v>1</v>
      </c>
      <c r="P79" s="58" t="s">
        <v>32</v>
      </c>
      <c r="Q79" s="58"/>
      <c r="R79" s="58" t="s">
        <v>129</v>
      </c>
      <c r="S79" s="58" t="s">
        <v>248</v>
      </c>
      <c r="T79" s="88"/>
      <c r="U79" s="89"/>
      <c r="V79" s="90"/>
      <c r="W79" s="91"/>
      <c r="X79" s="63"/>
      <c r="Y79" s="64" t="str">
        <f t="shared" si="2"/>
        <v>https://www.tcgplayer.com/search/star-wars-unlimited/product?productLineName=star-wars-unlimited&amp;q=Interrogation+Droid</v>
      </c>
      <c r="Z79" s="65">
        <f t="shared" si="6"/>
        <v>0</v>
      </c>
    </row>
    <row r="80" spans="1:26" ht="14.4">
      <c r="A80" s="92" t="s">
        <v>249</v>
      </c>
      <c r="B80" s="67"/>
      <c r="C80" s="68"/>
      <c r="D80" s="69"/>
      <c r="E80" s="70" t="str">
        <f t="shared" si="4"/>
        <v/>
      </c>
      <c r="F80" s="71" t="str">
        <f t="shared" si="5"/>
        <v/>
      </c>
      <c r="G80" s="72" t="s">
        <v>28</v>
      </c>
      <c r="H80" s="73"/>
      <c r="I80" s="74" t="s">
        <v>30</v>
      </c>
      <c r="J80" s="108" t="s">
        <v>37</v>
      </c>
      <c r="K80" s="93" t="s">
        <v>42</v>
      </c>
      <c r="L80" s="75" t="s">
        <v>250</v>
      </c>
      <c r="M80" s="75">
        <v>3</v>
      </c>
      <c r="N80" s="75">
        <v>3</v>
      </c>
      <c r="O80" s="75">
        <v>3</v>
      </c>
      <c r="P80" s="75" t="s">
        <v>136</v>
      </c>
      <c r="Q80" s="75"/>
      <c r="R80" s="75" t="s">
        <v>129</v>
      </c>
      <c r="S80" s="75" t="s">
        <v>251</v>
      </c>
      <c r="T80" s="76"/>
      <c r="U80" s="77"/>
      <c r="V80" s="78"/>
      <c r="W80" s="79"/>
      <c r="X80" s="80"/>
      <c r="Y80" s="81" t="str">
        <f t="shared" si="2"/>
        <v>https://www.tcgplayer.com/search/star-wars-unlimited/product?productLineName=star-wars-unlimited&amp;q=Vult+Skerris's+Defender</v>
      </c>
      <c r="Z80" s="65">
        <f t="shared" si="6"/>
        <v>0</v>
      </c>
    </row>
    <row r="81" spans="1:26" ht="14.4">
      <c r="A81" s="82" t="s">
        <v>252</v>
      </c>
      <c r="B81" s="83"/>
      <c r="C81" s="84"/>
      <c r="D81" s="85"/>
      <c r="E81" s="53" t="str">
        <f t="shared" si="4"/>
        <v/>
      </c>
      <c r="F81" s="54" t="str">
        <f t="shared" si="5"/>
        <v/>
      </c>
      <c r="G81" s="86" t="s">
        <v>28</v>
      </c>
      <c r="H81" s="56"/>
      <c r="I81" s="57" t="s">
        <v>30</v>
      </c>
      <c r="J81" s="109" t="s">
        <v>37</v>
      </c>
      <c r="K81" s="87" t="s">
        <v>42</v>
      </c>
      <c r="L81" s="58" t="s">
        <v>253</v>
      </c>
      <c r="M81" s="58">
        <v>4</v>
      </c>
      <c r="N81" s="110" t="s">
        <v>254</v>
      </c>
      <c r="O81" s="110" t="s">
        <v>254</v>
      </c>
      <c r="P81" s="58"/>
      <c r="Q81" s="58"/>
      <c r="R81" s="58" t="s">
        <v>255</v>
      </c>
      <c r="S81" s="58" t="s">
        <v>256</v>
      </c>
      <c r="T81" s="88"/>
      <c r="U81" s="89"/>
      <c r="V81" s="90"/>
      <c r="W81" s="91"/>
      <c r="X81" s="63"/>
      <c r="Y81" s="64" t="str">
        <f t="shared" si="2"/>
        <v>https://www.tcgplayer.com/search/star-wars-unlimited/product?productLineName=star-wars-unlimited&amp;q=Shadow+of+Stygeon+Prime</v>
      </c>
      <c r="Z81" s="65">
        <f t="shared" si="6"/>
        <v>0</v>
      </c>
    </row>
    <row r="82" spans="1:26" ht="14.4">
      <c r="A82" s="92" t="s">
        <v>257</v>
      </c>
      <c r="B82" s="67"/>
      <c r="C82" s="68"/>
      <c r="D82" s="69"/>
      <c r="E82" s="70" t="str">
        <f t="shared" si="4"/>
        <v/>
      </c>
      <c r="F82" s="71" t="str">
        <f t="shared" si="5"/>
        <v/>
      </c>
      <c r="G82" s="72" t="s">
        <v>127</v>
      </c>
      <c r="H82" s="73"/>
      <c r="I82" s="74" t="s">
        <v>30</v>
      </c>
      <c r="J82" s="108" t="s">
        <v>37</v>
      </c>
      <c r="K82" s="95" t="s">
        <v>50</v>
      </c>
      <c r="L82" s="75" t="s">
        <v>258</v>
      </c>
      <c r="M82" s="75">
        <v>3</v>
      </c>
      <c r="N82" s="75">
        <v>3</v>
      </c>
      <c r="O82" s="75">
        <v>3</v>
      </c>
      <c r="P82" s="75" t="s">
        <v>32</v>
      </c>
      <c r="Q82" s="75" t="s">
        <v>80</v>
      </c>
      <c r="R82" s="75" t="s">
        <v>129</v>
      </c>
      <c r="S82" s="75" t="s">
        <v>259</v>
      </c>
      <c r="T82" s="76"/>
      <c r="U82" s="77"/>
      <c r="V82" s="78"/>
      <c r="W82" s="79"/>
      <c r="X82" s="80"/>
      <c r="Y82" s="81" t="str">
        <f t="shared" si="2"/>
        <v>https://www.tcgplayer.com/search/star-wars-unlimited/product?productLineName=star-wars-unlimited&amp;q=Sabine+Wren</v>
      </c>
      <c r="Z82" s="65">
        <f t="shared" si="6"/>
        <v>0</v>
      </c>
    </row>
    <row r="83" spans="1:26" ht="14.4">
      <c r="A83" s="82" t="s">
        <v>260</v>
      </c>
      <c r="B83" s="83"/>
      <c r="C83" s="84"/>
      <c r="D83" s="85"/>
      <c r="E83" s="53" t="str">
        <f t="shared" si="4"/>
        <v/>
      </c>
      <c r="F83" s="54" t="str">
        <f t="shared" si="5"/>
        <v/>
      </c>
      <c r="G83" s="86" t="s">
        <v>28</v>
      </c>
      <c r="H83" s="56"/>
      <c r="I83" s="57" t="s">
        <v>30</v>
      </c>
      <c r="J83" s="109" t="s">
        <v>37</v>
      </c>
      <c r="K83" s="94" t="s">
        <v>50</v>
      </c>
      <c r="L83" s="58" t="s">
        <v>261</v>
      </c>
      <c r="M83" s="58">
        <v>5</v>
      </c>
      <c r="N83" s="58">
        <v>3</v>
      </c>
      <c r="O83" s="58">
        <v>5</v>
      </c>
      <c r="P83" s="58" t="s">
        <v>32</v>
      </c>
      <c r="Q83" s="58" t="s">
        <v>80</v>
      </c>
      <c r="R83" s="58" t="s">
        <v>129</v>
      </c>
      <c r="S83" s="58" t="s">
        <v>262</v>
      </c>
      <c r="T83" s="88"/>
      <c r="U83" s="89"/>
      <c r="V83" s="90"/>
      <c r="W83" s="91"/>
      <c r="X83" s="63"/>
      <c r="Y83" s="64" t="str">
        <f t="shared" si="2"/>
        <v>https://www.tcgplayer.com/search/star-wars-unlimited/product?productLineName=star-wars-unlimited&amp;q=K-2S0</v>
      </c>
      <c r="Z83" s="65">
        <f t="shared" si="6"/>
        <v>0</v>
      </c>
    </row>
    <row r="84" spans="1:26" ht="14.4">
      <c r="A84" s="92" t="s">
        <v>263</v>
      </c>
      <c r="B84" s="67"/>
      <c r="C84" s="68"/>
      <c r="D84" s="69"/>
      <c r="E84" s="70" t="str">
        <f t="shared" si="4"/>
        <v/>
      </c>
      <c r="F84" s="71" t="str">
        <f t="shared" si="5"/>
        <v/>
      </c>
      <c r="G84" s="72" t="s">
        <v>131</v>
      </c>
      <c r="H84" s="73"/>
      <c r="I84" s="74" t="s">
        <v>30</v>
      </c>
      <c r="J84" s="108" t="s">
        <v>37</v>
      </c>
      <c r="K84" s="95" t="s">
        <v>50</v>
      </c>
      <c r="L84" s="75" t="s">
        <v>264</v>
      </c>
      <c r="M84" s="75">
        <v>7</v>
      </c>
      <c r="N84" s="75">
        <v>9</v>
      </c>
      <c r="O84" s="75">
        <v>7</v>
      </c>
      <c r="P84" s="75" t="s">
        <v>32</v>
      </c>
      <c r="Q84" s="75"/>
      <c r="R84" s="75" t="s">
        <v>129</v>
      </c>
      <c r="S84" s="75" t="s">
        <v>265</v>
      </c>
      <c r="T84" s="76"/>
      <c r="U84" s="77"/>
      <c r="V84" s="78"/>
      <c r="W84" s="79"/>
      <c r="X84" s="80"/>
      <c r="Y84" s="81" t="str">
        <f t="shared" si="2"/>
        <v>https://www.tcgplayer.com/search/star-wars-unlimited/product?productLineName=star-wars-unlimited&amp;q=Luke+Skywalker</v>
      </c>
      <c r="Z84" s="65">
        <f t="shared" si="6"/>
        <v>0</v>
      </c>
    </row>
    <row r="85" spans="1:26" ht="14.4">
      <c r="A85" s="82" t="s">
        <v>266</v>
      </c>
      <c r="B85" s="83"/>
      <c r="C85" s="84"/>
      <c r="D85" s="85"/>
      <c r="E85" s="53" t="str">
        <f t="shared" si="4"/>
        <v/>
      </c>
      <c r="F85" s="54" t="str">
        <f t="shared" si="5"/>
        <v/>
      </c>
      <c r="G85" s="86" t="s">
        <v>46</v>
      </c>
      <c r="H85" s="56"/>
      <c r="I85" s="503" t="s">
        <v>30</v>
      </c>
      <c r="J85" s="518"/>
      <c r="K85" s="109" t="s">
        <v>37</v>
      </c>
      <c r="L85" s="58" t="s">
        <v>267</v>
      </c>
      <c r="M85" s="58">
        <v>3</v>
      </c>
      <c r="N85" s="58">
        <v>4</v>
      </c>
      <c r="O85" s="58">
        <v>2</v>
      </c>
      <c r="P85" s="58" t="s">
        <v>32</v>
      </c>
      <c r="Q85" s="58" t="s">
        <v>268</v>
      </c>
      <c r="R85" s="58" t="s">
        <v>129</v>
      </c>
      <c r="S85" s="58" t="s">
        <v>39</v>
      </c>
      <c r="T85" s="88"/>
      <c r="U85" s="89"/>
      <c r="V85" s="90"/>
      <c r="W85" s="91"/>
      <c r="X85" s="63"/>
      <c r="Y85" s="64" t="str">
        <f t="shared" si="2"/>
        <v>https://www.tcgplayer.com/search/star-wars-unlimited/product?productLineName=star-wars-unlimited&amp;q=Sullustan+Sapper</v>
      </c>
      <c r="Z85" s="65">
        <f t="shared" si="6"/>
        <v>0</v>
      </c>
    </row>
    <row r="86" spans="1:26" ht="14.4">
      <c r="A86" s="92" t="s">
        <v>269</v>
      </c>
      <c r="B86" s="67"/>
      <c r="C86" s="68"/>
      <c r="D86" s="69"/>
      <c r="E86" s="70" t="str">
        <f t="shared" si="4"/>
        <v/>
      </c>
      <c r="F86" s="71" t="str">
        <f t="shared" si="5"/>
        <v/>
      </c>
      <c r="G86" s="72" t="s">
        <v>127</v>
      </c>
      <c r="H86" s="73"/>
      <c r="I86" s="511" t="s">
        <v>30</v>
      </c>
      <c r="J86" s="517"/>
      <c r="K86" s="108" t="s">
        <v>37</v>
      </c>
      <c r="L86" s="75" t="s">
        <v>270</v>
      </c>
      <c r="M86" s="75">
        <v>4</v>
      </c>
      <c r="N86" s="75">
        <v>2</v>
      </c>
      <c r="O86" s="75">
        <v>4</v>
      </c>
      <c r="P86" s="75" t="s">
        <v>32</v>
      </c>
      <c r="Q86" s="75" t="s">
        <v>271</v>
      </c>
      <c r="R86" s="75" t="s">
        <v>129</v>
      </c>
      <c r="S86" s="75" t="s">
        <v>272</v>
      </c>
      <c r="T86" s="76"/>
      <c r="U86" s="77"/>
      <c r="V86" s="78"/>
      <c r="W86" s="79"/>
      <c r="X86" s="80"/>
      <c r="Y86" s="81" t="str">
        <f t="shared" si="2"/>
        <v>https://www.tcgplayer.com/search/star-wars-unlimited/product?productLineName=star-wars-unlimited&amp;q=Urrr'k</v>
      </c>
      <c r="Z86" s="65">
        <f t="shared" si="6"/>
        <v>0</v>
      </c>
    </row>
    <row r="87" spans="1:26" ht="14.4">
      <c r="A87" s="82" t="s">
        <v>273</v>
      </c>
      <c r="B87" s="83"/>
      <c r="C87" s="84"/>
      <c r="D87" s="85"/>
      <c r="E87" s="53" t="str">
        <f t="shared" si="4"/>
        <v/>
      </c>
      <c r="F87" s="54" t="str">
        <f t="shared" si="5"/>
        <v/>
      </c>
      <c r="G87" s="86" t="s">
        <v>127</v>
      </c>
      <c r="H87" s="56"/>
      <c r="I87" s="503" t="s">
        <v>30</v>
      </c>
      <c r="J87" s="518"/>
      <c r="K87" s="109" t="s">
        <v>37</v>
      </c>
      <c r="L87" s="58" t="s">
        <v>274</v>
      </c>
      <c r="M87" s="58">
        <v>5</v>
      </c>
      <c r="N87" s="58">
        <v>5</v>
      </c>
      <c r="O87" s="58">
        <v>4</v>
      </c>
      <c r="P87" s="58" t="s">
        <v>136</v>
      </c>
      <c r="Q87" s="58"/>
      <c r="R87" s="58" t="s">
        <v>129</v>
      </c>
      <c r="S87" s="58" t="s">
        <v>275</v>
      </c>
      <c r="T87" s="88"/>
      <c r="U87" s="89"/>
      <c r="V87" s="90"/>
      <c r="W87" s="91"/>
      <c r="X87" s="63"/>
      <c r="Y87" s="64" t="str">
        <f t="shared" si="2"/>
        <v>https://www.tcgplayer.com/search/star-wars-unlimited/product?productLineName=star-wars-unlimited&amp;q=Broken+Horn</v>
      </c>
      <c r="Z87" s="65">
        <f t="shared" si="6"/>
        <v>0</v>
      </c>
    </row>
    <row r="88" spans="1:26" ht="14.4">
      <c r="A88" s="92" t="s">
        <v>276</v>
      </c>
      <c r="B88" s="67"/>
      <c r="C88" s="68"/>
      <c r="D88" s="69"/>
      <c r="E88" s="70" t="str">
        <f t="shared" si="4"/>
        <v/>
      </c>
      <c r="F88" s="71" t="str">
        <f t="shared" si="5"/>
        <v/>
      </c>
      <c r="G88" s="72" t="s">
        <v>28</v>
      </c>
      <c r="H88" s="73"/>
      <c r="I88" s="511" t="s">
        <v>30</v>
      </c>
      <c r="J88" s="517"/>
      <c r="K88" s="108" t="s">
        <v>37</v>
      </c>
      <c r="L88" s="75" t="s">
        <v>277</v>
      </c>
      <c r="M88" s="75">
        <v>8</v>
      </c>
      <c r="N88" s="75">
        <v>7</v>
      </c>
      <c r="O88" s="75">
        <v>7</v>
      </c>
      <c r="P88" s="75" t="s">
        <v>32</v>
      </c>
      <c r="Q88" s="75" t="s">
        <v>268</v>
      </c>
      <c r="R88" s="75" t="s">
        <v>129</v>
      </c>
      <c r="S88" s="75" t="s">
        <v>278</v>
      </c>
      <c r="T88" s="76"/>
      <c r="U88" s="77"/>
      <c r="V88" s="78"/>
      <c r="W88" s="79"/>
      <c r="X88" s="80"/>
      <c r="Y88" s="81" t="str">
        <f t="shared" si="2"/>
        <v>https://www.tcgplayer.com/search/star-wars-unlimited/product?productLineName=star-wars-unlimited&amp;q=Krrsantan</v>
      </c>
      <c r="Z88" s="65">
        <f t="shared" si="6"/>
        <v>0</v>
      </c>
    </row>
    <row r="89" spans="1:26" ht="14.4">
      <c r="A89" s="82" t="s">
        <v>279</v>
      </c>
      <c r="B89" s="83"/>
      <c r="C89" s="84"/>
      <c r="D89" s="85"/>
      <c r="E89" s="53" t="str">
        <f t="shared" si="4"/>
        <v/>
      </c>
      <c r="F89" s="54" t="str">
        <f t="shared" si="5"/>
        <v/>
      </c>
      <c r="G89" s="86" t="s">
        <v>28</v>
      </c>
      <c r="H89" s="82"/>
      <c r="I89" s="503" t="s">
        <v>30</v>
      </c>
      <c r="J89" s="518"/>
      <c r="K89" s="109" t="s">
        <v>37</v>
      </c>
      <c r="L89" s="58" t="s">
        <v>280</v>
      </c>
      <c r="M89" s="58">
        <v>1</v>
      </c>
      <c r="N89" s="58"/>
      <c r="O89" s="58"/>
      <c r="P89" s="58"/>
      <c r="Q89" s="58"/>
      <c r="R89" s="58" t="s">
        <v>157</v>
      </c>
      <c r="S89" s="58" t="s">
        <v>281</v>
      </c>
      <c r="T89" s="88"/>
      <c r="U89" s="89"/>
      <c r="V89" s="90"/>
      <c r="W89" s="91"/>
      <c r="X89" s="63"/>
      <c r="Y89" s="64" t="str">
        <f t="shared" si="2"/>
        <v>https://www.tcgplayer.com/search/star-wars-unlimited/product?productLineName=star-wars-unlimited&amp;q=You+Hold+This</v>
      </c>
      <c r="Z89" s="65">
        <f t="shared" si="6"/>
        <v>0</v>
      </c>
    </row>
    <row r="90" spans="1:26" ht="14.4">
      <c r="A90" s="92" t="s">
        <v>282</v>
      </c>
      <c r="B90" s="67"/>
      <c r="C90" s="68"/>
      <c r="D90" s="69"/>
      <c r="E90" s="70" t="str">
        <f t="shared" si="4"/>
        <v/>
      </c>
      <c r="F90" s="71" t="str">
        <f t="shared" si="5"/>
        <v/>
      </c>
      <c r="G90" s="72" t="s">
        <v>131</v>
      </c>
      <c r="H90" s="73"/>
      <c r="I90" s="108" t="s">
        <v>37</v>
      </c>
      <c r="J90" s="106" t="s">
        <v>41</v>
      </c>
      <c r="K90" s="93" t="s">
        <v>42</v>
      </c>
      <c r="L90" s="75" t="s">
        <v>283</v>
      </c>
      <c r="M90" s="75">
        <v>5</v>
      </c>
      <c r="N90" s="75">
        <v>1</v>
      </c>
      <c r="O90" s="75">
        <v>7</v>
      </c>
      <c r="P90" s="75" t="s">
        <v>32</v>
      </c>
      <c r="Q90" s="75" t="s">
        <v>284</v>
      </c>
      <c r="R90" s="75" t="s">
        <v>129</v>
      </c>
      <c r="S90" s="75" t="s">
        <v>285</v>
      </c>
      <c r="T90" s="76"/>
      <c r="U90" s="77"/>
      <c r="V90" s="78"/>
      <c r="W90" s="79"/>
      <c r="X90" s="80"/>
      <c r="Y90" s="81" t="str">
        <f t="shared" si="2"/>
        <v>https://www.tcgplayer.com/search/star-wars-unlimited/product?productLineName=star-wars-unlimited&amp;q=The+Stranger</v>
      </c>
      <c r="Z90" s="65">
        <f t="shared" si="6"/>
        <v>0</v>
      </c>
    </row>
    <row r="91" spans="1:26" ht="14.4">
      <c r="A91" s="82" t="s">
        <v>286</v>
      </c>
      <c r="B91" s="83"/>
      <c r="C91" s="84"/>
      <c r="D91" s="85"/>
      <c r="E91" s="53" t="str">
        <f t="shared" si="4"/>
        <v/>
      </c>
      <c r="F91" s="54" t="str">
        <f t="shared" si="5"/>
        <v/>
      </c>
      <c r="G91" s="86" t="s">
        <v>127</v>
      </c>
      <c r="H91" s="56"/>
      <c r="I91" s="109" t="s">
        <v>37</v>
      </c>
      <c r="J91" s="105" t="s">
        <v>41</v>
      </c>
      <c r="K91" s="87" t="s">
        <v>42</v>
      </c>
      <c r="L91" s="58" t="s">
        <v>287</v>
      </c>
      <c r="M91" s="58">
        <v>6</v>
      </c>
      <c r="N91" s="58">
        <v>6</v>
      </c>
      <c r="O91" s="58">
        <v>5</v>
      </c>
      <c r="P91" s="58" t="s">
        <v>32</v>
      </c>
      <c r="Q91" s="58" t="s">
        <v>84</v>
      </c>
      <c r="R91" s="58" t="s">
        <v>129</v>
      </c>
      <c r="S91" s="58" t="s">
        <v>48</v>
      </c>
      <c r="T91" s="88"/>
      <c r="U91" s="89"/>
      <c r="V91" s="90"/>
      <c r="W91" s="91"/>
      <c r="X91" s="63"/>
      <c r="Y91" s="64" t="str">
        <f t="shared" si="2"/>
        <v>https://www.tcgplayer.com/search/star-wars-unlimited/product?productLineName=star-wars-unlimited&amp;q=Jango+Fett</v>
      </c>
      <c r="Z91" s="65">
        <f t="shared" si="6"/>
        <v>0</v>
      </c>
    </row>
    <row r="92" spans="1:26" ht="14.4">
      <c r="A92" s="92" t="s">
        <v>288</v>
      </c>
      <c r="B92" s="67"/>
      <c r="C92" s="68"/>
      <c r="D92" s="69"/>
      <c r="E92" s="70" t="str">
        <f t="shared" si="4"/>
        <v/>
      </c>
      <c r="F92" s="71" t="str">
        <f t="shared" si="5"/>
        <v/>
      </c>
      <c r="G92" s="72" t="s">
        <v>28</v>
      </c>
      <c r="H92" s="73"/>
      <c r="I92" s="108" t="s">
        <v>37</v>
      </c>
      <c r="J92" s="106" t="s">
        <v>41</v>
      </c>
      <c r="K92" s="95" t="s">
        <v>50</v>
      </c>
      <c r="L92" s="75" t="s">
        <v>289</v>
      </c>
      <c r="M92" s="75">
        <v>2</v>
      </c>
      <c r="N92" s="75">
        <v>2</v>
      </c>
      <c r="O92" s="75">
        <v>4</v>
      </c>
      <c r="P92" s="75" t="s">
        <v>32</v>
      </c>
      <c r="Q92" s="75"/>
      <c r="R92" s="75" t="s">
        <v>129</v>
      </c>
      <c r="S92" s="75" t="s">
        <v>290</v>
      </c>
      <c r="T92" s="76"/>
      <c r="U92" s="77"/>
      <c r="V92" s="78"/>
      <c r="W92" s="79"/>
      <c r="X92" s="80"/>
      <c r="Y92" s="81" t="str">
        <f t="shared" si="2"/>
        <v>https://www.tcgplayer.com/search/star-wars-unlimited/product?productLineName=star-wars-unlimited&amp;q=Anakin+Skywalker</v>
      </c>
      <c r="Z92" s="65">
        <f t="shared" si="6"/>
        <v>0</v>
      </c>
    </row>
    <row r="93" spans="1:26" ht="14.4">
      <c r="A93" s="82" t="s">
        <v>291</v>
      </c>
      <c r="B93" s="83"/>
      <c r="C93" s="84"/>
      <c r="D93" s="85"/>
      <c r="E93" s="53" t="str">
        <f t="shared" si="4"/>
        <v/>
      </c>
      <c r="F93" s="54" t="str">
        <f t="shared" si="5"/>
        <v/>
      </c>
      <c r="G93" s="86" t="s">
        <v>127</v>
      </c>
      <c r="H93" s="56"/>
      <c r="I93" s="109" t="s">
        <v>37</v>
      </c>
      <c r="J93" s="105" t="s">
        <v>41</v>
      </c>
      <c r="K93" s="94" t="s">
        <v>50</v>
      </c>
      <c r="L93" s="58" t="s">
        <v>292</v>
      </c>
      <c r="M93" s="58">
        <v>4</v>
      </c>
      <c r="N93" s="58">
        <v>3</v>
      </c>
      <c r="O93" s="58">
        <v>4</v>
      </c>
      <c r="P93" s="58" t="s">
        <v>32</v>
      </c>
      <c r="Q93" s="58" t="s">
        <v>62</v>
      </c>
      <c r="R93" s="58" t="s">
        <v>129</v>
      </c>
      <c r="S93" s="58" t="s">
        <v>293</v>
      </c>
      <c r="T93" s="88"/>
      <c r="U93" s="89"/>
      <c r="V93" s="90"/>
      <c r="W93" s="91"/>
      <c r="X93" s="63"/>
      <c r="Y93" s="64" t="str">
        <f t="shared" si="2"/>
        <v>https://www.tcgplayer.com/search/star-wars-unlimited/product?productLineName=star-wars-unlimited&amp;q=Kanan+Jarrus</v>
      </c>
      <c r="Z93" s="65">
        <f t="shared" si="6"/>
        <v>0</v>
      </c>
    </row>
    <row r="94" spans="1:26" ht="14.4">
      <c r="A94" s="92" t="s">
        <v>294</v>
      </c>
      <c r="B94" s="67"/>
      <c r="C94" s="68"/>
      <c r="D94" s="69"/>
      <c r="E94" s="70" t="str">
        <f t="shared" si="4"/>
        <v/>
      </c>
      <c r="F94" s="71" t="str">
        <f t="shared" si="5"/>
        <v/>
      </c>
      <c r="G94" s="72" t="s">
        <v>46</v>
      </c>
      <c r="H94" s="73"/>
      <c r="I94" s="505" t="s">
        <v>37</v>
      </c>
      <c r="J94" s="517"/>
      <c r="K94" s="106" t="s">
        <v>41</v>
      </c>
      <c r="L94" s="75" t="s">
        <v>295</v>
      </c>
      <c r="M94" s="75">
        <v>2</v>
      </c>
      <c r="N94" s="75">
        <v>2</v>
      </c>
      <c r="O94" s="75">
        <v>3</v>
      </c>
      <c r="P94" s="75" t="s">
        <v>32</v>
      </c>
      <c r="Q94" s="75" t="s">
        <v>183</v>
      </c>
      <c r="R94" s="75" t="s">
        <v>129</v>
      </c>
      <c r="S94" s="75" t="s">
        <v>39</v>
      </c>
      <c r="T94" s="76"/>
      <c r="U94" s="77"/>
      <c r="V94" s="78"/>
      <c r="W94" s="79"/>
      <c r="X94" s="80"/>
      <c r="Y94" s="81" t="str">
        <f t="shared" si="2"/>
        <v>https://www.tcgplayer.com/search/star-wars-unlimited/product?productLineName=star-wars-unlimited&amp;q=Toydarian+Technician</v>
      </c>
      <c r="Z94" s="65">
        <f t="shared" si="6"/>
        <v>0</v>
      </c>
    </row>
    <row r="95" spans="1:26" ht="14.4">
      <c r="A95" s="82" t="s">
        <v>296</v>
      </c>
      <c r="B95" s="83"/>
      <c r="C95" s="84"/>
      <c r="D95" s="85"/>
      <c r="E95" s="53" t="str">
        <f t="shared" si="4"/>
        <v/>
      </c>
      <c r="F95" s="54" t="str">
        <f t="shared" si="5"/>
        <v/>
      </c>
      <c r="G95" s="86" t="s">
        <v>127</v>
      </c>
      <c r="H95" s="56"/>
      <c r="I95" s="512" t="s">
        <v>37</v>
      </c>
      <c r="J95" s="518"/>
      <c r="K95" s="105" t="s">
        <v>41</v>
      </c>
      <c r="L95" s="58" t="s">
        <v>297</v>
      </c>
      <c r="M95" s="58">
        <v>2</v>
      </c>
      <c r="N95" s="58">
        <v>2</v>
      </c>
      <c r="O95" s="58">
        <v>4</v>
      </c>
      <c r="P95" s="58" t="s">
        <v>32</v>
      </c>
      <c r="Q95" s="58"/>
      <c r="R95" s="58" t="s">
        <v>129</v>
      </c>
      <c r="S95" s="58" t="s">
        <v>39</v>
      </c>
      <c r="T95" s="88"/>
      <c r="U95" s="89"/>
      <c r="V95" s="90"/>
      <c r="W95" s="91"/>
      <c r="X95" s="63"/>
      <c r="Y95" s="64" t="str">
        <f t="shared" si="2"/>
        <v>https://www.tcgplayer.com/search/star-wars-unlimited/product?productLineName=star-wars-unlimited&amp;q=Val</v>
      </c>
      <c r="Z95" s="65">
        <f t="shared" si="6"/>
        <v>0</v>
      </c>
    </row>
    <row r="96" spans="1:26" ht="14.4">
      <c r="A96" s="92" t="s">
        <v>298</v>
      </c>
      <c r="B96" s="67"/>
      <c r="C96" s="68"/>
      <c r="D96" s="69"/>
      <c r="E96" s="70" t="str">
        <f t="shared" si="4"/>
        <v/>
      </c>
      <c r="F96" s="71" t="str">
        <f t="shared" si="5"/>
        <v/>
      </c>
      <c r="G96" s="72" t="s">
        <v>28</v>
      </c>
      <c r="H96" s="92"/>
      <c r="I96" s="505" t="s">
        <v>37</v>
      </c>
      <c r="J96" s="517"/>
      <c r="K96" s="106" t="s">
        <v>41</v>
      </c>
      <c r="L96" s="75" t="s">
        <v>299</v>
      </c>
      <c r="M96" s="75">
        <v>3</v>
      </c>
      <c r="N96" s="75">
        <v>2</v>
      </c>
      <c r="O96" s="75">
        <v>4</v>
      </c>
      <c r="P96" s="75" t="s">
        <v>32</v>
      </c>
      <c r="Q96" s="75" t="s">
        <v>145</v>
      </c>
      <c r="R96" s="75" t="s">
        <v>129</v>
      </c>
      <c r="S96" s="75" t="s">
        <v>39</v>
      </c>
      <c r="T96" s="76"/>
      <c r="U96" s="77"/>
      <c r="V96" s="78"/>
      <c r="W96" s="79"/>
      <c r="X96" s="80"/>
      <c r="Y96" s="81" t="str">
        <f t="shared" si="2"/>
        <v>https://www.tcgplayer.com/search/star-wars-unlimited/product?productLineName=star-wars-unlimited&amp;q=Two-Faced+Troig</v>
      </c>
      <c r="Z96" s="65">
        <f t="shared" si="6"/>
        <v>0</v>
      </c>
    </row>
    <row r="97" spans="1:26" ht="14.4">
      <c r="A97" s="82" t="s">
        <v>300</v>
      </c>
      <c r="B97" s="83"/>
      <c r="C97" s="84"/>
      <c r="D97" s="85"/>
      <c r="E97" s="53" t="str">
        <f t="shared" si="4"/>
        <v/>
      </c>
      <c r="F97" s="54" t="str">
        <f t="shared" si="5"/>
        <v/>
      </c>
      <c r="G97" s="86" t="s">
        <v>28</v>
      </c>
      <c r="H97" s="56"/>
      <c r="I97" s="512" t="s">
        <v>37</v>
      </c>
      <c r="J97" s="518"/>
      <c r="K97" s="105" t="s">
        <v>41</v>
      </c>
      <c r="L97" s="58" t="s">
        <v>301</v>
      </c>
      <c r="M97" s="58">
        <v>4</v>
      </c>
      <c r="N97" s="58">
        <v>2</v>
      </c>
      <c r="O97" s="58">
        <v>5</v>
      </c>
      <c r="P97" s="58" t="s">
        <v>32</v>
      </c>
      <c r="Q97" s="58" t="s">
        <v>84</v>
      </c>
      <c r="R97" s="58" t="s">
        <v>129</v>
      </c>
      <c r="S97" s="58" t="s">
        <v>39</v>
      </c>
      <c r="T97" s="88"/>
      <c r="U97" s="89"/>
      <c r="V97" s="90"/>
      <c r="W97" s="91"/>
      <c r="X97" s="63"/>
      <c r="Y97" s="64" t="str">
        <f t="shared" si="2"/>
        <v>https://www.tcgplayer.com/search/star-wars-unlimited/product?productLineName=star-wars-unlimited&amp;q=Rio+Durant</v>
      </c>
      <c r="Z97" s="65">
        <f t="shared" si="6"/>
        <v>0</v>
      </c>
    </row>
    <row r="98" spans="1:26" ht="14.4">
      <c r="A98" s="92" t="s">
        <v>302</v>
      </c>
      <c r="B98" s="67"/>
      <c r="C98" s="68"/>
      <c r="D98" s="69"/>
      <c r="E98" s="70" t="str">
        <f t="shared" si="4"/>
        <v/>
      </c>
      <c r="F98" s="71" t="str">
        <f t="shared" si="5"/>
        <v/>
      </c>
      <c r="G98" s="72" t="s">
        <v>131</v>
      </c>
      <c r="H98" s="73"/>
      <c r="I98" s="505" t="s">
        <v>37</v>
      </c>
      <c r="J98" s="517"/>
      <c r="K98" s="106" t="s">
        <v>41</v>
      </c>
      <c r="L98" s="75" t="s">
        <v>303</v>
      </c>
      <c r="M98" s="75">
        <v>5</v>
      </c>
      <c r="N98" s="75">
        <v>3</v>
      </c>
      <c r="O98" s="75">
        <v>7</v>
      </c>
      <c r="P98" s="75" t="s">
        <v>32</v>
      </c>
      <c r="Q98" s="75"/>
      <c r="R98" s="75" t="s">
        <v>129</v>
      </c>
      <c r="S98" s="75" t="s">
        <v>39</v>
      </c>
      <c r="T98" s="76"/>
      <c r="U98" s="77"/>
      <c r="V98" s="78"/>
      <c r="W98" s="79"/>
      <c r="X98" s="80"/>
      <c r="Y98" s="81" t="str">
        <f t="shared" si="2"/>
        <v>https://www.tcgplayer.com/search/star-wars-unlimited/product?productLineName=star-wars-unlimited&amp;q=Hondo+Ohnaka</v>
      </c>
      <c r="Z98" s="65">
        <f t="shared" si="6"/>
        <v>0</v>
      </c>
    </row>
    <row r="99" spans="1:26" ht="14.4">
      <c r="A99" s="82" t="s">
        <v>304</v>
      </c>
      <c r="B99" s="83"/>
      <c r="C99" s="84"/>
      <c r="D99" s="85"/>
      <c r="E99" s="53" t="str">
        <f t="shared" si="4"/>
        <v/>
      </c>
      <c r="F99" s="54" t="str">
        <f t="shared" si="5"/>
        <v/>
      </c>
      <c r="G99" s="86" t="s">
        <v>127</v>
      </c>
      <c r="H99" s="56"/>
      <c r="I99" s="512" t="s">
        <v>37</v>
      </c>
      <c r="J99" s="518"/>
      <c r="K99" s="105" t="s">
        <v>41</v>
      </c>
      <c r="L99" s="58" t="s">
        <v>305</v>
      </c>
      <c r="M99" s="58">
        <v>6</v>
      </c>
      <c r="N99" s="58">
        <v>6</v>
      </c>
      <c r="O99" s="58">
        <v>5</v>
      </c>
      <c r="P99" s="58" t="s">
        <v>32</v>
      </c>
      <c r="Q99" s="58" t="s">
        <v>80</v>
      </c>
      <c r="R99" s="58" t="s">
        <v>129</v>
      </c>
      <c r="S99" s="58" t="s">
        <v>306</v>
      </c>
      <c r="T99" s="88"/>
      <c r="U99" s="89"/>
      <c r="V99" s="90"/>
      <c r="W99" s="91"/>
      <c r="X99" s="63"/>
      <c r="Y99" s="64" t="str">
        <f t="shared" si="2"/>
        <v>https://www.tcgplayer.com/search/star-wars-unlimited/product?productLineName=star-wars-unlimited&amp;q=Finn</v>
      </c>
      <c r="Z99" s="65">
        <f t="shared" si="6"/>
        <v>0</v>
      </c>
    </row>
    <row r="100" spans="1:26" ht="14.4">
      <c r="A100" s="92" t="s">
        <v>307</v>
      </c>
      <c r="B100" s="67"/>
      <c r="C100" s="68"/>
      <c r="D100" s="69"/>
      <c r="E100" s="70" t="str">
        <f t="shared" si="4"/>
        <v/>
      </c>
      <c r="F100" s="71" t="str">
        <f t="shared" si="5"/>
        <v/>
      </c>
      <c r="G100" s="72" t="s">
        <v>28</v>
      </c>
      <c r="H100" s="73"/>
      <c r="I100" s="505" t="s">
        <v>37</v>
      </c>
      <c r="J100" s="517"/>
      <c r="K100" s="106" t="s">
        <v>41</v>
      </c>
      <c r="L100" s="75" t="s">
        <v>308</v>
      </c>
      <c r="M100" s="75">
        <v>7</v>
      </c>
      <c r="N100" s="75"/>
      <c r="O100" s="75"/>
      <c r="P100" s="75"/>
      <c r="Q100" s="75"/>
      <c r="R100" s="75" t="s">
        <v>157</v>
      </c>
      <c r="S100" s="75" t="s">
        <v>164</v>
      </c>
      <c r="T100" s="76"/>
      <c r="U100" s="77"/>
      <c r="V100" s="78"/>
      <c r="W100" s="79"/>
      <c r="X100" s="80"/>
      <c r="Y100" s="81" t="str">
        <f t="shared" si="2"/>
        <v>https://www.tcgplayer.com/search/star-wars-unlimited/product?productLineName=star-wars-unlimited&amp;q=Rhydonium+Detonation</v>
      </c>
      <c r="Z100" s="65">
        <f t="shared" si="6"/>
        <v>0</v>
      </c>
    </row>
    <row r="101" spans="1:26" ht="14.4">
      <c r="A101" s="82" t="s">
        <v>309</v>
      </c>
      <c r="B101" s="83"/>
      <c r="C101" s="84"/>
      <c r="D101" s="85"/>
      <c r="E101" s="53" t="str">
        <f t="shared" si="4"/>
        <v/>
      </c>
      <c r="F101" s="54" t="str">
        <f t="shared" si="5"/>
        <v/>
      </c>
      <c r="G101" s="86" t="s">
        <v>46</v>
      </c>
      <c r="H101" s="82"/>
      <c r="I101" s="507" t="s">
        <v>41</v>
      </c>
      <c r="J101" s="508"/>
      <c r="K101" s="87" t="s">
        <v>42</v>
      </c>
      <c r="L101" s="58" t="s">
        <v>310</v>
      </c>
      <c r="M101" s="58">
        <v>1</v>
      </c>
      <c r="N101" s="58">
        <v>2</v>
      </c>
      <c r="O101" s="58">
        <v>2</v>
      </c>
      <c r="P101" s="58" t="s">
        <v>32</v>
      </c>
      <c r="Q101" s="58"/>
      <c r="R101" s="58" t="s">
        <v>129</v>
      </c>
      <c r="S101" s="58" t="s">
        <v>44</v>
      </c>
      <c r="T101" s="88"/>
      <c r="U101" s="89"/>
      <c r="V101" s="90"/>
      <c r="W101" s="91"/>
      <c r="X101" s="63"/>
      <c r="Y101" s="64" t="str">
        <f t="shared" si="2"/>
        <v>https://www.tcgplayer.com/search/star-wars-unlimited/product?productLineName=star-wars-unlimited&amp;q=Imperial+Door+Technician</v>
      </c>
      <c r="Z101" s="65">
        <f t="shared" si="6"/>
        <v>0</v>
      </c>
    </row>
    <row r="102" spans="1:26" ht="14.4">
      <c r="A102" s="92" t="s">
        <v>311</v>
      </c>
      <c r="B102" s="67"/>
      <c r="C102" s="68"/>
      <c r="D102" s="69"/>
      <c r="E102" s="70" t="str">
        <f t="shared" si="4"/>
        <v/>
      </c>
      <c r="F102" s="71" t="str">
        <f t="shared" si="5"/>
        <v/>
      </c>
      <c r="G102" s="72" t="s">
        <v>46</v>
      </c>
      <c r="H102" s="73"/>
      <c r="I102" s="509" t="s">
        <v>41</v>
      </c>
      <c r="J102" s="510"/>
      <c r="K102" s="93" t="s">
        <v>42</v>
      </c>
      <c r="L102" s="75" t="s">
        <v>312</v>
      </c>
      <c r="M102" s="75">
        <v>4</v>
      </c>
      <c r="N102" s="75">
        <v>4</v>
      </c>
      <c r="O102" s="75">
        <v>6</v>
      </c>
      <c r="P102" s="75" t="s">
        <v>32</v>
      </c>
      <c r="Q102" s="75"/>
      <c r="R102" s="75" t="s">
        <v>129</v>
      </c>
      <c r="S102" s="75" t="s">
        <v>44</v>
      </c>
      <c r="T102" s="76"/>
      <c r="U102" s="77"/>
      <c r="V102" s="78"/>
      <c r="W102" s="79"/>
      <c r="X102" s="80"/>
      <c r="Y102" s="81" t="str">
        <f t="shared" si="2"/>
        <v>https://www.tcgplayer.com/search/star-wars-unlimited/product?productLineName=star-wars-unlimited&amp;q=Vandor+Range+Troopers</v>
      </c>
      <c r="Z102" s="65">
        <f t="shared" si="6"/>
        <v>0</v>
      </c>
    </row>
    <row r="103" spans="1:26" ht="14.4">
      <c r="A103" s="82" t="s">
        <v>313</v>
      </c>
      <c r="B103" s="83"/>
      <c r="C103" s="84"/>
      <c r="D103" s="85"/>
      <c r="E103" s="53" t="str">
        <f t="shared" si="4"/>
        <v/>
      </c>
      <c r="F103" s="54" t="str">
        <f t="shared" si="5"/>
        <v/>
      </c>
      <c r="G103" s="86" t="s">
        <v>127</v>
      </c>
      <c r="H103" s="56"/>
      <c r="I103" s="507" t="s">
        <v>41</v>
      </c>
      <c r="J103" s="508"/>
      <c r="K103" s="87" t="s">
        <v>42</v>
      </c>
      <c r="L103" s="58" t="s">
        <v>314</v>
      </c>
      <c r="M103" s="58">
        <v>5</v>
      </c>
      <c r="N103" s="58">
        <v>2</v>
      </c>
      <c r="O103" s="58">
        <v>4</v>
      </c>
      <c r="P103" s="58" t="s">
        <v>136</v>
      </c>
      <c r="Q103" s="58"/>
      <c r="R103" s="58" t="s">
        <v>129</v>
      </c>
      <c r="S103" s="58" t="s">
        <v>315</v>
      </c>
      <c r="T103" s="88"/>
      <c r="U103" s="89"/>
      <c r="V103" s="90"/>
      <c r="W103" s="91"/>
      <c r="X103" s="63"/>
      <c r="Y103" s="64" t="str">
        <f t="shared" si="2"/>
        <v>https://www.tcgplayer.com/search/star-wars-unlimited/product?productLineName=star-wars-unlimited&amp;q=Governor's+Shuttle</v>
      </c>
      <c r="Z103" s="65">
        <f t="shared" si="6"/>
        <v>0</v>
      </c>
    </row>
    <row r="104" spans="1:26" ht="14.4">
      <c r="A104" s="92" t="s">
        <v>316</v>
      </c>
      <c r="B104" s="67"/>
      <c r="C104" s="68"/>
      <c r="D104" s="69"/>
      <c r="E104" s="70" t="str">
        <f t="shared" si="4"/>
        <v/>
      </c>
      <c r="F104" s="71" t="str">
        <f t="shared" si="5"/>
        <v/>
      </c>
      <c r="G104" s="72" t="s">
        <v>46</v>
      </c>
      <c r="H104" s="92"/>
      <c r="I104" s="509" t="s">
        <v>41</v>
      </c>
      <c r="J104" s="510"/>
      <c r="K104" s="93" t="s">
        <v>42</v>
      </c>
      <c r="L104" s="75" t="s">
        <v>317</v>
      </c>
      <c r="M104" s="75">
        <v>6</v>
      </c>
      <c r="N104" s="75">
        <v>5</v>
      </c>
      <c r="O104" s="75">
        <v>6</v>
      </c>
      <c r="P104" s="75" t="s">
        <v>136</v>
      </c>
      <c r="Q104" s="75" t="s">
        <v>145</v>
      </c>
      <c r="R104" s="75" t="s">
        <v>129</v>
      </c>
      <c r="S104" s="75" t="s">
        <v>318</v>
      </c>
      <c r="T104" s="76"/>
      <c r="U104" s="77"/>
      <c r="V104" s="78"/>
      <c r="W104" s="79"/>
      <c r="X104" s="80"/>
      <c r="Y104" s="81" t="str">
        <f t="shared" si="2"/>
        <v>https://www.tcgplayer.com/search/star-wars-unlimited/product?productLineName=star-wars-unlimited&amp;q=IGV-55+Listener</v>
      </c>
      <c r="Z104" s="65">
        <f t="shared" si="6"/>
        <v>0</v>
      </c>
    </row>
    <row r="105" spans="1:26" ht="14.4">
      <c r="A105" s="82" t="s">
        <v>319</v>
      </c>
      <c r="B105" s="83"/>
      <c r="C105" s="84"/>
      <c r="D105" s="85"/>
      <c r="E105" s="53" t="str">
        <f t="shared" si="4"/>
        <v/>
      </c>
      <c r="F105" s="54" t="str">
        <f t="shared" si="5"/>
        <v/>
      </c>
      <c r="G105" s="86" t="s">
        <v>131</v>
      </c>
      <c r="H105" s="56"/>
      <c r="I105" s="507" t="s">
        <v>41</v>
      </c>
      <c r="J105" s="508"/>
      <c r="K105" s="87" t="s">
        <v>42</v>
      </c>
      <c r="L105" s="58" t="s">
        <v>320</v>
      </c>
      <c r="M105" s="58">
        <v>8</v>
      </c>
      <c r="N105" s="58">
        <v>7</v>
      </c>
      <c r="O105" s="58">
        <v>7</v>
      </c>
      <c r="P105" s="58" t="s">
        <v>136</v>
      </c>
      <c r="Q105" s="58"/>
      <c r="R105" s="58" t="s">
        <v>129</v>
      </c>
      <c r="S105" s="58" t="s">
        <v>318</v>
      </c>
      <c r="T105" s="88"/>
      <c r="U105" s="89"/>
      <c r="V105" s="90"/>
      <c r="W105" s="91"/>
      <c r="X105" s="63"/>
      <c r="Y105" s="64" t="str">
        <f t="shared" si="2"/>
        <v>https://www.tcgplayer.com/search/star-wars-unlimited/product?productLineName=star-wars-unlimited&amp;q=Lawbringer</v>
      </c>
      <c r="Z105" s="65">
        <f t="shared" si="6"/>
        <v>0</v>
      </c>
    </row>
    <row r="106" spans="1:26" ht="14.4">
      <c r="A106" s="92" t="s">
        <v>321</v>
      </c>
      <c r="B106" s="67"/>
      <c r="C106" s="68"/>
      <c r="D106" s="69"/>
      <c r="E106" s="70" t="str">
        <f t="shared" si="4"/>
        <v/>
      </c>
      <c r="F106" s="71" t="str">
        <f t="shared" si="5"/>
        <v/>
      </c>
      <c r="G106" s="72" t="s">
        <v>127</v>
      </c>
      <c r="H106" s="92"/>
      <c r="I106" s="509" t="s">
        <v>41</v>
      </c>
      <c r="J106" s="510"/>
      <c r="K106" s="93" t="s">
        <v>42</v>
      </c>
      <c r="L106" s="75" t="s">
        <v>322</v>
      </c>
      <c r="M106" s="75">
        <v>1</v>
      </c>
      <c r="N106" s="75"/>
      <c r="O106" s="75"/>
      <c r="P106" s="75"/>
      <c r="Q106" s="75"/>
      <c r="R106" s="75" t="s">
        <v>157</v>
      </c>
      <c r="S106" s="75" t="s">
        <v>290</v>
      </c>
      <c r="T106" s="76"/>
      <c r="U106" s="77"/>
      <c r="V106" s="78"/>
      <c r="W106" s="79"/>
      <c r="X106" s="80"/>
      <c r="Y106" s="81" t="str">
        <f t="shared" si="2"/>
        <v>https://www.tcgplayer.com/search/star-wars-unlimited/product?productLineName=star-wars-unlimited&amp;q=Choke+on+Aspirations</v>
      </c>
      <c r="Z106" s="65">
        <f t="shared" si="6"/>
        <v>0</v>
      </c>
    </row>
    <row r="107" spans="1:26" ht="14.4">
      <c r="A107" s="82" t="s">
        <v>323</v>
      </c>
      <c r="B107" s="83"/>
      <c r="C107" s="84"/>
      <c r="D107" s="85"/>
      <c r="E107" s="53" t="str">
        <f t="shared" si="4"/>
        <v/>
      </c>
      <c r="F107" s="54" t="str">
        <f t="shared" si="5"/>
        <v/>
      </c>
      <c r="G107" s="86" t="s">
        <v>28</v>
      </c>
      <c r="H107" s="56"/>
      <c r="I107" s="507" t="s">
        <v>41</v>
      </c>
      <c r="J107" s="508"/>
      <c r="K107" s="87" t="s">
        <v>42</v>
      </c>
      <c r="L107" s="58" t="s">
        <v>324</v>
      </c>
      <c r="M107" s="58">
        <v>4</v>
      </c>
      <c r="N107" s="58"/>
      <c r="O107" s="58"/>
      <c r="P107" s="58"/>
      <c r="Q107" s="58"/>
      <c r="R107" s="58" t="s">
        <v>157</v>
      </c>
      <c r="S107" s="58" t="s">
        <v>325</v>
      </c>
      <c r="T107" s="88"/>
      <c r="U107" s="89"/>
      <c r="V107" s="90"/>
      <c r="W107" s="91"/>
      <c r="X107" s="63"/>
      <c r="Y107" s="64" t="str">
        <f t="shared" si="2"/>
        <v>https://www.tcgplayer.com/search/star-wars-unlimited/product?productLineName=star-wars-unlimited&amp;q=Display+Piece</v>
      </c>
      <c r="Z107" s="65">
        <f t="shared" si="6"/>
        <v>0</v>
      </c>
    </row>
    <row r="108" spans="1:26" ht="14.4">
      <c r="A108" s="92" t="s">
        <v>326</v>
      </c>
      <c r="B108" s="67"/>
      <c r="C108" s="68"/>
      <c r="D108" s="69"/>
      <c r="E108" s="70" t="str">
        <f t="shared" si="4"/>
        <v/>
      </c>
      <c r="F108" s="71" t="str">
        <f t="shared" si="5"/>
        <v/>
      </c>
      <c r="G108" s="72" t="s">
        <v>28</v>
      </c>
      <c r="H108" s="73"/>
      <c r="I108" s="509" t="s">
        <v>41</v>
      </c>
      <c r="J108" s="510"/>
      <c r="K108" s="95" t="s">
        <v>50</v>
      </c>
      <c r="L108" s="75" t="s">
        <v>327</v>
      </c>
      <c r="M108" s="75">
        <v>2</v>
      </c>
      <c r="N108" s="75">
        <v>2</v>
      </c>
      <c r="O108" s="75">
        <v>4</v>
      </c>
      <c r="P108" s="75" t="s">
        <v>32</v>
      </c>
      <c r="Q108" s="75" t="s">
        <v>145</v>
      </c>
      <c r="R108" s="75" t="s">
        <v>129</v>
      </c>
      <c r="S108" s="75" t="s">
        <v>35</v>
      </c>
      <c r="T108" s="76"/>
      <c r="U108" s="77"/>
      <c r="V108" s="78"/>
      <c r="W108" s="79"/>
      <c r="X108" s="80"/>
      <c r="Y108" s="81" t="str">
        <f t="shared" si="2"/>
        <v>https://www.tcgplayer.com/search/star-wars-unlimited/product?productLineName=star-wars-unlimited&amp;q=Bodhi+Rook</v>
      </c>
      <c r="Z108" s="65">
        <f t="shared" si="6"/>
        <v>0</v>
      </c>
    </row>
    <row r="109" spans="1:26" ht="14.4">
      <c r="A109" s="82" t="s">
        <v>328</v>
      </c>
      <c r="B109" s="83"/>
      <c r="C109" s="84"/>
      <c r="D109" s="85"/>
      <c r="E109" s="53" t="str">
        <f t="shared" si="4"/>
        <v/>
      </c>
      <c r="F109" s="54" t="str">
        <f t="shared" si="5"/>
        <v/>
      </c>
      <c r="G109" s="86" t="s">
        <v>127</v>
      </c>
      <c r="H109" s="56"/>
      <c r="I109" s="507" t="s">
        <v>41</v>
      </c>
      <c r="J109" s="508"/>
      <c r="K109" s="94" t="s">
        <v>50</v>
      </c>
      <c r="L109" s="58" t="s">
        <v>329</v>
      </c>
      <c r="M109" s="58">
        <v>3</v>
      </c>
      <c r="N109" s="58">
        <v>3</v>
      </c>
      <c r="O109" s="58">
        <v>5</v>
      </c>
      <c r="P109" s="58" t="s">
        <v>32</v>
      </c>
      <c r="Q109" s="58" t="s">
        <v>145</v>
      </c>
      <c r="R109" s="58" t="s">
        <v>129</v>
      </c>
      <c r="S109" s="58" t="s">
        <v>35</v>
      </c>
      <c r="T109" s="88"/>
      <c r="U109" s="89"/>
      <c r="V109" s="90"/>
      <c r="W109" s="91"/>
      <c r="X109" s="63"/>
      <c r="Y109" s="64" t="str">
        <f t="shared" si="2"/>
        <v>https://www.tcgplayer.com/search/star-wars-unlimited/product?productLineName=star-wars-unlimited&amp;q=Cinta+Kaz</v>
      </c>
      <c r="Z109" s="65">
        <f t="shared" si="6"/>
        <v>0</v>
      </c>
    </row>
    <row r="110" spans="1:26" ht="14.4">
      <c r="A110" s="92" t="s">
        <v>330</v>
      </c>
      <c r="B110" s="67"/>
      <c r="C110" s="68"/>
      <c r="D110" s="69"/>
      <c r="E110" s="70" t="str">
        <f t="shared" si="4"/>
        <v/>
      </c>
      <c r="F110" s="71" t="str">
        <f t="shared" si="5"/>
        <v/>
      </c>
      <c r="G110" s="72" t="s">
        <v>46</v>
      </c>
      <c r="H110" s="92"/>
      <c r="I110" s="509" t="s">
        <v>41</v>
      </c>
      <c r="J110" s="510"/>
      <c r="K110" s="95" t="s">
        <v>50</v>
      </c>
      <c r="L110" s="75" t="s">
        <v>331</v>
      </c>
      <c r="M110" s="75">
        <v>3</v>
      </c>
      <c r="N110" s="75">
        <v>3</v>
      </c>
      <c r="O110" s="75">
        <v>4</v>
      </c>
      <c r="P110" s="75" t="s">
        <v>32</v>
      </c>
      <c r="Q110" s="75"/>
      <c r="R110" s="75" t="s">
        <v>129</v>
      </c>
      <c r="S110" s="75" t="s">
        <v>72</v>
      </c>
      <c r="T110" s="76"/>
      <c r="U110" s="77"/>
      <c r="V110" s="78"/>
      <c r="W110" s="79"/>
      <c r="X110" s="80"/>
      <c r="Y110" s="81" t="str">
        <f t="shared" si="2"/>
        <v>https://www.tcgplayer.com/search/star-wars-unlimited/product?productLineName=star-wars-unlimited&amp;q=Defiant+Scrapper</v>
      </c>
      <c r="Z110" s="65">
        <f t="shared" si="6"/>
        <v>0</v>
      </c>
    </row>
    <row r="111" spans="1:26" ht="14.4">
      <c r="A111" s="82" t="s">
        <v>332</v>
      </c>
      <c r="B111" s="83"/>
      <c r="C111" s="84"/>
      <c r="D111" s="85"/>
      <c r="E111" s="53" t="str">
        <f t="shared" si="4"/>
        <v/>
      </c>
      <c r="F111" s="54" t="str">
        <f t="shared" si="5"/>
        <v/>
      </c>
      <c r="G111" s="86" t="s">
        <v>46</v>
      </c>
      <c r="H111" s="56"/>
      <c r="I111" s="507" t="s">
        <v>41</v>
      </c>
      <c r="J111" s="508"/>
      <c r="K111" s="94" t="s">
        <v>50</v>
      </c>
      <c r="L111" s="58" t="s">
        <v>333</v>
      </c>
      <c r="M111" s="58">
        <v>4</v>
      </c>
      <c r="N111" s="58">
        <v>4</v>
      </c>
      <c r="O111" s="58">
        <v>4</v>
      </c>
      <c r="P111" s="58" t="s">
        <v>32</v>
      </c>
      <c r="Q111" s="58"/>
      <c r="R111" s="58" t="s">
        <v>129</v>
      </c>
      <c r="S111" s="58" t="s">
        <v>39</v>
      </c>
      <c r="T111" s="88"/>
      <c r="U111" s="89"/>
      <c r="V111" s="90"/>
      <c r="W111" s="91"/>
      <c r="X111" s="63"/>
      <c r="Y111" s="64" t="str">
        <f t="shared" si="2"/>
        <v>https://www.tcgplayer.com/search/star-wars-unlimited/product?productLineName=star-wars-unlimited&amp;q=Swoop+Bike+Marauder</v>
      </c>
      <c r="Z111" s="65">
        <f t="shared" si="6"/>
        <v>0</v>
      </c>
    </row>
    <row r="112" spans="1:26" ht="14.4">
      <c r="A112" s="92" t="s">
        <v>334</v>
      </c>
      <c r="B112" s="67"/>
      <c r="C112" s="68"/>
      <c r="D112" s="69"/>
      <c r="E112" s="70" t="str">
        <f t="shared" si="4"/>
        <v/>
      </c>
      <c r="F112" s="71" t="str">
        <f t="shared" si="5"/>
        <v/>
      </c>
      <c r="G112" s="72" t="s">
        <v>65</v>
      </c>
      <c r="H112" s="73"/>
      <c r="I112" s="509" t="s">
        <v>41</v>
      </c>
      <c r="J112" s="510"/>
      <c r="K112" s="95" t="s">
        <v>50</v>
      </c>
      <c r="L112" s="75" t="s">
        <v>89</v>
      </c>
      <c r="M112" s="75">
        <v>5</v>
      </c>
      <c r="N112" s="75">
        <v>4</v>
      </c>
      <c r="O112" s="75">
        <v>5</v>
      </c>
      <c r="P112" s="75" t="s">
        <v>32</v>
      </c>
      <c r="Q112" s="75" t="s">
        <v>145</v>
      </c>
      <c r="R112" s="75" t="s">
        <v>129</v>
      </c>
      <c r="S112" s="75" t="s">
        <v>335</v>
      </c>
      <c r="T112" s="76"/>
      <c r="U112" s="77"/>
      <c r="V112" s="78"/>
      <c r="W112" s="79"/>
      <c r="X112" s="80"/>
      <c r="Y112" s="81" t="str">
        <f t="shared" si="2"/>
        <v>https://www.tcgplayer.com/search/star-wars-unlimited/product?productLineName=star-wars-unlimited&amp;q=Lando+Calrissian</v>
      </c>
      <c r="Z112" s="65">
        <f t="shared" si="6"/>
        <v>0</v>
      </c>
    </row>
    <row r="113" spans="1:26" ht="14.4">
      <c r="A113" s="82" t="s">
        <v>336</v>
      </c>
      <c r="B113" s="83"/>
      <c r="C113" s="84"/>
      <c r="D113" s="85"/>
      <c r="E113" s="53" t="str">
        <f t="shared" si="4"/>
        <v/>
      </c>
      <c r="F113" s="54" t="str">
        <f t="shared" si="5"/>
        <v/>
      </c>
      <c r="G113" s="86" t="s">
        <v>127</v>
      </c>
      <c r="H113" s="56"/>
      <c r="I113" s="507" t="s">
        <v>41</v>
      </c>
      <c r="J113" s="508"/>
      <c r="K113" s="94" t="s">
        <v>50</v>
      </c>
      <c r="L113" s="58" t="s">
        <v>337</v>
      </c>
      <c r="M113" s="58">
        <v>7</v>
      </c>
      <c r="N113" s="58">
        <v>5</v>
      </c>
      <c r="O113" s="58">
        <v>8</v>
      </c>
      <c r="P113" s="58" t="s">
        <v>136</v>
      </c>
      <c r="Q113" s="58" t="s">
        <v>62</v>
      </c>
      <c r="R113" s="58" t="s">
        <v>129</v>
      </c>
      <c r="S113" s="58" t="s">
        <v>215</v>
      </c>
      <c r="T113" s="88"/>
      <c r="U113" s="89"/>
      <c r="V113" s="90"/>
      <c r="W113" s="91"/>
      <c r="X113" s="63"/>
      <c r="Y113" s="64" t="str">
        <f t="shared" si="2"/>
        <v>https://www.tcgplayer.com/search/star-wars-unlimited/product?productLineName=star-wars-unlimited&amp;q=Tantive+IV</v>
      </c>
      <c r="Z113" s="65">
        <f t="shared" si="6"/>
        <v>0</v>
      </c>
    </row>
    <row r="114" spans="1:26" ht="14.4">
      <c r="A114" s="92" t="s">
        <v>338</v>
      </c>
      <c r="B114" s="67"/>
      <c r="C114" s="68"/>
      <c r="D114" s="69"/>
      <c r="E114" s="70" t="str">
        <f t="shared" si="4"/>
        <v/>
      </c>
      <c r="F114" s="71" t="str">
        <f t="shared" si="5"/>
        <v/>
      </c>
      <c r="G114" s="72" t="s">
        <v>46</v>
      </c>
      <c r="H114" s="92"/>
      <c r="I114" s="509" t="s">
        <v>41</v>
      </c>
      <c r="J114" s="510"/>
      <c r="K114" s="95" t="s">
        <v>50</v>
      </c>
      <c r="L114" s="75" t="s">
        <v>339</v>
      </c>
      <c r="M114" s="75">
        <v>8</v>
      </c>
      <c r="N114" s="75">
        <v>6</v>
      </c>
      <c r="O114" s="75">
        <v>6</v>
      </c>
      <c r="P114" s="75" t="s">
        <v>136</v>
      </c>
      <c r="Q114" s="75"/>
      <c r="R114" s="75" t="s">
        <v>129</v>
      </c>
      <c r="S114" s="75" t="s">
        <v>340</v>
      </c>
      <c r="T114" s="76"/>
      <c r="U114" s="77"/>
      <c r="V114" s="78"/>
      <c r="W114" s="79"/>
      <c r="X114" s="80"/>
      <c r="Y114" s="81" t="str">
        <f t="shared" si="2"/>
        <v>https://www.tcgplayer.com/search/star-wars-unlimited/product?productLineName=star-wars-unlimited&amp;q=Phoenix+Squadron+Fighters</v>
      </c>
      <c r="Z114" s="65">
        <f t="shared" si="6"/>
        <v>0</v>
      </c>
    </row>
    <row r="115" spans="1:26" ht="14.4">
      <c r="A115" s="82" t="s">
        <v>341</v>
      </c>
      <c r="B115" s="83"/>
      <c r="C115" s="84"/>
      <c r="D115" s="85"/>
      <c r="E115" s="53" t="str">
        <f t="shared" si="4"/>
        <v/>
      </c>
      <c r="F115" s="54" t="str">
        <f t="shared" si="5"/>
        <v/>
      </c>
      <c r="G115" s="86" t="s">
        <v>65</v>
      </c>
      <c r="H115" s="56"/>
      <c r="I115" s="507" t="s">
        <v>41</v>
      </c>
      <c r="J115" s="508"/>
      <c r="K115" s="94" t="s">
        <v>50</v>
      </c>
      <c r="L115" s="58" t="s">
        <v>342</v>
      </c>
      <c r="M115" s="58">
        <v>2</v>
      </c>
      <c r="N115" s="110" t="s">
        <v>343</v>
      </c>
      <c r="O115" s="110" t="s">
        <v>343</v>
      </c>
      <c r="P115" s="58"/>
      <c r="Q115" s="58"/>
      <c r="R115" s="58" t="s">
        <v>255</v>
      </c>
      <c r="S115" s="58" t="s">
        <v>344</v>
      </c>
      <c r="T115" s="88"/>
      <c r="U115" s="89"/>
      <c r="V115" s="90"/>
      <c r="W115" s="91"/>
      <c r="X115" s="63"/>
      <c r="Y115" s="64" t="str">
        <f t="shared" si="2"/>
        <v>https://www.tcgplayer.com/search/star-wars-unlimited/product?productLineName=star-wars-unlimited&amp;q=Leia's+Disguise</v>
      </c>
      <c r="Z115" s="65">
        <f t="shared" si="6"/>
        <v>0</v>
      </c>
    </row>
    <row r="116" spans="1:26" ht="14.4">
      <c r="A116" s="92" t="s">
        <v>345</v>
      </c>
      <c r="B116" s="67"/>
      <c r="C116" s="68"/>
      <c r="D116" s="69"/>
      <c r="E116" s="70" t="str">
        <f t="shared" si="4"/>
        <v/>
      </c>
      <c r="F116" s="71" t="str">
        <f t="shared" si="5"/>
        <v/>
      </c>
      <c r="G116" s="72" t="s">
        <v>127</v>
      </c>
      <c r="H116" s="73"/>
      <c r="I116" s="509" t="s">
        <v>41</v>
      </c>
      <c r="J116" s="514"/>
      <c r="K116" s="510"/>
      <c r="L116" s="75" t="s">
        <v>346</v>
      </c>
      <c r="M116" s="75">
        <v>1</v>
      </c>
      <c r="N116" s="75">
        <v>1</v>
      </c>
      <c r="O116" s="75">
        <v>3</v>
      </c>
      <c r="P116" s="75" t="s">
        <v>32</v>
      </c>
      <c r="Q116" s="75"/>
      <c r="R116" s="75" t="s">
        <v>129</v>
      </c>
      <c r="S116" s="75" t="s">
        <v>72</v>
      </c>
      <c r="T116" s="76"/>
      <c r="U116" s="77"/>
      <c r="V116" s="78"/>
      <c r="W116" s="79"/>
      <c r="X116" s="80"/>
      <c r="Y116" s="81" t="str">
        <f t="shared" si="2"/>
        <v>https://www.tcgplayer.com/search/star-wars-unlimited/product?productLineName=star-wars-unlimited&amp;q=Boonta+Eve+Flagbearer</v>
      </c>
      <c r="Z116" s="65">
        <f t="shared" si="6"/>
        <v>0</v>
      </c>
    </row>
    <row r="117" spans="1:26" ht="14.4">
      <c r="A117" s="82" t="s">
        <v>347</v>
      </c>
      <c r="B117" s="83"/>
      <c r="C117" s="84"/>
      <c r="D117" s="85"/>
      <c r="E117" s="53" t="str">
        <f t="shared" si="4"/>
        <v/>
      </c>
      <c r="F117" s="54" t="str">
        <f t="shared" si="5"/>
        <v/>
      </c>
      <c r="G117" s="86" t="s">
        <v>46</v>
      </c>
      <c r="H117" s="56"/>
      <c r="I117" s="507" t="s">
        <v>41</v>
      </c>
      <c r="J117" s="513"/>
      <c r="K117" s="508"/>
      <c r="L117" s="58" t="s">
        <v>348</v>
      </c>
      <c r="M117" s="58">
        <v>1</v>
      </c>
      <c r="N117" s="58">
        <v>1</v>
      </c>
      <c r="O117" s="58">
        <v>3</v>
      </c>
      <c r="P117" s="58" t="s">
        <v>32</v>
      </c>
      <c r="Q117" s="58"/>
      <c r="R117" s="58" t="s">
        <v>129</v>
      </c>
      <c r="S117" s="58" t="s">
        <v>39</v>
      </c>
      <c r="T117" s="88"/>
      <c r="U117" s="89"/>
      <c r="V117" s="90" t="s">
        <v>349</v>
      </c>
      <c r="W117" s="91"/>
      <c r="X117" s="63"/>
      <c r="Y117" s="64" t="str">
        <f t="shared" si="2"/>
        <v>https://www.tcgplayer.com/search/star-wars-unlimited/product?productLineName=star-wars-unlimited&amp;q=Shield+Drive+Outfitter</v>
      </c>
      <c r="Z117" s="65">
        <f t="shared" si="6"/>
        <v>0</v>
      </c>
    </row>
    <row r="118" spans="1:26" ht="14.4">
      <c r="A118" s="92" t="s">
        <v>350</v>
      </c>
      <c r="B118" s="67"/>
      <c r="C118" s="68"/>
      <c r="D118" s="69"/>
      <c r="E118" s="70" t="str">
        <f t="shared" si="4"/>
        <v/>
      </c>
      <c r="F118" s="71" t="str">
        <f t="shared" si="5"/>
        <v/>
      </c>
      <c r="G118" s="72" t="s">
        <v>46</v>
      </c>
      <c r="H118" s="73"/>
      <c r="I118" s="509" t="s">
        <v>41</v>
      </c>
      <c r="J118" s="514"/>
      <c r="K118" s="510"/>
      <c r="L118" s="75" t="s">
        <v>351</v>
      </c>
      <c r="M118" s="75">
        <v>2</v>
      </c>
      <c r="N118" s="75">
        <v>2</v>
      </c>
      <c r="O118" s="75">
        <v>1</v>
      </c>
      <c r="P118" s="75" t="s">
        <v>136</v>
      </c>
      <c r="Q118" s="75" t="s">
        <v>145</v>
      </c>
      <c r="R118" s="75" t="s">
        <v>129</v>
      </c>
      <c r="S118" s="75" t="s">
        <v>251</v>
      </c>
      <c r="T118" s="76"/>
      <c r="U118" s="77"/>
      <c r="V118" s="78"/>
      <c r="W118" s="79"/>
      <c r="X118" s="80"/>
      <c r="Y118" s="81" t="str">
        <f t="shared" si="2"/>
        <v>https://www.tcgplayer.com/search/star-wars-unlimited/product?productLineName=star-wars-unlimited&amp;q=Alkenzi+Patroller</v>
      </c>
      <c r="Z118" s="65">
        <f t="shared" si="6"/>
        <v>0</v>
      </c>
    </row>
    <row r="119" spans="1:26" ht="14.4">
      <c r="A119" s="82" t="s">
        <v>352</v>
      </c>
      <c r="B119" s="83"/>
      <c r="C119" s="84"/>
      <c r="D119" s="85"/>
      <c r="E119" s="53" t="str">
        <f t="shared" si="4"/>
        <v/>
      </c>
      <c r="F119" s="54" t="str">
        <f t="shared" si="5"/>
        <v/>
      </c>
      <c r="G119" s="86" t="s">
        <v>46</v>
      </c>
      <c r="H119" s="82"/>
      <c r="I119" s="507" t="s">
        <v>41</v>
      </c>
      <c r="J119" s="513"/>
      <c r="K119" s="508"/>
      <c r="L119" s="58" t="s">
        <v>353</v>
      </c>
      <c r="M119" s="58">
        <v>2</v>
      </c>
      <c r="N119" s="58">
        <v>1</v>
      </c>
      <c r="O119" s="58">
        <v>3</v>
      </c>
      <c r="P119" s="58" t="s">
        <v>136</v>
      </c>
      <c r="Q119" s="58"/>
      <c r="R119" s="58" t="s">
        <v>129</v>
      </c>
      <c r="S119" s="58" t="s">
        <v>354</v>
      </c>
      <c r="T119" s="88"/>
      <c r="U119" s="89"/>
      <c r="V119" s="90"/>
      <c r="W119" s="91"/>
      <c r="X119" s="63"/>
      <c r="Y119" s="64" t="str">
        <f t="shared" si="2"/>
        <v>https://www.tcgplayer.com/search/star-wars-unlimited/product?productLineName=star-wars-unlimited&amp;q=Rickety+Quadjumper</v>
      </c>
      <c r="Z119" s="65">
        <f t="shared" si="6"/>
        <v>0</v>
      </c>
    </row>
    <row r="120" spans="1:26" ht="14.4">
      <c r="A120" s="92" t="s">
        <v>355</v>
      </c>
      <c r="B120" s="67"/>
      <c r="C120" s="68"/>
      <c r="D120" s="69"/>
      <c r="E120" s="70" t="str">
        <f t="shared" si="4"/>
        <v/>
      </c>
      <c r="F120" s="71" t="str">
        <f t="shared" si="5"/>
        <v/>
      </c>
      <c r="G120" s="72" t="s">
        <v>46</v>
      </c>
      <c r="H120" s="73"/>
      <c r="I120" s="509" t="s">
        <v>41</v>
      </c>
      <c r="J120" s="514"/>
      <c r="K120" s="510"/>
      <c r="L120" s="75" t="s">
        <v>356</v>
      </c>
      <c r="M120" s="75">
        <v>2</v>
      </c>
      <c r="N120" s="75">
        <v>2</v>
      </c>
      <c r="O120" s="75">
        <v>3</v>
      </c>
      <c r="P120" s="75" t="s">
        <v>32</v>
      </c>
      <c r="Q120" s="75"/>
      <c r="R120" s="75" t="s">
        <v>129</v>
      </c>
      <c r="S120" s="75" t="s">
        <v>243</v>
      </c>
      <c r="T120" s="76"/>
      <c r="U120" s="77"/>
      <c r="V120" s="78"/>
      <c r="W120" s="79"/>
      <c r="X120" s="80"/>
      <c r="Y120" s="81" t="str">
        <f t="shared" si="2"/>
        <v>https://www.tcgplayer.com/search/star-wars-unlimited/product?productLineName=star-wars-unlimited&amp;q=Rodian+Bondsman</v>
      </c>
      <c r="Z120" s="65">
        <f t="shared" si="6"/>
        <v>0</v>
      </c>
    </row>
    <row r="121" spans="1:26" ht="14.4">
      <c r="A121" s="82" t="s">
        <v>357</v>
      </c>
      <c r="B121" s="83"/>
      <c r="C121" s="84"/>
      <c r="D121" s="85"/>
      <c r="E121" s="53" t="str">
        <f t="shared" si="4"/>
        <v/>
      </c>
      <c r="F121" s="54" t="str">
        <f t="shared" si="5"/>
        <v/>
      </c>
      <c r="G121" s="86" t="s">
        <v>28</v>
      </c>
      <c r="H121" s="82"/>
      <c r="I121" s="507" t="s">
        <v>41</v>
      </c>
      <c r="J121" s="513"/>
      <c r="K121" s="508"/>
      <c r="L121" s="58" t="s">
        <v>358</v>
      </c>
      <c r="M121" s="58">
        <v>3</v>
      </c>
      <c r="N121" s="58">
        <v>2</v>
      </c>
      <c r="O121" s="58">
        <v>4</v>
      </c>
      <c r="P121" s="58" t="s">
        <v>32</v>
      </c>
      <c r="Q121" s="58"/>
      <c r="R121" s="58" t="s">
        <v>129</v>
      </c>
      <c r="S121" s="58" t="s">
        <v>44</v>
      </c>
      <c r="T121" s="88"/>
      <c r="U121" s="89"/>
      <c r="V121" s="90"/>
      <c r="W121" s="91"/>
      <c r="X121" s="63"/>
      <c r="Y121" s="64" t="str">
        <f t="shared" si="2"/>
        <v>https://www.tcgplayer.com/search/star-wars-unlimited/product?productLineName=star-wars-unlimited&amp;q=Conveyex+Security+Captain</v>
      </c>
      <c r="Z121" s="65">
        <f t="shared" si="6"/>
        <v>0</v>
      </c>
    </row>
    <row r="122" spans="1:26" ht="14.4">
      <c r="A122" s="92" t="s">
        <v>359</v>
      </c>
      <c r="B122" s="67"/>
      <c r="C122" s="68"/>
      <c r="D122" s="69"/>
      <c r="E122" s="70" t="str">
        <f t="shared" si="4"/>
        <v/>
      </c>
      <c r="F122" s="71" t="str">
        <f t="shared" si="5"/>
        <v/>
      </c>
      <c r="G122" s="72" t="s">
        <v>46</v>
      </c>
      <c r="H122" s="92"/>
      <c r="I122" s="509" t="s">
        <v>41</v>
      </c>
      <c r="J122" s="514"/>
      <c r="K122" s="510"/>
      <c r="L122" s="75" t="s">
        <v>360</v>
      </c>
      <c r="M122" s="75">
        <v>3</v>
      </c>
      <c r="N122" s="75">
        <v>2</v>
      </c>
      <c r="O122" s="75">
        <v>1</v>
      </c>
      <c r="P122" s="75" t="s">
        <v>32</v>
      </c>
      <c r="Q122" s="75" t="s">
        <v>361</v>
      </c>
      <c r="R122" s="75" t="s">
        <v>129</v>
      </c>
      <c r="S122" s="75" t="s">
        <v>362</v>
      </c>
      <c r="T122" s="76"/>
      <c r="U122" s="77"/>
      <c r="V122" s="78"/>
      <c r="W122" s="79"/>
      <c r="X122" s="80"/>
      <c r="Y122" s="81" t="str">
        <f t="shared" si="2"/>
        <v>https://www.tcgplayer.com/search/star-wars-unlimited/product?productLineName=star-wars-unlimited&amp;q=Droid+Laser+Turret</v>
      </c>
      <c r="Z122" s="65">
        <f t="shared" si="6"/>
        <v>0</v>
      </c>
    </row>
    <row r="123" spans="1:26" ht="14.4">
      <c r="A123" s="82" t="s">
        <v>363</v>
      </c>
      <c r="B123" s="83"/>
      <c r="C123" s="84"/>
      <c r="D123" s="85"/>
      <c r="E123" s="53" t="str">
        <f t="shared" si="4"/>
        <v/>
      </c>
      <c r="F123" s="54" t="str">
        <f t="shared" si="5"/>
        <v/>
      </c>
      <c r="G123" s="86" t="s">
        <v>28</v>
      </c>
      <c r="H123" s="56"/>
      <c r="I123" s="507" t="s">
        <v>41</v>
      </c>
      <c r="J123" s="513"/>
      <c r="K123" s="508"/>
      <c r="L123" s="58" t="s">
        <v>364</v>
      </c>
      <c r="M123" s="58">
        <v>3</v>
      </c>
      <c r="N123" s="58">
        <v>3</v>
      </c>
      <c r="O123" s="58">
        <v>3</v>
      </c>
      <c r="P123" s="58" t="s">
        <v>136</v>
      </c>
      <c r="Q123" s="58"/>
      <c r="R123" s="58" t="s">
        <v>129</v>
      </c>
      <c r="S123" s="58" t="s">
        <v>229</v>
      </c>
      <c r="T123" s="88"/>
      <c r="U123" s="89"/>
      <c r="V123" s="90"/>
      <c r="W123" s="91"/>
      <c r="X123" s="63"/>
      <c r="Y123" s="64" t="str">
        <f t="shared" si="2"/>
        <v>https://www.tcgplayer.com/search/star-wars-unlimited/product?productLineName=star-wars-unlimited&amp;q=Rogue+One</v>
      </c>
      <c r="Z123" s="65">
        <f t="shared" si="6"/>
        <v>0</v>
      </c>
    </row>
    <row r="124" spans="1:26" ht="14.4">
      <c r="A124" s="92" t="s">
        <v>365</v>
      </c>
      <c r="B124" s="67"/>
      <c r="C124" s="68"/>
      <c r="D124" s="69"/>
      <c r="E124" s="70" t="str">
        <f t="shared" si="4"/>
        <v/>
      </c>
      <c r="F124" s="71" t="str">
        <f t="shared" si="5"/>
        <v/>
      </c>
      <c r="G124" s="72" t="s">
        <v>46</v>
      </c>
      <c r="H124" s="73"/>
      <c r="I124" s="509" t="s">
        <v>41</v>
      </c>
      <c r="J124" s="514"/>
      <c r="K124" s="510"/>
      <c r="L124" s="75" t="s">
        <v>366</v>
      </c>
      <c r="M124" s="75">
        <v>4</v>
      </c>
      <c r="N124" s="75">
        <v>3</v>
      </c>
      <c r="O124" s="75">
        <v>5</v>
      </c>
      <c r="P124" s="75" t="s">
        <v>32</v>
      </c>
      <c r="Q124" s="75" t="s">
        <v>62</v>
      </c>
      <c r="R124" s="75" t="s">
        <v>129</v>
      </c>
      <c r="S124" s="75" t="s">
        <v>48</v>
      </c>
      <c r="T124" s="76"/>
      <c r="U124" s="77"/>
      <c r="V124" s="78"/>
      <c r="W124" s="79"/>
      <c r="X124" s="80"/>
      <c r="Y124" s="81" t="str">
        <f t="shared" si="2"/>
        <v>https://www.tcgplayer.com/search/star-wars-unlimited/product?productLineName=star-wars-unlimited&amp;q=Vigilant+Scouts</v>
      </c>
      <c r="Z124" s="65">
        <f t="shared" si="6"/>
        <v>0</v>
      </c>
    </row>
    <row r="125" spans="1:26" ht="14.4">
      <c r="A125" s="82" t="s">
        <v>367</v>
      </c>
      <c r="B125" s="83"/>
      <c r="C125" s="83"/>
      <c r="D125" s="83"/>
      <c r="E125" s="53" t="str">
        <f t="shared" si="4"/>
        <v/>
      </c>
      <c r="F125" s="54" t="str">
        <f t="shared" si="5"/>
        <v/>
      </c>
      <c r="G125" s="86" t="s">
        <v>127</v>
      </c>
      <c r="H125" s="82"/>
      <c r="I125" s="507" t="s">
        <v>41</v>
      </c>
      <c r="J125" s="513"/>
      <c r="K125" s="508"/>
      <c r="L125" s="58" t="s">
        <v>368</v>
      </c>
      <c r="M125" s="58">
        <v>5</v>
      </c>
      <c r="N125" s="58">
        <v>3</v>
      </c>
      <c r="O125" s="58">
        <v>5</v>
      </c>
      <c r="P125" s="58" t="s">
        <v>32</v>
      </c>
      <c r="Q125" s="58" t="s">
        <v>145</v>
      </c>
      <c r="R125" s="58" t="s">
        <v>129</v>
      </c>
      <c r="S125" s="58" t="s">
        <v>72</v>
      </c>
      <c r="T125" s="88"/>
      <c r="U125" s="89"/>
      <c r="V125" s="90"/>
      <c r="W125" s="91"/>
      <c r="X125" s="63"/>
      <c r="Y125" s="64" t="str">
        <f t="shared" si="2"/>
        <v>https://www.tcgplayer.com/search/star-wars-unlimited/product?productLineName=star-wars-unlimited&amp;q=Canto+Bight+Security</v>
      </c>
      <c r="Z125" s="65">
        <f t="shared" si="6"/>
        <v>0</v>
      </c>
    </row>
    <row r="126" spans="1:26" ht="14.4">
      <c r="A126" s="92" t="s">
        <v>369</v>
      </c>
      <c r="B126" s="67"/>
      <c r="C126" s="68"/>
      <c r="D126" s="69"/>
      <c r="E126" s="70" t="str">
        <f t="shared" si="4"/>
        <v/>
      </c>
      <c r="F126" s="71" t="str">
        <f t="shared" si="5"/>
        <v/>
      </c>
      <c r="G126" s="72" t="s">
        <v>46</v>
      </c>
      <c r="H126" s="73"/>
      <c r="I126" s="509" t="s">
        <v>41</v>
      </c>
      <c r="J126" s="514"/>
      <c r="K126" s="510"/>
      <c r="L126" s="75" t="s">
        <v>370</v>
      </c>
      <c r="M126" s="75">
        <v>5</v>
      </c>
      <c r="N126" s="75">
        <v>4</v>
      </c>
      <c r="O126" s="75">
        <v>5</v>
      </c>
      <c r="P126" s="75" t="s">
        <v>136</v>
      </c>
      <c r="Q126" s="75" t="s">
        <v>84</v>
      </c>
      <c r="R126" s="75" t="s">
        <v>129</v>
      </c>
      <c r="S126" s="75" t="s">
        <v>275</v>
      </c>
      <c r="T126" s="76"/>
      <c r="U126" s="77"/>
      <c r="V126" s="78"/>
      <c r="W126" s="79"/>
      <c r="X126" s="80"/>
      <c r="Y126" s="81" t="str">
        <f t="shared" si="2"/>
        <v>https://www.tcgplayer.com/search/star-wars-unlimited/product?productLineName=star-wars-unlimited&amp;q=Shielded+Hauler</v>
      </c>
      <c r="Z126" s="65">
        <f t="shared" si="6"/>
        <v>0</v>
      </c>
    </row>
    <row r="127" spans="1:26" ht="14.4">
      <c r="A127" s="82" t="s">
        <v>371</v>
      </c>
      <c r="B127" s="83"/>
      <c r="C127" s="84"/>
      <c r="D127" s="85"/>
      <c r="E127" s="53" t="str">
        <f t="shared" si="4"/>
        <v/>
      </c>
      <c r="F127" s="54" t="str">
        <f t="shared" si="5"/>
        <v/>
      </c>
      <c r="G127" s="86" t="s">
        <v>46</v>
      </c>
      <c r="H127" s="56"/>
      <c r="I127" s="507" t="s">
        <v>41</v>
      </c>
      <c r="J127" s="513"/>
      <c r="K127" s="508"/>
      <c r="L127" s="58" t="s">
        <v>372</v>
      </c>
      <c r="M127" s="58">
        <v>5</v>
      </c>
      <c r="N127" s="58">
        <v>4</v>
      </c>
      <c r="O127" s="58">
        <v>6</v>
      </c>
      <c r="P127" s="58" t="s">
        <v>32</v>
      </c>
      <c r="Q127" s="58" t="s">
        <v>373</v>
      </c>
      <c r="R127" s="58" t="s">
        <v>129</v>
      </c>
      <c r="S127" s="58" t="s">
        <v>201</v>
      </c>
      <c r="T127" s="88"/>
      <c r="U127" s="89"/>
      <c r="V127" s="90"/>
      <c r="W127" s="91"/>
      <c r="X127" s="63"/>
      <c r="Y127" s="64" t="str">
        <f t="shared" si="2"/>
        <v>https://www.tcgplayer.com/search/star-wars-unlimited/product?productLineName=star-wars-unlimited&amp;q=Syndicate+Security</v>
      </c>
      <c r="Z127" s="65">
        <f t="shared" si="6"/>
        <v>0</v>
      </c>
    </row>
    <row r="128" spans="1:26" ht="14.4">
      <c r="A128" s="92" t="s">
        <v>374</v>
      </c>
      <c r="B128" s="67"/>
      <c r="C128" s="68"/>
      <c r="D128" s="69"/>
      <c r="E128" s="70" t="str">
        <f t="shared" si="4"/>
        <v/>
      </c>
      <c r="F128" s="71" t="str">
        <f t="shared" si="5"/>
        <v/>
      </c>
      <c r="G128" s="72" t="s">
        <v>46</v>
      </c>
      <c r="H128" s="73"/>
      <c r="I128" s="509" t="s">
        <v>41</v>
      </c>
      <c r="J128" s="514"/>
      <c r="K128" s="510"/>
      <c r="L128" s="75" t="s">
        <v>375</v>
      </c>
      <c r="M128" s="75">
        <v>8</v>
      </c>
      <c r="N128" s="75">
        <v>4</v>
      </c>
      <c r="O128" s="75">
        <v>7</v>
      </c>
      <c r="P128" s="75" t="s">
        <v>32</v>
      </c>
      <c r="Q128" s="75"/>
      <c r="R128" s="75" t="s">
        <v>129</v>
      </c>
      <c r="S128" s="75" t="s">
        <v>48</v>
      </c>
      <c r="T128" s="76"/>
      <c r="U128" s="77"/>
      <c r="V128" s="78"/>
      <c r="W128" s="79"/>
      <c r="X128" s="80"/>
      <c r="Y128" s="81" t="str">
        <f t="shared" si="2"/>
        <v>https://www.tcgplayer.com/search/star-wars-unlimited/product?productLineName=star-wars-unlimited&amp;q=Industrious+Team</v>
      </c>
      <c r="Z128" s="65">
        <f t="shared" si="6"/>
        <v>0</v>
      </c>
    </row>
    <row r="129" spans="1:26" ht="14.4">
      <c r="A129" s="82" t="s">
        <v>376</v>
      </c>
      <c r="B129" s="83"/>
      <c r="C129" s="84"/>
      <c r="D129" s="85"/>
      <c r="E129" s="53" t="str">
        <f t="shared" si="4"/>
        <v/>
      </c>
      <c r="F129" s="54" t="str">
        <f t="shared" si="5"/>
        <v/>
      </c>
      <c r="G129" s="86" t="s">
        <v>46</v>
      </c>
      <c r="H129" s="56"/>
      <c r="I129" s="507" t="s">
        <v>41</v>
      </c>
      <c r="J129" s="513"/>
      <c r="K129" s="508"/>
      <c r="L129" s="58" t="s">
        <v>377</v>
      </c>
      <c r="M129" s="58">
        <v>1</v>
      </c>
      <c r="N129" s="110" t="s">
        <v>254</v>
      </c>
      <c r="O129" s="110" t="s">
        <v>343</v>
      </c>
      <c r="P129" s="58"/>
      <c r="Q129" s="58"/>
      <c r="R129" s="58" t="s">
        <v>255</v>
      </c>
      <c r="S129" s="58" t="s">
        <v>378</v>
      </c>
      <c r="T129" s="88"/>
      <c r="U129" s="89"/>
      <c r="V129" s="90"/>
      <c r="W129" s="91"/>
      <c r="X129" s="63"/>
      <c r="Y129" s="64" t="str">
        <f t="shared" si="2"/>
        <v>https://www.tcgplayer.com/search/star-wars-unlimited/product?productLineName=star-wars-unlimited&amp;q=Watchful</v>
      </c>
      <c r="Z129" s="65">
        <f t="shared" si="6"/>
        <v>0</v>
      </c>
    </row>
    <row r="130" spans="1:26" ht="14.4">
      <c r="A130" s="92" t="s">
        <v>379</v>
      </c>
      <c r="B130" s="67"/>
      <c r="C130" s="68"/>
      <c r="D130" s="69"/>
      <c r="E130" s="70" t="str">
        <f t="shared" si="4"/>
        <v/>
      </c>
      <c r="F130" s="71" t="str">
        <f t="shared" si="5"/>
        <v/>
      </c>
      <c r="G130" s="72" t="s">
        <v>28</v>
      </c>
      <c r="H130" s="92"/>
      <c r="I130" s="509" t="s">
        <v>41</v>
      </c>
      <c r="J130" s="514"/>
      <c r="K130" s="510"/>
      <c r="L130" s="75" t="s">
        <v>380</v>
      </c>
      <c r="M130" s="75">
        <v>2</v>
      </c>
      <c r="N130" s="111" t="s">
        <v>254</v>
      </c>
      <c r="O130" s="111" t="s">
        <v>254</v>
      </c>
      <c r="P130" s="75"/>
      <c r="Q130" s="75"/>
      <c r="R130" s="75" t="s">
        <v>255</v>
      </c>
      <c r="S130" s="75" t="s">
        <v>381</v>
      </c>
      <c r="T130" s="76"/>
      <c r="U130" s="77"/>
      <c r="V130" s="78"/>
      <c r="W130" s="79"/>
      <c r="X130" s="80"/>
      <c r="Y130" s="81" t="str">
        <f t="shared" si="2"/>
        <v>https://www.tcgplayer.com/search/star-wars-unlimited/product?productLineName=star-wars-unlimited&amp;q=Adventurer+Sniper+Rifle</v>
      </c>
      <c r="Z130" s="65">
        <f t="shared" si="6"/>
        <v>0</v>
      </c>
    </row>
    <row r="131" spans="1:26" ht="14.4">
      <c r="A131" s="82" t="s">
        <v>382</v>
      </c>
      <c r="B131" s="83"/>
      <c r="C131" s="84"/>
      <c r="D131" s="85"/>
      <c r="E131" s="53" t="str">
        <f t="shared" si="4"/>
        <v/>
      </c>
      <c r="F131" s="54" t="str">
        <f t="shared" si="5"/>
        <v/>
      </c>
      <c r="G131" s="86" t="s">
        <v>46</v>
      </c>
      <c r="H131" s="56"/>
      <c r="I131" s="507" t="s">
        <v>41</v>
      </c>
      <c r="J131" s="513"/>
      <c r="K131" s="508"/>
      <c r="L131" s="58" t="s">
        <v>383</v>
      </c>
      <c r="M131" s="58">
        <v>2</v>
      </c>
      <c r="N131" s="110" t="s">
        <v>384</v>
      </c>
      <c r="O131" s="110" t="s">
        <v>384</v>
      </c>
      <c r="P131" s="58"/>
      <c r="Q131" s="58"/>
      <c r="R131" s="58" t="s">
        <v>255</v>
      </c>
      <c r="S131" s="58" t="s">
        <v>256</v>
      </c>
      <c r="T131" s="88"/>
      <c r="U131" s="89"/>
      <c r="V131" s="90"/>
      <c r="W131" s="91"/>
      <c r="X131" s="63"/>
      <c r="Y131" s="64" t="str">
        <f t="shared" si="2"/>
        <v>https://www.tcgplayer.com/search/star-wars-unlimited/product?productLineName=star-wars-unlimited&amp;q=Kill+Switch</v>
      </c>
      <c r="Z131" s="65">
        <f t="shared" si="6"/>
        <v>0</v>
      </c>
    </row>
    <row r="132" spans="1:26" ht="14.4">
      <c r="A132" s="92" t="s">
        <v>385</v>
      </c>
      <c r="B132" s="67"/>
      <c r="C132" s="68"/>
      <c r="D132" s="69"/>
      <c r="E132" s="70" t="str">
        <f t="shared" si="4"/>
        <v/>
      </c>
      <c r="F132" s="71" t="str">
        <f t="shared" si="5"/>
        <v/>
      </c>
      <c r="G132" s="72" t="s">
        <v>127</v>
      </c>
      <c r="H132" s="73"/>
      <c r="I132" s="509" t="s">
        <v>41</v>
      </c>
      <c r="J132" s="514"/>
      <c r="K132" s="510"/>
      <c r="L132" s="75" t="s">
        <v>386</v>
      </c>
      <c r="M132" s="75">
        <v>3</v>
      </c>
      <c r="N132" s="111" t="s">
        <v>254</v>
      </c>
      <c r="O132" s="111" t="s">
        <v>254</v>
      </c>
      <c r="P132" s="75"/>
      <c r="Q132" s="75" t="s">
        <v>373</v>
      </c>
      <c r="R132" s="75" t="s">
        <v>255</v>
      </c>
      <c r="S132" s="75" t="s">
        <v>158</v>
      </c>
      <c r="T132" s="76"/>
      <c r="U132" s="77"/>
      <c r="V132" s="78"/>
      <c r="W132" s="79"/>
      <c r="X132" s="80"/>
      <c r="Y132" s="81" t="str">
        <f t="shared" si="2"/>
        <v>https://www.tcgplayer.com/search/star-wars-unlimited/product?productLineName=star-wars-unlimited&amp;q=Veiled+Strength</v>
      </c>
      <c r="Z132" s="65">
        <f t="shared" si="6"/>
        <v>0</v>
      </c>
    </row>
    <row r="133" spans="1:26" ht="14.4">
      <c r="A133" s="82" t="s">
        <v>387</v>
      </c>
      <c r="B133" s="83"/>
      <c r="C133" s="84"/>
      <c r="D133" s="85"/>
      <c r="E133" s="53" t="str">
        <f t="shared" si="4"/>
        <v/>
      </c>
      <c r="F133" s="54" t="str">
        <f t="shared" si="5"/>
        <v/>
      </c>
      <c r="G133" s="86" t="s">
        <v>46</v>
      </c>
      <c r="H133" s="56"/>
      <c r="I133" s="507" t="s">
        <v>41</v>
      </c>
      <c r="J133" s="513"/>
      <c r="K133" s="508"/>
      <c r="L133" s="58" t="s">
        <v>388</v>
      </c>
      <c r="M133" s="58">
        <v>4</v>
      </c>
      <c r="N133" s="110" t="s">
        <v>389</v>
      </c>
      <c r="O133" s="110" t="s">
        <v>389</v>
      </c>
      <c r="P133" s="58"/>
      <c r="Q133" s="58"/>
      <c r="R133" s="58" t="s">
        <v>255</v>
      </c>
      <c r="S133" s="58" t="s">
        <v>378</v>
      </c>
      <c r="T133" s="88"/>
      <c r="U133" s="89"/>
      <c r="V133" s="90"/>
      <c r="W133" s="91"/>
      <c r="X133" s="63"/>
      <c r="Y133" s="64" t="str">
        <f t="shared" si="2"/>
        <v>https://www.tcgplayer.com/search/star-wars-unlimited/product?productLineName=star-wars-unlimited&amp;q=Mastery</v>
      </c>
      <c r="Z133" s="65">
        <f t="shared" si="6"/>
        <v>0</v>
      </c>
    </row>
    <row r="134" spans="1:26" ht="14.4">
      <c r="A134" s="92" t="s">
        <v>390</v>
      </c>
      <c r="B134" s="67"/>
      <c r="C134" s="68"/>
      <c r="D134" s="69"/>
      <c r="E134" s="70" t="str">
        <f t="shared" si="4"/>
        <v/>
      </c>
      <c r="F134" s="71" t="str">
        <f t="shared" si="5"/>
        <v/>
      </c>
      <c r="G134" s="72" t="s">
        <v>127</v>
      </c>
      <c r="H134" s="73"/>
      <c r="I134" s="509" t="s">
        <v>41</v>
      </c>
      <c r="J134" s="514"/>
      <c r="K134" s="510"/>
      <c r="L134" s="75" t="s">
        <v>391</v>
      </c>
      <c r="M134" s="75">
        <v>2</v>
      </c>
      <c r="N134" s="75"/>
      <c r="O134" s="75"/>
      <c r="P134" s="75"/>
      <c r="Q134" s="75"/>
      <c r="R134" s="75" t="s">
        <v>157</v>
      </c>
      <c r="S134" s="75" t="s">
        <v>281</v>
      </c>
      <c r="T134" s="76"/>
      <c r="U134" s="77"/>
      <c r="V134" s="78"/>
      <c r="W134" s="79"/>
      <c r="X134" s="80"/>
      <c r="Y134" s="81" t="str">
        <f t="shared" si="2"/>
        <v>https://www.tcgplayer.com/search/star-wars-unlimited/product?productLineName=star-wars-unlimited&amp;q=Betrayed+Trust</v>
      </c>
      <c r="Z134" s="65">
        <f t="shared" si="6"/>
        <v>0</v>
      </c>
    </row>
    <row r="135" spans="1:26" ht="14.4">
      <c r="A135" s="82" t="s">
        <v>392</v>
      </c>
      <c r="B135" s="83"/>
      <c r="C135" s="84"/>
      <c r="D135" s="85"/>
      <c r="E135" s="53" t="str">
        <f t="shared" si="4"/>
        <v/>
      </c>
      <c r="F135" s="54" t="str">
        <f t="shared" si="5"/>
        <v/>
      </c>
      <c r="G135" s="86" t="s">
        <v>46</v>
      </c>
      <c r="H135" s="56"/>
      <c r="I135" s="507" t="s">
        <v>41</v>
      </c>
      <c r="J135" s="513"/>
      <c r="K135" s="508"/>
      <c r="L135" s="58" t="s">
        <v>393</v>
      </c>
      <c r="M135" s="58">
        <v>2</v>
      </c>
      <c r="N135" s="58"/>
      <c r="O135" s="58"/>
      <c r="P135" s="58"/>
      <c r="Q135" s="58"/>
      <c r="R135" s="58" t="s">
        <v>157</v>
      </c>
      <c r="S135" s="58" t="s">
        <v>164</v>
      </c>
      <c r="T135" s="88"/>
      <c r="U135" s="89"/>
      <c r="V135" s="90"/>
      <c r="W135" s="91"/>
      <c r="X135" s="63"/>
      <c r="Y135" s="64" t="str">
        <f t="shared" si="2"/>
        <v>https://www.tcgplayer.com/search/star-wars-unlimited/product?productLineName=star-wars-unlimited&amp;q=Incapacitate</v>
      </c>
      <c r="Z135" s="65">
        <f t="shared" si="6"/>
        <v>0</v>
      </c>
    </row>
    <row r="136" spans="1:26" ht="14.4">
      <c r="A136" s="92" t="s">
        <v>394</v>
      </c>
      <c r="B136" s="67"/>
      <c r="C136" s="68"/>
      <c r="D136" s="69"/>
      <c r="E136" s="70" t="str">
        <f t="shared" si="4"/>
        <v/>
      </c>
      <c r="F136" s="71" t="str">
        <f t="shared" si="5"/>
        <v/>
      </c>
      <c r="G136" s="72" t="s">
        <v>127</v>
      </c>
      <c r="H136" s="73"/>
      <c r="I136" s="509" t="s">
        <v>41</v>
      </c>
      <c r="J136" s="514"/>
      <c r="K136" s="510"/>
      <c r="L136" s="75" t="s">
        <v>395</v>
      </c>
      <c r="M136" s="75">
        <v>4</v>
      </c>
      <c r="N136" s="75"/>
      <c r="O136" s="75"/>
      <c r="P136" s="75"/>
      <c r="Q136" s="75"/>
      <c r="R136" s="75" t="s">
        <v>157</v>
      </c>
      <c r="S136" s="75" t="s">
        <v>164</v>
      </c>
      <c r="T136" s="76"/>
      <c r="U136" s="77"/>
      <c r="V136" s="78"/>
      <c r="W136" s="79"/>
      <c r="X136" s="80"/>
      <c r="Y136" s="81" t="str">
        <f t="shared" si="2"/>
        <v>https://www.tcgplayer.com/search/star-wars-unlimited/product?productLineName=star-wars-unlimited&amp;q=The+Tree+Remembers</v>
      </c>
      <c r="Z136" s="65">
        <f t="shared" si="6"/>
        <v>0</v>
      </c>
    </row>
    <row r="137" spans="1:26" ht="14.4">
      <c r="A137" s="82" t="s">
        <v>396</v>
      </c>
      <c r="B137" s="83"/>
      <c r="C137" s="84"/>
      <c r="D137" s="85"/>
      <c r="E137" s="53" t="str">
        <f t="shared" si="4"/>
        <v/>
      </c>
      <c r="F137" s="54" t="str">
        <f t="shared" si="5"/>
        <v/>
      </c>
      <c r="G137" s="86" t="s">
        <v>46</v>
      </c>
      <c r="H137" s="56"/>
      <c r="I137" s="507" t="s">
        <v>41</v>
      </c>
      <c r="J137" s="513"/>
      <c r="K137" s="508"/>
      <c r="L137" s="58" t="s">
        <v>397</v>
      </c>
      <c r="M137" s="58">
        <v>6</v>
      </c>
      <c r="N137" s="58"/>
      <c r="O137" s="58"/>
      <c r="P137" s="58"/>
      <c r="Q137" s="58"/>
      <c r="R137" s="58" t="s">
        <v>157</v>
      </c>
      <c r="S137" s="58" t="s">
        <v>158</v>
      </c>
      <c r="T137" s="88"/>
      <c r="U137" s="89"/>
      <c r="V137" s="90"/>
      <c r="W137" s="91"/>
      <c r="X137" s="63"/>
      <c r="Y137" s="64" t="str">
        <f t="shared" si="2"/>
        <v>https://www.tcgplayer.com/search/star-wars-unlimited/product?productLineName=star-wars-unlimited&amp;q=Lost+and+Forgotten</v>
      </c>
      <c r="Z137" s="65">
        <f t="shared" si="6"/>
        <v>0</v>
      </c>
    </row>
    <row r="138" spans="1:26" ht="14.4">
      <c r="A138" s="92" t="s">
        <v>398</v>
      </c>
      <c r="B138" s="67"/>
      <c r="C138" s="68"/>
      <c r="D138" s="69"/>
      <c r="E138" s="70" t="str">
        <f t="shared" si="4"/>
        <v/>
      </c>
      <c r="F138" s="71" t="str">
        <f t="shared" si="5"/>
        <v/>
      </c>
      <c r="G138" s="72" t="s">
        <v>28</v>
      </c>
      <c r="H138" s="73"/>
      <c r="I138" s="505" t="s">
        <v>29</v>
      </c>
      <c r="J138" s="506"/>
      <c r="K138" s="93" t="s">
        <v>42</v>
      </c>
      <c r="L138" s="75" t="s">
        <v>399</v>
      </c>
      <c r="M138" s="75">
        <v>2</v>
      </c>
      <c r="N138" s="75">
        <v>3</v>
      </c>
      <c r="O138" s="75">
        <v>2</v>
      </c>
      <c r="P138" s="75" t="s">
        <v>32</v>
      </c>
      <c r="Q138" s="75"/>
      <c r="R138" s="75" t="s">
        <v>129</v>
      </c>
      <c r="S138" s="75" t="s">
        <v>400</v>
      </c>
      <c r="T138" s="76"/>
      <c r="U138" s="77"/>
      <c r="V138" s="78"/>
      <c r="W138" s="79"/>
      <c r="X138" s="80"/>
      <c r="Y138" s="81" t="str">
        <f t="shared" si="2"/>
        <v>https://www.tcgplayer.com/search/star-wars-unlimited/product?productLineName=star-wars-unlimited&amp;q=Bib+Fortuna</v>
      </c>
      <c r="Z138" s="65">
        <f t="shared" si="6"/>
        <v>0</v>
      </c>
    </row>
    <row r="139" spans="1:26" ht="14.4">
      <c r="A139" s="82" t="s">
        <v>401</v>
      </c>
      <c r="B139" s="83"/>
      <c r="C139" s="84"/>
      <c r="D139" s="85"/>
      <c r="E139" s="53" t="str">
        <f t="shared" si="4"/>
        <v/>
      </c>
      <c r="F139" s="54" t="str">
        <f t="shared" si="5"/>
        <v/>
      </c>
      <c r="G139" s="86" t="s">
        <v>46</v>
      </c>
      <c r="H139" s="56"/>
      <c r="I139" s="512" t="s">
        <v>29</v>
      </c>
      <c r="J139" s="504"/>
      <c r="K139" s="112" t="s">
        <v>42</v>
      </c>
      <c r="L139" s="58" t="s">
        <v>402</v>
      </c>
      <c r="M139" s="58">
        <v>2</v>
      </c>
      <c r="N139" s="58">
        <v>2</v>
      </c>
      <c r="O139" s="58">
        <v>3</v>
      </c>
      <c r="P139" s="58" t="s">
        <v>136</v>
      </c>
      <c r="Q139" s="58" t="s">
        <v>80</v>
      </c>
      <c r="R139" s="58" t="s">
        <v>129</v>
      </c>
      <c r="S139" s="58" t="s">
        <v>403</v>
      </c>
      <c r="T139" s="88"/>
      <c r="U139" s="89"/>
      <c r="V139" s="90"/>
      <c r="W139" s="91"/>
      <c r="X139" s="63"/>
      <c r="Y139" s="64" t="str">
        <f t="shared" si="2"/>
        <v>https://www.tcgplayer.com/search/star-wars-unlimited/product?productLineName=star-wars-unlimited&amp;q=Pirate+Snub+Fighter</v>
      </c>
      <c r="Z139" s="65">
        <f t="shared" si="6"/>
        <v>0</v>
      </c>
    </row>
    <row r="140" spans="1:26" ht="14.4">
      <c r="A140" s="92" t="s">
        <v>404</v>
      </c>
      <c r="B140" s="67"/>
      <c r="C140" s="68"/>
      <c r="D140" s="69"/>
      <c r="E140" s="70" t="str">
        <f t="shared" si="4"/>
        <v/>
      </c>
      <c r="F140" s="71" t="str">
        <f t="shared" si="5"/>
        <v/>
      </c>
      <c r="G140" s="72" t="s">
        <v>127</v>
      </c>
      <c r="H140" s="73"/>
      <c r="I140" s="505" t="s">
        <v>29</v>
      </c>
      <c r="J140" s="506"/>
      <c r="K140" s="93" t="s">
        <v>42</v>
      </c>
      <c r="L140" s="75" t="s">
        <v>405</v>
      </c>
      <c r="M140" s="75">
        <v>2</v>
      </c>
      <c r="N140" s="75">
        <v>2</v>
      </c>
      <c r="O140" s="75">
        <v>2</v>
      </c>
      <c r="P140" s="75" t="s">
        <v>32</v>
      </c>
      <c r="Q140" s="75"/>
      <c r="R140" s="75" t="s">
        <v>129</v>
      </c>
      <c r="S140" s="75" t="s">
        <v>39</v>
      </c>
      <c r="T140" s="76"/>
      <c r="U140" s="77"/>
      <c r="V140" s="78"/>
      <c r="W140" s="79"/>
      <c r="X140" s="80"/>
      <c r="Y140" s="81" t="str">
        <f t="shared" si="2"/>
        <v>https://www.tcgplayer.com/search/star-wars-unlimited/product?productLineName=star-wars-unlimited&amp;q=Syndicate+Spice+Runner</v>
      </c>
      <c r="Z140" s="65">
        <f t="shared" si="6"/>
        <v>0</v>
      </c>
    </row>
    <row r="141" spans="1:26" ht="14.4">
      <c r="A141" s="82" t="s">
        <v>406</v>
      </c>
      <c r="B141" s="83"/>
      <c r="C141" s="84"/>
      <c r="D141" s="85"/>
      <c r="E141" s="53" t="str">
        <f t="shared" si="4"/>
        <v/>
      </c>
      <c r="F141" s="54" t="str">
        <f t="shared" si="5"/>
        <v/>
      </c>
      <c r="G141" s="86" t="s">
        <v>46</v>
      </c>
      <c r="H141" s="56"/>
      <c r="I141" s="512" t="s">
        <v>29</v>
      </c>
      <c r="J141" s="504"/>
      <c r="K141" s="87" t="s">
        <v>42</v>
      </c>
      <c r="L141" s="58" t="s">
        <v>407</v>
      </c>
      <c r="M141" s="58">
        <v>4</v>
      </c>
      <c r="N141" s="58">
        <v>3</v>
      </c>
      <c r="O141" s="58">
        <v>5</v>
      </c>
      <c r="P141" s="58" t="s">
        <v>32</v>
      </c>
      <c r="Q141" s="58"/>
      <c r="R141" s="58" t="s">
        <v>129</v>
      </c>
      <c r="S141" s="58" t="s">
        <v>48</v>
      </c>
      <c r="T141" s="88"/>
      <c r="U141" s="89"/>
      <c r="V141" s="90"/>
      <c r="W141" s="91"/>
      <c r="X141" s="63"/>
      <c r="Y141" s="64" t="str">
        <f t="shared" si="2"/>
        <v>https://www.tcgplayer.com/search/star-wars-unlimited/product?productLineName=star-wars-unlimited&amp;q=Ruthless+Duo</v>
      </c>
      <c r="Z141" s="65">
        <f t="shared" si="6"/>
        <v>0</v>
      </c>
    </row>
    <row r="142" spans="1:26" ht="14.4">
      <c r="A142" s="92" t="s">
        <v>408</v>
      </c>
      <c r="B142" s="67"/>
      <c r="C142" s="68"/>
      <c r="D142" s="69"/>
      <c r="E142" s="70" t="str">
        <f t="shared" si="4"/>
        <v/>
      </c>
      <c r="F142" s="71" t="str">
        <f t="shared" si="5"/>
        <v/>
      </c>
      <c r="G142" s="72" t="s">
        <v>46</v>
      </c>
      <c r="H142" s="73"/>
      <c r="I142" s="505" t="s">
        <v>29</v>
      </c>
      <c r="J142" s="506"/>
      <c r="K142" s="93" t="s">
        <v>42</v>
      </c>
      <c r="L142" s="75" t="s">
        <v>409</v>
      </c>
      <c r="M142" s="75">
        <v>5</v>
      </c>
      <c r="N142" s="75">
        <v>5</v>
      </c>
      <c r="O142" s="75">
        <v>5</v>
      </c>
      <c r="P142" s="75" t="s">
        <v>32</v>
      </c>
      <c r="Q142" s="75"/>
      <c r="R142" s="75" t="s">
        <v>129</v>
      </c>
      <c r="S142" s="75" t="s">
        <v>48</v>
      </c>
      <c r="T142" s="76"/>
      <c r="U142" s="77"/>
      <c r="V142" s="78"/>
      <c r="W142" s="79"/>
      <c r="X142" s="80"/>
      <c r="Y142" s="81" t="str">
        <f t="shared" si="2"/>
        <v>https://www.tcgplayer.com/search/star-wars-unlimited/product?productLineName=star-wars-unlimited&amp;q=Undercity+Hunting+Team</v>
      </c>
      <c r="Z142" s="65">
        <f t="shared" si="6"/>
        <v>0</v>
      </c>
    </row>
    <row r="143" spans="1:26" ht="14.4">
      <c r="A143" s="82" t="s">
        <v>410</v>
      </c>
      <c r="B143" s="83"/>
      <c r="C143" s="84"/>
      <c r="D143" s="85"/>
      <c r="E143" s="53" t="str">
        <f t="shared" si="4"/>
        <v/>
      </c>
      <c r="F143" s="54" t="str">
        <f t="shared" si="5"/>
        <v/>
      </c>
      <c r="G143" s="86" t="s">
        <v>28</v>
      </c>
      <c r="H143" s="56"/>
      <c r="I143" s="512" t="s">
        <v>29</v>
      </c>
      <c r="J143" s="504"/>
      <c r="K143" s="87" t="s">
        <v>42</v>
      </c>
      <c r="L143" s="58" t="s">
        <v>411</v>
      </c>
      <c r="M143" s="58">
        <v>5</v>
      </c>
      <c r="N143" s="58">
        <v>4</v>
      </c>
      <c r="O143" s="58">
        <v>5</v>
      </c>
      <c r="P143" s="58" t="s">
        <v>32</v>
      </c>
      <c r="Q143" s="58"/>
      <c r="R143" s="58" t="s">
        <v>129</v>
      </c>
      <c r="S143" s="58" t="s">
        <v>59</v>
      </c>
      <c r="T143" s="88"/>
      <c r="U143" s="89"/>
      <c r="V143" s="90"/>
      <c r="W143" s="91"/>
      <c r="X143" s="63"/>
      <c r="Y143" s="64" t="str">
        <f t="shared" si="2"/>
        <v>https://www.tcgplayer.com/search/star-wars-unlimited/product?productLineName=star-wars-unlimited&amp;q=Admiral+Motti</v>
      </c>
      <c r="Z143" s="65">
        <f t="shared" si="6"/>
        <v>0</v>
      </c>
    </row>
    <row r="144" spans="1:26" ht="14.4">
      <c r="A144" s="92" t="s">
        <v>412</v>
      </c>
      <c r="B144" s="67"/>
      <c r="C144" s="68"/>
      <c r="D144" s="69"/>
      <c r="E144" s="70" t="str">
        <f t="shared" si="4"/>
        <v/>
      </c>
      <c r="F144" s="71" t="str">
        <f t="shared" si="5"/>
        <v/>
      </c>
      <c r="G144" s="72" t="s">
        <v>131</v>
      </c>
      <c r="H144" s="73"/>
      <c r="I144" s="505" t="s">
        <v>29</v>
      </c>
      <c r="J144" s="506"/>
      <c r="K144" s="93" t="s">
        <v>42</v>
      </c>
      <c r="L144" s="75" t="s">
        <v>413</v>
      </c>
      <c r="M144" s="75">
        <v>11</v>
      </c>
      <c r="N144" s="75">
        <v>11</v>
      </c>
      <c r="O144" s="75">
        <v>11</v>
      </c>
      <c r="P144" s="75" t="s">
        <v>136</v>
      </c>
      <c r="Q144" s="75"/>
      <c r="R144" s="75" t="s">
        <v>129</v>
      </c>
      <c r="S144" s="75" t="s">
        <v>318</v>
      </c>
      <c r="T144" s="76"/>
      <c r="U144" s="77"/>
      <c r="V144" s="78"/>
      <c r="W144" s="79"/>
      <c r="X144" s="80"/>
      <c r="Y144" s="81" t="str">
        <f t="shared" si="2"/>
        <v>https://www.tcgplayer.com/search/star-wars-unlimited/product?productLineName=star-wars-unlimited&amp;q=Intimidator</v>
      </c>
      <c r="Z144" s="65">
        <f t="shared" si="6"/>
        <v>0</v>
      </c>
    </row>
    <row r="145" spans="1:26" ht="14.4">
      <c r="A145" s="82" t="s">
        <v>414</v>
      </c>
      <c r="B145" s="83"/>
      <c r="C145" s="84"/>
      <c r="D145" s="85"/>
      <c r="E145" s="53" t="str">
        <f t="shared" si="4"/>
        <v/>
      </c>
      <c r="F145" s="54" t="str">
        <f t="shared" si="5"/>
        <v/>
      </c>
      <c r="G145" s="86" t="s">
        <v>127</v>
      </c>
      <c r="H145" s="56"/>
      <c r="I145" s="512" t="s">
        <v>29</v>
      </c>
      <c r="J145" s="504"/>
      <c r="K145" s="87" t="s">
        <v>42</v>
      </c>
      <c r="L145" s="58" t="s">
        <v>415</v>
      </c>
      <c r="M145" s="58">
        <v>3</v>
      </c>
      <c r="N145" s="110" t="s">
        <v>254</v>
      </c>
      <c r="O145" s="110" t="s">
        <v>254</v>
      </c>
      <c r="P145" s="58"/>
      <c r="Q145" s="58"/>
      <c r="R145" s="58" t="s">
        <v>255</v>
      </c>
      <c r="S145" s="58" t="s">
        <v>256</v>
      </c>
      <c r="T145" s="88"/>
      <c r="U145" s="89"/>
      <c r="V145" s="90"/>
      <c r="W145" s="91"/>
      <c r="X145" s="63"/>
      <c r="Y145" s="64" t="str">
        <f t="shared" si="2"/>
        <v>https://www.tcgplayer.com/search/star-wars-unlimited/product?productLineName=star-wars-unlimited&amp;q=Targeted+For+Removal</v>
      </c>
      <c r="Z145" s="65">
        <f t="shared" si="6"/>
        <v>0</v>
      </c>
    </row>
    <row r="146" spans="1:26" ht="14.4">
      <c r="A146" s="92" t="s">
        <v>416</v>
      </c>
      <c r="B146" s="67"/>
      <c r="C146" s="68"/>
      <c r="D146" s="69"/>
      <c r="E146" s="70" t="str">
        <f t="shared" si="4"/>
        <v/>
      </c>
      <c r="F146" s="71" t="str">
        <f t="shared" si="5"/>
        <v/>
      </c>
      <c r="G146" s="72" t="s">
        <v>127</v>
      </c>
      <c r="H146" s="73"/>
      <c r="I146" s="511" t="s">
        <v>29</v>
      </c>
      <c r="J146" s="506"/>
      <c r="K146" s="95" t="s">
        <v>50</v>
      </c>
      <c r="L146" s="75" t="s">
        <v>417</v>
      </c>
      <c r="M146" s="75">
        <v>1</v>
      </c>
      <c r="N146" s="75">
        <v>2</v>
      </c>
      <c r="O146" s="75">
        <v>1</v>
      </c>
      <c r="P146" s="75" t="s">
        <v>32</v>
      </c>
      <c r="Q146" s="75"/>
      <c r="R146" s="75" t="s">
        <v>129</v>
      </c>
      <c r="S146" s="75" t="s">
        <v>154</v>
      </c>
      <c r="T146" s="76"/>
      <c r="U146" s="77"/>
      <c r="V146" s="78"/>
      <c r="W146" s="79"/>
      <c r="X146" s="80"/>
      <c r="Y146" s="81" t="str">
        <f t="shared" si="2"/>
        <v>https://www.tcgplayer.com/search/star-wars-unlimited/product?productLineName=star-wars-unlimited&amp;q=Scarif+Lieutenant</v>
      </c>
      <c r="Z146" s="65">
        <f t="shared" si="6"/>
        <v>0</v>
      </c>
    </row>
    <row r="147" spans="1:26" ht="14.4">
      <c r="A147" s="82" t="s">
        <v>418</v>
      </c>
      <c r="B147" s="83"/>
      <c r="C147" s="84"/>
      <c r="D147" s="85"/>
      <c r="E147" s="53" t="str">
        <f t="shared" si="4"/>
        <v/>
      </c>
      <c r="F147" s="54" t="str">
        <f t="shared" si="5"/>
        <v/>
      </c>
      <c r="G147" s="86" t="s">
        <v>46</v>
      </c>
      <c r="H147" s="56"/>
      <c r="I147" s="503" t="s">
        <v>29</v>
      </c>
      <c r="J147" s="504"/>
      <c r="K147" s="94" t="s">
        <v>50</v>
      </c>
      <c r="L147" s="58" t="s">
        <v>419</v>
      </c>
      <c r="M147" s="58">
        <v>2</v>
      </c>
      <c r="N147" s="58">
        <v>2</v>
      </c>
      <c r="O147" s="58">
        <v>4</v>
      </c>
      <c r="P147" s="58" t="s">
        <v>32</v>
      </c>
      <c r="Q147" s="58"/>
      <c r="R147" s="58" t="s">
        <v>129</v>
      </c>
      <c r="S147" s="58" t="s">
        <v>420</v>
      </c>
      <c r="T147" s="88"/>
      <c r="U147" s="89"/>
      <c r="V147" s="90"/>
      <c r="W147" s="91"/>
      <c r="X147" s="63"/>
      <c r="Y147" s="64" t="str">
        <f t="shared" si="2"/>
        <v>https://www.tcgplayer.com/search/star-wars-unlimited/product?productLineName=star-wars-unlimited&amp;q=Liberated+Wookiee</v>
      </c>
      <c r="Z147" s="65">
        <f t="shared" si="6"/>
        <v>0</v>
      </c>
    </row>
    <row r="148" spans="1:26" ht="14.4">
      <c r="A148" s="92" t="s">
        <v>421</v>
      </c>
      <c r="B148" s="67"/>
      <c r="C148" s="68"/>
      <c r="D148" s="69"/>
      <c r="E148" s="70" t="str">
        <f t="shared" si="4"/>
        <v/>
      </c>
      <c r="F148" s="71" t="str">
        <f t="shared" si="5"/>
        <v/>
      </c>
      <c r="G148" s="72" t="s">
        <v>28</v>
      </c>
      <c r="H148" s="73"/>
      <c r="I148" s="511" t="s">
        <v>29</v>
      </c>
      <c r="J148" s="506"/>
      <c r="K148" s="95" t="s">
        <v>50</v>
      </c>
      <c r="L148" s="75" t="s">
        <v>422</v>
      </c>
      <c r="M148" s="75">
        <v>2</v>
      </c>
      <c r="N148" s="75">
        <v>2</v>
      </c>
      <c r="O148" s="75">
        <v>2</v>
      </c>
      <c r="P148" s="75" t="s">
        <v>136</v>
      </c>
      <c r="Q148" s="75"/>
      <c r="R148" s="75" t="s">
        <v>129</v>
      </c>
      <c r="S148" s="75" t="s">
        <v>232</v>
      </c>
      <c r="T148" s="76"/>
      <c r="U148" s="77"/>
      <c r="V148" s="78"/>
      <c r="W148" s="79"/>
      <c r="X148" s="80"/>
      <c r="Y148" s="81" t="str">
        <f t="shared" si="2"/>
        <v>https://www.tcgplayer.com/search/star-wars-unlimited/product?productLineName=star-wars-unlimited&amp;q=Phantom</v>
      </c>
      <c r="Z148" s="65">
        <f t="shared" si="6"/>
        <v>0</v>
      </c>
    </row>
    <row r="149" spans="1:26" ht="14.4">
      <c r="A149" s="82" t="s">
        <v>423</v>
      </c>
      <c r="B149" s="83"/>
      <c r="C149" s="84"/>
      <c r="D149" s="85"/>
      <c r="E149" s="53" t="str">
        <f t="shared" si="4"/>
        <v/>
      </c>
      <c r="F149" s="54" t="str">
        <f t="shared" si="5"/>
        <v/>
      </c>
      <c r="G149" s="86" t="s">
        <v>65</v>
      </c>
      <c r="H149" s="56"/>
      <c r="I149" s="503" t="s">
        <v>29</v>
      </c>
      <c r="J149" s="504"/>
      <c r="K149" s="94" t="s">
        <v>50</v>
      </c>
      <c r="L149" s="58" t="s">
        <v>424</v>
      </c>
      <c r="M149" s="58">
        <v>2</v>
      </c>
      <c r="N149" s="58">
        <v>1</v>
      </c>
      <c r="O149" s="58">
        <v>3</v>
      </c>
      <c r="P149" s="58" t="s">
        <v>32</v>
      </c>
      <c r="Q149" s="58"/>
      <c r="R149" s="58" t="s">
        <v>129</v>
      </c>
      <c r="S149" s="58" t="s">
        <v>262</v>
      </c>
      <c r="T149" s="88"/>
      <c r="U149" s="89"/>
      <c r="V149" s="90"/>
      <c r="W149" s="91"/>
      <c r="X149" s="63"/>
      <c r="Y149" s="64" t="str">
        <f t="shared" si="2"/>
        <v>https://www.tcgplayer.com/search/star-wars-unlimited/product?productLineName=star-wars-unlimited&amp;q=R2-D2</v>
      </c>
      <c r="Z149" s="65">
        <f t="shared" si="6"/>
        <v>0</v>
      </c>
    </row>
    <row r="150" spans="1:26" ht="14.4">
      <c r="A150" s="92" t="s">
        <v>425</v>
      </c>
      <c r="B150" s="67"/>
      <c r="C150" s="68"/>
      <c r="D150" s="69"/>
      <c r="E150" s="70" t="str">
        <f t="shared" si="4"/>
        <v/>
      </c>
      <c r="F150" s="71" t="str">
        <f t="shared" si="5"/>
        <v/>
      </c>
      <c r="G150" s="72" t="s">
        <v>46</v>
      </c>
      <c r="H150" s="73"/>
      <c r="I150" s="511" t="s">
        <v>29</v>
      </c>
      <c r="J150" s="506"/>
      <c r="K150" s="113" t="s">
        <v>50</v>
      </c>
      <c r="L150" s="75" t="s">
        <v>426</v>
      </c>
      <c r="M150" s="75">
        <v>3</v>
      </c>
      <c r="N150" s="75">
        <v>4</v>
      </c>
      <c r="O150" s="75">
        <v>4</v>
      </c>
      <c r="P150" s="75" t="s">
        <v>32</v>
      </c>
      <c r="Q150" s="75"/>
      <c r="R150" s="75" t="s">
        <v>129</v>
      </c>
      <c r="S150" s="75" t="s">
        <v>154</v>
      </c>
      <c r="T150" s="76"/>
      <c r="U150" s="77"/>
      <c r="V150" s="78"/>
      <c r="W150" s="79"/>
      <c r="X150" s="80"/>
      <c r="Y150" s="81" t="str">
        <f t="shared" si="2"/>
        <v>https://www.tcgplayer.com/search/star-wars-unlimited/product?productLineName=star-wars-unlimited&amp;q=Massassi+Group+Marines</v>
      </c>
      <c r="Z150" s="65">
        <f t="shared" si="6"/>
        <v>0</v>
      </c>
    </row>
    <row r="151" spans="1:26" ht="14.4">
      <c r="A151" s="82" t="s">
        <v>427</v>
      </c>
      <c r="B151" s="83"/>
      <c r="C151" s="84"/>
      <c r="D151" s="85"/>
      <c r="E151" s="53" t="str">
        <f t="shared" si="4"/>
        <v/>
      </c>
      <c r="F151" s="54" t="str">
        <f t="shared" si="5"/>
        <v/>
      </c>
      <c r="G151" s="86" t="s">
        <v>46</v>
      </c>
      <c r="H151" s="56"/>
      <c r="I151" s="503" t="s">
        <v>29</v>
      </c>
      <c r="J151" s="504"/>
      <c r="K151" s="114" t="s">
        <v>50</v>
      </c>
      <c r="L151" s="58" t="s">
        <v>428</v>
      </c>
      <c r="M151" s="58">
        <v>4</v>
      </c>
      <c r="N151" s="58">
        <v>1</v>
      </c>
      <c r="O151" s="58">
        <v>1</v>
      </c>
      <c r="P151" s="58" t="s">
        <v>136</v>
      </c>
      <c r="Q151" s="58"/>
      <c r="R151" s="58" t="s">
        <v>129</v>
      </c>
      <c r="S151" s="58" t="s">
        <v>429</v>
      </c>
      <c r="T151" s="88"/>
      <c r="U151" s="89"/>
      <c r="V151" s="90"/>
      <c r="W151" s="91"/>
      <c r="X151" s="63"/>
      <c r="Y151" s="64" t="str">
        <f t="shared" si="2"/>
        <v>https://www.tcgplayer.com/search/star-wars-unlimited/product?productLineName=star-wars-unlimited&amp;q=Jaunty+Light+Freighter</v>
      </c>
      <c r="Z151" s="65">
        <f t="shared" si="6"/>
        <v>0</v>
      </c>
    </row>
    <row r="152" spans="1:26" ht="14.4">
      <c r="A152" s="92" t="s">
        <v>430</v>
      </c>
      <c r="B152" s="67"/>
      <c r="C152" s="68"/>
      <c r="D152" s="69"/>
      <c r="E152" s="70" t="str">
        <f t="shared" si="4"/>
        <v/>
      </c>
      <c r="F152" s="71" t="str">
        <f t="shared" si="5"/>
        <v/>
      </c>
      <c r="G152" s="72" t="s">
        <v>127</v>
      </c>
      <c r="H152" s="73"/>
      <c r="I152" s="511" t="s">
        <v>29</v>
      </c>
      <c r="J152" s="506"/>
      <c r="K152" s="95" t="s">
        <v>50</v>
      </c>
      <c r="L152" s="75" t="s">
        <v>431</v>
      </c>
      <c r="M152" s="75">
        <v>5</v>
      </c>
      <c r="N152" s="75">
        <v>4</v>
      </c>
      <c r="O152" s="75">
        <v>5</v>
      </c>
      <c r="P152" s="75" t="s">
        <v>136</v>
      </c>
      <c r="Q152" s="75" t="s">
        <v>80</v>
      </c>
      <c r="R152" s="75" t="s">
        <v>129</v>
      </c>
      <c r="S152" s="75" t="s">
        <v>275</v>
      </c>
      <c r="T152" s="76"/>
      <c r="U152" s="77"/>
      <c r="V152" s="78"/>
      <c r="W152" s="79"/>
      <c r="X152" s="80"/>
      <c r="Y152" s="81" t="str">
        <f t="shared" si="2"/>
        <v>https://www.tcgplayer.com/search/star-wars-unlimited/product?productLineName=star-wars-unlimited&amp;q=Smuggler's+YT-2400</v>
      </c>
      <c r="Z152" s="65">
        <f t="shared" si="6"/>
        <v>0</v>
      </c>
    </row>
    <row r="153" spans="1:26" ht="14.4">
      <c r="A153" s="82" t="s">
        <v>432</v>
      </c>
      <c r="B153" s="83"/>
      <c r="C153" s="84"/>
      <c r="D153" s="85"/>
      <c r="E153" s="53" t="str">
        <f t="shared" si="4"/>
        <v/>
      </c>
      <c r="F153" s="54" t="str">
        <f t="shared" si="5"/>
        <v/>
      </c>
      <c r="G153" s="86" t="s">
        <v>131</v>
      </c>
      <c r="H153" s="56"/>
      <c r="I153" s="503" t="s">
        <v>29</v>
      </c>
      <c r="J153" s="504"/>
      <c r="K153" s="94" t="s">
        <v>50</v>
      </c>
      <c r="L153" s="58" t="s">
        <v>433</v>
      </c>
      <c r="M153" s="58">
        <v>8</v>
      </c>
      <c r="N153" s="58">
        <v>9</v>
      </c>
      <c r="O153" s="58">
        <v>9</v>
      </c>
      <c r="P153" s="58" t="s">
        <v>32</v>
      </c>
      <c r="Q153" s="58"/>
      <c r="R153" s="58" t="s">
        <v>129</v>
      </c>
      <c r="S153" s="58" t="s">
        <v>434</v>
      </c>
      <c r="T153" s="88"/>
      <c r="U153" s="89"/>
      <c r="V153" s="90"/>
      <c r="W153" s="91"/>
      <c r="X153" s="63"/>
      <c r="Y153" s="64" t="str">
        <f t="shared" si="2"/>
        <v>https://www.tcgplayer.com/search/star-wars-unlimited/product?productLineName=star-wars-unlimited&amp;q=Rey</v>
      </c>
      <c r="Z153" s="65">
        <f t="shared" si="6"/>
        <v>0</v>
      </c>
    </row>
    <row r="154" spans="1:26" ht="14.4">
      <c r="A154" s="92" t="s">
        <v>435</v>
      </c>
      <c r="B154" s="67"/>
      <c r="C154" s="68"/>
      <c r="D154" s="69"/>
      <c r="E154" s="70" t="str">
        <f t="shared" si="4"/>
        <v/>
      </c>
      <c r="F154" s="71" t="str">
        <f t="shared" si="5"/>
        <v/>
      </c>
      <c r="G154" s="72" t="s">
        <v>28</v>
      </c>
      <c r="H154" s="73"/>
      <c r="I154" s="511" t="s">
        <v>29</v>
      </c>
      <c r="J154" s="506"/>
      <c r="K154" s="95" t="s">
        <v>50</v>
      </c>
      <c r="L154" s="75" t="s">
        <v>436</v>
      </c>
      <c r="M154" s="75">
        <v>5</v>
      </c>
      <c r="N154" s="111" t="s">
        <v>343</v>
      </c>
      <c r="O154" s="111" t="s">
        <v>343</v>
      </c>
      <c r="P154" s="75"/>
      <c r="Q154" s="75"/>
      <c r="R154" s="75" t="s">
        <v>255</v>
      </c>
      <c r="S154" s="75" t="s">
        <v>35</v>
      </c>
      <c r="T154" s="76"/>
      <c r="U154" s="77"/>
      <c r="V154" s="78"/>
      <c r="W154" s="79"/>
      <c r="X154" s="80"/>
      <c r="Y154" s="81" t="str">
        <f t="shared" si="2"/>
        <v>https://www.tcgplayer.com/search/star-wars-unlimited/product?productLineName=star-wars-unlimited&amp;q=Fulcrum</v>
      </c>
      <c r="Z154" s="65">
        <f t="shared" si="6"/>
        <v>0</v>
      </c>
    </row>
    <row r="155" spans="1:26" ht="14.4">
      <c r="A155" s="82" t="s">
        <v>437</v>
      </c>
      <c r="B155" s="83"/>
      <c r="C155" s="84"/>
      <c r="D155" s="85"/>
      <c r="E155" s="53" t="str">
        <f t="shared" si="4"/>
        <v/>
      </c>
      <c r="F155" s="54" t="str">
        <f t="shared" si="5"/>
        <v/>
      </c>
      <c r="G155" s="86" t="s">
        <v>46</v>
      </c>
      <c r="H155" s="56"/>
      <c r="I155" s="512" t="s">
        <v>29</v>
      </c>
      <c r="J155" s="516"/>
      <c r="K155" s="504"/>
      <c r="L155" s="58" t="s">
        <v>438</v>
      </c>
      <c r="M155" s="58">
        <v>1</v>
      </c>
      <c r="N155" s="58">
        <v>1</v>
      </c>
      <c r="O155" s="58">
        <v>3</v>
      </c>
      <c r="P155" s="58" t="s">
        <v>32</v>
      </c>
      <c r="Q155" s="58"/>
      <c r="R155" s="58" t="s">
        <v>129</v>
      </c>
      <c r="S155" s="58" t="s">
        <v>48</v>
      </c>
      <c r="T155" s="88"/>
      <c r="U155" s="89"/>
      <c r="V155" s="90"/>
      <c r="W155" s="91"/>
      <c r="X155" s="63"/>
      <c r="Y155" s="64" t="str">
        <f t="shared" si="2"/>
        <v>https://www.tcgplayer.com/search/star-wars-unlimited/product?productLineName=star-wars-unlimited&amp;q=Profiteering+Hunter</v>
      </c>
      <c r="Z155" s="65">
        <f t="shared" si="6"/>
        <v>0</v>
      </c>
    </row>
    <row r="156" spans="1:26" ht="14.4">
      <c r="A156" s="92" t="s">
        <v>439</v>
      </c>
      <c r="B156" s="67"/>
      <c r="C156" s="68"/>
      <c r="D156" s="69"/>
      <c r="E156" s="70" t="str">
        <f t="shared" si="4"/>
        <v/>
      </c>
      <c r="F156" s="71" t="str">
        <f t="shared" si="5"/>
        <v/>
      </c>
      <c r="G156" s="72" t="s">
        <v>127</v>
      </c>
      <c r="H156" s="73"/>
      <c r="I156" s="505" t="s">
        <v>29</v>
      </c>
      <c r="J156" s="515"/>
      <c r="K156" s="506"/>
      <c r="L156" s="75" t="s">
        <v>440</v>
      </c>
      <c r="M156" s="75">
        <v>2</v>
      </c>
      <c r="N156" s="75">
        <v>1</v>
      </c>
      <c r="O156" s="75">
        <v>4</v>
      </c>
      <c r="P156" s="75" t="s">
        <v>32</v>
      </c>
      <c r="Q156" s="75"/>
      <c r="R156" s="75" t="s">
        <v>129</v>
      </c>
      <c r="S156" s="75" t="s">
        <v>441</v>
      </c>
      <c r="T156" s="76"/>
      <c r="U156" s="77"/>
      <c r="V156" s="78"/>
      <c r="W156" s="79"/>
      <c r="X156" s="80"/>
      <c r="Y156" s="81" t="str">
        <f t="shared" si="2"/>
        <v>https://www.tcgplayer.com/search/star-wars-unlimited/product?productLineName=star-wars-unlimited&amp;q=C-3PO</v>
      </c>
      <c r="Z156" s="65">
        <f t="shared" si="6"/>
        <v>0</v>
      </c>
    </row>
    <row r="157" spans="1:26" ht="14.4">
      <c r="A157" s="82" t="s">
        <v>442</v>
      </c>
      <c r="B157" s="83"/>
      <c r="C157" s="84"/>
      <c r="D157" s="85"/>
      <c r="E157" s="53" t="str">
        <f t="shared" si="4"/>
        <v/>
      </c>
      <c r="F157" s="54" t="str">
        <f t="shared" si="5"/>
        <v/>
      </c>
      <c r="G157" s="86" t="s">
        <v>46</v>
      </c>
      <c r="H157" s="56"/>
      <c r="I157" s="512" t="s">
        <v>29</v>
      </c>
      <c r="J157" s="516"/>
      <c r="K157" s="504"/>
      <c r="L157" s="58" t="s">
        <v>443</v>
      </c>
      <c r="M157" s="58">
        <v>2</v>
      </c>
      <c r="N157" s="58">
        <v>2</v>
      </c>
      <c r="O157" s="58">
        <v>3</v>
      </c>
      <c r="P157" s="58" t="s">
        <v>32</v>
      </c>
      <c r="Q157" s="58" t="s">
        <v>62</v>
      </c>
      <c r="R157" s="58" t="s">
        <v>129</v>
      </c>
      <c r="S157" s="58" t="s">
        <v>444</v>
      </c>
      <c r="T157" s="88"/>
      <c r="U157" s="89"/>
      <c r="V157" s="90"/>
      <c r="W157" s="91"/>
      <c r="X157" s="63"/>
      <c r="Y157" s="64" t="str">
        <f t="shared" si="2"/>
        <v>https://www.tcgplayer.com/search/star-wars-unlimited/product?productLineName=star-wars-unlimited&amp;q=Follower+of+the+Code</v>
      </c>
      <c r="Z157" s="65">
        <f t="shared" si="6"/>
        <v>0</v>
      </c>
    </row>
    <row r="158" spans="1:26" ht="14.4">
      <c r="A158" s="92" t="s">
        <v>445</v>
      </c>
      <c r="B158" s="67"/>
      <c r="C158" s="68"/>
      <c r="D158" s="69"/>
      <c r="E158" s="70" t="str">
        <f t="shared" si="4"/>
        <v/>
      </c>
      <c r="F158" s="71" t="str">
        <f t="shared" si="5"/>
        <v/>
      </c>
      <c r="G158" s="72" t="s">
        <v>46</v>
      </c>
      <c r="H158" s="92"/>
      <c r="I158" s="505" t="s">
        <v>29</v>
      </c>
      <c r="J158" s="515"/>
      <c r="K158" s="506"/>
      <c r="L158" s="75" t="s">
        <v>446</v>
      </c>
      <c r="M158" s="75">
        <v>2</v>
      </c>
      <c r="N158" s="75">
        <v>2</v>
      </c>
      <c r="O158" s="75">
        <v>3</v>
      </c>
      <c r="P158" s="75" t="s">
        <v>32</v>
      </c>
      <c r="Q158" s="75" t="s">
        <v>56</v>
      </c>
      <c r="R158" s="75" t="s">
        <v>129</v>
      </c>
      <c r="S158" s="75" t="s">
        <v>154</v>
      </c>
      <c r="T158" s="76"/>
      <c r="U158" s="77"/>
      <c r="V158" s="78"/>
      <c r="W158" s="79"/>
      <c r="X158" s="80"/>
      <c r="Y158" s="81" t="str">
        <f t="shared" si="2"/>
        <v>https://www.tcgplayer.com/search/star-wars-unlimited/product?productLineName=star-wars-unlimited&amp;q=Partisan+Infantry</v>
      </c>
      <c r="Z158" s="65">
        <f t="shared" si="6"/>
        <v>0</v>
      </c>
    </row>
    <row r="159" spans="1:26" ht="14.4">
      <c r="A159" s="82" t="s">
        <v>447</v>
      </c>
      <c r="B159" s="83"/>
      <c r="C159" s="84"/>
      <c r="D159" s="85"/>
      <c r="E159" s="53" t="str">
        <f t="shared" si="4"/>
        <v/>
      </c>
      <c r="F159" s="54" t="str">
        <f t="shared" si="5"/>
        <v/>
      </c>
      <c r="G159" s="86" t="s">
        <v>46</v>
      </c>
      <c r="H159" s="56"/>
      <c r="I159" s="512" t="s">
        <v>29</v>
      </c>
      <c r="J159" s="516"/>
      <c r="K159" s="504"/>
      <c r="L159" s="58" t="s">
        <v>448</v>
      </c>
      <c r="M159" s="58">
        <v>3</v>
      </c>
      <c r="N159" s="58">
        <v>1</v>
      </c>
      <c r="O159" s="58">
        <v>4</v>
      </c>
      <c r="P159" s="58" t="s">
        <v>136</v>
      </c>
      <c r="Q159" s="58"/>
      <c r="R159" s="58" t="s">
        <v>129</v>
      </c>
      <c r="S159" s="58" t="s">
        <v>429</v>
      </c>
      <c r="T159" s="88"/>
      <c r="U159" s="89"/>
      <c r="V159" s="90"/>
      <c r="W159" s="91"/>
      <c r="X159" s="63"/>
      <c r="Y159" s="64" t="str">
        <f t="shared" si="2"/>
        <v>https://www.tcgplayer.com/search/star-wars-unlimited/product?productLineName=star-wars-unlimited&amp;q=Getaway+Freighter</v>
      </c>
      <c r="Z159" s="65">
        <f t="shared" si="6"/>
        <v>0</v>
      </c>
    </row>
    <row r="160" spans="1:26" ht="14.4">
      <c r="A160" s="92" t="s">
        <v>449</v>
      </c>
      <c r="B160" s="67"/>
      <c r="C160" s="68"/>
      <c r="D160" s="69"/>
      <c r="E160" s="70" t="str">
        <f t="shared" si="4"/>
        <v/>
      </c>
      <c r="F160" s="71" t="str">
        <f t="shared" si="5"/>
        <v/>
      </c>
      <c r="G160" s="72" t="s">
        <v>127</v>
      </c>
      <c r="H160" s="73"/>
      <c r="I160" s="505" t="s">
        <v>29</v>
      </c>
      <c r="J160" s="515"/>
      <c r="K160" s="506"/>
      <c r="L160" s="115" t="s">
        <v>450</v>
      </c>
      <c r="M160" s="75">
        <v>3</v>
      </c>
      <c r="N160" s="75">
        <v>4</v>
      </c>
      <c r="O160" s="75">
        <v>4</v>
      </c>
      <c r="P160" s="75" t="s">
        <v>32</v>
      </c>
      <c r="Q160" s="75"/>
      <c r="R160" s="75" t="s">
        <v>129</v>
      </c>
      <c r="S160" s="75" t="s">
        <v>48</v>
      </c>
      <c r="T160" s="76"/>
      <c r="U160" s="77"/>
      <c r="V160" s="78"/>
      <c r="W160" s="79"/>
      <c r="X160" s="80"/>
      <c r="Y160" s="81" t="str">
        <f t="shared" si="2"/>
        <v>https://www.tcgplayer.com/search/star-wars-unlimited/product?productLineName=star-wars-unlimited&amp;q=Hunter+For+Hire</v>
      </c>
      <c r="Z160" s="65">
        <f t="shared" si="6"/>
        <v>0</v>
      </c>
    </row>
    <row r="161" spans="1:26" ht="14.4">
      <c r="A161" s="82" t="s">
        <v>451</v>
      </c>
      <c r="B161" s="83"/>
      <c r="C161" s="84"/>
      <c r="D161" s="85"/>
      <c r="E161" s="53" t="str">
        <f t="shared" si="4"/>
        <v/>
      </c>
      <c r="F161" s="54" t="str">
        <f t="shared" si="5"/>
        <v/>
      </c>
      <c r="G161" s="86" t="s">
        <v>46</v>
      </c>
      <c r="H161" s="82"/>
      <c r="I161" s="512" t="s">
        <v>29</v>
      </c>
      <c r="J161" s="516"/>
      <c r="K161" s="504"/>
      <c r="L161" s="100" t="s">
        <v>452</v>
      </c>
      <c r="M161" s="58">
        <v>3</v>
      </c>
      <c r="N161" s="58">
        <v>3</v>
      </c>
      <c r="O161" s="58">
        <v>3</v>
      </c>
      <c r="P161" s="58" t="s">
        <v>32</v>
      </c>
      <c r="Q161" s="58"/>
      <c r="R161" s="58" t="s">
        <v>129</v>
      </c>
      <c r="S161" s="58" t="s">
        <v>243</v>
      </c>
      <c r="T161" s="88"/>
      <c r="U161" s="89"/>
      <c r="V161" s="90"/>
      <c r="W161" s="91"/>
      <c r="X161" s="63"/>
      <c r="Y161" s="64" t="str">
        <f t="shared" si="2"/>
        <v>https://www.tcgplayer.com/search/star-wars-unlimited/product?productLineName=star-wars-unlimited&amp;q=Target+Tagger</v>
      </c>
      <c r="Z161" s="65">
        <f t="shared" si="6"/>
        <v>0</v>
      </c>
    </row>
    <row r="162" spans="1:26" ht="14.4">
      <c r="A162" s="92" t="s">
        <v>453</v>
      </c>
      <c r="B162" s="67"/>
      <c r="C162" s="68"/>
      <c r="D162" s="69"/>
      <c r="E162" s="70" t="str">
        <f t="shared" si="4"/>
        <v/>
      </c>
      <c r="F162" s="71" t="str">
        <f t="shared" si="5"/>
        <v/>
      </c>
      <c r="G162" s="72" t="s">
        <v>127</v>
      </c>
      <c r="H162" s="73"/>
      <c r="I162" s="505" t="s">
        <v>29</v>
      </c>
      <c r="J162" s="515"/>
      <c r="K162" s="506"/>
      <c r="L162" s="115" t="s">
        <v>454</v>
      </c>
      <c r="M162" s="75">
        <v>3</v>
      </c>
      <c r="N162" s="75">
        <v>2</v>
      </c>
      <c r="O162" s="75">
        <v>4</v>
      </c>
      <c r="P162" s="75" t="s">
        <v>32</v>
      </c>
      <c r="Q162" s="75"/>
      <c r="R162" s="75" t="s">
        <v>129</v>
      </c>
      <c r="S162" s="75" t="s">
        <v>455</v>
      </c>
      <c r="T162" s="76"/>
      <c r="U162" s="77"/>
      <c r="V162" s="78"/>
      <c r="W162" s="79"/>
      <c r="X162" s="80"/>
      <c r="Y162" s="81" t="str">
        <f t="shared" si="2"/>
        <v>https://www.tcgplayer.com/search/star-wars-unlimited/product?productLineName=star-wars-unlimited&amp;q=Khetanna</v>
      </c>
      <c r="Z162" s="65">
        <f t="shared" si="6"/>
        <v>0</v>
      </c>
    </row>
    <row r="163" spans="1:26" ht="14.4">
      <c r="A163" s="82" t="s">
        <v>456</v>
      </c>
      <c r="B163" s="83"/>
      <c r="C163" s="84"/>
      <c r="D163" s="85"/>
      <c r="E163" s="53" t="str">
        <f t="shared" si="4"/>
        <v/>
      </c>
      <c r="F163" s="54" t="str">
        <f t="shared" si="5"/>
        <v/>
      </c>
      <c r="G163" s="86" t="s">
        <v>46</v>
      </c>
      <c r="H163" s="56"/>
      <c r="I163" s="512" t="s">
        <v>29</v>
      </c>
      <c r="J163" s="516"/>
      <c r="K163" s="504"/>
      <c r="L163" s="100" t="s">
        <v>457</v>
      </c>
      <c r="M163" s="58">
        <v>4</v>
      </c>
      <c r="N163" s="58">
        <v>3</v>
      </c>
      <c r="O163" s="58">
        <v>3</v>
      </c>
      <c r="P163" s="58" t="s">
        <v>32</v>
      </c>
      <c r="Q163" s="58"/>
      <c r="R163" s="58" t="s">
        <v>129</v>
      </c>
      <c r="S163" s="58" t="s">
        <v>48</v>
      </c>
      <c r="T163" s="88"/>
      <c r="U163" s="89"/>
      <c r="V163" s="90"/>
      <c r="W163" s="91"/>
      <c r="X163" s="63"/>
      <c r="Y163" s="64" t="str">
        <f t="shared" si="2"/>
        <v>https://www.tcgplayer.com/search/star-wars-unlimited/product?productLineName=star-wars-unlimited&amp;q=Expendable+Mercenary</v>
      </c>
      <c r="Z163" s="65">
        <f t="shared" si="6"/>
        <v>0</v>
      </c>
    </row>
    <row r="164" spans="1:26" ht="14.4">
      <c r="A164" s="92" t="s">
        <v>458</v>
      </c>
      <c r="B164" s="67"/>
      <c r="C164" s="68"/>
      <c r="D164" s="69"/>
      <c r="E164" s="70" t="str">
        <f t="shared" si="4"/>
        <v/>
      </c>
      <c r="F164" s="71" t="str">
        <f t="shared" si="5"/>
        <v/>
      </c>
      <c r="G164" s="72" t="s">
        <v>46</v>
      </c>
      <c r="H164" s="73"/>
      <c r="I164" s="505" t="s">
        <v>29</v>
      </c>
      <c r="J164" s="515"/>
      <c r="K164" s="506"/>
      <c r="L164" s="75" t="s">
        <v>459</v>
      </c>
      <c r="M164" s="75">
        <v>4</v>
      </c>
      <c r="N164" s="75">
        <v>4</v>
      </c>
      <c r="O164" s="75">
        <v>5</v>
      </c>
      <c r="P164" s="75" t="s">
        <v>32</v>
      </c>
      <c r="Q164" s="75" t="s">
        <v>218</v>
      </c>
      <c r="R164" s="75" t="s">
        <v>129</v>
      </c>
      <c r="S164" s="75" t="s">
        <v>243</v>
      </c>
      <c r="T164" s="76"/>
      <c r="U164" s="77"/>
      <c r="V164" s="78"/>
      <c r="W164" s="79"/>
      <c r="X164" s="80"/>
      <c r="Y164" s="81" t="str">
        <f t="shared" si="2"/>
        <v>https://www.tcgplayer.com/search/star-wars-unlimited/product?productLineName=star-wars-unlimited&amp;q=Hidden+Hunters</v>
      </c>
      <c r="Z164" s="65">
        <f t="shared" si="6"/>
        <v>0</v>
      </c>
    </row>
    <row r="165" spans="1:26" ht="14.4">
      <c r="A165" s="82" t="s">
        <v>460</v>
      </c>
      <c r="B165" s="83"/>
      <c r="C165" s="84"/>
      <c r="D165" s="85"/>
      <c r="E165" s="53" t="str">
        <f t="shared" si="4"/>
        <v/>
      </c>
      <c r="F165" s="54" t="str">
        <f t="shared" si="5"/>
        <v/>
      </c>
      <c r="G165" s="86" t="s">
        <v>46</v>
      </c>
      <c r="H165" s="82"/>
      <c r="I165" s="512" t="s">
        <v>29</v>
      </c>
      <c r="J165" s="516"/>
      <c r="K165" s="504"/>
      <c r="L165" s="58" t="s">
        <v>461</v>
      </c>
      <c r="M165" s="58">
        <v>5</v>
      </c>
      <c r="N165" s="58">
        <v>3</v>
      </c>
      <c r="O165" s="58">
        <v>5</v>
      </c>
      <c r="P165" s="58" t="s">
        <v>136</v>
      </c>
      <c r="Q165" s="58"/>
      <c r="R165" s="58" t="s">
        <v>129</v>
      </c>
      <c r="S165" s="58" t="s">
        <v>229</v>
      </c>
      <c r="T165" s="88"/>
      <c r="U165" s="89"/>
      <c r="V165" s="90"/>
      <c r="W165" s="91"/>
      <c r="X165" s="63"/>
      <c r="Y165" s="64" t="str">
        <f t="shared" si="2"/>
        <v>https://www.tcgplayer.com/search/star-wars-unlimited/product?productLineName=star-wars-unlimited&amp;q=Partisan+U-Wing</v>
      </c>
      <c r="Z165" s="65">
        <f t="shared" si="6"/>
        <v>0</v>
      </c>
    </row>
    <row r="166" spans="1:26" ht="14.4">
      <c r="A166" s="92" t="s">
        <v>462</v>
      </c>
      <c r="B166" s="67"/>
      <c r="C166" s="68"/>
      <c r="D166" s="69"/>
      <c r="E166" s="70" t="str">
        <f t="shared" si="4"/>
        <v/>
      </c>
      <c r="F166" s="71" t="str">
        <f t="shared" si="5"/>
        <v/>
      </c>
      <c r="G166" s="72" t="s">
        <v>46</v>
      </c>
      <c r="H166" s="73"/>
      <c r="I166" s="505" t="s">
        <v>29</v>
      </c>
      <c r="J166" s="515"/>
      <c r="K166" s="506"/>
      <c r="L166" s="75" t="s">
        <v>463</v>
      </c>
      <c r="M166" s="75">
        <v>8</v>
      </c>
      <c r="N166" s="75">
        <v>8</v>
      </c>
      <c r="O166" s="75">
        <v>9</v>
      </c>
      <c r="P166" s="75" t="s">
        <v>32</v>
      </c>
      <c r="Q166" s="75" t="s">
        <v>33</v>
      </c>
      <c r="R166" s="75" t="s">
        <v>129</v>
      </c>
      <c r="S166" s="75" t="s">
        <v>464</v>
      </c>
      <c r="T166" s="76"/>
      <c r="U166" s="77"/>
      <c r="V166" s="78"/>
      <c r="W166" s="79"/>
      <c r="X166" s="80"/>
      <c r="Y166" s="81" t="str">
        <f t="shared" si="2"/>
        <v>https://www.tcgplayer.com/search/star-wars-unlimited/product?productLineName=star-wars-unlimited&amp;q=Beach+Patrol+AT-ACT</v>
      </c>
      <c r="Z166" s="65">
        <f t="shared" si="6"/>
        <v>0</v>
      </c>
    </row>
    <row r="167" spans="1:26" ht="14.4">
      <c r="A167" s="82" t="s">
        <v>465</v>
      </c>
      <c r="B167" s="83"/>
      <c r="C167" s="84"/>
      <c r="D167" s="85"/>
      <c r="E167" s="53" t="str">
        <f t="shared" si="4"/>
        <v/>
      </c>
      <c r="F167" s="54" t="str">
        <f t="shared" si="5"/>
        <v/>
      </c>
      <c r="G167" s="86" t="s">
        <v>65</v>
      </c>
      <c r="H167" s="56"/>
      <c r="I167" s="512" t="s">
        <v>29</v>
      </c>
      <c r="J167" s="516"/>
      <c r="K167" s="504"/>
      <c r="L167" s="58" t="s">
        <v>466</v>
      </c>
      <c r="M167" s="58">
        <v>8</v>
      </c>
      <c r="N167" s="58">
        <v>8</v>
      </c>
      <c r="O167" s="58">
        <v>9</v>
      </c>
      <c r="P167" s="58" t="s">
        <v>32</v>
      </c>
      <c r="Q167" s="58"/>
      <c r="R167" s="58" t="s">
        <v>129</v>
      </c>
      <c r="S167" s="58" t="s">
        <v>467</v>
      </c>
      <c r="T167" s="88"/>
      <c r="U167" s="89"/>
      <c r="V167" s="90"/>
      <c r="W167" s="91"/>
      <c r="X167" s="63"/>
      <c r="Y167" s="64" t="str">
        <f t="shared" si="2"/>
        <v>https://www.tcgplayer.com/search/star-wars-unlimited/product?productLineName=star-wars-unlimited&amp;q=The+Sarlacc+of+Carkoon</v>
      </c>
      <c r="Z167" s="65">
        <f t="shared" si="6"/>
        <v>0</v>
      </c>
    </row>
    <row r="168" spans="1:26" ht="14.4">
      <c r="A168" s="92" t="s">
        <v>468</v>
      </c>
      <c r="B168" s="67"/>
      <c r="C168" s="68"/>
      <c r="D168" s="69"/>
      <c r="E168" s="70" t="str">
        <f t="shared" si="4"/>
        <v/>
      </c>
      <c r="F168" s="71" t="str">
        <f t="shared" si="5"/>
        <v/>
      </c>
      <c r="G168" s="72" t="s">
        <v>46</v>
      </c>
      <c r="H168" s="92"/>
      <c r="I168" s="505" t="s">
        <v>29</v>
      </c>
      <c r="J168" s="515"/>
      <c r="K168" s="506"/>
      <c r="L168" s="75" t="s">
        <v>469</v>
      </c>
      <c r="M168" s="75">
        <v>9</v>
      </c>
      <c r="N168" s="75">
        <v>10</v>
      </c>
      <c r="O168" s="75">
        <v>10</v>
      </c>
      <c r="P168" s="75" t="s">
        <v>136</v>
      </c>
      <c r="Q168" s="75"/>
      <c r="R168" s="75" t="s">
        <v>129</v>
      </c>
      <c r="S168" s="75" t="s">
        <v>470</v>
      </c>
      <c r="T168" s="76"/>
      <c r="U168" s="77"/>
      <c r="V168" s="78"/>
      <c r="W168" s="79"/>
      <c r="X168" s="80"/>
      <c r="Y168" s="81" t="str">
        <f t="shared" si="2"/>
        <v>https://www.tcgplayer.com/search/star-wars-unlimited/product?productLineName=star-wars-unlimited&amp;q=Mercenary+Fleet</v>
      </c>
      <c r="Z168" s="65">
        <f t="shared" si="6"/>
        <v>0</v>
      </c>
    </row>
    <row r="169" spans="1:26" ht="14.4">
      <c r="A169" s="82" t="s">
        <v>471</v>
      </c>
      <c r="B169" s="83"/>
      <c r="C169" s="84"/>
      <c r="D169" s="85"/>
      <c r="E169" s="53" t="str">
        <f t="shared" si="4"/>
        <v/>
      </c>
      <c r="F169" s="54" t="str">
        <f t="shared" si="5"/>
        <v/>
      </c>
      <c r="G169" s="86" t="s">
        <v>46</v>
      </c>
      <c r="H169" s="56"/>
      <c r="I169" s="512" t="s">
        <v>29</v>
      </c>
      <c r="J169" s="516"/>
      <c r="K169" s="504"/>
      <c r="L169" s="58" t="s">
        <v>472</v>
      </c>
      <c r="M169" s="58">
        <v>1</v>
      </c>
      <c r="N169" s="58"/>
      <c r="O169" s="58"/>
      <c r="P169" s="58"/>
      <c r="Q169" s="58"/>
      <c r="R169" s="58" t="s">
        <v>157</v>
      </c>
      <c r="S169" s="58" t="s">
        <v>378</v>
      </c>
      <c r="T169" s="88"/>
      <c r="U169" s="89"/>
      <c r="V169" s="90"/>
      <c r="W169" s="91"/>
      <c r="X169" s="63"/>
      <c r="Y169" s="64" t="str">
        <f t="shared" si="2"/>
        <v>https://www.tcgplayer.com/search/star-wars-unlimited/product?productLineName=star-wars-unlimited&amp;q=Combat+Exercise</v>
      </c>
      <c r="Z169" s="65">
        <f t="shared" si="6"/>
        <v>0</v>
      </c>
    </row>
    <row r="170" spans="1:26" ht="14.4">
      <c r="A170" s="92" t="s">
        <v>473</v>
      </c>
      <c r="B170" s="67"/>
      <c r="C170" s="67"/>
      <c r="D170" s="67"/>
      <c r="E170" s="70" t="str">
        <f t="shared" si="4"/>
        <v/>
      </c>
      <c r="F170" s="71" t="str">
        <f t="shared" si="5"/>
        <v/>
      </c>
      <c r="G170" s="72" t="s">
        <v>46</v>
      </c>
      <c r="H170" s="73"/>
      <c r="I170" s="505" t="s">
        <v>29</v>
      </c>
      <c r="J170" s="515"/>
      <c r="K170" s="506"/>
      <c r="L170" s="75" t="s">
        <v>474</v>
      </c>
      <c r="M170" s="75">
        <v>1</v>
      </c>
      <c r="N170" s="75"/>
      <c r="O170" s="75"/>
      <c r="P170" s="75"/>
      <c r="Q170" s="75"/>
      <c r="R170" s="75" t="s">
        <v>157</v>
      </c>
      <c r="S170" s="75" t="s">
        <v>475</v>
      </c>
      <c r="T170" s="76"/>
      <c r="U170" s="116"/>
      <c r="V170" s="117"/>
      <c r="W170" s="118"/>
      <c r="X170" s="119"/>
      <c r="Y170" s="81" t="str">
        <f t="shared" si="2"/>
        <v>https://www.tcgplayer.com/search/star-wars-unlimited/product?productLineName=star-wars-unlimited&amp;q=Putting+a+Team+Together</v>
      </c>
      <c r="Z170" s="65">
        <f t="shared" si="6"/>
        <v>0</v>
      </c>
    </row>
    <row r="171" spans="1:26" ht="14.4">
      <c r="A171" s="82" t="s">
        <v>476</v>
      </c>
      <c r="B171" s="83"/>
      <c r="C171" s="84"/>
      <c r="D171" s="85"/>
      <c r="E171" s="53" t="str">
        <f t="shared" si="4"/>
        <v/>
      </c>
      <c r="F171" s="54" t="str">
        <f t="shared" si="5"/>
        <v/>
      </c>
      <c r="G171" s="86" t="s">
        <v>46</v>
      </c>
      <c r="H171" s="56"/>
      <c r="I171" s="512" t="s">
        <v>29</v>
      </c>
      <c r="J171" s="516"/>
      <c r="K171" s="504"/>
      <c r="L171" s="58" t="s">
        <v>477</v>
      </c>
      <c r="M171" s="58">
        <v>2</v>
      </c>
      <c r="N171" s="58"/>
      <c r="O171" s="58"/>
      <c r="P171" s="58"/>
      <c r="Q171" s="58"/>
      <c r="R171" s="58" t="s">
        <v>157</v>
      </c>
      <c r="S171" s="58" t="s">
        <v>158</v>
      </c>
      <c r="T171" s="88"/>
      <c r="U171" s="89"/>
      <c r="V171" s="90"/>
      <c r="W171" s="91"/>
      <c r="X171" s="63"/>
      <c r="Y171" s="64" t="str">
        <f t="shared" si="2"/>
        <v>https://www.tcgplayer.com/search/star-wars-unlimited/product?productLineName=star-wars-unlimited&amp;q=Common+Cause</v>
      </c>
      <c r="Z171" s="65">
        <f t="shared" si="6"/>
        <v>0</v>
      </c>
    </row>
    <row r="172" spans="1:26" ht="14.4">
      <c r="A172" s="92" t="s">
        <v>478</v>
      </c>
      <c r="B172" s="67"/>
      <c r="C172" s="68"/>
      <c r="D172" s="69"/>
      <c r="E172" s="70" t="str">
        <f t="shared" si="4"/>
        <v/>
      </c>
      <c r="F172" s="71" t="str">
        <f t="shared" si="5"/>
        <v/>
      </c>
      <c r="G172" s="72" t="s">
        <v>46</v>
      </c>
      <c r="H172" s="73"/>
      <c r="I172" s="505" t="s">
        <v>29</v>
      </c>
      <c r="J172" s="515"/>
      <c r="K172" s="506"/>
      <c r="L172" s="75" t="s">
        <v>479</v>
      </c>
      <c r="M172" s="75">
        <v>4</v>
      </c>
      <c r="N172" s="75"/>
      <c r="O172" s="75"/>
      <c r="P172" s="75"/>
      <c r="Q172" s="75"/>
      <c r="R172" s="75" t="s">
        <v>157</v>
      </c>
      <c r="S172" s="75" t="s">
        <v>164</v>
      </c>
      <c r="T172" s="76"/>
      <c r="U172" s="77"/>
      <c r="V172" s="78"/>
      <c r="W172" s="79"/>
      <c r="X172" s="80"/>
      <c r="Y172" s="81" t="str">
        <f t="shared" si="2"/>
        <v>https://www.tcgplayer.com/search/star-wars-unlimited/product?productLineName=star-wars-unlimited&amp;q=Haymaker</v>
      </c>
      <c r="Z172" s="65">
        <f t="shared" si="6"/>
        <v>0</v>
      </c>
    </row>
    <row r="173" spans="1:26" ht="14.4">
      <c r="A173" s="82" t="s">
        <v>480</v>
      </c>
      <c r="B173" s="83"/>
      <c r="C173" s="84"/>
      <c r="D173" s="85"/>
      <c r="E173" s="53" t="str">
        <f t="shared" si="4"/>
        <v/>
      </c>
      <c r="F173" s="54" t="str">
        <f t="shared" si="5"/>
        <v/>
      </c>
      <c r="G173" s="86" t="s">
        <v>127</v>
      </c>
      <c r="H173" s="56"/>
      <c r="I173" s="512" t="s">
        <v>29</v>
      </c>
      <c r="J173" s="516"/>
      <c r="K173" s="504"/>
      <c r="L173" s="58" t="s">
        <v>481</v>
      </c>
      <c r="M173" s="58">
        <v>4</v>
      </c>
      <c r="N173" s="58"/>
      <c r="O173" s="58"/>
      <c r="P173" s="58"/>
      <c r="Q173" s="58"/>
      <c r="R173" s="58" t="s">
        <v>157</v>
      </c>
      <c r="S173" s="58" t="s">
        <v>475</v>
      </c>
      <c r="T173" s="88"/>
      <c r="U173" s="89"/>
      <c r="V173" s="90"/>
      <c r="W173" s="91"/>
      <c r="X173" s="63"/>
      <c r="Y173" s="64" t="str">
        <f t="shared" si="2"/>
        <v>https://www.tcgplayer.com/search/star-wars-unlimited/product?productLineName=star-wars-unlimited&amp;q=Payroll+Heist</v>
      </c>
      <c r="Z173" s="65">
        <f t="shared" si="6"/>
        <v>0</v>
      </c>
    </row>
    <row r="174" spans="1:26" ht="14.4">
      <c r="A174" s="92" t="s">
        <v>482</v>
      </c>
      <c r="B174" s="67"/>
      <c r="C174" s="68"/>
      <c r="D174" s="69"/>
      <c r="E174" s="70" t="str">
        <f t="shared" si="4"/>
        <v/>
      </c>
      <c r="F174" s="71" t="str">
        <f t="shared" si="5"/>
        <v/>
      </c>
      <c r="G174" s="72" t="s">
        <v>28</v>
      </c>
      <c r="H174" s="73"/>
      <c r="I174" s="505" t="s">
        <v>29</v>
      </c>
      <c r="J174" s="515"/>
      <c r="K174" s="506"/>
      <c r="L174" s="75" t="s">
        <v>483</v>
      </c>
      <c r="M174" s="75">
        <v>6</v>
      </c>
      <c r="N174" s="75"/>
      <c r="O174" s="75"/>
      <c r="P174" s="75"/>
      <c r="Q174" s="75"/>
      <c r="R174" s="75" t="s">
        <v>157</v>
      </c>
      <c r="S174" s="75" t="s">
        <v>281</v>
      </c>
      <c r="T174" s="76"/>
      <c r="U174" s="77"/>
      <c r="V174" s="78"/>
      <c r="W174" s="79"/>
      <c r="X174" s="80"/>
      <c r="Y174" s="81" t="str">
        <f t="shared" si="2"/>
        <v>https://www.tcgplayer.com/search/star-wars-unlimited/product?productLineName=star-wars-unlimited&amp;q=Double+Cross</v>
      </c>
      <c r="Z174" s="65">
        <f t="shared" si="6"/>
        <v>0</v>
      </c>
    </row>
    <row r="175" spans="1:26" ht="14.4">
      <c r="A175" s="82" t="s">
        <v>484</v>
      </c>
      <c r="B175" s="83"/>
      <c r="C175" s="84"/>
      <c r="D175" s="85"/>
      <c r="E175" s="53" t="str">
        <f t="shared" si="4"/>
        <v/>
      </c>
      <c r="F175" s="54" t="str">
        <f t="shared" si="5"/>
        <v/>
      </c>
      <c r="G175" s="54" t="s">
        <v>127</v>
      </c>
      <c r="H175" s="56"/>
      <c r="I175" s="512" t="s">
        <v>29</v>
      </c>
      <c r="J175" s="516"/>
      <c r="K175" s="504"/>
      <c r="L175" s="58" t="s">
        <v>485</v>
      </c>
      <c r="M175" s="58">
        <v>6</v>
      </c>
      <c r="N175" s="58"/>
      <c r="O175" s="58"/>
      <c r="P175" s="58"/>
      <c r="Q175" s="58"/>
      <c r="R175" s="58" t="s">
        <v>157</v>
      </c>
      <c r="S175" s="58" t="s">
        <v>325</v>
      </c>
      <c r="T175" s="88"/>
      <c r="U175" s="89"/>
      <c r="V175" s="90"/>
      <c r="W175" s="91"/>
      <c r="X175" s="63"/>
      <c r="Y175" s="64" t="str">
        <f t="shared" si="2"/>
        <v>https://www.tcgplayer.com/search/star-wars-unlimited/product?productLineName=star-wars-unlimited&amp;q=Stockpile</v>
      </c>
      <c r="Z175" s="65">
        <f t="shared" si="6"/>
        <v>0</v>
      </c>
    </row>
    <row r="176" spans="1:26" ht="14.4">
      <c r="A176" s="92" t="s">
        <v>486</v>
      </c>
      <c r="B176" s="67"/>
      <c r="C176" s="68"/>
      <c r="D176" s="69"/>
      <c r="E176" s="70" t="str">
        <f t="shared" si="4"/>
        <v/>
      </c>
      <c r="F176" s="71" t="str">
        <f t="shared" si="5"/>
        <v/>
      </c>
      <c r="G176" s="72" t="s">
        <v>46</v>
      </c>
      <c r="H176" s="73"/>
      <c r="I176" s="511" t="s">
        <v>30</v>
      </c>
      <c r="J176" s="506"/>
      <c r="K176" s="93" t="s">
        <v>42</v>
      </c>
      <c r="L176" s="75" t="s">
        <v>487</v>
      </c>
      <c r="M176" s="75">
        <v>1</v>
      </c>
      <c r="N176" s="75">
        <v>2</v>
      </c>
      <c r="O176" s="75">
        <v>2</v>
      </c>
      <c r="P176" s="75" t="s">
        <v>32</v>
      </c>
      <c r="Q176" s="75" t="s">
        <v>56</v>
      </c>
      <c r="R176" s="75" t="s">
        <v>129</v>
      </c>
      <c r="S176" s="75" t="s">
        <v>488</v>
      </c>
      <c r="T176" s="76"/>
      <c r="U176" s="77"/>
      <c r="V176" s="78"/>
      <c r="W176" s="79"/>
      <c r="X176" s="80"/>
      <c r="Y176" s="81" t="str">
        <f t="shared" si="2"/>
        <v>https://www.tcgplayer.com/search/star-wars-unlimited/product?productLineName=star-wars-unlimited&amp;q=Storm+Raider</v>
      </c>
      <c r="Z176" s="65">
        <f t="shared" si="6"/>
        <v>0</v>
      </c>
    </row>
    <row r="177" spans="1:26" ht="14.4">
      <c r="A177" s="82" t="s">
        <v>489</v>
      </c>
      <c r="B177" s="83"/>
      <c r="C177" s="84"/>
      <c r="D177" s="85"/>
      <c r="E177" s="53" t="str">
        <f t="shared" si="4"/>
        <v/>
      </c>
      <c r="F177" s="54" t="str">
        <f t="shared" si="5"/>
        <v/>
      </c>
      <c r="G177" s="86" t="s">
        <v>127</v>
      </c>
      <c r="H177" s="56"/>
      <c r="I177" s="503" t="s">
        <v>30</v>
      </c>
      <c r="J177" s="504"/>
      <c r="K177" s="87" t="s">
        <v>42</v>
      </c>
      <c r="L177" s="58" t="s">
        <v>490</v>
      </c>
      <c r="M177" s="58">
        <v>2</v>
      </c>
      <c r="N177" s="58">
        <v>2</v>
      </c>
      <c r="O177" s="58">
        <v>4</v>
      </c>
      <c r="P177" s="58" t="s">
        <v>32</v>
      </c>
      <c r="Q177" s="58"/>
      <c r="R177" s="58" t="s">
        <v>129</v>
      </c>
      <c r="S177" s="58" t="s">
        <v>219</v>
      </c>
      <c r="T177" s="88"/>
      <c r="U177" s="89"/>
      <c r="V177" s="90"/>
      <c r="W177" s="91"/>
      <c r="X177" s="63"/>
      <c r="Y177" s="64" t="str">
        <f t="shared" si="2"/>
        <v>https://www.tcgplayer.com/search/star-wars-unlimited/product?productLineName=star-wars-unlimited&amp;q=BT-1</v>
      </c>
      <c r="Z177" s="65">
        <f t="shared" si="6"/>
        <v>0</v>
      </c>
    </row>
    <row r="178" spans="1:26" ht="14.4">
      <c r="A178" s="92" t="s">
        <v>491</v>
      </c>
      <c r="B178" s="67"/>
      <c r="C178" s="68"/>
      <c r="D178" s="69"/>
      <c r="E178" s="70" t="str">
        <f t="shared" si="4"/>
        <v/>
      </c>
      <c r="F178" s="71" t="str">
        <f t="shared" si="5"/>
        <v/>
      </c>
      <c r="G178" s="72" t="s">
        <v>127</v>
      </c>
      <c r="H178" s="73"/>
      <c r="I178" s="511" t="s">
        <v>30</v>
      </c>
      <c r="J178" s="506"/>
      <c r="K178" s="93" t="s">
        <v>42</v>
      </c>
      <c r="L178" s="75" t="s">
        <v>492</v>
      </c>
      <c r="M178" s="75">
        <v>3</v>
      </c>
      <c r="N178" s="75">
        <v>4</v>
      </c>
      <c r="O178" s="75">
        <v>4</v>
      </c>
      <c r="P178" s="75" t="s">
        <v>32</v>
      </c>
      <c r="Q178" s="75"/>
      <c r="R178" s="75" t="s">
        <v>129</v>
      </c>
      <c r="S178" s="75" t="s">
        <v>219</v>
      </c>
      <c r="T178" s="76"/>
      <c r="U178" s="77"/>
      <c r="V178" s="78"/>
      <c r="W178" s="79"/>
      <c r="X178" s="80"/>
      <c r="Y178" s="81" t="str">
        <f t="shared" si="2"/>
        <v>https://www.tcgplayer.com/search/star-wars-unlimited/product?productLineName=star-wars-unlimited&amp;q=0-0-0</v>
      </c>
      <c r="Z178" s="65">
        <f t="shared" si="6"/>
        <v>0</v>
      </c>
    </row>
    <row r="179" spans="1:26" ht="14.4">
      <c r="A179" s="82" t="s">
        <v>493</v>
      </c>
      <c r="B179" s="83"/>
      <c r="C179" s="84"/>
      <c r="D179" s="85"/>
      <c r="E179" s="53" t="str">
        <f t="shared" si="4"/>
        <v/>
      </c>
      <c r="F179" s="54" t="str">
        <f t="shared" si="5"/>
        <v/>
      </c>
      <c r="G179" s="86" t="s">
        <v>46</v>
      </c>
      <c r="H179" s="56"/>
      <c r="I179" s="503" t="s">
        <v>30</v>
      </c>
      <c r="J179" s="504"/>
      <c r="K179" s="87" t="s">
        <v>42</v>
      </c>
      <c r="L179" s="58" t="s">
        <v>494</v>
      </c>
      <c r="M179" s="58">
        <v>3</v>
      </c>
      <c r="N179" s="58">
        <v>4</v>
      </c>
      <c r="O179" s="58">
        <v>3</v>
      </c>
      <c r="P179" s="58" t="s">
        <v>136</v>
      </c>
      <c r="Q179" s="58"/>
      <c r="R179" s="58" t="s">
        <v>129</v>
      </c>
      <c r="S179" s="58" t="s">
        <v>251</v>
      </c>
      <c r="T179" s="88"/>
      <c r="U179" s="89"/>
      <c r="V179" s="90"/>
      <c r="W179" s="91"/>
      <c r="X179" s="63"/>
      <c r="Y179" s="64" t="str">
        <f t="shared" si="2"/>
        <v>https://www.tcgplayer.com/search/star-wars-unlimited/product?productLineName=star-wars-unlimited&amp;q=Prototype+TIE+Advanced</v>
      </c>
      <c r="Z179" s="65">
        <f t="shared" si="6"/>
        <v>0</v>
      </c>
    </row>
    <row r="180" spans="1:26" ht="14.4">
      <c r="A180" s="92" t="s">
        <v>495</v>
      </c>
      <c r="B180" s="67"/>
      <c r="C180" s="68"/>
      <c r="D180" s="69"/>
      <c r="E180" s="70" t="str">
        <f t="shared" si="4"/>
        <v/>
      </c>
      <c r="F180" s="71" t="str">
        <f t="shared" si="5"/>
        <v/>
      </c>
      <c r="G180" s="72" t="s">
        <v>28</v>
      </c>
      <c r="H180" s="73"/>
      <c r="I180" s="511" t="s">
        <v>30</v>
      </c>
      <c r="J180" s="506"/>
      <c r="K180" s="93" t="s">
        <v>42</v>
      </c>
      <c r="L180" s="75" t="s">
        <v>496</v>
      </c>
      <c r="M180" s="75">
        <v>3</v>
      </c>
      <c r="N180" s="75">
        <v>3</v>
      </c>
      <c r="O180" s="75">
        <v>3</v>
      </c>
      <c r="P180" s="75" t="s">
        <v>32</v>
      </c>
      <c r="Q180" s="75"/>
      <c r="R180" s="75" t="s">
        <v>129</v>
      </c>
      <c r="S180" s="75" t="s">
        <v>497</v>
      </c>
      <c r="T180" s="76"/>
      <c r="U180" s="77"/>
      <c r="V180" s="78"/>
      <c r="W180" s="79"/>
      <c r="X180" s="80"/>
      <c r="Y180" s="81" t="str">
        <f t="shared" si="2"/>
        <v>https://www.tcgplayer.com/search/star-wars-unlimited/product?productLineName=star-wars-unlimited&amp;q=Sebulba's+Podracer</v>
      </c>
      <c r="Z180" s="65">
        <f t="shared" si="6"/>
        <v>0</v>
      </c>
    </row>
    <row r="181" spans="1:26" ht="14.4">
      <c r="A181" s="82" t="s">
        <v>498</v>
      </c>
      <c r="B181" s="83"/>
      <c r="C181" s="84"/>
      <c r="D181" s="85"/>
      <c r="E181" s="53" t="str">
        <f t="shared" si="4"/>
        <v/>
      </c>
      <c r="F181" s="54" t="str">
        <f t="shared" si="5"/>
        <v/>
      </c>
      <c r="G181" s="86" t="s">
        <v>46</v>
      </c>
      <c r="H181" s="82"/>
      <c r="I181" s="503" t="s">
        <v>30</v>
      </c>
      <c r="J181" s="504"/>
      <c r="K181" s="87" t="s">
        <v>42</v>
      </c>
      <c r="L181" s="58" t="s">
        <v>499</v>
      </c>
      <c r="M181" s="58">
        <v>6</v>
      </c>
      <c r="N181" s="58">
        <v>8</v>
      </c>
      <c r="O181" s="58">
        <v>5</v>
      </c>
      <c r="P181" s="58" t="s">
        <v>32</v>
      </c>
      <c r="Q181" s="58" t="s">
        <v>33</v>
      </c>
      <c r="R181" s="58" t="s">
        <v>129</v>
      </c>
      <c r="S181" s="58" t="s">
        <v>201</v>
      </c>
      <c r="T181" s="88"/>
      <c r="U181" s="89"/>
      <c r="V181" s="90"/>
      <c r="W181" s="91"/>
      <c r="X181" s="63"/>
      <c r="Y181" s="64" t="str">
        <f t="shared" si="2"/>
        <v>https://www.tcgplayer.com/search/star-wars-unlimited/product?productLineName=star-wars-unlimited&amp;q=Son-tuul+Berserkers</v>
      </c>
      <c r="Z181" s="65">
        <f t="shared" si="6"/>
        <v>0</v>
      </c>
    </row>
    <row r="182" spans="1:26" ht="14.4">
      <c r="A182" s="92" t="s">
        <v>500</v>
      </c>
      <c r="B182" s="67"/>
      <c r="C182" s="68"/>
      <c r="D182" s="69"/>
      <c r="E182" s="70" t="str">
        <f t="shared" si="4"/>
        <v/>
      </c>
      <c r="F182" s="71" t="str">
        <f t="shared" si="5"/>
        <v/>
      </c>
      <c r="G182" s="72" t="s">
        <v>131</v>
      </c>
      <c r="H182" s="73"/>
      <c r="I182" s="511" t="s">
        <v>30</v>
      </c>
      <c r="J182" s="506"/>
      <c r="K182" s="93" t="s">
        <v>42</v>
      </c>
      <c r="L182" s="75" t="s">
        <v>501</v>
      </c>
      <c r="M182" s="75">
        <v>9</v>
      </c>
      <c r="N182" s="75">
        <v>9</v>
      </c>
      <c r="O182" s="75">
        <v>7</v>
      </c>
      <c r="P182" s="75" t="s">
        <v>136</v>
      </c>
      <c r="Q182" s="75"/>
      <c r="R182" s="75" t="s">
        <v>129</v>
      </c>
      <c r="S182" s="75" t="s">
        <v>318</v>
      </c>
      <c r="T182" s="76"/>
      <c r="U182" s="77"/>
      <c r="V182" s="78"/>
      <c r="W182" s="79"/>
      <c r="X182" s="80"/>
      <c r="Y182" s="81" t="str">
        <f t="shared" si="2"/>
        <v>https://www.tcgplayer.com/search/star-wars-unlimited/product?productLineName=star-wars-unlimited&amp;q=Persecutor</v>
      </c>
      <c r="Z182" s="65">
        <f t="shared" si="6"/>
        <v>0</v>
      </c>
    </row>
    <row r="183" spans="1:26" ht="14.4">
      <c r="A183" s="82" t="s">
        <v>502</v>
      </c>
      <c r="B183" s="83"/>
      <c r="C183" s="84"/>
      <c r="D183" s="85"/>
      <c r="E183" s="53" t="str">
        <f t="shared" si="4"/>
        <v/>
      </c>
      <c r="F183" s="54" t="str">
        <f t="shared" si="5"/>
        <v/>
      </c>
      <c r="G183" s="86" t="s">
        <v>28</v>
      </c>
      <c r="H183" s="82"/>
      <c r="I183" s="503" t="s">
        <v>30</v>
      </c>
      <c r="J183" s="504"/>
      <c r="K183" s="87" t="s">
        <v>42</v>
      </c>
      <c r="L183" s="58" t="s">
        <v>503</v>
      </c>
      <c r="M183" s="58">
        <v>7</v>
      </c>
      <c r="N183" s="58"/>
      <c r="O183" s="58"/>
      <c r="P183" s="58"/>
      <c r="Q183" s="58"/>
      <c r="R183" s="58" t="s">
        <v>157</v>
      </c>
      <c r="S183" s="58" t="s">
        <v>164</v>
      </c>
      <c r="T183" s="88"/>
      <c r="U183" s="89"/>
      <c r="V183" s="90"/>
      <c r="W183" s="91"/>
      <c r="X183" s="63"/>
      <c r="Y183" s="64" t="str">
        <f t="shared" si="2"/>
        <v>https://www.tcgplayer.com/search/star-wars-unlimited/product?productLineName=star-wars-unlimited&amp;q=Fear+and+Dead+Men</v>
      </c>
      <c r="Z183" s="65">
        <f t="shared" si="6"/>
        <v>0</v>
      </c>
    </row>
    <row r="184" spans="1:26" ht="14.4">
      <c r="A184" s="92" t="s">
        <v>504</v>
      </c>
      <c r="B184" s="67"/>
      <c r="C184" s="68"/>
      <c r="D184" s="69"/>
      <c r="E184" s="70" t="str">
        <f t="shared" si="4"/>
        <v/>
      </c>
      <c r="F184" s="71" t="str">
        <f t="shared" si="5"/>
        <v/>
      </c>
      <c r="G184" s="72" t="s">
        <v>46</v>
      </c>
      <c r="H184" s="73"/>
      <c r="I184" s="511" t="s">
        <v>30</v>
      </c>
      <c r="J184" s="506"/>
      <c r="K184" s="95" t="s">
        <v>50</v>
      </c>
      <c r="L184" s="75" t="s">
        <v>505</v>
      </c>
      <c r="M184" s="75">
        <v>1</v>
      </c>
      <c r="N184" s="75">
        <v>3</v>
      </c>
      <c r="O184" s="75">
        <v>1</v>
      </c>
      <c r="P184" s="75" t="s">
        <v>32</v>
      </c>
      <c r="Q184" s="75"/>
      <c r="R184" s="75" t="s">
        <v>129</v>
      </c>
      <c r="S184" s="75" t="s">
        <v>154</v>
      </c>
      <c r="T184" s="76"/>
      <c r="U184" s="77"/>
      <c r="V184" s="78"/>
      <c r="W184" s="79"/>
      <c r="X184" s="80"/>
      <c r="Y184" s="81" t="str">
        <f t="shared" si="2"/>
        <v>https://www.tcgplayer.com/search/star-wars-unlimited/product?productLineName=star-wars-unlimited&amp;q=Inspired+Recruit</v>
      </c>
      <c r="Z184" s="65">
        <f t="shared" si="6"/>
        <v>0</v>
      </c>
    </row>
    <row r="185" spans="1:26" ht="14.4">
      <c r="A185" s="82" t="s">
        <v>506</v>
      </c>
      <c r="B185" s="83"/>
      <c r="C185" s="84"/>
      <c r="D185" s="85"/>
      <c r="E185" s="53" t="str">
        <f t="shared" si="4"/>
        <v/>
      </c>
      <c r="F185" s="54" t="str">
        <f t="shared" si="5"/>
        <v/>
      </c>
      <c r="G185" s="86" t="s">
        <v>46</v>
      </c>
      <c r="H185" s="82"/>
      <c r="I185" s="503" t="s">
        <v>30</v>
      </c>
      <c r="J185" s="504"/>
      <c r="K185" s="94" t="s">
        <v>50</v>
      </c>
      <c r="L185" s="58" t="s">
        <v>507</v>
      </c>
      <c r="M185" s="58">
        <v>2</v>
      </c>
      <c r="N185" s="58">
        <v>1</v>
      </c>
      <c r="O185" s="58">
        <v>4</v>
      </c>
      <c r="P185" s="58" t="s">
        <v>32</v>
      </c>
      <c r="Q185" s="58"/>
      <c r="R185" s="58" t="s">
        <v>129</v>
      </c>
      <c r="S185" s="58" t="s">
        <v>39</v>
      </c>
      <c r="T185" s="88"/>
      <c r="U185" s="89"/>
      <c r="V185" s="90"/>
      <c r="W185" s="91"/>
      <c r="X185" s="63"/>
      <c r="Y185" s="64" t="str">
        <f t="shared" si="2"/>
        <v>https://www.tcgplayer.com/search/star-wars-unlimited/product?productLineName=star-wars-unlimited&amp;q=Cloud-Rider+Veteran</v>
      </c>
      <c r="Z185" s="65">
        <f t="shared" si="6"/>
        <v>0</v>
      </c>
    </row>
    <row r="186" spans="1:26" ht="14.4">
      <c r="A186" s="92" t="s">
        <v>508</v>
      </c>
      <c r="B186" s="67"/>
      <c r="C186" s="68"/>
      <c r="D186" s="69"/>
      <c r="E186" s="70" t="str">
        <f t="shared" si="4"/>
        <v/>
      </c>
      <c r="F186" s="71" t="str">
        <f t="shared" si="5"/>
        <v/>
      </c>
      <c r="G186" s="72" t="s">
        <v>127</v>
      </c>
      <c r="H186" s="73"/>
      <c r="I186" s="511" t="s">
        <v>30</v>
      </c>
      <c r="J186" s="506"/>
      <c r="K186" s="95" t="s">
        <v>50</v>
      </c>
      <c r="L186" s="75" t="s">
        <v>509</v>
      </c>
      <c r="M186" s="75">
        <v>2</v>
      </c>
      <c r="N186" s="75">
        <v>2</v>
      </c>
      <c r="O186" s="75">
        <v>3</v>
      </c>
      <c r="P186" s="75" t="s">
        <v>32</v>
      </c>
      <c r="Q186" s="75" t="s">
        <v>56</v>
      </c>
      <c r="R186" s="75" t="s">
        <v>129</v>
      </c>
      <c r="S186" s="75" t="s">
        <v>39</v>
      </c>
      <c r="T186" s="76"/>
      <c r="U186" s="77"/>
      <c r="V186" s="78"/>
      <c r="W186" s="79"/>
      <c r="X186" s="80"/>
      <c r="Y186" s="81" t="str">
        <f t="shared" si="2"/>
        <v>https://www.tcgplayer.com/search/star-wars-unlimited/product?productLineName=star-wars-unlimited&amp;q=Weazel</v>
      </c>
      <c r="Z186" s="65">
        <f t="shared" si="6"/>
        <v>0</v>
      </c>
    </row>
    <row r="187" spans="1:26" ht="14.4">
      <c r="A187" s="82" t="s">
        <v>510</v>
      </c>
      <c r="B187" s="83"/>
      <c r="C187" s="84"/>
      <c r="D187" s="85"/>
      <c r="E187" s="53" t="str">
        <f t="shared" si="4"/>
        <v/>
      </c>
      <c r="F187" s="54" t="str">
        <f t="shared" si="5"/>
        <v/>
      </c>
      <c r="G187" s="86" t="s">
        <v>46</v>
      </c>
      <c r="H187" s="56"/>
      <c r="I187" s="503" t="s">
        <v>30</v>
      </c>
      <c r="J187" s="504"/>
      <c r="K187" s="94" t="s">
        <v>50</v>
      </c>
      <c r="L187" s="58" t="s">
        <v>511</v>
      </c>
      <c r="M187" s="58">
        <v>4</v>
      </c>
      <c r="N187" s="58">
        <v>4</v>
      </c>
      <c r="O187" s="58">
        <v>4</v>
      </c>
      <c r="P187" s="58" t="s">
        <v>136</v>
      </c>
      <c r="Q187" s="58"/>
      <c r="R187" s="58" t="s">
        <v>129</v>
      </c>
      <c r="S187" s="58" t="s">
        <v>340</v>
      </c>
      <c r="T187" s="88"/>
      <c r="U187" s="89"/>
      <c r="V187" s="90"/>
      <c r="W187" s="91"/>
      <c r="X187" s="63"/>
      <c r="Y187" s="64" t="str">
        <f t="shared" si="2"/>
        <v>https://www.tcgplayer.com/search/star-wars-unlimited/product?productLineName=star-wars-unlimited&amp;q=B-Wing+Skirmisher</v>
      </c>
      <c r="Z187" s="65">
        <f t="shared" si="6"/>
        <v>0</v>
      </c>
    </row>
    <row r="188" spans="1:26" ht="14.4">
      <c r="A188" s="92" t="s">
        <v>512</v>
      </c>
      <c r="B188" s="67"/>
      <c r="C188" s="68"/>
      <c r="D188" s="69"/>
      <c r="E188" s="70" t="str">
        <f t="shared" si="4"/>
        <v/>
      </c>
      <c r="F188" s="71" t="str">
        <f t="shared" si="5"/>
        <v/>
      </c>
      <c r="G188" s="72" t="s">
        <v>28</v>
      </c>
      <c r="H188" s="73"/>
      <c r="I188" s="511" t="s">
        <v>30</v>
      </c>
      <c r="J188" s="506"/>
      <c r="K188" s="95" t="s">
        <v>50</v>
      </c>
      <c r="L188" s="75" t="s">
        <v>513</v>
      </c>
      <c r="M188" s="75">
        <v>6</v>
      </c>
      <c r="N188" s="75">
        <v>3</v>
      </c>
      <c r="O188" s="75">
        <v>7</v>
      </c>
      <c r="P188" s="75" t="s">
        <v>136</v>
      </c>
      <c r="Q188" s="75"/>
      <c r="R188" s="75" t="s">
        <v>129</v>
      </c>
      <c r="S188" s="120" t="s">
        <v>275</v>
      </c>
      <c r="T188" s="76"/>
      <c r="U188" s="77"/>
      <c r="V188" s="78"/>
      <c r="W188" s="79"/>
      <c r="X188" s="80"/>
      <c r="Y188" s="81" t="str">
        <f t="shared" si="2"/>
        <v>https://www.tcgplayer.com/search/star-wars-unlimited/product?productLineName=star-wars-unlimited&amp;q=Aerie</v>
      </c>
      <c r="Z188" s="65">
        <f t="shared" si="6"/>
        <v>0</v>
      </c>
    </row>
    <row r="189" spans="1:26" ht="14.4">
      <c r="A189" s="82" t="s">
        <v>514</v>
      </c>
      <c r="B189" s="83"/>
      <c r="C189" s="84"/>
      <c r="D189" s="85"/>
      <c r="E189" s="53" t="str">
        <f t="shared" si="4"/>
        <v/>
      </c>
      <c r="F189" s="54" t="str">
        <f t="shared" si="5"/>
        <v/>
      </c>
      <c r="G189" s="86" t="s">
        <v>131</v>
      </c>
      <c r="H189" s="56"/>
      <c r="I189" s="503" t="s">
        <v>30</v>
      </c>
      <c r="J189" s="504"/>
      <c r="K189" s="94" t="s">
        <v>50</v>
      </c>
      <c r="L189" s="58" t="s">
        <v>515</v>
      </c>
      <c r="M189" s="58">
        <v>9</v>
      </c>
      <c r="N189" s="58">
        <v>8</v>
      </c>
      <c r="O189" s="58">
        <v>8</v>
      </c>
      <c r="P189" s="58" t="s">
        <v>32</v>
      </c>
      <c r="Q189" s="58" t="s">
        <v>218</v>
      </c>
      <c r="R189" s="58" t="s">
        <v>129</v>
      </c>
      <c r="S189" s="58" t="s">
        <v>290</v>
      </c>
      <c r="T189" s="88"/>
      <c r="U189" s="89"/>
      <c r="V189" s="90"/>
      <c r="W189" s="91"/>
      <c r="X189" s="63"/>
      <c r="Y189" s="64" t="str">
        <f t="shared" si="2"/>
        <v>https://www.tcgplayer.com/search/star-wars-unlimited/product?productLineName=star-wars-unlimited&amp;q=Ben+Solo</v>
      </c>
      <c r="Z189" s="65">
        <f t="shared" si="6"/>
        <v>0</v>
      </c>
    </row>
    <row r="190" spans="1:26" ht="14.4">
      <c r="A190" s="92" t="s">
        <v>516</v>
      </c>
      <c r="B190" s="67"/>
      <c r="C190" s="68"/>
      <c r="D190" s="69"/>
      <c r="E190" s="70" t="str">
        <f t="shared" si="4"/>
        <v/>
      </c>
      <c r="F190" s="71" t="str">
        <f t="shared" si="5"/>
        <v/>
      </c>
      <c r="G190" s="72" t="s">
        <v>28</v>
      </c>
      <c r="H190" s="73"/>
      <c r="I190" s="511" t="s">
        <v>30</v>
      </c>
      <c r="J190" s="506"/>
      <c r="K190" s="95" t="s">
        <v>50</v>
      </c>
      <c r="L190" s="75" t="s">
        <v>517</v>
      </c>
      <c r="M190" s="75">
        <v>2</v>
      </c>
      <c r="N190" s="111" t="s">
        <v>254</v>
      </c>
      <c r="O190" s="111" t="s">
        <v>343</v>
      </c>
      <c r="P190" s="75"/>
      <c r="Q190" s="75"/>
      <c r="R190" s="75" t="s">
        <v>255</v>
      </c>
      <c r="S190" s="75" t="s">
        <v>344</v>
      </c>
      <c r="T190" s="76"/>
      <c r="U190" s="77"/>
      <c r="V190" s="78"/>
      <c r="W190" s="79"/>
      <c r="X190" s="80"/>
      <c r="Y190" s="81" t="str">
        <f t="shared" si="2"/>
        <v>https://www.tcgplayer.com/search/star-wars-unlimited/product?productLineName=star-wars-unlimited&amp;q=Enfys+Nest's+Helmet</v>
      </c>
      <c r="Z190" s="65">
        <f t="shared" si="6"/>
        <v>0</v>
      </c>
    </row>
    <row r="191" spans="1:26" ht="14.4">
      <c r="A191" s="82" t="s">
        <v>518</v>
      </c>
      <c r="B191" s="83"/>
      <c r="C191" s="84"/>
      <c r="D191" s="85"/>
      <c r="E191" s="53" t="str">
        <f t="shared" si="4"/>
        <v/>
      </c>
      <c r="F191" s="54" t="str">
        <f t="shared" si="5"/>
        <v/>
      </c>
      <c r="G191" s="86" t="s">
        <v>127</v>
      </c>
      <c r="H191" s="56"/>
      <c r="I191" s="503" t="s">
        <v>30</v>
      </c>
      <c r="J191" s="504"/>
      <c r="K191" s="94" t="s">
        <v>50</v>
      </c>
      <c r="L191" s="58" t="s">
        <v>519</v>
      </c>
      <c r="M191" s="58">
        <v>3</v>
      </c>
      <c r="N191" s="110" t="s">
        <v>389</v>
      </c>
      <c r="O191" s="110" t="s">
        <v>520</v>
      </c>
      <c r="P191" s="58"/>
      <c r="Q191" s="58"/>
      <c r="R191" s="58" t="s">
        <v>255</v>
      </c>
      <c r="S191" s="58" t="s">
        <v>381</v>
      </c>
      <c r="T191" s="88"/>
      <c r="U191" s="89"/>
      <c r="V191" s="90"/>
      <c r="W191" s="91"/>
      <c r="X191" s="63"/>
      <c r="Y191" s="64" t="str">
        <f t="shared" si="2"/>
        <v>https://www.tcgplayer.com/search/star-wars-unlimited/product?productLineName=star-wars-unlimited&amp;q="Staccato+Lightning"+Repeater</v>
      </c>
      <c r="Z191" s="65">
        <f t="shared" si="6"/>
        <v>0</v>
      </c>
    </row>
    <row r="192" spans="1:26" ht="14.4">
      <c r="A192" s="92" t="s">
        <v>521</v>
      </c>
      <c r="B192" s="67"/>
      <c r="C192" s="68"/>
      <c r="D192" s="69"/>
      <c r="E192" s="70" t="str">
        <f t="shared" si="4"/>
        <v/>
      </c>
      <c r="F192" s="71" t="str">
        <f t="shared" si="5"/>
        <v/>
      </c>
      <c r="G192" s="72" t="s">
        <v>46</v>
      </c>
      <c r="H192" s="73"/>
      <c r="I192" s="511" t="s">
        <v>30</v>
      </c>
      <c r="J192" s="515"/>
      <c r="K192" s="506"/>
      <c r="L192" s="75" t="s">
        <v>522</v>
      </c>
      <c r="M192" s="75">
        <v>1</v>
      </c>
      <c r="N192" s="75">
        <v>2</v>
      </c>
      <c r="O192" s="75">
        <v>1</v>
      </c>
      <c r="P192" s="75" t="s">
        <v>32</v>
      </c>
      <c r="Q192" s="75" t="s">
        <v>218</v>
      </c>
      <c r="R192" s="75" t="s">
        <v>129</v>
      </c>
      <c r="S192" s="75" t="s">
        <v>72</v>
      </c>
      <c r="T192" s="76"/>
      <c r="U192" s="77"/>
      <c r="V192" s="78"/>
      <c r="W192" s="79"/>
      <c r="X192" s="80"/>
      <c r="Y192" s="81" t="str">
        <f t="shared" si="2"/>
        <v>https://www.tcgplayer.com/search/star-wars-unlimited/product?productLineName=star-wars-unlimited&amp;q=Savareen+Survivor</v>
      </c>
      <c r="Z192" s="65">
        <f t="shared" si="6"/>
        <v>0</v>
      </c>
    </row>
    <row r="193" spans="1:26" ht="14.4">
      <c r="A193" s="82" t="s">
        <v>523</v>
      </c>
      <c r="B193" s="83"/>
      <c r="C193" s="84"/>
      <c r="D193" s="85"/>
      <c r="E193" s="53" t="str">
        <f t="shared" si="4"/>
        <v/>
      </c>
      <c r="F193" s="54" t="str">
        <f t="shared" si="5"/>
        <v/>
      </c>
      <c r="G193" s="86" t="s">
        <v>46</v>
      </c>
      <c r="H193" s="82"/>
      <c r="I193" s="503" t="s">
        <v>30</v>
      </c>
      <c r="J193" s="516"/>
      <c r="K193" s="504"/>
      <c r="L193" s="58" t="s">
        <v>524</v>
      </c>
      <c r="M193" s="58">
        <v>2</v>
      </c>
      <c r="N193" s="58">
        <v>2</v>
      </c>
      <c r="O193" s="58">
        <v>1</v>
      </c>
      <c r="P193" s="58" t="s">
        <v>136</v>
      </c>
      <c r="Q193" s="58"/>
      <c r="R193" s="58" t="s">
        <v>129</v>
      </c>
      <c r="S193" s="58" t="s">
        <v>340</v>
      </c>
      <c r="T193" s="88"/>
      <c r="U193" s="89"/>
      <c r="V193" s="90"/>
      <c r="W193" s="91"/>
      <c r="X193" s="63"/>
      <c r="Y193" s="64" t="str">
        <f t="shared" si="2"/>
        <v>https://www.tcgplayer.com/search/star-wars-unlimited/product?productLineName=star-wars-unlimited&amp;q=Cavern+Angels+X-Wing</v>
      </c>
      <c r="Z193" s="65">
        <f t="shared" si="6"/>
        <v>0</v>
      </c>
    </row>
    <row r="194" spans="1:26" ht="14.4">
      <c r="A194" s="92" t="s">
        <v>525</v>
      </c>
      <c r="B194" s="67"/>
      <c r="C194" s="68"/>
      <c r="D194" s="69"/>
      <c r="E194" s="70" t="str">
        <f t="shared" si="4"/>
        <v/>
      </c>
      <c r="F194" s="71" t="str">
        <f t="shared" si="5"/>
        <v/>
      </c>
      <c r="G194" s="72" t="s">
        <v>46</v>
      </c>
      <c r="H194" s="73"/>
      <c r="I194" s="511" t="s">
        <v>30</v>
      </c>
      <c r="J194" s="515"/>
      <c r="K194" s="506"/>
      <c r="L194" s="75" t="s">
        <v>526</v>
      </c>
      <c r="M194" s="75">
        <v>2</v>
      </c>
      <c r="N194" s="75">
        <v>2</v>
      </c>
      <c r="O194" s="75">
        <v>2</v>
      </c>
      <c r="P194" s="75" t="s">
        <v>32</v>
      </c>
      <c r="Q194" s="75" t="s">
        <v>56</v>
      </c>
      <c r="R194" s="75" t="s">
        <v>129</v>
      </c>
      <c r="S194" s="75" t="s">
        <v>48</v>
      </c>
      <c r="T194" s="76"/>
      <c r="U194" s="77"/>
      <c r="V194" s="78"/>
      <c r="W194" s="79"/>
      <c r="X194" s="80"/>
      <c r="Y194" s="81" t="str">
        <f t="shared" si="2"/>
        <v>https://www.tcgplayer.com/search/star-wars-unlimited/product?productLineName=star-wars-unlimited&amp;q=Haxion+Aggressor</v>
      </c>
      <c r="Z194" s="65">
        <f t="shared" si="6"/>
        <v>0</v>
      </c>
    </row>
    <row r="195" spans="1:26" ht="14.4">
      <c r="A195" s="82" t="s">
        <v>527</v>
      </c>
      <c r="B195" s="83"/>
      <c r="C195" s="84"/>
      <c r="D195" s="85"/>
      <c r="E195" s="53" t="str">
        <f t="shared" si="4"/>
        <v/>
      </c>
      <c r="F195" s="54" t="str">
        <f t="shared" si="5"/>
        <v/>
      </c>
      <c r="G195" s="86" t="s">
        <v>127</v>
      </c>
      <c r="H195" s="56"/>
      <c r="I195" s="503" t="s">
        <v>30</v>
      </c>
      <c r="J195" s="516"/>
      <c r="K195" s="504"/>
      <c r="L195" s="58" t="s">
        <v>528</v>
      </c>
      <c r="M195" s="58">
        <v>3</v>
      </c>
      <c r="N195" s="58">
        <v>4</v>
      </c>
      <c r="O195" s="58">
        <v>3</v>
      </c>
      <c r="P195" s="58" t="s">
        <v>32</v>
      </c>
      <c r="Q195" s="58"/>
      <c r="R195" s="58" t="s">
        <v>129</v>
      </c>
      <c r="S195" s="58" t="s">
        <v>35</v>
      </c>
      <c r="T195" s="88"/>
      <c r="U195" s="89"/>
      <c r="V195" s="90"/>
      <c r="W195" s="91"/>
      <c r="X195" s="63"/>
      <c r="Y195" s="64" t="str">
        <f t="shared" si="2"/>
        <v>https://www.tcgplayer.com/search/star-wars-unlimited/product?productLineName=star-wars-unlimited&amp;q=Arvel+Skeen</v>
      </c>
      <c r="Z195" s="65">
        <f t="shared" si="6"/>
        <v>0</v>
      </c>
    </row>
    <row r="196" spans="1:26" ht="14.4">
      <c r="A196" s="92" t="s">
        <v>529</v>
      </c>
      <c r="B196" s="67"/>
      <c r="C196" s="68"/>
      <c r="D196" s="69"/>
      <c r="E196" s="70" t="str">
        <f t="shared" si="4"/>
        <v/>
      </c>
      <c r="F196" s="71" t="str">
        <f t="shared" si="5"/>
        <v/>
      </c>
      <c r="G196" s="72" t="s">
        <v>46</v>
      </c>
      <c r="H196" s="73"/>
      <c r="I196" s="511" t="s">
        <v>30</v>
      </c>
      <c r="J196" s="515"/>
      <c r="K196" s="506"/>
      <c r="L196" s="75" t="s">
        <v>530</v>
      </c>
      <c r="M196" s="75">
        <v>3</v>
      </c>
      <c r="N196" s="75">
        <v>4</v>
      </c>
      <c r="O196" s="75">
        <v>3</v>
      </c>
      <c r="P196" s="75" t="s">
        <v>32</v>
      </c>
      <c r="Q196" s="75"/>
      <c r="R196" s="75" t="s">
        <v>129</v>
      </c>
      <c r="S196" s="75" t="s">
        <v>72</v>
      </c>
      <c r="T196" s="76"/>
      <c r="U196" s="77"/>
      <c r="V196" s="78"/>
      <c r="W196" s="79"/>
      <c r="X196" s="80"/>
      <c r="Y196" s="81" t="str">
        <f t="shared" si="2"/>
        <v>https://www.tcgplayer.com/search/star-wars-unlimited/product?productLineName=star-wars-unlimited&amp;q=Bracca+Shipbreaker</v>
      </c>
      <c r="Z196" s="65">
        <f t="shared" si="6"/>
        <v>0</v>
      </c>
    </row>
    <row r="197" spans="1:26" ht="14.4">
      <c r="A197" s="82" t="s">
        <v>531</v>
      </c>
      <c r="B197" s="83"/>
      <c r="C197" s="84"/>
      <c r="D197" s="85"/>
      <c r="E197" s="53" t="str">
        <f t="shared" si="4"/>
        <v/>
      </c>
      <c r="F197" s="54" t="str">
        <f t="shared" si="5"/>
        <v/>
      </c>
      <c r="G197" s="86" t="s">
        <v>127</v>
      </c>
      <c r="H197" s="56"/>
      <c r="I197" s="503" t="s">
        <v>30</v>
      </c>
      <c r="J197" s="516"/>
      <c r="K197" s="504"/>
      <c r="L197" s="58" t="s">
        <v>532</v>
      </c>
      <c r="M197" s="58">
        <v>3</v>
      </c>
      <c r="N197" s="58">
        <v>3</v>
      </c>
      <c r="O197" s="58">
        <v>3</v>
      </c>
      <c r="P197" s="58" t="s">
        <v>32</v>
      </c>
      <c r="Q197" s="58" t="s">
        <v>87</v>
      </c>
      <c r="R197" s="58" t="s">
        <v>129</v>
      </c>
      <c r="S197" s="58" t="s">
        <v>39</v>
      </c>
      <c r="T197" s="88"/>
      <c r="U197" s="89"/>
      <c r="V197" s="90"/>
      <c r="W197" s="91"/>
      <c r="X197" s="63"/>
      <c r="Y197" s="64" t="str">
        <f t="shared" si="2"/>
        <v>https://www.tcgplayer.com/search/star-wars-unlimited/product?productLineName=star-wars-unlimited&amp;q=Mid+Rim+Sharpshooter</v>
      </c>
      <c r="Z197" s="65">
        <f t="shared" si="6"/>
        <v>0</v>
      </c>
    </row>
    <row r="198" spans="1:26" ht="14.4">
      <c r="A198" s="92" t="s">
        <v>533</v>
      </c>
      <c r="B198" s="67"/>
      <c r="C198" s="68"/>
      <c r="D198" s="69"/>
      <c r="E198" s="70" t="str">
        <f t="shared" si="4"/>
        <v/>
      </c>
      <c r="F198" s="71" t="str">
        <f t="shared" si="5"/>
        <v/>
      </c>
      <c r="G198" s="72" t="s">
        <v>28</v>
      </c>
      <c r="H198" s="73"/>
      <c r="I198" s="511" t="s">
        <v>30</v>
      </c>
      <c r="J198" s="515"/>
      <c r="K198" s="506"/>
      <c r="L198" s="75" t="s">
        <v>534</v>
      </c>
      <c r="M198" s="75">
        <v>4</v>
      </c>
      <c r="N198" s="75">
        <v>4</v>
      </c>
      <c r="O198" s="75">
        <v>6</v>
      </c>
      <c r="P198" s="75" t="s">
        <v>32</v>
      </c>
      <c r="Q198" s="75"/>
      <c r="R198" s="75" t="s">
        <v>129</v>
      </c>
      <c r="S198" s="75" t="s">
        <v>39</v>
      </c>
      <c r="T198" s="76"/>
      <c r="U198" s="77"/>
      <c r="V198" s="78"/>
      <c r="W198" s="79"/>
      <c r="X198" s="80"/>
      <c r="Y198" s="81" t="str">
        <f t="shared" si="2"/>
        <v>https://www.tcgplayer.com/search/star-wars-unlimited/product?productLineName=star-wars-unlimited&amp;q=Doctor+Aphra</v>
      </c>
      <c r="Z198" s="65">
        <f t="shared" si="6"/>
        <v>0</v>
      </c>
    </row>
    <row r="199" spans="1:26" ht="14.4">
      <c r="A199" s="82" t="s">
        <v>535</v>
      </c>
      <c r="B199" s="83"/>
      <c r="C199" s="84"/>
      <c r="D199" s="85"/>
      <c r="E199" s="53" t="str">
        <f t="shared" si="4"/>
        <v/>
      </c>
      <c r="F199" s="54" t="str">
        <f t="shared" si="5"/>
        <v/>
      </c>
      <c r="G199" s="86" t="s">
        <v>46</v>
      </c>
      <c r="H199" s="56"/>
      <c r="I199" s="503" t="s">
        <v>30</v>
      </c>
      <c r="J199" s="516"/>
      <c r="K199" s="504"/>
      <c r="L199" s="58" t="s">
        <v>536</v>
      </c>
      <c r="M199" s="58">
        <v>4</v>
      </c>
      <c r="N199" s="58">
        <v>4</v>
      </c>
      <c r="O199" s="58">
        <v>3</v>
      </c>
      <c r="P199" s="58" t="s">
        <v>136</v>
      </c>
      <c r="Q199" s="58"/>
      <c r="R199" s="58" t="s">
        <v>129</v>
      </c>
      <c r="S199" s="58" t="s">
        <v>429</v>
      </c>
      <c r="T199" s="88"/>
      <c r="U199" s="89"/>
      <c r="V199" s="90"/>
      <c r="W199" s="91"/>
      <c r="X199" s="63"/>
      <c r="Y199" s="64" t="str">
        <f t="shared" si="2"/>
        <v>https://www.tcgplayer.com/search/star-wars-unlimited/product?productLineName=star-wars-unlimited&amp;q=Overcharged+Transport</v>
      </c>
      <c r="Z199" s="65">
        <f t="shared" si="6"/>
        <v>0</v>
      </c>
    </row>
    <row r="200" spans="1:26" ht="14.4">
      <c r="A200" s="92" t="s">
        <v>537</v>
      </c>
      <c r="B200" s="67"/>
      <c r="C200" s="68"/>
      <c r="D200" s="69"/>
      <c r="E200" s="70" t="str">
        <f t="shared" si="4"/>
        <v/>
      </c>
      <c r="F200" s="71" t="str">
        <f t="shared" si="5"/>
        <v/>
      </c>
      <c r="G200" s="72" t="s">
        <v>46</v>
      </c>
      <c r="H200" s="92"/>
      <c r="I200" s="511" t="s">
        <v>30</v>
      </c>
      <c r="J200" s="515"/>
      <c r="K200" s="506"/>
      <c r="L200" s="75" t="s">
        <v>538</v>
      </c>
      <c r="M200" s="75">
        <v>4</v>
      </c>
      <c r="N200" s="75">
        <v>5</v>
      </c>
      <c r="O200" s="75">
        <v>4</v>
      </c>
      <c r="P200" s="75" t="s">
        <v>32</v>
      </c>
      <c r="Q200" s="75" t="s">
        <v>87</v>
      </c>
      <c r="R200" s="75" t="s">
        <v>129</v>
      </c>
      <c r="S200" s="75" t="s">
        <v>243</v>
      </c>
      <c r="T200" s="76"/>
      <c r="U200" s="77"/>
      <c r="V200" s="78"/>
      <c r="W200" s="79"/>
      <c r="X200" s="80"/>
      <c r="Y200" s="81" t="str">
        <f t="shared" si="2"/>
        <v>https://www.tcgplayer.com/search/star-wars-unlimited/product?productLineName=star-wars-unlimited&amp;q=Relentless+Hunters</v>
      </c>
      <c r="Z200" s="65">
        <f t="shared" si="6"/>
        <v>0</v>
      </c>
    </row>
    <row r="201" spans="1:26" ht="14.4">
      <c r="A201" s="82" t="s">
        <v>539</v>
      </c>
      <c r="B201" s="83"/>
      <c r="C201" s="84"/>
      <c r="D201" s="85"/>
      <c r="E201" s="53" t="str">
        <f t="shared" si="4"/>
        <v/>
      </c>
      <c r="F201" s="54" t="str">
        <f t="shared" si="5"/>
        <v/>
      </c>
      <c r="G201" s="86" t="s">
        <v>127</v>
      </c>
      <c r="H201" s="56"/>
      <c r="I201" s="503" t="s">
        <v>30</v>
      </c>
      <c r="J201" s="516"/>
      <c r="K201" s="504"/>
      <c r="L201" s="58" t="s">
        <v>540</v>
      </c>
      <c r="M201" s="58">
        <v>4</v>
      </c>
      <c r="N201" s="58">
        <v>4</v>
      </c>
      <c r="O201" s="58">
        <v>5</v>
      </c>
      <c r="P201" s="58" t="s">
        <v>32</v>
      </c>
      <c r="Q201" s="58"/>
      <c r="R201" s="58" t="s">
        <v>129</v>
      </c>
      <c r="S201" s="58" t="s">
        <v>48</v>
      </c>
      <c r="T201" s="88"/>
      <c r="U201" s="89"/>
      <c r="V201" s="90"/>
      <c r="W201" s="91"/>
      <c r="X201" s="63"/>
      <c r="Y201" s="64" t="str">
        <f t="shared" si="2"/>
        <v>https://www.tcgplayer.com/search/star-wars-unlimited/product?productLineName=star-wars-unlimited&amp;q=Shifty+Suspects</v>
      </c>
      <c r="Z201" s="65">
        <f t="shared" si="6"/>
        <v>0</v>
      </c>
    </row>
    <row r="202" spans="1:26" ht="14.4">
      <c r="A202" s="92" t="s">
        <v>541</v>
      </c>
      <c r="B202" s="67"/>
      <c r="C202" s="68"/>
      <c r="D202" s="69"/>
      <c r="E202" s="70" t="str">
        <f t="shared" si="4"/>
        <v/>
      </c>
      <c r="F202" s="71" t="str">
        <f t="shared" si="5"/>
        <v/>
      </c>
      <c r="G202" s="72" t="s">
        <v>46</v>
      </c>
      <c r="H202" s="73"/>
      <c r="I202" s="511" t="s">
        <v>30</v>
      </c>
      <c r="J202" s="515"/>
      <c r="K202" s="506"/>
      <c r="L202" s="75" t="s">
        <v>542</v>
      </c>
      <c r="M202" s="75">
        <v>5</v>
      </c>
      <c r="N202" s="75">
        <v>5</v>
      </c>
      <c r="O202" s="75">
        <v>5</v>
      </c>
      <c r="P202" s="75" t="s">
        <v>32</v>
      </c>
      <c r="Q202" s="75"/>
      <c r="R202" s="75" t="s">
        <v>129</v>
      </c>
      <c r="S202" s="75" t="s">
        <v>48</v>
      </c>
      <c r="T202" s="76"/>
      <c r="U202" s="77"/>
      <c r="V202" s="78"/>
      <c r="W202" s="79"/>
      <c r="X202" s="80"/>
      <c r="Y202" s="81" t="str">
        <f t="shared" si="2"/>
        <v>https://www.tcgplayer.com/search/star-wars-unlimited/product?productLineName=star-wars-unlimited&amp;q=Dogged+Pursuers</v>
      </c>
      <c r="Z202" s="65">
        <f t="shared" si="6"/>
        <v>0</v>
      </c>
    </row>
    <row r="203" spans="1:26" ht="14.4">
      <c r="A203" s="82" t="s">
        <v>543</v>
      </c>
      <c r="B203" s="83"/>
      <c r="C203" s="84"/>
      <c r="D203" s="85"/>
      <c r="E203" s="53" t="str">
        <f t="shared" si="4"/>
        <v/>
      </c>
      <c r="F203" s="54" t="str">
        <f t="shared" si="5"/>
        <v/>
      </c>
      <c r="G203" s="86" t="s">
        <v>46</v>
      </c>
      <c r="H203" s="56"/>
      <c r="I203" s="503" t="s">
        <v>30</v>
      </c>
      <c r="J203" s="516"/>
      <c r="K203" s="504"/>
      <c r="L203" s="58" t="s">
        <v>544</v>
      </c>
      <c r="M203" s="58">
        <v>7</v>
      </c>
      <c r="N203" s="58">
        <v>6</v>
      </c>
      <c r="O203" s="58">
        <v>7</v>
      </c>
      <c r="P203" s="58" t="s">
        <v>32</v>
      </c>
      <c r="Q203" s="58" t="s">
        <v>56</v>
      </c>
      <c r="R203" s="58" t="s">
        <v>129</v>
      </c>
      <c r="S203" s="58" t="s">
        <v>39</v>
      </c>
      <c r="T203" s="88"/>
      <c r="U203" s="89"/>
      <c r="V203" s="90"/>
      <c r="W203" s="91"/>
      <c r="X203" s="63"/>
      <c r="Y203" s="64" t="str">
        <f t="shared" si="2"/>
        <v>https://www.tcgplayer.com/search/star-wars-unlimited/product?productLineName=star-wars-unlimited&amp;q=Ohnaka+Gang+Bandits</v>
      </c>
      <c r="Z203" s="65">
        <f t="shared" si="6"/>
        <v>0</v>
      </c>
    </row>
    <row r="204" spans="1:26" ht="14.4">
      <c r="A204" s="92" t="s">
        <v>545</v>
      </c>
      <c r="B204" s="67"/>
      <c r="C204" s="68"/>
      <c r="D204" s="69"/>
      <c r="E204" s="70" t="str">
        <f t="shared" si="4"/>
        <v/>
      </c>
      <c r="F204" s="71" t="str">
        <f t="shared" si="5"/>
        <v/>
      </c>
      <c r="G204" s="72" t="s">
        <v>127</v>
      </c>
      <c r="H204" s="73"/>
      <c r="I204" s="511" t="s">
        <v>30</v>
      </c>
      <c r="J204" s="515"/>
      <c r="K204" s="506"/>
      <c r="L204" s="75" t="s">
        <v>546</v>
      </c>
      <c r="M204" s="75">
        <v>2</v>
      </c>
      <c r="N204" s="111" t="s">
        <v>343</v>
      </c>
      <c r="O204" s="111" t="s">
        <v>343</v>
      </c>
      <c r="P204" s="75"/>
      <c r="Q204" s="75"/>
      <c r="R204" s="75" t="s">
        <v>255</v>
      </c>
      <c r="S204" s="75" t="s">
        <v>381</v>
      </c>
      <c r="T204" s="76"/>
      <c r="U204" s="77"/>
      <c r="V204" s="78"/>
      <c r="W204" s="79"/>
      <c r="X204" s="80"/>
      <c r="Y204" s="81" t="str">
        <f t="shared" si="2"/>
        <v>https://www.tcgplayer.com/search/star-wars-unlimited/product?productLineName=star-wars-unlimited&amp;q=Salvaged+Blaster</v>
      </c>
      <c r="Z204" s="65">
        <f t="shared" si="6"/>
        <v>0</v>
      </c>
    </row>
    <row r="205" spans="1:26" ht="14.4">
      <c r="A205" s="82" t="s">
        <v>547</v>
      </c>
      <c r="B205" s="83"/>
      <c r="C205" s="84"/>
      <c r="D205" s="85"/>
      <c r="E205" s="53" t="str">
        <f t="shared" si="4"/>
        <v/>
      </c>
      <c r="F205" s="54" t="str">
        <f t="shared" si="5"/>
        <v/>
      </c>
      <c r="G205" s="86" t="s">
        <v>28</v>
      </c>
      <c r="H205" s="56"/>
      <c r="I205" s="503" t="s">
        <v>30</v>
      </c>
      <c r="J205" s="516"/>
      <c r="K205" s="504"/>
      <c r="L205" s="58" t="s">
        <v>548</v>
      </c>
      <c r="M205" s="58">
        <v>3</v>
      </c>
      <c r="N205" s="110" t="s">
        <v>520</v>
      </c>
      <c r="O205" s="110" t="s">
        <v>520</v>
      </c>
      <c r="P205" s="58"/>
      <c r="Q205" s="58"/>
      <c r="R205" s="58" t="s">
        <v>255</v>
      </c>
      <c r="S205" s="58" t="s">
        <v>381</v>
      </c>
      <c r="T205" s="88"/>
      <c r="U205" s="89"/>
      <c r="V205" s="90"/>
      <c r="W205" s="91"/>
      <c r="X205" s="63"/>
      <c r="Y205" s="64" t="str">
        <f t="shared" si="2"/>
        <v>https://www.tcgplayer.com/search/star-wars-unlimited/product?productLineName=star-wars-unlimited&amp;q=Thermal+Detonator</v>
      </c>
      <c r="Z205" s="65">
        <f t="shared" si="6"/>
        <v>0</v>
      </c>
    </row>
    <row r="206" spans="1:26" ht="14.4">
      <c r="A206" s="92" t="s">
        <v>549</v>
      </c>
      <c r="B206" s="67"/>
      <c r="C206" s="68"/>
      <c r="D206" s="69"/>
      <c r="E206" s="70" t="str">
        <f t="shared" si="4"/>
        <v/>
      </c>
      <c r="F206" s="71" t="str">
        <f t="shared" si="5"/>
        <v/>
      </c>
      <c r="G206" s="72" t="s">
        <v>46</v>
      </c>
      <c r="H206" s="92"/>
      <c r="I206" s="511" t="s">
        <v>30</v>
      </c>
      <c r="J206" s="515"/>
      <c r="K206" s="506"/>
      <c r="L206" s="75" t="s">
        <v>550</v>
      </c>
      <c r="M206" s="75">
        <v>1</v>
      </c>
      <c r="N206" s="75"/>
      <c r="O206" s="75"/>
      <c r="P206" s="75"/>
      <c r="Q206" s="75" t="s">
        <v>87</v>
      </c>
      <c r="R206" s="75" t="s">
        <v>157</v>
      </c>
      <c r="S206" s="75" t="s">
        <v>475</v>
      </c>
      <c r="T206" s="76"/>
      <c r="U206" s="77"/>
      <c r="V206" s="78"/>
      <c r="W206" s="79"/>
      <c r="X206" s="80"/>
      <c r="Y206" s="81" t="str">
        <f t="shared" si="2"/>
        <v>https://www.tcgplayer.com/search/star-wars-unlimited/product?productLineName=star-wars-unlimited&amp;q=Commence+the+Festivities</v>
      </c>
      <c r="Z206" s="65">
        <f t="shared" si="6"/>
        <v>0</v>
      </c>
    </row>
    <row r="207" spans="1:26" ht="14.4">
      <c r="A207" s="82" t="s">
        <v>551</v>
      </c>
      <c r="B207" s="83"/>
      <c r="C207" s="84"/>
      <c r="D207" s="85"/>
      <c r="E207" s="53" t="str">
        <f t="shared" si="4"/>
        <v/>
      </c>
      <c r="F207" s="54" t="str">
        <f t="shared" si="5"/>
        <v/>
      </c>
      <c r="G207" s="86" t="s">
        <v>46</v>
      </c>
      <c r="H207" s="56"/>
      <c r="I207" s="503" t="s">
        <v>30</v>
      </c>
      <c r="J207" s="516"/>
      <c r="K207" s="504"/>
      <c r="L207" s="58" t="s">
        <v>552</v>
      </c>
      <c r="M207" s="58">
        <v>1</v>
      </c>
      <c r="N207" s="58"/>
      <c r="O207" s="58"/>
      <c r="P207" s="58"/>
      <c r="Q207" s="58"/>
      <c r="R207" s="58" t="s">
        <v>157</v>
      </c>
      <c r="S207" s="58" t="s">
        <v>553</v>
      </c>
      <c r="T207" s="88"/>
      <c r="U207" s="89"/>
      <c r="V207" s="90"/>
      <c r="W207" s="91"/>
      <c r="X207" s="63"/>
      <c r="Y207" s="64" t="str">
        <f t="shared" si="2"/>
        <v>https://www.tcgplayer.com/search/star-wars-unlimited/product?productLineName=star-wars-unlimited&amp;q=Daring+Delve</v>
      </c>
      <c r="Z207" s="65">
        <f t="shared" si="6"/>
        <v>0</v>
      </c>
    </row>
    <row r="208" spans="1:26" ht="14.4">
      <c r="A208" s="92" t="s">
        <v>554</v>
      </c>
      <c r="B208" s="67"/>
      <c r="C208" s="68"/>
      <c r="D208" s="69"/>
      <c r="E208" s="70" t="str">
        <f t="shared" si="4"/>
        <v/>
      </c>
      <c r="F208" s="71" t="str">
        <f t="shared" si="5"/>
        <v/>
      </c>
      <c r="G208" s="72" t="s">
        <v>46</v>
      </c>
      <c r="H208" s="73"/>
      <c r="I208" s="511" t="s">
        <v>30</v>
      </c>
      <c r="J208" s="515"/>
      <c r="K208" s="506"/>
      <c r="L208" s="75" t="s">
        <v>555</v>
      </c>
      <c r="M208" s="75">
        <v>1</v>
      </c>
      <c r="N208" s="75"/>
      <c r="O208" s="75"/>
      <c r="P208" s="75"/>
      <c r="Q208" s="75"/>
      <c r="R208" s="75" t="s">
        <v>157</v>
      </c>
      <c r="S208" s="75" t="s">
        <v>158</v>
      </c>
      <c r="T208" s="76"/>
      <c r="U208" s="77"/>
      <c r="V208" s="78"/>
      <c r="W208" s="79"/>
      <c r="X208" s="80"/>
      <c r="Y208" s="81" t="str">
        <f t="shared" si="2"/>
        <v>https://www.tcgplayer.com/search/star-wars-unlimited/product?productLineName=star-wars-unlimited&amp;q=Every+Day,+More+Lies</v>
      </c>
      <c r="Z208" s="65">
        <f t="shared" si="6"/>
        <v>0</v>
      </c>
    </row>
    <row r="209" spans="1:26" ht="14.4">
      <c r="A209" s="82" t="s">
        <v>556</v>
      </c>
      <c r="B209" s="83"/>
      <c r="C209" s="84"/>
      <c r="D209" s="85"/>
      <c r="E209" s="53" t="str">
        <f t="shared" si="4"/>
        <v/>
      </c>
      <c r="F209" s="54" t="str">
        <f t="shared" si="5"/>
        <v/>
      </c>
      <c r="G209" s="86" t="s">
        <v>46</v>
      </c>
      <c r="H209" s="56"/>
      <c r="I209" s="503" t="s">
        <v>30</v>
      </c>
      <c r="J209" s="516"/>
      <c r="K209" s="504"/>
      <c r="L209" s="58" t="s">
        <v>557</v>
      </c>
      <c r="M209" s="58">
        <v>1</v>
      </c>
      <c r="N209" s="58"/>
      <c r="O209" s="58"/>
      <c r="P209" s="58"/>
      <c r="Q209" s="58"/>
      <c r="R209" s="58" t="s">
        <v>157</v>
      </c>
      <c r="S209" s="58" t="s">
        <v>553</v>
      </c>
      <c r="T209" s="88"/>
      <c r="U209" s="89"/>
      <c r="V209" s="90"/>
      <c r="W209" s="91"/>
      <c r="X209" s="63"/>
      <c r="Y209" s="64" t="str">
        <f t="shared" si="2"/>
        <v>https://www.tcgplayer.com/search/star-wars-unlimited/product?productLineName=star-wars-unlimited&amp;q=Flash+the+Vents</v>
      </c>
      <c r="Z209" s="65">
        <f t="shared" si="6"/>
        <v>0</v>
      </c>
    </row>
    <row r="210" spans="1:26" ht="14.4">
      <c r="A210" s="92" t="s">
        <v>558</v>
      </c>
      <c r="B210" s="67"/>
      <c r="C210" s="68"/>
      <c r="D210" s="69"/>
      <c r="E210" s="70" t="str">
        <f t="shared" si="4"/>
        <v/>
      </c>
      <c r="F210" s="71" t="str">
        <f t="shared" si="5"/>
        <v/>
      </c>
      <c r="G210" s="72" t="s">
        <v>127</v>
      </c>
      <c r="H210" s="73"/>
      <c r="I210" s="511" t="s">
        <v>30</v>
      </c>
      <c r="J210" s="515"/>
      <c r="K210" s="506"/>
      <c r="L210" s="75" t="s">
        <v>559</v>
      </c>
      <c r="M210" s="75">
        <v>1</v>
      </c>
      <c r="N210" s="75"/>
      <c r="O210" s="75"/>
      <c r="P210" s="75"/>
      <c r="Q210" s="75"/>
      <c r="R210" s="75" t="s">
        <v>157</v>
      </c>
      <c r="S210" s="75" t="s">
        <v>553</v>
      </c>
      <c r="T210" s="76"/>
      <c r="U210" s="77"/>
      <c r="V210" s="78"/>
      <c r="W210" s="79"/>
      <c r="X210" s="80"/>
      <c r="Y210" s="81" t="str">
        <f t="shared" si="2"/>
        <v>https://www.tcgplayer.com/search/star-wars-unlimited/product?productLineName=star-wars-unlimited&amp;q=That's+a+Rock</v>
      </c>
      <c r="Z210" s="65">
        <f t="shared" si="6"/>
        <v>0</v>
      </c>
    </row>
    <row r="211" spans="1:26" ht="14.4">
      <c r="A211" s="82" t="s">
        <v>560</v>
      </c>
      <c r="B211" s="83"/>
      <c r="C211" s="84"/>
      <c r="D211" s="85"/>
      <c r="E211" s="53" t="str">
        <f t="shared" si="4"/>
        <v/>
      </c>
      <c r="F211" s="54" t="str">
        <f t="shared" si="5"/>
        <v/>
      </c>
      <c r="G211" s="86" t="s">
        <v>46</v>
      </c>
      <c r="H211" s="56"/>
      <c r="I211" s="503" t="s">
        <v>30</v>
      </c>
      <c r="J211" s="516"/>
      <c r="K211" s="504"/>
      <c r="L211" s="58" t="s">
        <v>561</v>
      </c>
      <c r="M211" s="58">
        <v>3</v>
      </c>
      <c r="N211" s="58"/>
      <c r="O211" s="58"/>
      <c r="P211" s="58"/>
      <c r="Q211" s="58"/>
      <c r="R211" s="58" t="s">
        <v>157</v>
      </c>
      <c r="S211" s="58" t="s">
        <v>164</v>
      </c>
      <c r="T211" s="88"/>
      <c r="U211" s="89"/>
      <c r="V211" s="90"/>
      <c r="W211" s="91"/>
      <c r="X211" s="63"/>
      <c r="Y211" s="64" t="str">
        <f t="shared" si="2"/>
        <v>https://www.tcgplayer.com/search/star-wars-unlimited/product?productLineName=star-wars-unlimited&amp;q=Attack+From+All+Sides</v>
      </c>
      <c r="Z211" s="65">
        <f t="shared" si="6"/>
        <v>0</v>
      </c>
    </row>
    <row r="212" spans="1:26" ht="14.4">
      <c r="A212" s="92" t="s">
        <v>562</v>
      </c>
      <c r="B212" s="67"/>
      <c r="C212" s="68"/>
      <c r="D212" s="69"/>
      <c r="E212" s="70" t="str">
        <f t="shared" si="4"/>
        <v/>
      </c>
      <c r="F212" s="71" t="str">
        <f t="shared" si="5"/>
        <v/>
      </c>
      <c r="G212" s="72" t="s">
        <v>46</v>
      </c>
      <c r="H212" s="73"/>
      <c r="I212" s="511" t="s">
        <v>30</v>
      </c>
      <c r="J212" s="515"/>
      <c r="K212" s="506"/>
      <c r="L212" s="75" t="s">
        <v>563</v>
      </c>
      <c r="M212" s="75">
        <v>3</v>
      </c>
      <c r="N212" s="75"/>
      <c r="O212" s="75"/>
      <c r="P212" s="75"/>
      <c r="Q212" s="75"/>
      <c r="R212" s="75" t="s">
        <v>157</v>
      </c>
      <c r="S212" s="75" t="s">
        <v>564</v>
      </c>
      <c r="T212" s="76"/>
      <c r="U212" s="77"/>
      <c r="V212" s="78"/>
      <c r="W212" s="79"/>
      <c r="X212" s="80"/>
      <c r="Y212" s="81" t="str">
        <f t="shared" si="2"/>
        <v>https://www.tcgplayer.com/search/star-wars-unlimited/product?productLineName=star-wars-unlimited&amp;q=Collateral+Damage</v>
      </c>
      <c r="Z212" s="65">
        <f t="shared" si="6"/>
        <v>0</v>
      </c>
    </row>
    <row r="213" spans="1:26" ht="14.4">
      <c r="A213" s="82" t="s">
        <v>565</v>
      </c>
      <c r="B213" s="83"/>
      <c r="C213" s="84"/>
      <c r="D213" s="85"/>
      <c r="E213" s="53" t="str">
        <f t="shared" si="4"/>
        <v/>
      </c>
      <c r="F213" s="54" t="str">
        <f t="shared" si="5"/>
        <v/>
      </c>
      <c r="G213" s="86" t="s">
        <v>46</v>
      </c>
      <c r="H213" s="56"/>
      <c r="I213" s="512" t="s">
        <v>37</v>
      </c>
      <c r="J213" s="504"/>
      <c r="K213" s="87" t="s">
        <v>42</v>
      </c>
      <c r="L213" s="58" t="s">
        <v>566</v>
      </c>
      <c r="M213" s="58">
        <v>1</v>
      </c>
      <c r="N213" s="58">
        <v>2</v>
      </c>
      <c r="O213" s="58">
        <v>2</v>
      </c>
      <c r="P213" s="58" t="s">
        <v>32</v>
      </c>
      <c r="Q213" s="58" t="s">
        <v>218</v>
      </c>
      <c r="R213" s="58" t="s">
        <v>129</v>
      </c>
      <c r="S213" s="58" t="s">
        <v>488</v>
      </c>
      <c r="T213" s="88"/>
      <c r="U213" s="89"/>
      <c r="V213" s="90"/>
      <c r="W213" s="91"/>
      <c r="X213" s="63"/>
      <c r="Y213" s="64" t="str">
        <f t="shared" si="2"/>
        <v>https://www.tcgplayer.com/search/star-wars-unlimited/product?productLineName=star-wars-unlimited&amp;q=Nihil+Stormsower</v>
      </c>
      <c r="Z213" s="65">
        <f t="shared" si="6"/>
        <v>0</v>
      </c>
    </row>
    <row r="214" spans="1:26" ht="14.4">
      <c r="A214" s="92" t="s">
        <v>567</v>
      </c>
      <c r="B214" s="67"/>
      <c r="C214" s="68"/>
      <c r="D214" s="69"/>
      <c r="E214" s="70" t="str">
        <f t="shared" si="4"/>
        <v/>
      </c>
      <c r="F214" s="71" t="str">
        <f t="shared" si="5"/>
        <v/>
      </c>
      <c r="G214" s="72" t="s">
        <v>65</v>
      </c>
      <c r="H214" s="73"/>
      <c r="I214" s="505" t="s">
        <v>37</v>
      </c>
      <c r="J214" s="506"/>
      <c r="K214" s="93" t="s">
        <v>42</v>
      </c>
      <c r="L214" s="75" t="s">
        <v>568</v>
      </c>
      <c r="M214" s="75">
        <v>1</v>
      </c>
      <c r="N214" s="75">
        <v>0</v>
      </c>
      <c r="O214" s="75">
        <v>2</v>
      </c>
      <c r="P214" s="75" t="s">
        <v>32</v>
      </c>
      <c r="Q214" s="75" t="s">
        <v>56</v>
      </c>
      <c r="R214" s="75" t="s">
        <v>129</v>
      </c>
      <c r="S214" s="75" t="s">
        <v>569</v>
      </c>
      <c r="T214" s="76"/>
      <c r="U214" s="77"/>
      <c r="V214" s="78"/>
      <c r="W214" s="79"/>
      <c r="X214" s="80"/>
      <c r="Y214" s="81" t="str">
        <f t="shared" si="2"/>
        <v>https://www.tcgplayer.com/search/star-wars-unlimited/product?productLineName=star-wars-unlimited&amp;q=Salacious+Crumb</v>
      </c>
      <c r="Z214" s="65">
        <f t="shared" si="6"/>
        <v>0</v>
      </c>
    </row>
    <row r="215" spans="1:26" ht="14.4">
      <c r="A215" s="82" t="s">
        <v>570</v>
      </c>
      <c r="B215" s="83"/>
      <c r="C215" s="84"/>
      <c r="D215" s="85"/>
      <c r="E215" s="53" t="str">
        <f t="shared" si="4"/>
        <v/>
      </c>
      <c r="F215" s="54" t="str">
        <f t="shared" si="5"/>
        <v/>
      </c>
      <c r="G215" s="86" t="s">
        <v>46</v>
      </c>
      <c r="H215" s="82"/>
      <c r="I215" s="512" t="s">
        <v>37</v>
      </c>
      <c r="J215" s="504"/>
      <c r="K215" s="87" t="s">
        <v>42</v>
      </c>
      <c r="L215" s="58" t="s">
        <v>571</v>
      </c>
      <c r="M215" s="58">
        <v>2</v>
      </c>
      <c r="N215" s="58">
        <v>2</v>
      </c>
      <c r="O215" s="58">
        <v>2</v>
      </c>
      <c r="P215" s="58" t="s">
        <v>136</v>
      </c>
      <c r="Q215" s="58" t="s">
        <v>84</v>
      </c>
      <c r="R215" s="58" t="s">
        <v>129</v>
      </c>
      <c r="S215" s="58" t="s">
        <v>403</v>
      </c>
      <c r="T215" s="88"/>
      <c r="U215" s="89"/>
      <c r="V215" s="90"/>
      <c r="W215" s="91"/>
      <c r="X215" s="63"/>
      <c r="Y215" s="64" t="str">
        <f t="shared" si="2"/>
        <v>https://www.tcgplayer.com/search/star-wars-unlimited/product?productLineName=star-wars-unlimited&amp;q=Black+Sun+Patroller</v>
      </c>
      <c r="Z215" s="65">
        <f t="shared" si="6"/>
        <v>0</v>
      </c>
    </row>
    <row r="216" spans="1:26" ht="14.4">
      <c r="A216" s="92" t="s">
        <v>572</v>
      </c>
      <c r="B216" s="67"/>
      <c r="C216" s="68"/>
      <c r="D216" s="69"/>
      <c r="E216" s="70" t="str">
        <f t="shared" si="4"/>
        <v/>
      </c>
      <c r="F216" s="71" t="str">
        <f t="shared" si="5"/>
        <v/>
      </c>
      <c r="G216" s="72" t="s">
        <v>65</v>
      </c>
      <c r="H216" s="73"/>
      <c r="I216" s="505" t="s">
        <v>37</v>
      </c>
      <c r="J216" s="506"/>
      <c r="K216" s="93" t="s">
        <v>42</v>
      </c>
      <c r="L216" s="75" t="s">
        <v>573</v>
      </c>
      <c r="M216" s="75">
        <v>2</v>
      </c>
      <c r="N216" s="75">
        <v>2</v>
      </c>
      <c r="O216" s="75">
        <v>4</v>
      </c>
      <c r="P216" s="75" t="s">
        <v>32</v>
      </c>
      <c r="Q216" s="75"/>
      <c r="R216" s="75" t="s">
        <v>129</v>
      </c>
      <c r="S216" s="75" t="s">
        <v>39</v>
      </c>
      <c r="T216" s="76"/>
      <c r="U216" s="77"/>
      <c r="V216" s="78"/>
      <c r="W216" s="79"/>
      <c r="X216" s="80"/>
      <c r="Y216" s="81" t="str">
        <f t="shared" si="2"/>
        <v>https://www.tcgplayer.com/search/star-wars-unlimited/product?productLineName=star-wars-unlimited&amp;q=Malakili</v>
      </c>
      <c r="Z216" s="65">
        <f t="shared" si="6"/>
        <v>0</v>
      </c>
    </row>
    <row r="217" spans="1:26" ht="14.4">
      <c r="A217" s="82" t="s">
        <v>574</v>
      </c>
      <c r="B217" s="83"/>
      <c r="C217" s="84"/>
      <c r="D217" s="85"/>
      <c r="E217" s="53" t="str">
        <f t="shared" si="4"/>
        <v/>
      </c>
      <c r="F217" s="54" t="str">
        <f t="shared" si="5"/>
        <v/>
      </c>
      <c r="G217" s="86" t="s">
        <v>46</v>
      </c>
      <c r="H217" s="56"/>
      <c r="I217" s="512" t="s">
        <v>37</v>
      </c>
      <c r="J217" s="504"/>
      <c r="K217" s="87" t="s">
        <v>42</v>
      </c>
      <c r="L217" s="58" t="s">
        <v>575</v>
      </c>
      <c r="M217" s="58">
        <v>4</v>
      </c>
      <c r="N217" s="58">
        <v>4</v>
      </c>
      <c r="O217" s="58">
        <v>4</v>
      </c>
      <c r="P217" s="58" t="s">
        <v>32</v>
      </c>
      <c r="Q217" s="58"/>
      <c r="R217" s="58" t="s">
        <v>129</v>
      </c>
      <c r="S217" s="58" t="s">
        <v>497</v>
      </c>
      <c r="T217" s="88"/>
      <c r="U217" s="89"/>
      <c r="V217" s="90"/>
      <c r="W217" s="91"/>
      <c r="X217" s="63"/>
      <c r="Y217" s="64" t="str">
        <f t="shared" si="2"/>
        <v>https://www.tcgplayer.com/search/star-wars-unlimited/product?productLineName=star-wars-unlimited&amp;q=Cutthroat+Podracer</v>
      </c>
      <c r="Z217" s="65">
        <f t="shared" si="6"/>
        <v>0</v>
      </c>
    </row>
    <row r="218" spans="1:26" ht="14.4">
      <c r="A218" s="92" t="s">
        <v>576</v>
      </c>
      <c r="B218" s="67"/>
      <c r="C218" s="68"/>
      <c r="D218" s="69"/>
      <c r="E218" s="70" t="str">
        <f t="shared" si="4"/>
        <v/>
      </c>
      <c r="F218" s="71" t="str">
        <f t="shared" si="5"/>
        <v/>
      </c>
      <c r="G218" s="72" t="s">
        <v>28</v>
      </c>
      <c r="H218" s="73"/>
      <c r="I218" s="505" t="s">
        <v>37</v>
      </c>
      <c r="J218" s="506"/>
      <c r="K218" s="93" t="s">
        <v>42</v>
      </c>
      <c r="L218" s="115" t="s">
        <v>55</v>
      </c>
      <c r="M218" s="75">
        <v>5</v>
      </c>
      <c r="N218" s="75">
        <v>6</v>
      </c>
      <c r="O218" s="75">
        <v>5</v>
      </c>
      <c r="P218" s="75" t="s">
        <v>32</v>
      </c>
      <c r="Q218" s="75"/>
      <c r="R218" s="75" t="s">
        <v>129</v>
      </c>
      <c r="S218" s="75" t="s">
        <v>48</v>
      </c>
      <c r="T218" s="76"/>
      <c r="U218" s="77"/>
      <c r="V218" s="78"/>
      <c r="W218" s="79"/>
      <c r="X218" s="80"/>
      <c r="Y218" s="81" t="str">
        <f t="shared" si="2"/>
        <v>https://www.tcgplayer.com/search/star-wars-unlimited/product?productLineName=star-wars-unlimited&amp;q=Boba+Fett</v>
      </c>
      <c r="Z218" s="65">
        <f t="shared" si="6"/>
        <v>0</v>
      </c>
    </row>
    <row r="219" spans="1:26" ht="14.4">
      <c r="A219" s="82" t="s">
        <v>577</v>
      </c>
      <c r="B219" s="83"/>
      <c r="C219" s="84"/>
      <c r="D219" s="85"/>
      <c r="E219" s="53" t="str">
        <f t="shared" si="4"/>
        <v/>
      </c>
      <c r="F219" s="54" t="str">
        <f t="shared" si="5"/>
        <v/>
      </c>
      <c r="G219" s="86" t="s">
        <v>28</v>
      </c>
      <c r="H219" s="56"/>
      <c r="I219" s="512" t="s">
        <v>37</v>
      </c>
      <c r="J219" s="504"/>
      <c r="K219" s="87" t="s">
        <v>42</v>
      </c>
      <c r="L219" s="100" t="s">
        <v>578</v>
      </c>
      <c r="M219" s="58">
        <v>6</v>
      </c>
      <c r="N219" s="58">
        <v>5</v>
      </c>
      <c r="O219" s="58">
        <v>7</v>
      </c>
      <c r="P219" s="58" t="s">
        <v>136</v>
      </c>
      <c r="Q219" s="58"/>
      <c r="R219" s="58" t="s">
        <v>129</v>
      </c>
      <c r="S219" s="58" t="s">
        <v>579</v>
      </c>
      <c r="T219" s="88"/>
      <c r="U219" s="89"/>
      <c r="V219" s="90"/>
      <c r="W219" s="91"/>
      <c r="X219" s="63"/>
      <c r="Y219" s="64" t="str">
        <f t="shared" si="2"/>
        <v>https://www.tcgplayer.com/search/star-wars-unlimited/product?productLineName=star-wars-unlimited&amp;q=Vermillion</v>
      </c>
      <c r="Z219" s="65">
        <f t="shared" si="6"/>
        <v>0</v>
      </c>
    </row>
    <row r="220" spans="1:26" ht="14.4">
      <c r="A220" s="92" t="s">
        <v>580</v>
      </c>
      <c r="B220" s="67"/>
      <c r="C220" s="68"/>
      <c r="D220" s="69"/>
      <c r="E220" s="70" t="str">
        <f t="shared" si="4"/>
        <v/>
      </c>
      <c r="F220" s="71" t="str">
        <f t="shared" si="5"/>
        <v/>
      </c>
      <c r="G220" s="72" t="s">
        <v>127</v>
      </c>
      <c r="H220" s="73"/>
      <c r="I220" s="505" t="s">
        <v>37</v>
      </c>
      <c r="J220" s="506"/>
      <c r="K220" s="93" t="s">
        <v>42</v>
      </c>
      <c r="L220" s="115" t="s">
        <v>581</v>
      </c>
      <c r="M220" s="75">
        <v>7</v>
      </c>
      <c r="N220" s="75">
        <v>7</v>
      </c>
      <c r="O220" s="75">
        <v>7</v>
      </c>
      <c r="P220" s="75" t="s">
        <v>32</v>
      </c>
      <c r="Q220" s="75" t="s">
        <v>218</v>
      </c>
      <c r="R220" s="75" t="s">
        <v>129</v>
      </c>
      <c r="S220" s="75" t="s">
        <v>569</v>
      </c>
      <c r="T220" s="76"/>
      <c r="U220" s="77"/>
      <c r="V220" s="78"/>
      <c r="W220" s="79"/>
      <c r="X220" s="80"/>
      <c r="Y220" s="81" t="str">
        <f t="shared" si="2"/>
        <v>https://www.tcgplayer.com/search/star-wars-unlimited/product?productLineName=star-wars-unlimited&amp;q=Jabba's+Rancor</v>
      </c>
      <c r="Z220" s="65">
        <f t="shared" si="6"/>
        <v>0</v>
      </c>
    </row>
    <row r="221" spans="1:26" ht="14.4">
      <c r="A221" s="82" t="s">
        <v>582</v>
      </c>
      <c r="B221" s="83"/>
      <c r="C221" s="84"/>
      <c r="D221" s="85"/>
      <c r="E221" s="53" t="str">
        <f t="shared" si="4"/>
        <v/>
      </c>
      <c r="F221" s="54" t="str">
        <f t="shared" si="5"/>
        <v/>
      </c>
      <c r="G221" s="86" t="s">
        <v>127</v>
      </c>
      <c r="H221" s="82"/>
      <c r="I221" s="512" t="s">
        <v>37</v>
      </c>
      <c r="J221" s="504"/>
      <c r="K221" s="87" t="s">
        <v>42</v>
      </c>
      <c r="L221" s="58" t="s">
        <v>583</v>
      </c>
      <c r="M221" s="58">
        <v>3</v>
      </c>
      <c r="N221" s="58"/>
      <c r="O221" s="58"/>
      <c r="P221" s="58"/>
      <c r="Q221" s="58"/>
      <c r="R221" s="58" t="s">
        <v>157</v>
      </c>
      <c r="S221" s="58" t="s">
        <v>584</v>
      </c>
      <c r="T221" s="88"/>
      <c r="U221" s="89"/>
      <c r="V221" s="90"/>
      <c r="W221" s="91"/>
      <c r="X221" s="63"/>
      <c r="Y221" s="64" t="str">
        <f t="shared" si="2"/>
        <v>https://www.tcgplayer.com/search/star-wars-unlimited/product?productLineName=star-wars-unlimited&amp;q=Hold+For+Questioning</v>
      </c>
      <c r="Z221" s="65">
        <f t="shared" si="6"/>
        <v>0</v>
      </c>
    </row>
    <row r="222" spans="1:26" ht="14.4">
      <c r="A222" s="92" t="s">
        <v>585</v>
      </c>
      <c r="B222" s="67"/>
      <c r="C222" s="68"/>
      <c r="D222" s="69"/>
      <c r="E222" s="70" t="str">
        <f t="shared" si="4"/>
        <v/>
      </c>
      <c r="F222" s="71" t="str">
        <f t="shared" si="5"/>
        <v/>
      </c>
      <c r="G222" s="72" t="s">
        <v>46</v>
      </c>
      <c r="H222" s="73"/>
      <c r="I222" s="505" t="s">
        <v>37</v>
      </c>
      <c r="J222" s="506"/>
      <c r="K222" s="95" t="s">
        <v>50</v>
      </c>
      <c r="L222" s="75" t="s">
        <v>586</v>
      </c>
      <c r="M222" s="75">
        <v>2</v>
      </c>
      <c r="N222" s="75">
        <v>3</v>
      </c>
      <c r="O222" s="75">
        <v>2</v>
      </c>
      <c r="P222" s="75" t="s">
        <v>32</v>
      </c>
      <c r="Q222" s="75" t="s">
        <v>87</v>
      </c>
      <c r="R222" s="75" t="s">
        <v>129</v>
      </c>
      <c r="S222" s="75" t="s">
        <v>39</v>
      </c>
      <c r="T222" s="76"/>
      <c r="U222" s="77"/>
      <c r="V222" s="78"/>
      <c r="W222" s="79"/>
      <c r="X222" s="80"/>
      <c r="Y222" s="81" t="str">
        <f t="shared" si="2"/>
        <v>https://www.tcgplayer.com/search/star-wars-unlimited/product?productLineName=star-wars-unlimited&amp;q=Artful+Pickpocket</v>
      </c>
      <c r="Z222" s="65">
        <f t="shared" si="6"/>
        <v>0</v>
      </c>
    </row>
    <row r="223" spans="1:26" ht="14.4">
      <c r="A223" s="82" t="s">
        <v>587</v>
      </c>
      <c r="B223" s="83"/>
      <c r="C223" s="84"/>
      <c r="D223" s="85"/>
      <c r="E223" s="53" t="str">
        <f t="shared" si="4"/>
        <v/>
      </c>
      <c r="F223" s="54" t="str">
        <f t="shared" si="5"/>
        <v/>
      </c>
      <c r="G223" s="86" t="s">
        <v>131</v>
      </c>
      <c r="H223" s="56"/>
      <c r="I223" s="512" t="s">
        <v>37</v>
      </c>
      <c r="J223" s="504"/>
      <c r="K223" s="94" t="s">
        <v>50</v>
      </c>
      <c r="L223" s="58" t="s">
        <v>588</v>
      </c>
      <c r="M223" s="58">
        <v>3</v>
      </c>
      <c r="N223" s="58">
        <v>3</v>
      </c>
      <c r="O223" s="58">
        <v>2</v>
      </c>
      <c r="P223" s="58" t="s">
        <v>32</v>
      </c>
      <c r="Q223" s="58" t="s">
        <v>80</v>
      </c>
      <c r="R223" s="58" t="s">
        <v>129</v>
      </c>
      <c r="S223" s="58" t="s">
        <v>497</v>
      </c>
      <c r="T223" s="88"/>
      <c r="U223" s="89"/>
      <c r="V223" s="90"/>
      <c r="W223" s="91"/>
      <c r="X223" s="63"/>
      <c r="Y223" s="64" t="str">
        <f t="shared" si="2"/>
        <v>https://www.tcgplayer.com/search/star-wars-unlimited/product?productLineName=star-wars-unlimited&amp;q=Anakin's+Podracer</v>
      </c>
      <c r="Z223" s="65">
        <f t="shared" si="6"/>
        <v>0</v>
      </c>
    </row>
    <row r="224" spans="1:26" ht="14.4">
      <c r="A224" s="92" t="s">
        <v>589</v>
      </c>
      <c r="B224" s="67"/>
      <c r="C224" s="68"/>
      <c r="D224" s="69"/>
      <c r="E224" s="70" t="str">
        <f t="shared" si="4"/>
        <v/>
      </c>
      <c r="F224" s="71" t="str">
        <f t="shared" si="5"/>
        <v/>
      </c>
      <c r="G224" s="72" t="s">
        <v>46</v>
      </c>
      <c r="H224" s="92"/>
      <c r="I224" s="505" t="s">
        <v>37</v>
      </c>
      <c r="J224" s="506"/>
      <c r="K224" s="95" t="s">
        <v>50</v>
      </c>
      <c r="L224" s="75" t="s">
        <v>590</v>
      </c>
      <c r="M224" s="75">
        <v>3</v>
      </c>
      <c r="N224" s="75">
        <v>2</v>
      </c>
      <c r="O224" s="75">
        <v>4</v>
      </c>
      <c r="P224" s="75" t="s">
        <v>32</v>
      </c>
      <c r="Q224" s="75" t="s">
        <v>271</v>
      </c>
      <c r="R224" s="75" t="s">
        <v>129</v>
      </c>
      <c r="S224" s="75" t="s">
        <v>591</v>
      </c>
      <c r="T224" s="76"/>
      <c r="U224" s="77"/>
      <c r="V224" s="78"/>
      <c r="W224" s="79"/>
      <c r="X224" s="80"/>
      <c r="Y224" s="81" t="str">
        <f t="shared" si="2"/>
        <v>https://www.tcgplayer.com/search/star-wars-unlimited/product?productLineName=star-wars-unlimited&amp;q=Wookiee+Guerilla</v>
      </c>
      <c r="Z224" s="65">
        <f t="shared" si="6"/>
        <v>0</v>
      </c>
    </row>
    <row r="225" spans="1:26" ht="14.4">
      <c r="A225" s="82" t="s">
        <v>592</v>
      </c>
      <c r="B225" s="83"/>
      <c r="C225" s="84"/>
      <c r="D225" s="85"/>
      <c r="E225" s="53" t="str">
        <f t="shared" si="4"/>
        <v/>
      </c>
      <c r="F225" s="54" t="str">
        <f t="shared" si="5"/>
        <v/>
      </c>
      <c r="G225" s="86" t="s">
        <v>28</v>
      </c>
      <c r="H225" s="56"/>
      <c r="I225" s="512" t="s">
        <v>37</v>
      </c>
      <c r="J225" s="504"/>
      <c r="K225" s="94" t="s">
        <v>50</v>
      </c>
      <c r="L225" s="58" t="s">
        <v>593</v>
      </c>
      <c r="M225" s="58">
        <v>3</v>
      </c>
      <c r="N225" s="58">
        <v>4</v>
      </c>
      <c r="O225" s="58">
        <v>4</v>
      </c>
      <c r="P225" s="58" t="s">
        <v>32</v>
      </c>
      <c r="Q225" s="58"/>
      <c r="R225" s="58" t="s">
        <v>129</v>
      </c>
      <c r="S225" s="58" t="s">
        <v>594</v>
      </c>
      <c r="T225" s="88"/>
      <c r="U225" s="89"/>
      <c r="V225" s="90"/>
      <c r="W225" s="91"/>
      <c r="X225" s="63"/>
      <c r="Y225" s="64" t="str">
        <f t="shared" si="2"/>
        <v>https://www.tcgplayer.com/search/star-wars-unlimited/product?productLineName=star-wars-unlimited&amp;q=Lieutenant+Gorn</v>
      </c>
      <c r="Z225" s="65">
        <f t="shared" si="6"/>
        <v>0</v>
      </c>
    </row>
    <row r="226" spans="1:26" ht="14.4">
      <c r="A226" s="92" t="s">
        <v>595</v>
      </c>
      <c r="B226" s="67"/>
      <c r="C226" s="68"/>
      <c r="D226" s="69"/>
      <c r="E226" s="70" t="str">
        <f t="shared" si="4"/>
        <v/>
      </c>
      <c r="F226" s="71" t="str">
        <f t="shared" si="5"/>
        <v/>
      </c>
      <c r="G226" s="72" t="s">
        <v>46</v>
      </c>
      <c r="H226" s="73"/>
      <c r="I226" s="505" t="s">
        <v>37</v>
      </c>
      <c r="J226" s="506"/>
      <c r="K226" s="95" t="s">
        <v>50</v>
      </c>
      <c r="L226" s="75" t="s">
        <v>596</v>
      </c>
      <c r="M226" s="75">
        <v>4</v>
      </c>
      <c r="N226" s="75">
        <v>4</v>
      </c>
      <c r="O226" s="75">
        <v>5</v>
      </c>
      <c r="P226" s="75" t="s">
        <v>136</v>
      </c>
      <c r="Q226" s="75" t="s">
        <v>87</v>
      </c>
      <c r="R226" s="75" t="s">
        <v>129</v>
      </c>
      <c r="S226" s="75" t="s">
        <v>229</v>
      </c>
      <c r="T226" s="76"/>
      <c r="U226" s="77"/>
      <c r="V226" s="78"/>
      <c r="W226" s="79"/>
      <c r="X226" s="80"/>
      <c r="Y226" s="81" t="str">
        <f t="shared" si="2"/>
        <v>https://www.tcgplayer.com/search/star-wars-unlimited/product?productLineName=star-wars-unlimited&amp;q=Rebel+Blockade+Runner</v>
      </c>
      <c r="Z226" s="65">
        <f t="shared" si="6"/>
        <v>0</v>
      </c>
    </row>
    <row r="227" spans="1:26" ht="14.4">
      <c r="A227" s="82" t="s">
        <v>597</v>
      </c>
      <c r="B227" s="83"/>
      <c r="C227" s="83"/>
      <c r="D227" s="83"/>
      <c r="E227" s="53" t="str">
        <f t="shared" si="4"/>
        <v/>
      </c>
      <c r="F227" s="54" t="str">
        <f t="shared" si="5"/>
        <v/>
      </c>
      <c r="G227" s="86" t="s">
        <v>28</v>
      </c>
      <c r="H227" s="56"/>
      <c r="I227" s="512" t="s">
        <v>37</v>
      </c>
      <c r="J227" s="504"/>
      <c r="K227" s="94" t="s">
        <v>50</v>
      </c>
      <c r="L227" s="58" t="s">
        <v>598</v>
      </c>
      <c r="M227" s="58">
        <v>5</v>
      </c>
      <c r="N227" s="58">
        <v>5</v>
      </c>
      <c r="O227" s="58">
        <v>5</v>
      </c>
      <c r="P227" s="58" t="s">
        <v>32</v>
      </c>
      <c r="Q227" s="58"/>
      <c r="R227" s="58" t="s">
        <v>129</v>
      </c>
      <c r="S227" s="58" t="s">
        <v>306</v>
      </c>
      <c r="T227" s="88"/>
      <c r="U227" s="89"/>
      <c r="V227" s="90"/>
      <c r="W227" s="91"/>
      <c r="X227" s="63"/>
      <c r="Y227" s="64" t="str">
        <f t="shared" si="2"/>
        <v>https://www.tcgplayer.com/search/star-wars-unlimited/product?productLineName=star-wars-unlimited&amp;q=Rose+Tico</v>
      </c>
      <c r="Z227" s="65">
        <f t="shared" si="6"/>
        <v>0</v>
      </c>
    </row>
    <row r="228" spans="1:26" ht="14.4">
      <c r="A228" s="92" t="s">
        <v>599</v>
      </c>
      <c r="B228" s="67"/>
      <c r="C228" s="68"/>
      <c r="D228" s="69"/>
      <c r="E228" s="70" t="str">
        <f t="shared" si="4"/>
        <v/>
      </c>
      <c r="F228" s="71" t="str">
        <f t="shared" si="5"/>
        <v/>
      </c>
      <c r="G228" s="72" t="s">
        <v>131</v>
      </c>
      <c r="H228" s="73"/>
      <c r="I228" s="505" t="s">
        <v>37</v>
      </c>
      <c r="J228" s="506"/>
      <c r="K228" s="95" t="s">
        <v>50</v>
      </c>
      <c r="L228" s="75" t="s">
        <v>600</v>
      </c>
      <c r="M228" s="75">
        <v>8</v>
      </c>
      <c r="N228" s="75">
        <v>9</v>
      </c>
      <c r="O228" s="75">
        <v>7</v>
      </c>
      <c r="P228" s="75" t="s">
        <v>136</v>
      </c>
      <c r="Q228" s="75" t="s">
        <v>145</v>
      </c>
      <c r="R228" s="75" t="s">
        <v>136</v>
      </c>
      <c r="S228" s="75" t="s">
        <v>215</v>
      </c>
      <c r="T228" s="76"/>
      <c r="U228" s="77"/>
      <c r="V228" s="78"/>
      <c r="W228" s="79"/>
      <c r="X228" s="80"/>
      <c r="Y228" s="81" t="str">
        <f t="shared" si="2"/>
        <v>https://www.tcgplayer.com/search/star-wars-unlimited/product?productLineName=star-wars-unlimited&amp;q=Liberty</v>
      </c>
      <c r="Z228" s="65">
        <f t="shared" si="6"/>
        <v>0</v>
      </c>
    </row>
    <row r="229" spans="1:26" ht="14.4">
      <c r="A229" s="82" t="s">
        <v>601</v>
      </c>
      <c r="B229" s="83"/>
      <c r="C229" s="84"/>
      <c r="D229" s="85"/>
      <c r="E229" s="53" t="str">
        <f t="shared" si="4"/>
        <v/>
      </c>
      <c r="F229" s="54" t="str">
        <f t="shared" si="5"/>
        <v/>
      </c>
      <c r="G229" s="86" t="s">
        <v>127</v>
      </c>
      <c r="H229" s="56"/>
      <c r="I229" s="512" t="s">
        <v>37</v>
      </c>
      <c r="J229" s="504"/>
      <c r="K229" s="94" t="s">
        <v>50</v>
      </c>
      <c r="L229" s="100" t="s">
        <v>602</v>
      </c>
      <c r="M229" s="58">
        <v>1</v>
      </c>
      <c r="N229" s="110" t="s">
        <v>254</v>
      </c>
      <c r="O229" s="110" t="s">
        <v>254</v>
      </c>
      <c r="P229" s="58"/>
      <c r="Q229" s="58"/>
      <c r="R229" s="58" t="s">
        <v>255</v>
      </c>
      <c r="S229" s="58" t="s">
        <v>603</v>
      </c>
      <c r="T229" s="88"/>
      <c r="U229" s="89"/>
      <c r="V229" s="90"/>
      <c r="W229" s="91"/>
      <c r="X229" s="63"/>
      <c r="Y229" s="64" t="str">
        <f t="shared" si="2"/>
        <v>https://www.tcgplayer.com/search/star-wars-unlimited/product?productLineName=star-wars-unlimited&amp;q=Han's+Golden+Dice</v>
      </c>
      <c r="Z229" s="65">
        <f t="shared" si="6"/>
        <v>0</v>
      </c>
    </row>
    <row r="230" spans="1:26" ht="14.4">
      <c r="A230" s="92" t="s">
        <v>604</v>
      </c>
      <c r="B230" s="67"/>
      <c r="C230" s="68"/>
      <c r="D230" s="69"/>
      <c r="E230" s="70" t="str">
        <f t="shared" si="4"/>
        <v/>
      </c>
      <c r="F230" s="71" t="str">
        <f t="shared" si="5"/>
        <v/>
      </c>
      <c r="G230" s="72" t="s">
        <v>127</v>
      </c>
      <c r="H230" s="92"/>
      <c r="I230" s="505" t="s">
        <v>37</v>
      </c>
      <c r="J230" s="506"/>
      <c r="K230" s="95" t="s">
        <v>50</v>
      </c>
      <c r="L230" s="75" t="s">
        <v>605</v>
      </c>
      <c r="M230" s="75">
        <v>2</v>
      </c>
      <c r="N230" s="75"/>
      <c r="O230" s="75"/>
      <c r="P230" s="75"/>
      <c r="Q230" s="75"/>
      <c r="R230" s="75" t="s">
        <v>157</v>
      </c>
      <c r="S230" s="75" t="s">
        <v>281</v>
      </c>
      <c r="T230" s="76"/>
      <c r="U230" s="77"/>
      <c r="V230" s="78"/>
      <c r="W230" s="79"/>
      <c r="X230" s="80"/>
      <c r="Y230" s="81" t="str">
        <f t="shared" si="2"/>
        <v>https://www.tcgplayer.com/search/star-wars-unlimited/product?productLineName=star-wars-unlimited&amp;q=Secret+Battle+of+Pretend</v>
      </c>
      <c r="Z230" s="65">
        <f t="shared" si="6"/>
        <v>0</v>
      </c>
    </row>
    <row r="231" spans="1:26" ht="14.4">
      <c r="A231" s="82" t="s">
        <v>606</v>
      </c>
      <c r="B231" s="83"/>
      <c r="C231" s="84"/>
      <c r="D231" s="85"/>
      <c r="E231" s="53" t="str">
        <f t="shared" si="4"/>
        <v/>
      </c>
      <c r="F231" s="54" t="str">
        <f t="shared" si="5"/>
        <v/>
      </c>
      <c r="G231" s="86" t="s">
        <v>46</v>
      </c>
      <c r="H231" s="56"/>
      <c r="I231" s="512" t="s">
        <v>37</v>
      </c>
      <c r="J231" s="516"/>
      <c r="K231" s="504"/>
      <c r="L231" s="58" t="s">
        <v>607</v>
      </c>
      <c r="M231" s="58">
        <v>1</v>
      </c>
      <c r="N231" s="58">
        <v>2</v>
      </c>
      <c r="O231" s="58">
        <v>1</v>
      </c>
      <c r="P231" s="58" t="s">
        <v>32</v>
      </c>
      <c r="Q231" s="58"/>
      <c r="R231" s="58" t="s">
        <v>129</v>
      </c>
      <c r="S231" s="58" t="s">
        <v>400</v>
      </c>
      <c r="T231" s="88"/>
      <c r="U231" s="89"/>
      <c r="V231" s="90"/>
      <c r="W231" s="91"/>
      <c r="X231" s="63"/>
      <c r="Y231" s="64" t="str">
        <f t="shared" si="2"/>
        <v>https://www.tcgplayer.com/search/star-wars-unlimited/product?productLineName=star-wars-unlimited&amp;q=Rookie+Rocket-jumper</v>
      </c>
      <c r="Z231" s="65">
        <f t="shared" si="6"/>
        <v>0</v>
      </c>
    </row>
    <row r="232" spans="1:26" ht="14.4">
      <c r="A232" s="92" t="s">
        <v>608</v>
      </c>
      <c r="B232" s="67"/>
      <c r="C232" s="68"/>
      <c r="D232" s="69"/>
      <c r="E232" s="70" t="str">
        <f t="shared" si="4"/>
        <v/>
      </c>
      <c r="F232" s="71" t="str">
        <f t="shared" si="5"/>
        <v/>
      </c>
      <c r="G232" s="72" t="s">
        <v>46</v>
      </c>
      <c r="H232" s="73"/>
      <c r="I232" s="505" t="s">
        <v>37</v>
      </c>
      <c r="J232" s="515"/>
      <c r="K232" s="506"/>
      <c r="L232" s="75" t="s">
        <v>609</v>
      </c>
      <c r="M232" s="75">
        <v>2</v>
      </c>
      <c r="N232" s="75">
        <v>3</v>
      </c>
      <c r="O232" s="75">
        <v>2</v>
      </c>
      <c r="P232" s="75" t="s">
        <v>32</v>
      </c>
      <c r="Q232" s="75"/>
      <c r="R232" s="75" t="s">
        <v>129</v>
      </c>
      <c r="S232" s="75" t="s">
        <v>497</v>
      </c>
      <c r="T232" s="76"/>
      <c r="U232" s="77"/>
      <c r="V232" s="78"/>
      <c r="W232" s="79"/>
      <c r="X232" s="80"/>
      <c r="Y232" s="81" t="str">
        <f t="shared" si="2"/>
        <v>https://www.tcgplayer.com/search/star-wars-unlimited/product?productLineName=star-wars-unlimited&amp;q=Canyon+Frontrunner</v>
      </c>
      <c r="Z232" s="65">
        <f t="shared" si="6"/>
        <v>0</v>
      </c>
    </row>
    <row r="233" spans="1:26" ht="14.4">
      <c r="A233" s="82" t="s">
        <v>610</v>
      </c>
      <c r="B233" s="83"/>
      <c r="C233" s="84"/>
      <c r="D233" s="85"/>
      <c r="E233" s="53" t="str">
        <f t="shared" si="4"/>
        <v/>
      </c>
      <c r="F233" s="54" t="str">
        <f t="shared" si="5"/>
        <v/>
      </c>
      <c r="G233" s="86" t="s">
        <v>28</v>
      </c>
      <c r="H233" s="56"/>
      <c r="I233" s="512" t="s">
        <v>37</v>
      </c>
      <c r="J233" s="516"/>
      <c r="K233" s="504"/>
      <c r="L233" s="58" t="s">
        <v>611</v>
      </c>
      <c r="M233" s="58">
        <v>2</v>
      </c>
      <c r="N233" s="58">
        <v>1</v>
      </c>
      <c r="O233" s="58">
        <v>4</v>
      </c>
      <c r="P233" s="58" t="s">
        <v>32</v>
      </c>
      <c r="Q233" s="58"/>
      <c r="R233" s="58" t="s">
        <v>129</v>
      </c>
      <c r="S233" s="58" t="s">
        <v>39</v>
      </c>
      <c r="T233" s="88"/>
      <c r="U233" s="89"/>
      <c r="V233" s="90"/>
      <c r="W233" s="91"/>
      <c r="X233" s="63"/>
      <c r="Y233" s="64" t="str">
        <f t="shared" si="2"/>
        <v>https://www.tcgplayer.com/search/star-wars-unlimited/product?productLineName=star-wars-unlimited&amp;q=The+Master+Codebreaker</v>
      </c>
      <c r="Z233" s="65">
        <f t="shared" si="6"/>
        <v>0</v>
      </c>
    </row>
    <row r="234" spans="1:26" ht="14.4">
      <c r="A234" s="92" t="s">
        <v>612</v>
      </c>
      <c r="B234" s="67"/>
      <c r="C234" s="68"/>
      <c r="D234" s="69"/>
      <c r="E234" s="70" t="str">
        <f t="shared" si="4"/>
        <v/>
      </c>
      <c r="F234" s="71" t="str">
        <f t="shared" si="5"/>
        <v/>
      </c>
      <c r="G234" s="72" t="s">
        <v>46</v>
      </c>
      <c r="H234" s="92"/>
      <c r="I234" s="505" t="s">
        <v>37</v>
      </c>
      <c r="J234" s="515"/>
      <c r="K234" s="506"/>
      <c r="L234" s="75" t="s">
        <v>613</v>
      </c>
      <c r="M234" s="75">
        <v>2</v>
      </c>
      <c r="N234" s="75">
        <v>2</v>
      </c>
      <c r="O234" s="75">
        <v>2</v>
      </c>
      <c r="P234" s="75" t="s">
        <v>136</v>
      </c>
      <c r="Q234" s="75" t="s">
        <v>87</v>
      </c>
      <c r="R234" s="75" t="s">
        <v>129</v>
      </c>
      <c r="S234" s="75" t="s">
        <v>403</v>
      </c>
      <c r="T234" s="76"/>
      <c r="U234" s="77"/>
      <c r="V234" s="78"/>
      <c r="W234" s="79"/>
      <c r="X234" s="80"/>
      <c r="Y234" s="81" t="str">
        <f t="shared" si="2"/>
        <v>https://www.tcgplayer.com/search/star-wars-unlimited/product?productLineName=star-wars-unlimited&amp;q=Ohnaka+Gang+Starhopper</v>
      </c>
      <c r="Z234" s="65">
        <f t="shared" si="6"/>
        <v>0</v>
      </c>
    </row>
    <row r="235" spans="1:26" ht="14.4">
      <c r="A235" s="82" t="s">
        <v>614</v>
      </c>
      <c r="B235" s="83"/>
      <c r="C235" s="83"/>
      <c r="D235" s="83"/>
      <c r="E235" s="53" t="str">
        <f t="shared" si="4"/>
        <v/>
      </c>
      <c r="F235" s="54" t="str">
        <f t="shared" si="5"/>
        <v/>
      </c>
      <c r="G235" s="86" t="s">
        <v>46</v>
      </c>
      <c r="H235" s="56"/>
      <c r="I235" s="512" t="s">
        <v>37</v>
      </c>
      <c r="J235" s="516"/>
      <c r="K235" s="504"/>
      <c r="L235" s="58" t="s">
        <v>615</v>
      </c>
      <c r="M235" s="58">
        <v>2</v>
      </c>
      <c r="N235" s="58">
        <v>2</v>
      </c>
      <c r="O235" s="58">
        <v>3</v>
      </c>
      <c r="P235" s="58" t="s">
        <v>32</v>
      </c>
      <c r="Q235" s="58" t="s">
        <v>87</v>
      </c>
      <c r="R235" s="58" t="s">
        <v>129</v>
      </c>
      <c r="S235" s="58" t="s">
        <v>39</v>
      </c>
      <c r="T235" s="88"/>
      <c r="U235" s="89"/>
      <c r="V235" s="90"/>
      <c r="W235" s="91"/>
      <c r="X235" s="63"/>
      <c r="Y235" s="64" t="str">
        <f t="shared" si="2"/>
        <v>https://www.tcgplayer.com/search/star-wars-unlimited/product?productLineName=star-wars-unlimited&amp;q=Weequay+Pirate</v>
      </c>
      <c r="Z235" s="65">
        <f t="shared" si="6"/>
        <v>0</v>
      </c>
    </row>
    <row r="236" spans="1:26" ht="14.4">
      <c r="A236" s="92" t="s">
        <v>616</v>
      </c>
      <c r="B236" s="67"/>
      <c r="C236" s="68"/>
      <c r="D236" s="69"/>
      <c r="E236" s="70" t="str">
        <f t="shared" si="4"/>
        <v/>
      </c>
      <c r="F236" s="71" t="str">
        <f t="shared" si="5"/>
        <v/>
      </c>
      <c r="G236" s="72" t="s">
        <v>46</v>
      </c>
      <c r="H236" s="73"/>
      <c r="I236" s="505" t="s">
        <v>37</v>
      </c>
      <c r="J236" s="515"/>
      <c r="K236" s="506"/>
      <c r="L236" s="75" t="s">
        <v>617</v>
      </c>
      <c r="M236" s="75">
        <v>3</v>
      </c>
      <c r="N236" s="75">
        <v>2</v>
      </c>
      <c r="O236" s="75">
        <v>3</v>
      </c>
      <c r="P236" s="75" t="s">
        <v>32</v>
      </c>
      <c r="Q236" s="75"/>
      <c r="R236" s="75" t="s">
        <v>129</v>
      </c>
      <c r="S236" s="75" t="s">
        <v>497</v>
      </c>
      <c r="T236" s="76"/>
      <c r="U236" s="77"/>
      <c r="V236" s="78"/>
      <c r="W236" s="79"/>
      <c r="X236" s="80"/>
      <c r="Y236" s="81" t="str">
        <f t="shared" si="2"/>
        <v>https://www.tcgplayer.com/search/star-wars-unlimited/product?productLineName=star-wars-unlimited&amp;q=Champion's+KT9+Podracer</v>
      </c>
      <c r="Z236" s="65">
        <f t="shared" si="6"/>
        <v>0</v>
      </c>
    </row>
    <row r="237" spans="1:26" ht="14.4">
      <c r="A237" s="82" t="s">
        <v>618</v>
      </c>
      <c r="B237" s="83"/>
      <c r="C237" s="84"/>
      <c r="D237" s="85"/>
      <c r="E237" s="53" t="str">
        <f t="shared" si="4"/>
        <v/>
      </c>
      <c r="F237" s="54" t="str">
        <f t="shared" si="5"/>
        <v/>
      </c>
      <c r="G237" s="86" t="s">
        <v>28</v>
      </c>
      <c r="H237" s="56"/>
      <c r="I237" s="512" t="s">
        <v>37</v>
      </c>
      <c r="J237" s="516"/>
      <c r="K237" s="504"/>
      <c r="L237" s="58" t="s">
        <v>619</v>
      </c>
      <c r="M237" s="58">
        <v>3</v>
      </c>
      <c r="N237" s="58">
        <v>0</v>
      </c>
      <c r="O237" s="58">
        <v>5</v>
      </c>
      <c r="P237" s="58" t="s">
        <v>32</v>
      </c>
      <c r="Q237" s="58" t="s">
        <v>620</v>
      </c>
      <c r="R237" s="58" t="s">
        <v>129</v>
      </c>
      <c r="S237" s="58" t="s">
        <v>621</v>
      </c>
      <c r="T237" s="88"/>
      <c r="U237" s="89"/>
      <c r="V237" s="90"/>
      <c r="W237" s="91"/>
      <c r="X237" s="63"/>
      <c r="Y237" s="64" t="str">
        <f t="shared" si="2"/>
        <v>https://www.tcgplayer.com/search/star-wars-unlimited/product?productLineName=star-wars-unlimited&amp;q=Galen+Erso</v>
      </c>
      <c r="Z237" s="65">
        <f t="shared" si="6"/>
        <v>0</v>
      </c>
    </row>
    <row r="238" spans="1:26" ht="14.4">
      <c r="A238" s="92" t="s">
        <v>622</v>
      </c>
      <c r="B238" s="67"/>
      <c r="C238" s="68"/>
      <c r="D238" s="69"/>
      <c r="E238" s="70" t="str">
        <f t="shared" si="4"/>
        <v/>
      </c>
      <c r="F238" s="71" t="str">
        <f t="shared" si="5"/>
        <v/>
      </c>
      <c r="G238" s="72" t="s">
        <v>46</v>
      </c>
      <c r="H238" s="73"/>
      <c r="I238" s="505" t="s">
        <v>37</v>
      </c>
      <c r="J238" s="515"/>
      <c r="K238" s="506"/>
      <c r="L238" s="75" t="s">
        <v>623</v>
      </c>
      <c r="M238" s="75">
        <v>3</v>
      </c>
      <c r="N238" s="75">
        <v>2</v>
      </c>
      <c r="O238" s="75">
        <v>3</v>
      </c>
      <c r="P238" s="75" t="s">
        <v>32</v>
      </c>
      <c r="Q238" s="75" t="s">
        <v>620</v>
      </c>
      <c r="R238" s="75" t="s">
        <v>129</v>
      </c>
      <c r="S238" s="75" t="s">
        <v>72</v>
      </c>
      <c r="T238" s="76"/>
      <c r="U238" s="77"/>
      <c r="V238" s="78"/>
      <c r="W238" s="79"/>
      <c r="X238" s="80"/>
      <c r="Y238" s="81" t="str">
        <f t="shared" si="2"/>
        <v>https://www.tcgplayer.com/search/star-wars-unlimited/product?productLineName=star-wars-unlimited&amp;q=Kage+Elite</v>
      </c>
      <c r="Z238" s="65">
        <f t="shared" si="6"/>
        <v>0</v>
      </c>
    </row>
    <row r="239" spans="1:26" ht="14.4">
      <c r="A239" s="82" t="s">
        <v>624</v>
      </c>
      <c r="B239" s="83"/>
      <c r="C239" s="84"/>
      <c r="D239" s="85"/>
      <c r="E239" s="53" t="str">
        <f t="shared" si="4"/>
        <v/>
      </c>
      <c r="F239" s="54" t="str">
        <f t="shared" si="5"/>
        <v/>
      </c>
      <c r="G239" s="86" t="s">
        <v>127</v>
      </c>
      <c r="H239" s="56"/>
      <c r="I239" s="512" t="s">
        <v>37</v>
      </c>
      <c r="J239" s="516"/>
      <c r="K239" s="504"/>
      <c r="L239" s="58" t="s">
        <v>625</v>
      </c>
      <c r="M239" s="58">
        <v>3</v>
      </c>
      <c r="N239" s="58">
        <v>1</v>
      </c>
      <c r="O239" s="58">
        <v>5</v>
      </c>
      <c r="P239" s="58" t="s">
        <v>32</v>
      </c>
      <c r="Q239" s="58"/>
      <c r="R239" s="58" t="s">
        <v>129</v>
      </c>
      <c r="S239" s="58" t="s">
        <v>39</v>
      </c>
      <c r="T239" s="88"/>
      <c r="U239" s="89"/>
      <c r="V239" s="90"/>
      <c r="W239" s="91"/>
      <c r="X239" s="63"/>
      <c r="Y239" s="64" t="str">
        <f t="shared" si="2"/>
        <v>https://www.tcgplayer.com/search/star-wars-unlimited/product?productLineName=star-wars-unlimited&amp;q=Lady+Proxima</v>
      </c>
      <c r="Z239" s="65">
        <f t="shared" si="6"/>
        <v>0</v>
      </c>
    </row>
    <row r="240" spans="1:26" ht="14.4">
      <c r="A240" s="92" t="s">
        <v>626</v>
      </c>
      <c r="B240" s="67"/>
      <c r="C240" s="67"/>
      <c r="D240" s="67"/>
      <c r="E240" s="70" t="str">
        <f t="shared" si="4"/>
        <v/>
      </c>
      <c r="F240" s="71" t="str">
        <f t="shared" si="5"/>
        <v/>
      </c>
      <c r="G240" s="72" t="s">
        <v>127</v>
      </c>
      <c r="H240" s="73"/>
      <c r="I240" s="505" t="s">
        <v>37</v>
      </c>
      <c r="J240" s="515"/>
      <c r="K240" s="506"/>
      <c r="L240" s="75" t="s">
        <v>627</v>
      </c>
      <c r="M240" s="75">
        <v>4</v>
      </c>
      <c r="N240" s="75">
        <v>4</v>
      </c>
      <c r="O240" s="75">
        <v>5</v>
      </c>
      <c r="P240" s="75" t="s">
        <v>32</v>
      </c>
      <c r="Q240" s="75"/>
      <c r="R240" s="75" t="s">
        <v>129</v>
      </c>
      <c r="S240" s="75" t="s">
        <v>72</v>
      </c>
      <c r="T240" s="76"/>
      <c r="U240" s="77"/>
      <c r="V240" s="78"/>
      <c r="W240" s="79"/>
      <c r="X240" s="80"/>
      <c r="Y240" s="81" t="str">
        <f t="shared" si="2"/>
        <v>https://www.tcgplayer.com/search/star-wars-unlimited/product?productLineName=star-wars-unlimited&amp;q=Bix+Caleen</v>
      </c>
      <c r="Z240" s="65">
        <f t="shared" si="6"/>
        <v>0</v>
      </c>
    </row>
    <row r="241" spans="1:26" ht="14.4">
      <c r="A241" s="82" t="s">
        <v>628</v>
      </c>
      <c r="B241" s="83"/>
      <c r="C241" s="84"/>
      <c r="D241" s="85"/>
      <c r="E241" s="53" t="str">
        <f t="shared" si="4"/>
        <v/>
      </c>
      <c r="F241" s="54" t="str">
        <f t="shared" si="5"/>
        <v/>
      </c>
      <c r="G241" s="86" t="s">
        <v>28</v>
      </c>
      <c r="H241" s="56"/>
      <c r="I241" s="512" t="s">
        <v>37</v>
      </c>
      <c r="J241" s="516"/>
      <c r="K241" s="504"/>
      <c r="L241" s="100" t="s">
        <v>629</v>
      </c>
      <c r="M241" s="58">
        <v>4</v>
      </c>
      <c r="N241" s="58">
        <v>3</v>
      </c>
      <c r="O241" s="58">
        <v>5</v>
      </c>
      <c r="P241" s="58" t="s">
        <v>32</v>
      </c>
      <c r="Q241" s="58" t="s">
        <v>145</v>
      </c>
      <c r="R241" s="58" t="s">
        <v>129</v>
      </c>
      <c r="S241" s="58" t="s">
        <v>146</v>
      </c>
      <c r="T241" s="88"/>
      <c r="U241" s="89"/>
      <c r="V241" s="90"/>
      <c r="W241" s="91"/>
      <c r="X241" s="63"/>
      <c r="Y241" s="64" t="str">
        <f t="shared" si="2"/>
        <v>https://www.tcgplayer.com/search/star-wars-unlimited/product?productLineName=star-wars-unlimited&amp;q=Qui-Gon+Jinn</v>
      </c>
      <c r="Z241" s="65">
        <f t="shared" si="6"/>
        <v>0</v>
      </c>
    </row>
    <row r="242" spans="1:26" ht="14.4">
      <c r="A242" s="92" t="s">
        <v>630</v>
      </c>
      <c r="B242" s="67"/>
      <c r="C242" s="67"/>
      <c r="D242" s="67"/>
      <c r="E242" s="70" t="str">
        <f t="shared" si="4"/>
        <v/>
      </c>
      <c r="F242" s="71" t="str">
        <f t="shared" si="5"/>
        <v/>
      </c>
      <c r="G242" s="72" t="s">
        <v>46</v>
      </c>
      <c r="H242" s="92"/>
      <c r="I242" s="505" t="s">
        <v>37</v>
      </c>
      <c r="J242" s="515"/>
      <c r="K242" s="506"/>
      <c r="L242" s="115" t="s">
        <v>631</v>
      </c>
      <c r="M242" s="75">
        <v>4</v>
      </c>
      <c r="N242" s="75">
        <v>1</v>
      </c>
      <c r="O242" s="75">
        <v>7</v>
      </c>
      <c r="P242" s="75" t="s">
        <v>32</v>
      </c>
      <c r="Q242" s="75"/>
      <c r="R242" s="75" t="s">
        <v>129</v>
      </c>
      <c r="S242" s="75" t="s">
        <v>429</v>
      </c>
      <c r="T242" s="76"/>
      <c r="U242" s="77"/>
      <c r="V242" s="78"/>
      <c r="W242" s="79"/>
      <c r="X242" s="80"/>
      <c r="Y242" s="81" t="str">
        <f t="shared" si="2"/>
        <v>https://www.tcgplayer.com/search/star-wars-unlimited/product?productLineName=star-wars-unlimited&amp;q=Scavenging+Sandcrawler</v>
      </c>
      <c r="Z242" s="65">
        <f t="shared" si="6"/>
        <v>0</v>
      </c>
    </row>
    <row r="243" spans="1:26" ht="14.4">
      <c r="A243" s="82" t="s">
        <v>632</v>
      </c>
      <c r="B243" s="83"/>
      <c r="C243" s="84"/>
      <c r="D243" s="85"/>
      <c r="E243" s="53" t="str">
        <f t="shared" si="4"/>
        <v/>
      </c>
      <c r="F243" s="54" t="str">
        <f t="shared" si="5"/>
        <v/>
      </c>
      <c r="G243" s="86" t="s">
        <v>46</v>
      </c>
      <c r="H243" s="82"/>
      <c r="I243" s="512" t="s">
        <v>37</v>
      </c>
      <c r="J243" s="516"/>
      <c r="K243" s="504"/>
      <c r="L243" s="121" t="s">
        <v>633</v>
      </c>
      <c r="M243" s="122">
        <v>5</v>
      </c>
      <c r="N243" s="122">
        <v>5</v>
      </c>
      <c r="O243" s="122">
        <v>4</v>
      </c>
      <c r="P243" s="122" t="s">
        <v>32</v>
      </c>
      <c r="Q243" s="58" t="s">
        <v>80</v>
      </c>
      <c r="R243" s="123" t="s">
        <v>129</v>
      </c>
      <c r="S243" s="123" t="s">
        <v>243</v>
      </c>
      <c r="T243" s="88"/>
      <c r="U243" s="89"/>
      <c r="V243" s="90"/>
      <c r="W243" s="91"/>
      <c r="X243" s="63"/>
      <c r="Y243" s="64" t="str">
        <f t="shared" si="2"/>
        <v>https://www.tcgplayer.com/search/star-wars-unlimited/product?productLineName=star-wars-unlimited&amp;q=Guild+Ambush+Team</v>
      </c>
      <c r="Z243" s="65">
        <f t="shared" si="6"/>
        <v>0</v>
      </c>
    </row>
    <row r="244" spans="1:26" ht="14.4">
      <c r="A244" s="92" t="s">
        <v>634</v>
      </c>
      <c r="B244" s="67"/>
      <c r="C244" s="68"/>
      <c r="D244" s="69"/>
      <c r="E244" s="70" t="str">
        <f t="shared" si="4"/>
        <v/>
      </c>
      <c r="F244" s="71" t="str">
        <f t="shared" si="5"/>
        <v/>
      </c>
      <c r="G244" s="72" t="s">
        <v>46</v>
      </c>
      <c r="H244" s="92"/>
      <c r="I244" s="505" t="s">
        <v>37</v>
      </c>
      <c r="J244" s="515"/>
      <c r="K244" s="506"/>
      <c r="L244" s="115" t="s">
        <v>635</v>
      </c>
      <c r="M244" s="75">
        <v>6</v>
      </c>
      <c r="N244" s="75">
        <v>5</v>
      </c>
      <c r="O244" s="75">
        <v>6</v>
      </c>
      <c r="P244" s="75" t="s">
        <v>32</v>
      </c>
      <c r="Q244" s="75" t="s">
        <v>80</v>
      </c>
      <c r="R244" s="75" t="s">
        <v>129</v>
      </c>
      <c r="S244" s="75" t="s">
        <v>636</v>
      </c>
      <c r="T244" s="76"/>
      <c r="U244" s="77"/>
      <c r="V244" s="78"/>
      <c r="W244" s="79"/>
      <c r="X244" s="80"/>
      <c r="Y244" s="81" t="str">
        <f t="shared" si="2"/>
        <v>https://www.tcgplayer.com/search/star-wars-unlimited/product?productLineName=star-wars-unlimited&amp;q=Milodon+Rider</v>
      </c>
      <c r="Z244" s="65">
        <f t="shared" si="6"/>
        <v>0</v>
      </c>
    </row>
    <row r="245" spans="1:26" ht="14.4">
      <c r="A245" s="82" t="s">
        <v>637</v>
      </c>
      <c r="B245" s="83"/>
      <c r="C245" s="84"/>
      <c r="D245" s="85"/>
      <c r="E245" s="53" t="str">
        <f t="shared" si="4"/>
        <v/>
      </c>
      <c r="F245" s="54" t="str">
        <f t="shared" si="5"/>
        <v/>
      </c>
      <c r="G245" s="86" t="s">
        <v>127</v>
      </c>
      <c r="H245" s="56"/>
      <c r="I245" s="512" t="s">
        <v>37</v>
      </c>
      <c r="J245" s="516"/>
      <c r="K245" s="504"/>
      <c r="L245" s="100" t="s">
        <v>638</v>
      </c>
      <c r="M245" s="58">
        <v>6</v>
      </c>
      <c r="N245" s="58">
        <v>3</v>
      </c>
      <c r="O245" s="58">
        <v>3</v>
      </c>
      <c r="P245" s="58" t="s">
        <v>136</v>
      </c>
      <c r="Q245" s="58"/>
      <c r="R245" s="58" t="s">
        <v>129</v>
      </c>
      <c r="S245" s="58" t="s">
        <v>340</v>
      </c>
      <c r="T245" s="88"/>
      <c r="U245" s="89"/>
      <c r="V245" s="90"/>
      <c r="W245" s="91"/>
      <c r="X245" s="63"/>
      <c r="Y245" s="64" t="str">
        <f t="shared" si="2"/>
        <v>https://www.tcgplayer.com/search/star-wars-unlimited/product?productLineName=star-wars-unlimited&amp;q=The+Blade+Wing</v>
      </c>
      <c r="Z245" s="65">
        <f t="shared" si="6"/>
        <v>0</v>
      </c>
    </row>
    <row r="246" spans="1:26" ht="14.4">
      <c r="A246" s="92" t="s">
        <v>639</v>
      </c>
      <c r="B246" s="67"/>
      <c r="C246" s="68"/>
      <c r="D246" s="69"/>
      <c r="E246" s="70" t="str">
        <f t="shared" si="4"/>
        <v/>
      </c>
      <c r="F246" s="71" t="str">
        <f t="shared" si="5"/>
        <v/>
      </c>
      <c r="G246" s="72" t="s">
        <v>46</v>
      </c>
      <c r="H246" s="73"/>
      <c r="I246" s="505" t="s">
        <v>37</v>
      </c>
      <c r="J246" s="515"/>
      <c r="K246" s="506"/>
      <c r="L246" s="115" t="s">
        <v>640</v>
      </c>
      <c r="M246" s="75">
        <v>1</v>
      </c>
      <c r="N246" s="75"/>
      <c r="O246" s="75"/>
      <c r="P246" s="75"/>
      <c r="Q246" s="75"/>
      <c r="R246" s="75" t="s">
        <v>157</v>
      </c>
      <c r="S246" s="75" t="s">
        <v>553</v>
      </c>
      <c r="T246" s="76"/>
      <c r="U246" s="77"/>
      <c r="V246" s="78"/>
      <c r="W246" s="79"/>
      <c r="X246" s="80"/>
      <c r="Y246" s="81" t="str">
        <f t="shared" si="2"/>
        <v>https://www.tcgplayer.com/search/star-wars-unlimited/product?productLineName=star-wars-unlimited&amp;q=Improvise</v>
      </c>
      <c r="Z246" s="65">
        <f t="shared" si="6"/>
        <v>0</v>
      </c>
    </row>
    <row r="247" spans="1:26" ht="14.4">
      <c r="A247" s="82" t="s">
        <v>641</v>
      </c>
      <c r="B247" s="83"/>
      <c r="C247" s="84"/>
      <c r="D247" s="85"/>
      <c r="E247" s="53" t="str">
        <f t="shared" si="4"/>
        <v/>
      </c>
      <c r="F247" s="54" t="str">
        <f t="shared" si="5"/>
        <v/>
      </c>
      <c r="G247" s="86" t="s">
        <v>127</v>
      </c>
      <c r="H247" s="56"/>
      <c r="I247" s="512" t="s">
        <v>37</v>
      </c>
      <c r="J247" s="516"/>
      <c r="K247" s="504"/>
      <c r="L247" s="100" t="s">
        <v>642</v>
      </c>
      <c r="M247" s="58">
        <v>1</v>
      </c>
      <c r="N247" s="58"/>
      <c r="O247" s="58"/>
      <c r="P247" s="58"/>
      <c r="Q247" s="58"/>
      <c r="R247" s="58" t="s">
        <v>157</v>
      </c>
      <c r="S247" s="58" t="s">
        <v>164</v>
      </c>
      <c r="T247" s="88"/>
      <c r="U247" s="89"/>
      <c r="V247" s="90"/>
      <c r="W247" s="91"/>
      <c r="X247" s="63"/>
      <c r="Y247" s="64" t="str">
        <f t="shared" si="2"/>
        <v>https://www.tcgplayer.com/search/star-wars-unlimited/product?productLineName=star-wars-unlimited&amp;q=Transmission+Jamming</v>
      </c>
      <c r="Z247" s="65">
        <f t="shared" si="6"/>
        <v>0</v>
      </c>
    </row>
    <row r="248" spans="1:26" ht="14.4">
      <c r="A248" s="92" t="s">
        <v>643</v>
      </c>
      <c r="B248" s="67"/>
      <c r="C248" s="68"/>
      <c r="D248" s="69"/>
      <c r="E248" s="70" t="str">
        <f t="shared" si="4"/>
        <v/>
      </c>
      <c r="F248" s="71" t="str">
        <f t="shared" si="5"/>
        <v/>
      </c>
      <c r="G248" s="72" t="s">
        <v>46</v>
      </c>
      <c r="H248" s="73"/>
      <c r="I248" s="505" t="s">
        <v>37</v>
      </c>
      <c r="J248" s="515"/>
      <c r="K248" s="506"/>
      <c r="L248" s="115" t="s">
        <v>644</v>
      </c>
      <c r="M248" s="75">
        <v>1</v>
      </c>
      <c r="N248" s="75"/>
      <c r="O248" s="75"/>
      <c r="P248" s="75"/>
      <c r="Q248" s="75"/>
      <c r="R248" s="75" t="s">
        <v>157</v>
      </c>
      <c r="S248" s="75" t="s">
        <v>325</v>
      </c>
      <c r="T248" s="76"/>
      <c r="U248" s="77"/>
      <c r="V248" s="78"/>
      <c r="W248" s="79"/>
      <c r="X248" s="80"/>
      <c r="Y248" s="81" t="str">
        <f t="shared" si="2"/>
        <v>https://www.tcgplayer.com/search/star-wars-unlimited/product?productLineName=star-wars-unlimited&amp;q=Unmarked+Credits</v>
      </c>
      <c r="Z248" s="65">
        <f t="shared" si="6"/>
        <v>0</v>
      </c>
    </row>
    <row r="249" spans="1:26" ht="14.4">
      <c r="A249" s="82" t="s">
        <v>645</v>
      </c>
      <c r="B249" s="83"/>
      <c r="C249" s="84"/>
      <c r="D249" s="85"/>
      <c r="E249" s="53" t="str">
        <f t="shared" si="4"/>
        <v/>
      </c>
      <c r="F249" s="54" t="str">
        <f t="shared" si="5"/>
        <v/>
      </c>
      <c r="G249" s="86" t="s">
        <v>127</v>
      </c>
      <c r="H249" s="82"/>
      <c r="I249" s="512" t="s">
        <v>37</v>
      </c>
      <c r="J249" s="516"/>
      <c r="K249" s="504"/>
      <c r="L249" s="58" t="s">
        <v>646</v>
      </c>
      <c r="M249" s="58">
        <v>1</v>
      </c>
      <c r="N249" s="58"/>
      <c r="O249" s="58"/>
      <c r="P249" s="58"/>
      <c r="Q249" s="58"/>
      <c r="R249" s="58" t="s">
        <v>157</v>
      </c>
      <c r="S249" s="58" t="s">
        <v>325</v>
      </c>
      <c r="T249" s="88"/>
      <c r="U249" s="89"/>
      <c r="V249" s="90"/>
      <c r="W249" s="91"/>
      <c r="X249" s="63"/>
      <c r="Y249" s="64" t="str">
        <f t="shared" si="2"/>
        <v>https://www.tcgplayer.com/search/star-wars-unlimited/product?productLineName=star-wars-unlimited&amp;q=Salvaged+Materials</v>
      </c>
      <c r="Z249" s="65">
        <f t="shared" si="6"/>
        <v>0</v>
      </c>
    </row>
    <row r="250" spans="1:26" ht="14.4">
      <c r="A250" s="92" t="s">
        <v>647</v>
      </c>
      <c r="B250" s="67"/>
      <c r="C250" s="68"/>
      <c r="D250" s="69"/>
      <c r="E250" s="70" t="str">
        <f t="shared" si="4"/>
        <v/>
      </c>
      <c r="F250" s="71" t="str">
        <f t="shared" si="5"/>
        <v/>
      </c>
      <c r="G250" s="72" t="s">
        <v>46</v>
      </c>
      <c r="H250" s="73"/>
      <c r="I250" s="505" t="s">
        <v>37</v>
      </c>
      <c r="J250" s="515"/>
      <c r="K250" s="506"/>
      <c r="L250" s="115" t="s">
        <v>648</v>
      </c>
      <c r="M250" s="75">
        <v>2</v>
      </c>
      <c r="N250" s="75"/>
      <c r="O250" s="75"/>
      <c r="P250" s="75"/>
      <c r="Q250" s="75"/>
      <c r="R250" s="75" t="s">
        <v>157</v>
      </c>
      <c r="S250" s="75" t="s">
        <v>553</v>
      </c>
      <c r="T250" s="76"/>
      <c r="U250" s="77"/>
      <c r="V250" s="78"/>
      <c r="W250" s="79"/>
      <c r="X250" s="80"/>
      <c r="Y250" s="81" t="str">
        <f t="shared" si="2"/>
        <v>https://www.tcgplayer.com/search/star-wars-unlimited/product?productLineName=star-wars-unlimited&amp;q=The+Axe+Forgets</v>
      </c>
      <c r="Z250" s="65">
        <f t="shared" si="6"/>
        <v>0</v>
      </c>
    </row>
    <row r="251" spans="1:26" ht="14.4">
      <c r="A251" s="82" t="s">
        <v>649</v>
      </c>
      <c r="B251" s="83"/>
      <c r="C251" s="84"/>
      <c r="D251" s="85"/>
      <c r="E251" s="53" t="str">
        <f t="shared" si="4"/>
        <v/>
      </c>
      <c r="F251" s="54" t="str">
        <f t="shared" si="5"/>
        <v/>
      </c>
      <c r="G251" s="86" t="s">
        <v>46</v>
      </c>
      <c r="H251" s="56"/>
      <c r="I251" s="512" t="s">
        <v>37</v>
      </c>
      <c r="J251" s="516"/>
      <c r="K251" s="504"/>
      <c r="L251" s="100" t="s">
        <v>650</v>
      </c>
      <c r="M251" s="58">
        <v>3</v>
      </c>
      <c r="N251" s="58"/>
      <c r="O251" s="58"/>
      <c r="P251" s="58"/>
      <c r="Q251" s="58"/>
      <c r="R251" s="58" t="s">
        <v>157</v>
      </c>
      <c r="S251" s="58" t="s">
        <v>325</v>
      </c>
      <c r="T251" s="88"/>
      <c r="U251" s="89"/>
      <c r="V251" s="90"/>
      <c r="W251" s="91"/>
      <c r="X251" s="63"/>
      <c r="Y251" s="64" t="str">
        <f t="shared" si="2"/>
        <v>https://www.tcgplayer.com/search/star-wars-unlimited/product?productLineName=star-wars-unlimited&amp;q=Backed+by+the+Hutts</v>
      </c>
      <c r="Z251" s="65">
        <f t="shared" si="6"/>
        <v>0</v>
      </c>
    </row>
    <row r="252" spans="1:26" ht="14.4">
      <c r="A252" s="92" t="s">
        <v>651</v>
      </c>
      <c r="B252" s="67"/>
      <c r="C252" s="68"/>
      <c r="D252" s="69"/>
      <c r="E252" s="70" t="str">
        <f t="shared" si="4"/>
        <v/>
      </c>
      <c r="F252" s="71" t="str">
        <f t="shared" si="5"/>
        <v/>
      </c>
      <c r="G252" s="72" t="s">
        <v>46</v>
      </c>
      <c r="H252" s="73"/>
      <c r="I252" s="505" t="s">
        <v>37</v>
      </c>
      <c r="J252" s="515"/>
      <c r="K252" s="506"/>
      <c r="L252" s="75" t="s">
        <v>652</v>
      </c>
      <c r="M252" s="75"/>
      <c r="N252" s="75"/>
      <c r="O252" s="75"/>
      <c r="P252" s="75"/>
      <c r="Q252" s="75"/>
      <c r="R252" s="75" t="s">
        <v>157</v>
      </c>
      <c r="S252" s="75" t="s">
        <v>325</v>
      </c>
      <c r="T252" s="76"/>
      <c r="U252" s="77"/>
      <c r="V252" s="78"/>
      <c r="W252" s="79"/>
      <c r="X252" s="80"/>
      <c r="Y252" s="81" t="str">
        <f t="shared" si="2"/>
        <v>https://www.tcgplayer.com/search/star-wars-unlimited/product?productLineName=star-wars-unlimited&amp;q=Windfall</v>
      </c>
      <c r="Z252" s="65">
        <f t="shared" si="6"/>
        <v>0</v>
      </c>
    </row>
    <row r="253" spans="1:26" ht="14.4">
      <c r="A253" s="82" t="s">
        <v>653</v>
      </c>
      <c r="B253" s="83"/>
      <c r="C253" s="84"/>
      <c r="D253" s="85"/>
      <c r="E253" s="53" t="str">
        <f t="shared" si="4"/>
        <v/>
      </c>
      <c r="F253" s="54" t="str">
        <f t="shared" si="5"/>
        <v/>
      </c>
      <c r="G253" s="86" t="s">
        <v>46</v>
      </c>
      <c r="H253" s="56"/>
      <c r="I253" s="519" t="s">
        <v>42</v>
      </c>
      <c r="J253" s="513"/>
      <c r="K253" s="508"/>
      <c r="L253" s="58" t="s">
        <v>654</v>
      </c>
      <c r="M253" s="58">
        <v>2</v>
      </c>
      <c r="N253" s="58">
        <v>1</v>
      </c>
      <c r="O253" s="58">
        <v>3</v>
      </c>
      <c r="P253" s="58" t="s">
        <v>32</v>
      </c>
      <c r="Q253" s="58"/>
      <c r="R253" s="58" t="s">
        <v>129</v>
      </c>
      <c r="S253" s="58" t="s">
        <v>39</v>
      </c>
      <c r="T253" s="88"/>
      <c r="U253" s="89"/>
      <c r="V253" s="90"/>
      <c r="W253" s="91"/>
      <c r="X253" s="63"/>
      <c r="Y253" s="64" t="str">
        <f t="shared" si="2"/>
        <v>https://www.tcgplayer.com/search/star-wars-unlimited/product?productLineName=star-wars-unlimited&amp;q=Black+Sun+Cabalist</v>
      </c>
      <c r="Z253" s="65">
        <f t="shared" si="6"/>
        <v>0</v>
      </c>
    </row>
    <row r="254" spans="1:26" ht="14.4">
      <c r="A254" s="92" t="s">
        <v>655</v>
      </c>
      <c r="B254" s="67"/>
      <c r="C254" s="68"/>
      <c r="D254" s="69"/>
      <c r="E254" s="70" t="str">
        <f t="shared" si="4"/>
        <v/>
      </c>
      <c r="F254" s="71" t="str">
        <f t="shared" si="5"/>
        <v/>
      </c>
      <c r="G254" s="72" t="s">
        <v>46</v>
      </c>
      <c r="H254" s="92"/>
      <c r="I254" s="520" t="s">
        <v>42</v>
      </c>
      <c r="J254" s="514"/>
      <c r="K254" s="510"/>
      <c r="L254" s="75" t="s">
        <v>656</v>
      </c>
      <c r="M254" s="75">
        <v>3</v>
      </c>
      <c r="N254" s="75">
        <v>3</v>
      </c>
      <c r="O254" s="75">
        <v>4</v>
      </c>
      <c r="P254" s="75" t="s">
        <v>32</v>
      </c>
      <c r="Q254" s="75" t="s">
        <v>87</v>
      </c>
      <c r="R254" s="75" t="s">
        <v>129</v>
      </c>
      <c r="S254" s="75" t="s">
        <v>48</v>
      </c>
      <c r="T254" s="76"/>
      <c r="U254" s="77"/>
      <c r="V254" s="78"/>
      <c r="W254" s="79"/>
      <c r="X254" s="80"/>
      <c r="Y254" s="81" t="str">
        <f t="shared" si="2"/>
        <v>https://www.tcgplayer.com/search/star-wars-unlimited/product?productLineName=star-wars-unlimited&amp;q=Callous+Bounty+Hunter</v>
      </c>
      <c r="Z254" s="65">
        <f t="shared" si="6"/>
        <v>0</v>
      </c>
    </row>
    <row r="255" spans="1:26" ht="14.4">
      <c r="A255" s="82" t="s">
        <v>657</v>
      </c>
      <c r="B255" s="83"/>
      <c r="C255" s="84"/>
      <c r="D255" s="85"/>
      <c r="E255" s="53" t="str">
        <f t="shared" si="4"/>
        <v/>
      </c>
      <c r="F255" s="54" t="str">
        <f t="shared" si="5"/>
        <v/>
      </c>
      <c r="G255" s="86" t="s">
        <v>46</v>
      </c>
      <c r="H255" s="82"/>
      <c r="I255" s="519" t="s">
        <v>42</v>
      </c>
      <c r="J255" s="513"/>
      <c r="K255" s="508"/>
      <c r="L255" s="58" t="s">
        <v>658</v>
      </c>
      <c r="M255" s="58">
        <v>5</v>
      </c>
      <c r="N255" s="58">
        <v>5</v>
      </c>
      <c r="O255" s="58">
        <v>5</v>
      </c>
      <c r="P255" s="58" t="s">
        <v>32</v>
      </c>
      <c r="Q255" s="58" t="s">
        <v>145</v>
      </c>
      <c r="R255" s="58" t="s">
        <v>129</v>
      </c>
      <c r="S255" s="58" t="s">
        <v>39</v>
      </c>
      <c r="T255" s="88"/>
      <c r="U255" s="89"/>
      <c r="V255" s="90"/>
      <c r="W255" s="91"/>
      <c r="X255" s="63"/>
      <c r="Y255" s="64" t="str">
        <f t="shared" si="2"/>
        <v>https://www.tcgplayer.com/search/star-wars-unlimited/product?productLineName=star-wars-unlimited&amp;q=Night+Wind+Assailants</v>
      </c>
      <c r="Z255" s="65">
        <f t="shared" si="6"/>
        <v>0</v>
      </c>
    </row>
    <row r="256" spans="1:26" ht="14.4">
      <c r="A256" s="92" t="s">
        <v>659</v>
      </c>
      <c r="B256" s="67"/>
      <c r="C256" s="68"/>
      <c r="D256" s="69"/>
      <c r="E256" s="70" t="str">
        <f t="shared" si="4"/>
        <v/>
      </c>
      <c r="F256" s="71" t="str">
        <f t="shared" si="5"/>
        <v/>
      </c>
      <c r="G256" s="72" t="s">
        <v>28</v>
      </c>
      <c r="H256" s="73"/>
      <c r="I256" s="520" t="s">
        <v>42</v>
      </c>
      <c r="J256" s="514"/>
      <c r="K256" s="510"/>
      <c r="L256" s="75" t="s">
        <v>660</v>
      </c>
      <c r="M256" s="75">
        <v>6</v>
      </c>
      <c r="N256" s="75">
        <v>4</v>
      </c>
      <c r="O256" s="75">
        <v>6</v>
      </c>
      <c r="P256" s="75" t="s">
        <v>136</v>
      </c>
      <c r="Q256" s="75" t="s">
        <v>80</v>
      </c>
      <c r="R256" s="75" t="s">
        <v>129</v>
      </c>
      <c r="S256" s="75" t="s">
        <v>275</v>
      </c>
      <c r="T256" s="76"/>
      <c r="U256" s="77"/>
      <c r="V256" s="78"/>
      <c r="W256" s="79"/>
      <c r="X256" s="80"/>
      <c r="Y256" s="81" t="str">
        <f t="shared" si="2"/>
        <v>https://www.tcgplayer.com/search/star-wars-unlimited/product?productLineName=star-wars-unlimited&amp;q=Fett's+Firespray</v>
      </c>
      <c r="Z256" s="65">
        <f t="shared" si="6"/>
        <v>0</v>
      </c>
    </row>
    <row r="257" spans="1:26" ht="14.4">
      <c r="A257" s="82" t="s">
        <v>661</v>
      </c>
      <c r="B257" s="83"/>
      <c r="C257" s="84"/>
      <c r="D257" s="85"/>
      <c r="E257" s="53" t="str">
        <f t="shared" si="4"/>
        <v/>
      </c>
      <c r="F257" s="54" t="str">
        <f t="shared" si="5"/>
        <v/>
      </c>
      <c r="G257" s="86" t="s">
        <v>46</v>
      </c>
      <c r="H257" s="56"/>
      <c r="I257" s="512" t="s">
        <v>50</v>
      </c>
      <c r="J257" s="516"/>
      <c r="K257" s="504"/>
      <c r="L257" s="58" t="s">
        <v>662</v>
      </c>
      <c r="M257" s="58">
        <v>2</v>
      </c>
      <c r="N257" s="58">
        <v>2</v>
      </c>
      <c r="O257" s="58">
        <v>3</v>
      </c>
      <c r="P257" s="58" t="s">
        <v>136</v>
      </c>
      <c r="Q257" s="58"/>
      <c r="R257" s="58" t="s">
        <v>129</v>
      </c>
      <c r="S257" s="58" t="s">
        <v>340</v>
      </c>
      <c r="T257" s="88"/>
      <c r="U257" s="89"/>
      <c r="V257" s="90" t="s">
        <v>349</v>
      </c>
      <c r="W257" s="91"/>
      <c r="X257" s="63"/>
      <c r="Y257" s="64" t="str">
        <f t="shared" si="2"/>
        <v>https://www.tcgplayer.com/search/star-wars-unlimited/product?productLineName=star-wars-unlimited&amp;q=Alliance+X-Wing</v>
      </c>
      <c r="Z257" s="65">
        <f t="shared" si="6"/>
        <v>0</v>
      </c>
    </row>
    <row r="258" spans="1:26" ht="14.4">
      <c r="A258" s="92" t="s">
        <v>663</v>
      </c>
      <c r="B258" s="67"/>
      <c r="C258" s="68"/>
      <c r="D258" s="69"/>
      <c r="E258" s="70" t="str">
        <f t="shared" si="4"/>
        <v/>
      </c>
      <c r="F258" s="71" t="str">
        <f t="shared" si="5"/>
        <v/>
      </c>
      <c r="G258" s="72" t="s">
        <v>46</v>
      </c>
      <c r="H258" s="73"/>
      <c r="I258" s="505" t="s">
        <v>50</v>
      </c>
      <c r="J258" s="515"/>
      <c r="K258" s="506"/>
      <c r="L258" s="75" t="s">
        <v>664</v>
      </c>
      <c r="M258" s="75">
        <v>3</v>
      </c>
      <c r="N258" s="75">
        <v>3</v>
      </c>
      <c r="O258" s="75">
        <v>3</v>
      </c>
      <c r="P258" s="75" t="s">
        <v>32</v>
      </c>
      <c r="Q258" s="75" t="s">
        <v>145</v>
      </c>
      <c r="R258" s="75" t="s">
        <v>129</v>
      </c>
      <c r="S258" s="75" t="s">
        <v>154</v>
      </c>
      <c r="T258" s="76"/>
      <c r="U258" s="77"/>
      <c r="V258" s="78"/>
      <c r="W258" s="79"/>
      <c r="X258" s="80"/>
      <c r="Y258" s="81" t="str">
        <f t="shared" si="2"/>
        <v>https://www.tcgplayer.com/search/star-wars-unlimited/product?productLineName=star-wars-unlimited&amp;q=Stalwart+Fleet+Trooper</v>
      </c>
      <c r="Z258" s="65">
        <f t="shared" si="6"/>
        <v>0</v>
      </c>
    </row>
    <row r="259" spans="1:26" ht="14.4">
      <c r="A259" s="82" t="s">
        <v>665</v>
      </c>
      <c r="B259" s="83"/>
      <c r="C259" s="84"/>
      <c r="D259" s="85"/>
      <c r="E259" s="53" t="str">
        <f t="shared" si="4"/>
        <v/>
      </c>
      <c r="F259" s="54" t="str">
        <f t="shared" si="5"/>
        <v/>
      </c>
      <c r="G259" s="86" t="s">
        <v>46</v>
      </c>
      <c r="H259" s="82"/>
      <c r="I259" s="512" t="s">
        <v>50</v>
      </c>
      <c r="J259" s="516"/>
      <c r="K259" s="504"/>
      <c r="L259" s="58" t="s">
        <v>666</v>
      </c>
      <c r="M259" s="58">
        <v>5</v>
      </c>
      <c r="N259" s="58">
        <v>4</v>
      </c>
      <c r="O259" s="58">
        <v>5</v>
      </c>
      <c r="P259" s="58" t="s">
        <v>32</v>
      </c>
      <c r="Q259" s="58" t="s">
        <v>80</v>
      </c>
      <c r="R259" s="58" t="s">
        <v>129</v>
      </c>
      <c r="S259" s="58" t="s">
        <v>497</v>
      </c>
      <c r="T259" s="88"/>
      <c r="U259" s="89"/>
      <c r="V259" s="90"/>
      <c r="W259" s="91"/>
      <c r="X259" s="63"/>
      <c r="Y259" s="64" t="str">
        <f t="shared" si="2"/>
        <v>https://www.tcgplayer.com/search/star-wars-unlimited/product?productLineName=star-wars-unlimited&amp;q=Circuit+Challenger</v>
      </c>
      <c r="Z259" s="65">
        <f t="shared" si="6"/>
        <v>0</v>
      </c>
    </row>
    <row r="260" spans="1:26" ht="14.4">
      <c r="A260" s="92" t="s">
        <v>667</v>
      </c>
      <c r="B260" s="67"/>
      <c r="C260" s="68"/>
      <c r="D260" s="69"/>
      <c r="E260" s="70" t="str">
        <f t="shared" si="4"/>
        <v/>
      </c>
      <c r="F260" s="71" t="str">
        <f t="shared" si="5"/>
        <v/>
      </c>
      <c r="G260" s="72" t="s">
        <v>28</v>
      </c>
      <c r="H260" s="73"/>
      <c r="I260" s="505" t="s">
        <v>50</v>
      </c>
      <c r="J260" s="515"/>
      <c r="K260" s="506"/>
      <c r="L260" s="75" t="s">
        <v>668</v>
      </c>
      <c r="M260" s="75">
        <v>6</v>
      </c>
      <c r="N260" s="75"/>
      <c r="O260" s="75"/>
      <c r="P260" s="75"/>
      <c r="Q260" s="75"/>
      <c r="R260" s="75" t="s">
        <v>157</v>
      </c>
      <c r="S260" s="75" t="s">
        <v>669</v>
      </c>
      <c r="T260" s="76"/>
      <c r="U260" s="77"/>
      <c r="V260" s="78"/>
      <c r="W260" s="79"/>
      <c r="X260" s="80"/>
      <c r="Y260" s="81" t="str">
        <f t="shared" ref="Y260:Y268" si="7">CONCATENATE("https://www.tcgplayer.com/search/star-wars-unlimited/product?productLineName=star-wars-unlimited&amp;q=",SUBSTITUTE(L260," ","+"))</f>
        <v>https://www.tcgplayer.com/search/star-wars-unlimited/product?productLineName=star-wars-unlimited&amp;q=Fire+Across+the+Galaxy</v>
      </c>
      <c r="Z260" s="65">
        <f t="shared" si="6"/>
        <v>0</v>
      </c>
    </row>
    <row r="261" spans="1:26" ht="14.4">
      <c r="A261" s="82" t="s">
        <v>670</v>
      </c>
      <c r="B261" s="83"/>
      <c r="C261" s="83"/>
      <c r="D261" s="83"/>
      <c r="E261" s="53" t="str">
        <f t="shared" si="4"/>
        <v/>
      </c>
      <c r="F261" s="54" t="str">
        <f t="shared" si="5"/>
        <v/>
      </c>
      <c r="G261" s="86" t="s">
        <v>46</v>
      </c>
      <c r="H261" s="56"/>
      <c r="I261" s="521"/>
      <c r="J261" s="516"/>
      <c r="K261" s="504"/>
      <c r="L261" s="58" t="s">
        <v>671</v>
      </c>
      <c r="M261" s="58">
        <v>1</v>
      </c>
      <c r="N261" s="58">
        <v>1</v>
      </c>
      <c r="O261" s="58">
        <v>2</v>
      </c>
      <c r="P261" s="58" t="s">
        <v>32</v>
      </c>
      <c r="Q261" s="58"/>
      <c r="R261" s="58" t="s">
        <v>129</v>
      </c>
      <c r="S261" s="58" t="s">
        <v>39</v>
      </c>
      <c r="T261" s="88"/>
      <c r="U261" s="89"/>
      <c r="V261" s="90"/>
      <c r="W261" s="91"/>
      <c r="X261" s="63"/>
      <c r="Y261" s="64" t="str">
        <f t="shared" si="7"/>
        <v>https://www.tcgplayer.com/search/star-wars-unlimited/product?productLineName=star-wars-unlimited&amp;q=Hidden+Hand+Supplier</v>
      </c>
      <c r="Z261" s="65">
        <f t="shared" si="6"/>
        <v>0</v>
      </c>
    </row>
    <row r="262" spans="1:26" ht="14.4">
      <c r="A262" s="92" t="s">
        <v>672</v>
      </c>
      <c r="B262" s="67"/>
      <c r="C262" s="67"/>
      <c r="D262" s="67"/>
      <c r="E262" s="70" t="str">
        <f t="shared" si="4"/>
        <v/>
      </c>
      <c r="F262" s="71" t="str">
        <f t="shared" si="5"/>
        <v/>
      </c>
      <c r="G262" s="72" t="s">
        <v>46</v>
      </c>
      <c r="H262" s="73"/>
      <c r="I262" s="521"/>
      <c r="J262" s="515"/>
      <c r="K262" s="506"/>
      <c r="L262" s="75" t="s">
        <v>673</v>
      </c>
      <c r="M262" s="75">
        <v>2</v>
      </c>
      <c r="N262" s="75">
        <v>1</v>
      </c>
      <c r="O262" s="75">
        <v>4</v>
      </c>
      <c r="P262" s="75" t="s">
        <v>32</v>
      </c>
      <c r="Q262" s="75"/>
      <c r="R262" s="75" t="s">
        <v>129</v>
      </c>
      <c r="S262" s="75" t="s">
        <v>39</v>
      </c>
      <c r="T262" s="76"/>
      <c r="U262" s="77"/>
      <c r="V262" s="78"/>
      <c r="W262" s="79"/>
      <c r="X262" s="80"/>
      <c r="Y262" s="81" t="str">
        <f t="shared" si="7"/>
        <v>https://www.tcgplayer.com/search/star-wars-unlimited/product?productLineName=star-wars-unlimited&amp;q=Criminal+Contact</v>
      </c>
      <c r="Z262" s="65">
        <f t="shared" si="6"/>
        <v>0</v>
      </c>
    </row>
    <row r="263" spans="1:26" ht="14.4">
      <c r="A263" s="82" t="s">
        <v>674</v>
      </c>
      <c r="B263" s="83"/>
      <c r="C263" s="83"/>
      <c r="D263" s="83"/>
      <c r="E263" s="53" t="str">
        <f t="shared" si="4"/>
        <v/>
      </c>
      <c r="F263" s="54" t="str">
        <f t="shared" si="5"/>
        <v/>
      </c>
      <c r="G263" s="86" t="s">
        <v>46</v>
      </c>
      <c r="H263" s="56"/>
      <c r="I263" s="521"/>
      <c r="J263" s="516"/>
      <c r="K263" s="504"/>
      <c r="L263" s="58" t="s">
        <v>675</v>
      </c>
      <c r="M263" s="58">
        <v>3</v>
      </c>
      <c r="N263" s="58">
        <v>3</v>
      </c>
      <c r="O263" s="58">
        <v>2</v>
      </c>
      <c r="P263" s="58" t="s">
        <v>136</v>
      </c>
      <c r="Q263" s="58" t="s">
        <v>33</v>
      </c>
      <c r="R263" s="58" t="s">
        <v>129</v>
      </c>
      <c r="S263" s="123" t="s">
        <v>403</v>
      </c>
      <c r="T263" s="88"/>
      <c r="U263" s="89"/>
      <c r="V263" s="90"/>
      <c r="W263" s="91"/>
      <c r="X263" s="63"/>
      <c r="Y263" s="64" t="str">
        <f t="shared" si="7"/>
        <v>https://www.tcgplayer.com/search/star-wars-unlimited/product?productLineName=star-wars-unlimited&amp;q=Cartel+Heavy+Fighter</v>
      </c>
      <c r="Z263" s="65">
        <f t="shared" si="6"/>
        <v>0</v>
      </c>
    </row>
    <row r="264" spans="1:26" ht="14.4">
      <c r="A264" s="92" t="s">
        <v>676</v>
      </c>
      <c r="B264" s="67"/>
      <c r="C264" s="67"/>
      <c r="D264" s="67"/>
      <c r="E264" s="70" t="str">
        <f t="shared" si="4"/>
        <v/>
      </c>
      <c r="F264" s="71" t="str">
        <f t="shared" si="5"/>
        <v/>
      </c>
      <c r="G264" s="72" t="s">
        <v>46</v>
      </c>
      <c r="H264" s="73"/>
      <c r="I264" s="521"/>
      <c r="J264" s="515"/>
      <c r="K264" s="506"/>
      <c r="L264" s="75" t="s">
        <v>677</v>
      </c>
      <c r="M264" s="75">
        <v>4</v>
      </c>
      <c r="N264" s="75">
        <v>4</v>
      </c>
      <c r="O264" s="75">
        <v>4</v>
      </c>
      <c r="P264" s="75" t="s">
        <v>32</v>
      </c>
      <c r="Q264" s="75" t="s">
        <v>218</v>
      </c>
      <c r="R264" s="75" t="s">
        <v>129</v>
      </c>
      <c r="S264" s="104" t="s">
        <v>243</v>
      </c>
      <c r="T264" s="76"/>
      <c r="U264" s="77"/>
      <c r="V264" s="78" t="s">
        <v>349</v>
      </c>
      <c r="W264" s="79"/>
      <c r="X264" s="80"/>
      <c r="Y264" s="81" t="str">
        <f t="shared" si="7"/>
        <v>https://www.tcgplayer.com/search/star-wars-unlimited/product?productLineName=star-wars-unlimited&amp;q=Seasoned+Tracker</v>
      </c>
      <c r="Z264" s="65">
        <f t="shared" si="6"/>
        <v>0</v>
      </c>
    </row>
    <row r="265" spans="1:26" ht="14.4">
      <c r="A265" s="82" t="s">
        <v>678</v>
      </c>
      <c r="B265" s="83"/>
      <c r="C265" s="83"/>
      <c r="D265" s="83"/>
      <c r="E265" s="53" t="str">
        <f t="shared" si="4"/>
        <v/>
      </c>
      <c r="F265" s="54" t="str">
        <f t="shared" si="5"/>
        <v/>
      </c>
      <c r="G265" s="86" t="s">
        <v>46</v>
      </c>
      <c r="H265" s="56"/>
      <c r="I265" s="521"/>
      <c r="J265" s="516"/>
      <c r="K265" s="504"/>
      <c r="L265" s="58" t="s">
        <v>679</v>
      </c>
      <c r="M265" s="58">
        <v>5</v>
      </c>
      <c r="N265" s="58">
        <v>4</v>
      </c>
      <c r="O265" s="58">
        <v>4</v>
      </c>
      <c r="P265" s="58" t="s">
        <v>32</v>
      </c>
      <c r="Q265" s="58"/>
      <c r="R265" s="58" t="s">
        <v>129</v>
      </c>
      <c r="S265" s="58" t="s">
        <v>39</v>
      </c>
      <c r="T265" s="88"/>
      <c r="U265" s="89"/>
      <c r="V265" s="90"/>
      <c r="W265" s="91"/>
      <c r="X265" s="63"/>
      <c r="Y265" s="64" t="str">
        <f t="shared" si="7"/>
        <v>https://www.tcgplayer.com/search/star-wars-unlimited/product?productLineName=star-wars-unlimited&amp;q=Street+Gang+Recruiter</v>
      </c>
      <c r="Z265" s="65">
        <f t="shared" si="6"/>
        <v>0</v>
      </c>
    </row>
    <row r="266" spans="1:26" ht="14.4">
      <c r="A266" s="92" t="s">
        <v>680</v>
      </c>
      <c r="B266" s="67"/>
      <c r="C266" s="67"/>
      <c r="D266" s="67"/>
      <c r="E266" s="70" t="str">
        <f t="shared" si="4"/>
        <v/>
      </c>
      <c r="F266" s="71" t="str">
        <f t="shared" si="5"/>
        <v/>
      </c>
      <c r="G266" s="72" t="s">
        <v>46</v>
      </c>
      <c r="H266" s="73"/>
      <c r="I266" s="521"/>
      <c r="J266" s="515"/>
      <c r="K266" s="506"/>
      <c r="L266" s="75" t="s">
        <v>681</v>
      </c>
      <c r="M266" s="75">
        <v>6</v>
      </c>
      <c r="N266" s="75">
        <v>4</v>
      </c>
      <c r="O266" s="75">
        <v>6</v>
      </c>
      <c r="P266" s="75" t="s">
        <v>32</v>
      </c>
      <c r="Q266" s="75"/>
      <c r="R266" s="75" t="s">
        <v>129</v>
      </c>
      <c r="S266" s="75" t="s">
        <v>39</v>
      </c>
      <c r="T266" s="76"/>
      <c r="U266" s="77"/>
      <c r="V266" s="78"/>
      <c r="W266" s="79"/>
      <c r="X266" s="80"/>
      <c r="Y266" s="81" t="str">
        <f t="shared" si="7"/>
        <v>https://www.tcgplayer.com/search/star-wars-unlimited/product?productLineName=star-wars-unlimited&amp;q=Bank+Job+Fugitives</v>
      </c>
      <c r="Z266" s="65">
        <f t="shared" si="6"/>
        <v>0</v>
      </c>
    </row>
    <row r="267" spans="1:26" ht="14.4">
      <c r="A267" s="82" t="s">
        <v>682</v>
      </c>
      <c r="B267" s="83"/>
      <c r="C267" s="83"/>
      <c r="D267" s="83"/>
      <c r="E267" s="53" t="str">
        <f t="shared" si="4"/>
        <v/>
      </c>
      <c r="F267" s="54" t="str">
        <f t="shared" si="5"/>
        <v/>
      </c>
      <c r="G267" s="86" t="s">
        <v>46</v>
      </c>
      <c r="H267" s="56"/>
      <c r="I267" s="521"/>
      <c r="J267" s="516"/>
      <c r="K267" s="504"/>
      <c r="L267" s="58" t="s">
        <v>683</v>
      </c>
      <c r="M267" s="58">
        <v>7</v>
      </c>
      <c r="N267" s="58">
        <v>5</v>
      </c>
      <c r="O267" s="58">
        <v>7</v>
      </c>
      <c r="P267" s="58" t="s">
        <v>136</v>
      </c>
      <c r="Q267" s="58" t="s">
        <v>145</v>
      </c>
      <c r="R267" s="58" t="s">
        <v>129</v>
      </c>
      <c r="S267" s="58" t="s">
        <v>275</v>
      </c>
      <c r="T267" s="88"/>
      <c r="U267" s="89"/>
      <c r="V267" s="90"/>
      <c r="W267" s="91"/>
      <c r="X267" s="63"/>
      <c r="Y267" s="64" t="str">
        <f t="shared" si="7"/>
        <v>https://www.tcgplayer.com/search/star-wars-unlimited/product?productLineName=star-wars-unlimited&amp;q=Kessel+Hulk</v>
      </c>
      <c r="Z267" s="65">
        <f t="shared" si="6"/>
        <v>0</v>
      </c>
    </row>
    <row r="268" spans="1:26" ht="14.4">
      <c r="A268" s="92" t="s">
        <v>684</v>
      </c>
      <c r="B268" s="67"/>
      <c r="C268" s="67"/>
      <c r="D268" s="67"/>
      <c r="E268" s="70" t="str">
        <f t="shared" si="4"/>
        <v/>
      </c>
      <c r="F268" s="71" t="str">
        <f t="shared" si="5"/>
        <v/>
      </c>
      <c r="G268" s="72" t="s">
        <v>46</v>
      </c>
      <c r="H268" s="73"/>
      <c r="I268" s="521"/>
      <c r="J268" s="515"/>
      <c r="K268" s="506"/>
      <c r="L268" s="75" t="s">
        <v>685</v>
      </c>
      <c r="M268" s="75">
        <v>1</v>
      </c>
      <c r="N268" s="75"/>
      <c r="O268" s="75"/>
      <c r="P268" s="75"/>
      <c r="Q268" s="75"/>
      <c r="R268" s="75" t="s">
        <v>157</v>
      </c>
      <c r="S268" s="75" t="s">
        <v>378</v>
      </c>
      <c r="T268" s="76"/>
      <c r="U268" s="77"/>
      <c r="V268" s="78"/>
      <c r="W268" s="79"/>
      <c r="X268" s="80"/>
      <c r="Y268" s="81" t="str">
        <f t="shared" si="7"/>
        <v>https://www.tcgplayer.com/search/star-wars-unlimited/product?productLineName=star-wars-unlimited&amp;q=From+a+Certain+Point+of+View</v>
      </c>
      <c r="Z268" s="65">
        <f t="shared" si="6"/>
        <v>0</v>
      </c>
    </row>
  </sheetData>
  <autoFilter ref="A4:Y268" xr:uid="{00000000-0009-0000-0000-000000000000}"/>
  <mergeCells count="234"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185:J185"/>
    <mergeCell ref="I186:J186"/>
    <mergeCell ref="I187:J187"/>
    <mergeCell ref="I188:J188"/>
    <mergeCell ref="I189:J189"/>
    <mergeCell ref="I190:J190"/>
    <mergeCell ref="I191:J191"/>
    <mergeCell ref="I192:K192"/>
    <mergeCell ref="I193:K193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258:K258"/>
    <mergeCell ref="I266:K266"/>
    <mergeCell ref="I267:K267"/>
    <mergeCell ref="I268:K268"/>
    <mergeCell ref="I259:K259"/>
    <mergeCell ref="I260:K260"/>
    <mergeCell ref="I261:K261"/>
    <mergeCell ref="I262:K262"/>
    <mergeCell ref="I263:K263"/>
    <mergeCell ref="I264:K264"/>
    <mergeCell ref="I265:K265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24:J224"/>
    <mergeCell ref="I225:J225"/>
    <mergeCell ref="I226:J226"/>
    <mergeCell ref="I227:J227"/>
    <mergeCell ref="I228:J228"/>
    <mergeCell ref="I229:J229"/>
    <mergeCell ref="I230:J230"/>
    <mergeCell ref="I238:K238"/>
    <mergeCell ref="I239:K239"/>
    <mergeCell ref="I231:K231"/>
    <mergeCell ref="I232:K232"/>
    <mergeCell ref="I233:K233"/>
    <mergeCell ref="I234:K234"/>
    <mergeCell ref="I235:K235"/>
    <mergeCell ref="I236:K236"/>
    <mergeCell ref="I237:K237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06:K206"/>
    <mergeCell ref="I207:K207"/>
    <mergeCell ref="I208:K208"/>
    <mergeCell ref="I209:K209"/>
    <mergeCell ref="I210:K210"/>
    <mergeCell ref="I211:K211"/>
    <mergeCell ref="I212:K212"/>
    <mergeCell ref="I213:J213"/>
    <mergeCell ref="I214:J214"/>
    <mergeCell ref="I155:K155"/>
    <mergeCell ref="I156:K156"/>
    <mergeCell ref="I157:K157"/>
    <mergeCell ref="I158:K158"/>
    <mergeCell ref="I159:K159"/>
    <mergeCell ref="I160:K160"/>
    <mergeCell ref="I203:K203"/>
    <mergeCell ref="I204:K204"/>
    <mergeCell ref="I205:K205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54:J154"/>
    <mergeCell ref="I149:J149"/>
    <mergeCell ref="I150:J150"/>
    <mergeCell ref="I151:J151"/>
    <mergeCell ref="I152:J152"/>
    <mergeCell ref="I153:J153"/>
    <mergeCell ref="I74:J74"/>
    <mergeCell ref="I75:J75"/>
    <mergeCell ref="I76:J76"/>
    <mergeCell ref="I77:J77"/>
    <mergeCell ref="I78:J78"/>
    <mergeCell ref="I85:J85"/>
    <mergeCell ref="I86:J86"/>
    <mergeCell ref="I87:J87"/>
    <mergeCell ref="I88:J88"/>
    <mergeCell ref="I89:J89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31:K131"/>
    <mergeCell ref="I132:K132"/>
    <mergeCell ref="I133:K133"/>
    <mergeCell ref="I134:K134"/>
    <mergeCell ref="I135:K135"/>
    <mergeCell ref="I136:K136"/>
    <mergeCell ref="I137:K137"/>
    <mergeCell ref="I138:J138"/>
    <mergeCell ref="I139:J139"/>
    <mergeCell ref="I64:J64"/>
    <mergeCell ref="I65:J65"/>
    <mergeCell ref="I66:J66"/>
    <mergeCell ref="I67:J67"/>
    <mergeCell ref="I126:K126"/>
    <mergeCell ref="I127:K127"/>
    <mergeCell ref="I128:K128"/>
    <mergeCell ref="I129:K129"/>
    <mergeCell ref="I130:K130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K116"/>
    <mergeCell ref="I117:K117"/>
    <mergeCell ref="I44:J44"/>
    <mergeCell ref="I45:J45"/>
    <mergeCell ref="I52:J52"/>
    <mergeCell ref="I53:J53"/>
    <mergeCell ref="I54:J54"/>
    <mergeCell ref="I55:J55"/>
    <mergeCell ref="I56:J56"/>
    <mergeCell ref="I62:J62"/>
    <mergeCell ref="I63:J63"/>
    <mergeCell ref="I29:K29"/>
    <mergeCell ref="I30:K30"/>
    <mergeCell ref="I31:K31"/>
    <mergeCell ref="I32:K32"/>
    <mergeCell ref="I33:K33"/>
    <mergeCell ref="I34:K34"/>
    <mergeCell ref="I41:J41"/>
    <mergeCell ref="I42:J42"/>
    <mergeCell ref="I43:J43"/>
    <mergeCell ref="I20:J20"/>
    <mergeCell ref="I21:J21"/>
    <mergeCell ref="I22:J22"/>
    <mergeCell ref="I23:K23"/>
    <mergeCell ref="I24:K24"/>
    <mergeCell ref="I25:K25"/>
    <mergeCell ref="I26:K26"/>
    <mergeCell ref="I27:K27"/>
    <mergeCell ref="I28:K28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A1:W1"/>
    <mergeCell ref="T2:U2"/>
    <mergeCell ref="I3:J3"/>
    <mergeCell ref="I5:J5"/>
    <mergeCell ref="I6:J6"/>
    <mergeCell ref="I7:J7"/>
    <mergeCell ref="I8:J8"/>
    <mergeCell ref="I9:J9"/>
    <mergeCell ref="I10:J10"/>
  </mergeCells>
  <conditionalFormatting sqref="E5:F268 G175">
    <cfRule type="cellIs" dxfId="79" priority="6" operator="equal">
      <formula>"✓"</formula>
    </cfRule>
  </conditionalFormatting>
  <conditionalFormatting sqref="I2:J268 K5:K22 K35:K115 K138:K154 K176:K191 K213:K230">
    <cfRule type="cellIs" dxfId="78" priority="7" operator="equal">
      <formula>"Vigilance"</formula>
    </cfRule>
    <cfRule type="cellIs" dxfId="77" priority="8" operator="equal">
      <formula>"Villainy"</formula>
    </cfRule>
    <cfRule type="cellIs" dxfId="76" priority="9" operator="equal">
      <formula>"Heroism"</formula>
    </cfRule>
    <cfRule type="cellIs" dxfId="75" priority="10" operator="equal">
      <formula>"Command"</formula>
    </cfRule>
    <cfRule type="cellIs" dxfId="74" priority="11" operator="equal">
      <formula>"Aggression"</formula>
    </cfRule>
    <cfRule type="cellIs" dxfId="73" priority="12" operator="equal">
      <formula>"Cunning"</formula>
    </cfRule>
  </conditionalFormatting>
  <conditionalFormatting sqref="K5:K22 L5:Y268 J35:J40 K35:K115 J46:J51 J57:J61 I57:I93 J67:J68 J74 J78 J90:J93 K138:K155 I145 I155 K176:K191 K213:K230">
    <cfRule type="expression" dxfId="72" priority="5">
      <formula>AND($A$2=TRUE,$B5=0,#REF!=0,$C5=0,$D5=0)</formula>
    </cfRule>
  </conditionalFormatting>
  <conditionalFormatting sqref="P14 L19:O19 Q19 S19 K19:K20 P19:P22 R19:R22 P35:P37 P39:P43 P48:P50 P52:P55 P59 P61:P63 P65:P72 P74 P76:P77 P85:P91 P96:P101 P104:P105 P109 P111:P112 P115:P122 P124 P133:P134 P136:P137 P140:P141 P146:P147 P149:P154 P156:P160 P163:P174 P182:P184 P186:P190 P194:P195 P197 P199:P200 P203:P204 P208 P210:P216 P218 P220 P233:P241 P246:P247 P249:P254 P256 P258:P265">
    <cfRule type="expression" dxfId="71" priority="1">
      <formula>AND($A$2=TRUE,#REF!=0,$C14=0,$D14=0,$E14=0)</formula>
    </cfRule>
  </conditionalFormatting>
  <conditionalFormatting sqref="P14 L19:O19 Q19 S19:Y19 K19:K20 P19:P22 R19:R22 P35:P37 P39:P43 P48:P50 P52:P55 P59 P61:P63 P65:P72 P74 P76:P77 P85:P91 P96:P101 P104:P105 P109 P111:P112 P115:P122 P124 P133:P134 P136:P137 P140:P141 P146:P147 P149:P154 P156:P160 P163:P174 P182:P184 P186:P190 P194:P195 P197 P199:P200 P203:P204 P208 P210:P216 P218 P220 P233:P241 P246:P247 P249:P254 P256 P258:P265">
    <cfRule type="expression" dxfId="70" priority="2">
      <formula>AND($A$2=TRUE,#REF!=0,#REF!=0,$C14=0,#REF!=0)</formula>
    </cfRule>
    <cfRule type="expression" dxfId="69" priority="3">
      <formula>AND($A$2=TRUE,#REF!=0)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68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5.109375" customWidth="1"/>
    <col min="2" max="8" width="2.6640625" customWidth="1"/>
    <col min="9" max="9" width="5.109375" customWidth="1"/>
    <col min="10" max="10" width="8.33203125" customWidth="1"/>
    <col min="11" max="11" width="7.109375" customWidth="1"/>
    <col min="12" max="12" width="23.88671875" customWidth="1"/>
    <col min="13" max="15" width="2.6640625" customWidth="1"/>
    <col min="16" max="16" width="7" customWidth="1"/>
    <col min="17" max="17" width="10.44140625" customWidth="1"/>
    <col min="18" max="18" width="8.77734375" customWidth="1"/>
    <col min="19" max="19" width="28.33203125" customWidth="1"/>
    <col min="20" max="23" width="2.6640625" customWidth="1"/>
    <col min="24" max="24" width="3" customWidth="1"/>
    <col min="25" max="25" width="13.33203125" customWidth="1"/>
    <col min="26" max="26" width="26.77734375" hidden="1" customWidth="1"/>
  </cols>
  <sheetData>
    <row r="1" spans="1:26" ht="44.25" customHeight="1">
      <c r="A1" s="496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8"/>
      <c r="X1" s="1"/>
      <c r="Y1" s="1"/>
      <c r="Z1" s="2"/>
    </row>
    <row r="2" spans="1:26" ht="26.25" customHeight="1">
      <c r="A2" s="3" t="b">
        <v>0</v>
      </c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7" t="s">
        <v>686</v>
      </c>
      <c r="M2" s="8"/>
      <c r="N2" s="8"/>
      <c r="O2" s="8"/>
      <c r="P2" s="9">
        <v>732</v>
      </c>
      <c r="Q2" s="10" t="s">
        <v>2</v>
      </c>
      <c r="R2" s="11">
        <f>SUM(Z5:Z268)</f>
        <v>0</v>
      </c>
      <c r="S2" s="12" t="s">
        <v>3</v>
      </c>
      <c r="T2" s="499">
        <f>R2/P2</f>
        <v>0</v>
      </c>
      <c r="U2" s="500"/>
      <c r="V2" s="8"/>
      <c r="W2" s="13"/>
      <c r="X2" s="14"/>
      <c r="Y2" s="14"/>
      <c r="Z2" s="15"/>
    </row>
    <row r="3" spans="1:26" ht="46.5" customHeight="1">
      <c r="A3" s="16" t="s">
        <v>4</v>
      </c>
      <c r="B3" s="17" t="s">
        <v>687</v>
      </c>
      <c r="C3" s="17" t="s">
        <v>688</v>
      </c>
      <c r="D3" s="18" t="s">
        <v>6</v>
      </c>
      <c r="E3" s="19" t="s">
        <v>7</v>
      </c>
      <c r="F3" s="17" t="s">
        <v>8</v>
      </c>
      <c r="G3" s="20" t="s">
        <v>9</v>
      </c>
      <c r="H3" s="21" t="s">
        <v>10</v>
      </c>
      <c r="I3" s="21" t="s">
        <v>11</v>
      </c>
      <c r="J3" s="501" t="s">
        <v>12</v>
      </c>
      <c r="K3" s="502"/>
      <c r="L3" s="23" t="s">
        <v>13</v>
      </c>
      <c r="M3" s="24" t="s">
        <v>14</v>
      </c>
      <c r="N3" s="25" t="s">
        <v>15</v>
      </c>
      <c r="O3" s="25" t="s">
        <v>16</v>
      </c>
      <c r="P3" s="26" t="s">
        <v>17</v>
      </c>
      <c r="Q3" s="27" t="s">
        <v>18</v>
      </c>
      <c r="R3" s="28" t="s">
        <v>19</v>
      </c>
      <c r="S3" s="28" t="s">
        <v>20</v>
      </c>
      <c r="T3" s="29" t="s">
        <v>21</v>
      </c>
      <c r="U3" s="29" t="s">
        <v>22</v>
      </c>
      <c r="V3" s="30" t="s">
        <v>23</v>
      </c>
      <c r="W3" s="31" t="s">
        <v>24</v>
      </c>
      <c r="X3" s="32" t="s">
        <v>25</v>
      </c>
      <c r="Y3" s="33" t="s">
        <v>26</v>
      </c>
      <c r="Z3" s="34"/>
    </row>
    <row r="4" spans="1:26" ht="16.5" customHeight="1">
      <c r="A4" s="35"/>
      <c r="B4" s="36"/>
      <c r="C4" s="36"/>
      <c r="D4" s="37"/>
      <c r="E4" s="38"/>
      <c r="F4" s="36"/>
      <c r="G4" s="36"/>
      <c r="H4" s="36"/>
      <c r="I4" s="36"/>
      <c r="J4" s="39"/>
      <c r="K4" s="39"/>
      <c r="L4" s="39"/>
      <c r="M4" s="40"/>
      <c r="N4" s="41"/>
      <c r="O4" s="41"/>
      <c r="P4" s="42"/>
      <c r="Q4" s="43"/>
      <c r="R4" s="44"/>
      <c r="S4" s="44"/>
      <c r="T4" s="45"/>
      <c r="U4" s="45"/>
      <c r="V4" s="46"/>
      <c r="W4" s="47"/>
      <c r="X4" s="46"/>
      <c r="Y4" s="46"/>
      <c r="Z4" s="48"/>
    </row>
    <row r="5" spans="1:26" ht="14.4">
      <c r="A5" s="49" t="s">
        <v>27</v>
      </c>
      <c r="B5" s="50"/>
      <c r="C5" s="51"/>
      <c r="D5" s="51"/>
      <c r="E5" s="52"/>
      <c r="F5" s="53" t="str">
        <f t="shared" ref="F5:F30" si="0">IF(SUM(B5:E5)&gt;0, "✓", "")</f>
        <v/>
      </c>
      <c r="G5" s="54" t="str">
        <f t="shared" ref="G5:G30" si="1">IF(SUM(D5:E5)&gt;0, "✓", "")</f>
        <v/>
      </c>
      <c r="H5" s="55" t="s">
        <v>65</v>
      </c>
      <c r="I5" s="56"/>
      <c r="J5" s="105" t="s">
        <v>41</v>
      </c>
      <c r="K5" s="87" t="s">
        <v>42</v>
      </c>
      <c r="L5" s="58" t="s">
        <v>689</v>
      </c>
      <c r="M5" s="58">
        <v>7</v>
      </c>
      <c r="N5" s="58">
        <v>6</v>
      </c>
      <c r="O5" s="58">
        <v>8</v>
      </c>
      <c r="P5" s="58" t="s">
        <v>32</v>
      </c>
      <c r="Q5" s="58" t="s">
        <v>690</v>
      </c>
      <c r="R5" s="58" t="s">
        <v>691</v>
      </c>
      <c r="S5" s="58" t="s">
        <v>692</v>
      </c>
      <c r="T5" s="59"/>
      <c r="U5" s="60"/>
      <c r="V5" s="61"/>
      <c r="W5" s="62"/>
      <c r="X5" s="63"/>
      <c r="Y5" s="64" t="str">
        <f t="shared" ref="Y5:Y259" si="2">CONCATENATE("https://www.tcgplayer.com/search/star-wars-unlimited/product?productLineName=star-wars-unlimited&amp;q=",SUBSTITUTE(L5," ","+"))</f>
        <v>https://www.tcgplayer.com/search/star-wars-unlimited/product?productLineName=star-wars-unlimited&amp;q=Chancellor+Palpatine</v>
      </c>
      <c r="Z5" s="65">
        <f t="shared" ref="Z5:Z30" si="3">MIN(B5+C5+D5+E5, 1)</f>
        <v>0</v>
      </c>
    </row>
    <row r="6" spans="1:26" ht="14.4">
      <c r="A6" s="66" t="s">
        <v>36</v>
      </c>
      <c r="B6" s="67"/>
      <c r="C6" s="68"/>
      <c r="D6" s="68"/>
      <c r="E6" s="69"/>
      <c r="F6" s="70" t="str">
        <f t="shared" si="0"/>
        <v/>
      </c>
      <c r="G6" s="71" t="str">
        <f t="shared" si="1"/>
        <v/>
      </c>
      <c r="H6" s="72" t="s">
        <v>46</v>
      </c>
      <c r="I6" s="73"/>
      <c r="J6" s="106" t="s">
        <v>41</v>
      </c>
      <c r="K6" s="93" t="s">
        <v>42</v>
      </c>
      <c r="L6" s="75" t="s">
        <v>79</v>
      </c>
      <c r="M6" s="75">
        <v>5</v>
      </c>
      <c r="N6" s="75">
        <v>2</v>
      </c>
      <c r="O6" s="75">
        <v>8</v>
      </c>
      <c r="P6" s="75" t="s">
        <v>32</v>
      </c>
      <c r="Q6" s="75"/>
      <c r="R6" s="75" t="s">
        <v>691</v>
      </c>
      <c r="S6" s="75" t="s">
        <v>81</v>
      </c>
      <c r="T6" s="76"/>
      <c r="U6" s="77"/>
      <c r="V6" s="78"/>
      <c r="W6" s="79"/>
      <c r="X6" s="80"/>
      <c r="Y6" s="81" t="str">
        <f t="shared" si="2"/>
        <v>https://www.tcgplayer.com/search/star-wars-unlimited/product?productLineName=star-wars-unlimited&amp;q=Jabba+the+Hutt</v>
      </c>
      <c r="Z6" s="65">
        <f t="shared" si="3"/>
        <v>0</v>
      </c>
    </row>
    <row r="7" spans="1:26" ht="14.4">
      <c r="A7" s="82" t="s">
        <v>40</v>
      </c>
      <c r="B7" s="83"/>
      <c r="C7" s="84"/>
      <c r="D7" s="84"/>
      <c r="E7" s="85"/>
      <c r="F7" s="53" t="str">
        <f t="shared" si="0"/>
        <v/>
      </c>
      <c r="G7" s="54" t="str">
        <f t="shared" si="1"/>
        <v/>
      </c>
      <c r="H7" s="86" t="s">
        <v>28</v>
      </c>
      <c r="I7" s="56"/>
      <c r="J7" s="105" t="s">
        <v>41</v>
      </c>
      <c r="K7" s="87" t="s">
        <v>42</v>
      </c>
      <c r="L7" s="58" t="s">
        <v>693</v>
      </c>
      <c r="M7" s="58">
        <v>6</v>
      </c>
      <c r="N7" s="58">
        <v>3</v>
      </c>
      <c r="O7" s="58">
        <v>7</v>
      </c>
      <c r="P7" s="58" t="s">
        <v>32</v>
      </c>
      <c r="Q7" s="58"/>
      <c r="R7" s="58" t="s">
        <v>691</v>
      </c>
      <c r="S7" s="58" t="s">
        <v>694</v>
      </c>
      <c r="T7" s="88"/>
      <c r="U7" s="89"/>
      <c r="V7" s="90"/>
      <c r="W7" s="91"/>
      <c r="X7" s="63"/>
      <c r="Y7" s="64" t="str">
        <f t="shared" si="2"/>
        <v>https://www.tcgplayer.com/search/star-wars-unlimited/product?productLineName=star-wars-unlimited&amp;q=Lama+Su</v>
      </c>
      <c r="Z7" s="65">
        <f t="shared" si="3"/>
        <v>0</v>
      </c>
    </row>
    <row r="8" spans="1:26" ht="14.4">
      <c r="A8" s="92" t="s">
        <v>45</v>
      </c>
      <c r="B8" s="67"/>
      <c r="C8" s="68"/>
      <c r="D8" s="68"/>
      <c r="E8" s="69"/>
      <c r="F8" s="70" t="str">
        <f t="shared" si="0"/>
        <v/>
      </c>
      <c r="G8" s="71" t="str">
        <f t="shared" si="1"/>
        <v/>
      </c>
      <c r="H8" s="72" t="s">
        <v>46</v>
      </c>
      <c r="I8" s="73"/>
      <c r="J8" s="106" t="s">
        <v>41</v>
      </c>
      <c r="K8" s="95" t="s">
        <v>50</v>
      </c>
      <c r="L8" s="75" t="s">
        <v>66</v>
      </c>
      <c r="M8" s="75">
        <v>6</v>
      </c>
      <c r="N8" s="75">
        <v>4</v>
      </c>
      <c r="O8" s="75">
        <v>7</v>
      </c>
      <c r="P8" s="75" t="s">
        <v>32</v>
      </c>
      <c r="Q8" s="75"/>
      <c r="R8" s="75" t="s">
        <v>691</v>
      </c>
      <c r="S8" s="75" t="s">
        <v>695</v>
      </c>
      <c r="T8" s="76"/>
      <c r="U8" s="77"/>
      <c r="V8" s="78"/>
      <c r="W8" s="79"/>
      <c r="X8" s="80"/>
      <c r="Y8" s="81" t="str">
        <f t="shared" si="2"/>
        <v>https://www.tcgplayer.com/search/star-wars-unlimited/product?productLineName=star-wars-unlimited&amp;q=Leia+Organa</v>
      </c>
      <c r="Z8" s="65">
        <f t="shared" si="3"/>
        <v>0</v>
      </c>
    </row>
    <row r="9" spans="1:26" ht="14.4">
      <c r="A9" s="82" t="s">
        <v>49</v>
      </c>
      <c r="B9" s="83"/>
      <c r="C9" s="84"/>
      <c r="D9" s="84"/>
      <c r="E9" s="85"/>
      <c r="F9" s="53" t="str">
        <f t="shared" si="0"/>
        <v/>
      </c>
      <c r="G9" s="54" t="str">
        <f t="shared" si="1"/>
        <v/>
      </c>
      <c r="H9" s="86" t="s">
        <v>28</v>
      </c>
      <c r="I9" s="56"/>
      <c r="J9" s="105" t="s">
        <v>41</v>
      </c>
      <c r="K9" s="94" t="s">
        <v>50</v>
      </c>
      <c r="L9" s="58" t="s">
        <v>696</v>
      </c>
      <c r="M9" s="58">
        <v>5</v>
      </c>
      <c r="N9" s="58">
        <v>0</v>
      </c>
      <c r="O9" s="58">
        <v>8</v>
      </c>
      <c r="P9" s="58" t="s">
        <v>32</v>
      </c>
      <c r="Q9" s="58" t="s">
        <v>62</v>
      </c>
      <c r="R9" s="58" t="s">
        <v>691</v>
      </c>
      <c r="S9" s="58" t="s">
        <v>697</v>
      </c>
      <c r="T9" s="88"/>
      <c r="U9" s="89"/>
      <c r="V9" s="90"/>
      <c r="W9" s="91"/>
      <c r="X9" s="63"/>
      <c r="Y9" s="64" t="str">
        <f t="shared" si="2"/>
        <v>https://www.tcgplayer.com/search/star-wars-unlimited/product?productLineName=star-wars-unlimited&amp;q=Satine+Kryze</v>
      </c>
      <c r="Z9" s="65">
        <f t="shared" si="3"/>
        <v>0</v>
      </c>
    </row>
    <row r="10" spans="1:26" ht="14.4">
      <c r="A10" s="92" t="s">
        <v>52</v>
      </c>
      <c r="B10" s="67"/>
      <c r="C10" s="68"/>
      <c r="D10" s="68"/>
      <c r="E10" s="69"/>
      <c r="F10" s="70" t="str">
        <f t="shared" si="0"/>
        <v/>
      </c>
      <c r="G10" s="71" t="str">
        <f t="shared" si="1"/>
        <v/>
      </c>
      <c r="H10" s="72" t="s">
        <v>46</v>
      </c>
      <c r="I10" s="73"/>
      <c r="J10" s="74" t="s">
        <v>29</v>
      </c>
      <c r="K10" s="93" t="s">
        <v>42</v>
      </c>
      <c r="L10" s="75" t="s">
        <v>698</v>
      </c>
      <c r="M10" s="75">
        <v>5</v>
      </c>
      <c r="N10" s="75">
        <v>4</v>
      </c>
      <c r="O10" s="75">
        <v>6</v>
      </c>
      <c r="P10" s="75" t="s">
        <v>32</v>
      </c>
      <c r="Q10" s="75"/>
      <c r="R10" s="75" t="s">
        <v>691</v>
      </c>
      <c r="S10" s="75" t="s">
        <v>59</v>
      </c>
      <c r="T10" s="76"/>
      <c r="U10" s="77"/>
      <c r="V10" s="78"/>
      <c r="W10" s="79"/>
      <c r="X10" s="80"/>
      <c r="Y10" s="81" t="str">
        <f t="shared" si="2"/>
        <v>https://www.tcgplayer.com/search/star-wars-unlimited/product?productLineName=star-wars-unlimited&amp;q=Colonel+Yularen</v>
      </c>
      <c r="Z10" s="65">
        <f t="shared" si="3"/>
        <v>0</v>
      </c>
    </row>
    <row r="11" spans="1:26" ht="14.4">
      <c r="A11" s="82" t="s">
        <v>54</v>
      </c>
      <c r="B11" s="83"/>
      <c r="C11" s="84"/>
      <c r="D11" s="84"/>
      <c r="E11" s="85"/>
      <c r="F11" s="53" t="str">
        <f t="shared" si="0"/>
        <v/>
      </c>
      <c r="G11" s="54" t="str">
        <f t="shared" si="1"/>
        <v/>
      </c>
      <c r="H11" s="86" t="s">
        <v>28</v>
      </c>
      <c r="I11" s="56"/>
      <c r="J11" s="57" t="s">
        <v>29</v>
      </c>
      <c r="K11" s="87" t="s">
        <v>42</v>
      </c>
      <c r="L11" s="58" t="s">
        <v>699</v>
      </c>
      <c r="M11" s="58">
        <v>7</v>
      </c>
      <c r="N11" s="58">
        <v>5</v>
      </c>
      <c r="O11" s="58">
        <v>7</v>
      </c>
      <c r="P11" s="58" t="s">
        <v>32</v>
      </c>
      <c r="Q11" s="58" t="s">
        <v>700</v>
      </c>
      <c r="R11" s="58" t="s">
        <v>691</v>
      </c>
      <c r="S11" s="58" t="s">
        <v>39</v>
      </c>
      <c r="T11" s="88"/>
      <c r="U11" s="89"/>
      <c r="V11" s="90"/>
      <c r="W11" s="91"/>
      <c r="X11" s="63"/>
      <c r="Y11" s="64" t="str">
        <f t="shared" si="2"/>
        <v>https://www.tcgplayer.com/search/star-wars-unlimited/product?productLineName=star-wars-unlimited&amp;q=Dryden+Vos</v>
      </c>
      <c r="Z11" s="65">
        <f t="shared" si="3"/>
        <v>0</v>
      </c>
    </row>
    <row r="12" spans="1:26" ht="14.4">
      <c r="A12" s="92" t="s">
        <v>57</v>
      </c>
      <c r="B12" s="67"/>
      <c r="C12" s="68"/>
      <c r="D12" s="68"/>
      <c r="E12" s="69"/>
      <c r="F12" s="70" t="str">
        <f t="shared" si="0"/>
        <v/>
      </c>
      <c r="G12" s="71" t="str">
        <f t="shared" si="1"/>
        <v/>
      </c>
      <c r="H12" s="72" t="s">
        <v>28</v>
      </c>
      <c r="I12" s="73"/>
      <c r="J12" s="74" t="s">
        <v>29</v>
      </c>
      <c r="K12" s="95" t="s">
        <v>50</v>
      </c>
      <c r="L12" s="75" t="s">
        <v>701</v>
      </c>
      <c r="M12" s="75">
        <v>4</v>
      </c>
      <c r="N12" s="75">
        <v>3</v>
      </c>
      <c r="O12" s="75">
        <v>3</v>
      </c>
      <c r="P12" s="75" t="s">
        <v>32</v>
      </c>
      <c r="Q12" s="75"/>
      <c r="R12" s="75" t="s">
        <v>691</v>
      </c>
      <c r="S12" s="75" t="s">
        <v>702</v>
      </c>
      <c r="T12" s="76"/>
      <c r="U12" s="77"/>
      <c r="V12" s="78"/>
      <c r="W12" s="79"/>
      <c r="X12" s="80"/>
      <c r="Y12" s="81" t="str">
        <f t="shared" si="2"/>
        <v>https://www.tcgplayer.com/search/star-wars-unlimited/product?productLineName=star-wars-unlimited&amp;q=Bail+Organa</v>
      </c>
      <c r="Z12" s="65">
        <f t="shared" si="3"/>
        <v>0</v>
      </c>
    </row>
    <row r="13" spans="1:26" ht="14.4">
      <c r="A13" s="82" t="s">
        <v>60</v>
      </c>
      <c r="B13" s="83"/>
      <c r="C13" s="84"/>
      <c r="D13" s="84"/>
      <c r="E13" s="85"/>
      <c r="F13" s="53" t="str">
        <f t="shared" si="0"/>
        <v/>
      </c>
      <c r="G13" s="54" t="str">
        <f t="shared" si="1"/>
        <v/>
      </c>
      <c r="H13" s="86" t="s">
        <v>46</v>
      </c>
      <c r="I13" s="56"/>
      <c r="J13" s="57" t="s">
        <v>29</v>
      </c>
      <c r="K13" s="94" t="s">
        <v>50</v>
      </c>
      <c r="L13" s="58" t="s">
        <v>703</v>
      </c>
      <c r="M13" s="58">
        <v>5</v>
      </c>
      <c r="N13" s="58">
        <v>3</v>
      </c>
      <c r="O13" s="58">
        <v>7</v>
      </c>
      <c r="P13" s="58" t="s">
        <v>32</v>
      </c>
      <c r="Q13" s="58"/>
      <c r="R13" s="58" t="s">
        <v>691</v>
      </c>
      <c r="S13" s="58" t="s">
        <v>702</v>
      </c>
      <c r="T13" s="88"/>
      <c r="U13" s="89"/>
      <c r="V13" s="90"/>
      <c r="W13" s="91"/>
      <c r="X13" s="63"/>
      <c r="Y13" s="64" t="str">
        <f t="shared" si="2"/>
        <v>https://www.tcgplayer.com/search/star-wars-unlimited/product?productLineName=star-wars-unlimited&amp;q=Mon+Mothma</v>
      </c>
      <c r="Z13" s="65">
        <f t="shared" si="3"/>
        <v>0</v>
      </c>
    </row>
    <row r="14" spans="1:26" ht="14.4">
      <c r="A14" s="92" t="s">
        <v>64</v>
      </c>
      <c r="B14" s="67"/>
      <c r="C14" s="68"/>
      <c r="D14" s="68"/>
      <c r="E14" s="69"/>
      <c r="F14" s="70" t="str">
        <f t="shared" si="0"/>
        <v/>
      </c>
      <c r="G14" s="71" t="str">
        <f t="shared" si="1"/>
        <v/>
      </c>
      <c r="H14" s="72" t="s">
        <v>46</v>
      </c>
      <c r="I14" s="73"/>
      <c r="J14" s="74" t="s">
        <v>30</v>
      </c>
      <c r="K14" s="93" t="s">
        <v>42</v>
      </c>
      <c r="L14" s="75" t="s">
        <v>704</v>
      </c>
      <c r="M14" s="75">
        <v>4</v>
      </c>
      <c r="N14" s="75">
        <v>2</v>
      </c>
      <c r="O14" s="75">
        <v>5</v>
      </c>
      <c r="P14" s="75" t="s">
        <v>32</v>
      </c>
      <c r="Q14" s="75" t="s">
        <v>56</v>
      </c>
      <c r="R14" s="75" t="s">
        <v>691</v>
      </c>
      <c r="S14" s="75" t="s">
        <v>59</v>
      </c>
      <c r="T14" s="76"/>
      <c r="U14" s="77"/>
      <c r="V14" s="78"/>
      <c r="W14" s="79"/>
      <c r="X14" s="80"/>
      <c r="Y14" s="81" t="str">
        <f t="shared" si="2"/>
        <v>https://www.tcgplayer.com/search/star-wars-unlimited/product?productLineName=star-wars-unlimited&amp;q=Dedra+Meero</v>
      </c>
      <c r="Z14" s="65">
        <f t="shared" si="3"/>
        <v>0</v>
      </c>
    </row>
    <row r="15" spans="1:26" ht="14.4">
      <c r="A15" s="82" t="s">
        <v>67</v>
      </c>
      <c r="B15" s="83"/>
      <c r="C15" s="84"/>
      <c r="D15" s="84"/>
      <c r="E15" s="85"/>
      <c r="F15" s="53" t="str">
        <f t="shared" si="0"/>
        <v/>
      </c>
      <c r="G15" s="54" t="str">
        <f t="shared" si="1"/>
        <v/>
      </c>
      <c r="H15" s="86" t="s">
        <v>28</v>
      </c>
      <c r="I15" s="56"/>
      <c r="J15" s="57" t="s">
        <v>30</v>
      </c>
      <c r="K15" s="87" t="s">
        <v>42</v>
      </c>
      <c r="L15" s="58" t="s">
        <v>705</v>
      </c>
      <c r="M15" s="58">
        <v>6</v>
      </c>
      <c r="N15" s="58">
        <v>4</v>
      </c>
      <c r="O15" s="58">
        <v>6</v>
      </c>
      <c r="P15" s="58" t="s">
        <v>32</v>
      </c>
      <c r="Q15" s="58"/>
      <c r="R15" s="58" t="s">
        <v>691</v>
      </c>
      <c r="S15" s="58" t="s">
        <v>59</v>
      </c>
      <c r="T15" s="88"/>
      <c r="U15" s="89"/>
      <c r="V15" s="90"/>
      <c r="W15" s="91"/>
      <c r="X15" s="63"/>
      <c r="Y15" s="64" t="str">
        <f t="shared" si="2"/>
        <v>https://www.tcgplayer.com/search/star-wars-unlimited/product?productLineName=star-wars-unlimited&amp;q=Governor+Pryce</v>
      </c>
      <c r="Z15" s="65">
        <f t="shared" si="3"/>
        <v>0</v>
      </c>
    </row>
    <row r="16" spans="1:26" ht="14.4">
      <c r="A16" s="92" t="s">
        <v>70</v>
      </c>
      <c r="B16" s="67"/>
      <c r="C16" s="68"/>
      <c r="D16" s="68"/>
      <c r="E16" s="69"/>
      <c r="F16" s="70" t="str">
        <f t="shared" si="0"/>
        <v/>
      </c>
      <c r="G16" s="71" t="str">
        <f t="shared" si="1"/>
        <v/>
      </c>
      <c r="H16" s="72" t="s">
        <v>28</v>
      </c>
      <c r="I16" s="73"/>
      <c r="J16" s="74" t="s">
        <v>30</v>
      </c>
      <c r="K16" s="95" t="s">
        <v>50</v>
      </c>
      <c r="L16" s="75" t="s">
        <v>198</v>
      </c>
      <c r="M16" s="75">
        <v>6</v>
      </c>
      <c r="N16" s="75">
        <v>6</v>
      </c>
      <c r="O16" s="75">
        <v>2</v>
      </c>
      <c r="P16" s="75" t="s">
        <v>32</v>
      </c>
      <c r="Q16" s="75" t="s">
        <v>33</v>
      </c>
      <c r="R16" s="75" t="s">
        <v>691</v>
      </c>
      <c r="S16" s="75" t="s">
        <v>35</v>
      </c>
      <c r="T16" s="76"/>
      <c r="U16" s="77"/>
      <c r="V16" s="78"/>
      <c r="W16" s="79"/>
      <c r="X16" s="80"/>
      <c r="Y16" s="81" t="str">
        <f t="shared" si="2"/>
        <v>https://www.tcgplayer.com/search/star-wars-unlimited/product?productLineName=star-wars-unlimited&amp;q=Cassian+Andor</v>
      </c>
      <c r="Z16" s="65">
        <f t="shared" si="3"/>
        <v>0</v>
      </c>
    </row>
    <row r="17" spans="1:26" ht="14.4">
      <c r="A17" s="82" t="s">
        <v>73</v>
      </c>
      <c r="B17" s="83"/>
      <c r="C17" s="84"/>
      <c r="D17" s="84"/>
      <c r="E17" s="85"/>
      <c r="F17" s="53" t="str">
        <f t="shared" si="0"/>
        <v/>
      </c>
      <c r="G17" s="54" t="str">
        <f t="shared" si="1"/>
        <v/>
      </c>
      <c r="H17" s="86" t="s">
        <v>46</v>
      </c>
      <c r="I17" s="56"/>
      <c r="J17" s="57" t="s">
        <v>30</v>
      </c>
      <c r="K17" s="94" t="s">
        <v>50</v>
      </c>
      <c r="L17" s="58" t="s">
        <v>706</v>
      </c>
      <c r="M17" s="58">
        <v>5</v>
      </c>
      <c r="N17" s="58">
        <v>2</v>
      </c>
      <c r="O17" s="58">
        <v>7</v>
      </c>
      <c r="P17" s="58" t="s">
        <v>32</v>
      </c>
      <c r="Q17" s="58"/>
      <c r="R17" s="58" t="s">
        <v>691</v>
      </c>
      <c r="S17" s="58" t="s">
        <v>35</v>
      </c>
      <c r="T17" s="88"/>
      <c r="U17" s="89"/>
      <c r="V17" s="90"/>
      <c r="W17" s="91"/>
      <c r="X17" s="63"/>
      <c r="Y17" s="64" t="str">
        <f t="shared" si="2"/>
        <v>https://www.tcgplayer.com/search/star-wars-unlimited/product?productLineName=star-wars-unlimited&amp;q=Luthen+Rael</v>
      </c>
      <c r="Z17" s="65">
        <f t="shared" si="3"/>
        <v>0</v>
      </c>
    </row>
    <row r="18" spans="1:26" ht="14.4">
      <c r="A18" s="92" t="s">
        <v>76</v>
      </c>
      <c r="B18" s="67"/>
      <c r="C18" s="68"/>
      <c r="D18" s="68"/>
      <c r="E18" s="69"/>
      <c r="F18" s="70" t="str">
        <f t="shared" si="0"/>
        <v/>
      </c>
      <c r="G18" s="71" t="str">
        <f t="shared" si="1"/>
        <v/>
      </c>
      <c r="H18" s="72" t="s">
        <v>46</v>
      </c>
      <c r="I18" s="73"/>
      <c r="J18" s="108" t="s">
        <v>37</v>
      </c>
      <c r="K18" s="93" t="s">
        <v>42</v>
      </c>
      <c r="L18" s="75" t="s">
        <v>707</v>
      </c>
      <c r="M18" s="75">
        <v>5</v>
      </c>
      <c r="N18" s="75">
        <v>3</v>
      </c>
      <c r="O18" s="75">
        <v>6</v>
      </c>
      <c r="P18" s="75" t="s">
        <v>32</v>
      </c>
      <c r="Q18" s="75"/>
      <c r="R18" s="75" t="s">
        <v>691</v>
      </c>
      <c r="S18" s="75" t="s">
        <v>708</v>
      </c>
      <c r="T18" s="76"/>
      <c r="U18" s="77"/>
      <c r="V18" s="78"/>
      <c r="W18" s="79"/>
      <c r="X18" s="80"/>
      <c r="Y18" s="81" t="str">
        <f t="shared" si="2"/>
        <v>https://www.tcgplayer.com/search/star-wars-unlimited/product?productLineName=star-wars-unlimited&amp;q=Sly+Moore</v>
      </c>
      <c r="Z18" s="65">
        <f t="shared" si="3"/>
        <v>0</v>
      </c>
    </row>
    <row r="19" spans="1:26" ht="14.4">
      <c r="A19" s="82" t="s">
        <v>78</v>
      </c>
      <c r="B19" s="83"/>
      <c r="C19" s="84"/>
      <c r="D19" s="84"/>
      <c r="E19" s="85"/>
      <c r="F19" s="53" t="str">
        <f t="shared" si="0"/>
        <v/>
      </c>
      <c r="G19" s="54" t="str">
        <f t="shared" si="1"/>
        <v/>
      </c>
      <c r="H19" s="86" t="s">
        <v>46</v>
      </c>
      <c r="I19" s="56"/>
      <c r="J19" s="109" t="s">
        <v>37</v>
      </c>
      <c r="K19" s="94" t="s">
        <v>50</v>
      </c>
      <c r="L19" s="58" t="s">
        <v>709</v>
      </c>
      <c r="M19" s="58">
        <v>4</v>
      </c>
      <c r="N19" s="58">
        <v>1</v>
      </c>
      <c r="O19" s="58">
        <v>6</v>
      </c>
      <c r="P19" s="58" t="s">
        <v>32</v>
      </c>
      <c r="Q19" s="58"/>
      <c r="R19" s="58" t="s">
        <v>691</v>
      </c>
      <c r="S19" s="58" t="s">
        <v>262</v>
      </c>
      <c r="T19" s="88"/>
      <c r="U19" s="96"/>
      <c r="V19" s="97"/>
      <c r="W19" s="98"/>
      <c r="X19" s="99"/>
      <c r="Y19" s="64" t="str">
        <f t="shared" si="2"/>
        <v>https://www.tcgplayer.com/search/star-wars-unlimited/product?productLineName=star-wars-unlimited&amp;q=C-3P0</v>
      </c>
      <c r="Z19" s="65">
        <f t="shared" si="3"/>
        <v>0</v>
      </c>
    </row>
    <row r="20" spans="1:26" ht="14.4">
      <c r="A20" s="92" t="s">
        <v>82</v>
      </c>
      <c r="B20" s="67"/>
      <c r="C20" s="124"/>
      <c r="D20" s="68"/>
      <c r="E20" s="69"/>
      <c r="F20" s="70" t="str">
        <f t="shared" si="0"/>
        <v/>
      </c>
      <c r="G20" s="71" t="str">
        <f t="shared" si="1"/>
        <v/>
      </c>
      <c r="H20" s="72" t="s">
        <v>65</v>
      </c>
      <c r="I20" s="73"/>
      <c r="J20" s="108" t="s">
        <v>37</v>
      </c>
      <c r="K20" s="95" t="s">
        <v>50</v>
      </c>
      <c r="L20" s="75" t="s">
        <v>710</v>
      </c>
      <c r="M20" s="75">
        <v>6</v>
      </c>
      <c r="N20" s="75">
        <v>3</v>
      </c>
      <c r="O20" s="75">
        <v>8</v>
      </c>
      <c r="P20" s="75" t="s">
        <v>32</v>
      </c>
      <c r="Q20" s="75"/>
      <c r="R20" s="75" t="s">
        <v>691</v>
      </c>
      <c r="S20" s="75" t="s">
        <v>711</v>
      </c>
      <c r="T20" s="76"/>
      <c r="U20" s="77"/>
      <c r="V20" s="78"/>
      <c r="W20" s="79"/>
      <c r="X20" s="80"/>
      <c r="Y20" s="81" t="str">
        <f t="shared" si="2"/>
        <v>https://www.tcgplayer.com/search/star-wars-unlimited/product?productLineName=star-wars-unlimited&amp;q=Padmé+Amidala</v>
      </c>
      <c r="Z20" s="65">
        <f t="shared" si="3"/>
        <v>0</v>
      </c>
    </row>
    <row r="21" spans="1:26" ht="14.4">
      <c r="A21" s="82" t="s">
        <v>85</v>
      </c>
      <c r="B21" s="83"/>
      <c r="C21" s="84"/>
      <c r="D21" s="84"/>
      <c r="E21" s="85"/>
      <c r="F21" s="53" t="str">
        <f t="shared" si="0"/>
        <v/>
      </c>
      <c r="G21" s="54" t="str">
        <f t="shared" si="1"/>
        <v/>
      </c>
      <c r="H21" s="86" t="s">
        <v>28</v>
      </c>
      <c r="I21" s="56"/>
      <c r="J21" s="109" t="s">
        <v>37</v>
      </c>
      <c r="K21" s="94" t="s">
        <v>50</v>
      </c>
      <c r="L21" s="58" t="s">
        <v>712</v>
      </c>
      <c r="M21" s="58">
        <v>5</v>
      </c>
      <c r="N21" s="58">
        <v>3</v>
      </c>
      <c r="O21" s="58">
        <v>6</v>
      </c>
      <c r="P21" s="58" t="s">
        <v>32</v>
      </c>
      <c r="Q21" s="58" t="s">
        <v>56</v>
      </c>
      <c r="R21" s="58" t="s">
        <v>691</v>
      </c>
      <c r="S21" s="58" t="s">
        <v>713</v>
      </c>
      <c r="T21" s="88"/>
      <c r="U21" s="89"/>
      <c r="V21" s="90"/>
      <c r="W21" s="91"/>
      <c r="X21" s="63"/>
      <c r="Y21" s="64" t="str">
        <f t="shared" si="2"/>
        <v>https://www.tcgplayer.com/search/star-wars-unlimited/product?productLineName=star-wars-unlimited&amp;q=Sabé</v>
      </c>
      <c r="Z21" s="65">
        <f t="shared" si="3"/>
        <v>0</v>
      </c>
    </row>
    <row r="22" spans="1:26" ht="14.4">
      <c r="A22" s="92" t="s">
        <v>88</v>
      </c>
      <c r="B22" s="67"/>
      <c r="C22" s="68"/>
      <c r="D22" s="68"/>
      <c r="E22" s="69"/>
      <c r="F22" s="70" t="str">
        <f t="shared" si="0"/>
        <v/>
      </c>
      <c r="G22" s="71" t="str">
        <f t="shared" si="1"/>
        <v/>
      </c>
      <c r="H22" s="72" t="s">
        <v>28</v>
      </c>
      <c r="I22" s="73"/>
      <c r="J22" s="108" t="s">
        <v>37</v>
      </c>
      <c r="K22" s="108" t="s">
        <v>37</v>
      </c>
      <c r="L22" s="75" t="s">
        <v>714</v>
      </c>
      <c r="M22" s="75">
        <v>6</v>
      </c>
      <c r="N22" s="75">
        <v>4</v>
      </c>
      <c r="O22" s="75">
        <v>6</v>
      </c>
      <c r="P22" s="75" t="s">
        <v>32</v>
      </c>
      <c r="Q22" s="75" t="s">
        <v>87</v>
      </c>
      <c r="R22" s="75" t="s">
        <v>691</v>
      </c>
      <c r="S22" s="75" t="s">
        <v>39</v>
      </c>
      <c r="T22" s="76"/>
      <c r="U22" s="77"/>
      <c r="V22" s="78"/>
      <c r="W22" s="79"/>
      <c r="X22" s="80"/>
      <c r="Y22" s="81" t="str">
        <f t="shared" si="2"/>
        <v>https://www.tcgplayer.com/search/star-wars-unlimited/product?productLineName=star-wars-unlimited&amp;q=DJ</v>
      </c>
      <c r="Z22" s="65">
        <f t="shared" si="3"/>
        <v>0</v>
      </c>
    </row>
    <row r="23" spans="1:26" ht="14.4">
      <c r="A23" s="82" t="s">
        <v>90</v>
      </c>
      <c r="B23" s="83"/>
      <c r="C23" s="84"/>
      <c r="D23" s="84"/>
      <c r="E23" s="85"/>
      <c r="F23" s="53" t="str">
        <f t="shared" si="0"/>
        <v/>
      </c>
      <c r="G23" s="54" t="str">
        <f t="shared" si="1"/>
        <v/>
      </c>
      <c r="H23" s="86" t="s">
        <v>46</v>
      </c>
      <c r="I23" s="56"/>
      <c r="J23" s="507" t="s">
        <v>41</v>
      </c>
      <c r="K23" s="508"/>
      <c r="L23" s="58" t="s">
        <v>715</v>
      </c>
      <c r="M23" s="58"/>
      <c r="N23" s="58"/>
      <c r="O23" s="58">
        <v>30</v>
      </c>
      <c r="P23" s="58"/>
      <c r="Q23" s="58"/>
      <c r="R23" s="58" t="s">
        <v>92</v>
      </c>
      <c r="S23" s="58" t="s">
        <v>716</v>
      </c>
      <c r="T23" s="88"/>
      <c r="U23" s="89"/>
      <c r="V23" s="90"/>
      <c r="W23" s="91"/>
      <c r="X23" s="63"/>
      <c r="Y23" s="64" t="str">
        <f t="shared" si="2"/>
        <v>https://www.tcgplayer.com/search/star-wars-unlimited/product?productLineName=star-wars-unlimited&amp;q=Rix+Road</v>
      </c>
      <c r="Z23" s="65">
        <f t="shared" si="3"/>
        <v>0</v>
      </c>
    </row>
    <row r="24" spans="1:26" ht="14.4">
      <c r="A24" s="92" t="s">
        <v>94</v>
      </c>
      <c r="B24" s="67"/>
      <c r="C24" s="68"/>
      <c r="D24" s="68"/>
      <c r="E24" s="69"/>
      <c r="F24" s="70" t="str">
        <f t="shared" si="0"/>
        <v/>
      </c>
      <c r="G24" s="71" t="str">
        <f t="shared" si="1"/>
        <v/>
      </c>
      <c r="H24" s="72" t="s">
        <v>46</v>
      </c>
      <c r="I24" s="73"/>
      <c r="J24" s="509" t="s">
        <v>41</v>
      </c>
      <c r="K24" s="510"/>
      <c r="L24" s="75" t="s">
        <v>717</v>
      </c>
      <c r="M24" s="75"/>
      <c r="N24" s="75"/>
      <c r="O24" s="75">
        <v>30</v>
      </c>
      <c r="P24" s="75"/>
      <c r="Q24" s="75"/>
      <c r="R24" s="75" t="s">
        <v>92</v>
      </c>
      <c r="S24" s="75" t="s">
        <v>718</v>
      </c>
      <c r="T24" s="76"/>
      <c r="U24" s="77"/>
      <c r="V24" s="78"/>
      <c r="W24" s="79"/>
      <c r="X24" s="80"/>
      <c r="Y24" s="81" t="str">
        <f t="shared" si="2"/>
        <v>https://www.tcgplayer.com/search/star-wars-unlimited/product?productLineName=star-wars-unlimited&amp;q=Uscru+Entertainment+District</v>
      </c>
      <c r="Z24" s="65">
        <f t="shared" si="3"/>
        <v>0</v>
      </c>
    </row>
    <row r="25" spans="1:26" ht="14.4">
      <c r="A25" s="82" t="s">
        <v>97</v>
      </c>
      <c r="B25" s="83"/>
      <c r="C25" s="84"/>
      <c r="D25" s="84"/>
      <c r="E25" s="85"/>
      <c r="F25" s="53" t="str">
        <f t="shared" si="0"/>
        <v/>
      </c>
      <c r="G25" s="54" t="str">
        <f t="shared" si="1"/>
        <v/>
      </c>
      <c r="H25" s="86" t="s">
        <v>46</v>
      </c>
      <c r="I25" s="56"/>
      <c r="J25" s="503" t="s">
        <v>29</v>
      </c>
      <c r="K25" s="504"/>
      <c r="L25" s="58" t="s">
        <v>719</v>
      </c>
      <c r="M25" s="58"/>
      <c r="N25" s="58"/>
      <c r="O25" s="58">
        <v>30</v>
      </c>
      <c r="P25" s="58"/>
      <c r="Q25" s="58"/>
      <c r="R25" s="58" t="s">
        <v>92</v>
      </c>
      <c r="S25" s="58" t="s">
        <v>720</v>
      </c>
      <c r="T25" s="88"/>
      <c r="U25" s="89"/>
      <c r="V25" s="90"/>
      <c r="W25" s="91"/>
      <c r="X25" s="63"/>
      <c r="Y25" s="64" t="str">
        <f t="shared" si="2"/>
        <v>https://www.tcgplayer.com/search/star-wars-unlimited/product?productLineName=star-wars-unlimited&amp;q=Republic+City</v>
      </c>
      <c r="Z25" s="65">
        <f t="shared" si="3"/>
        <v>0</v>
      </c>
    </row>
    <row r="26" spans="1:26" ht="14.4">
      <c r="A26" s="92" t="s">
        <v>100</v>
      </c>
      <c r="B26" s="67"/>
      <c r="C26" s="68"/>
      <c r="D26" s="68"/>
      <c r="E26" s="69"/>
      <c r="F26" s="70" t="str">
        <f t="shared" si="0"/>
        <v/>
      </c>
      <c r="G26" s="71" t="str">
        <f t="shared" si="1"/>
        <v/>
      </c>
      <c r="H26" s="72" t="s">
        <v>46</v>
      </c>
      <c r="I26" s="73"/>
      <c r="J26" s="511" t="s">
        <v>29</v>
      </c>
      <c r="K26" s="506"/>
      <c r="L26" s="75" t="s">
        <v>721</v>
      </c>
      <c r="M26" s="75"/>
      <c r="N26" s="75"/>
      <c r="O26" s="75">
        <v>30</v>
      </c>
      <c r="P26" s="75"/>
      <c r="Q26" s="75"/>
      <c r="R26" s="75" t="s">
        <v>92</v>
      </c>
      <c r="S26" s="75" t="s">
        <v>718</v>
      </c>
      <c r="T26" s="76"/>
      <c r="U26" s="77"/>
      <c r="V26" s="78"/>
      <c r="W26" s="79"/>
      <c r="X26" s="80"/>
      <c r="Y26" s="81" t="str">
        <f t="shared" si="2"/>
        <v>https://www.tcgplayer.com/search/star-wars-unlimited/product?productLineName=star-wars-unlimited&amp;q=Senate+Rotunda</v>
      </c>
      <c r="Z26" s="65">
        <f t="shared" si="3"/>
        <v>0</v>
      </c>
    </row>
    <row r="27" spans="1:26" ht="14.4">
      <c r="A27" s="82" t="s">
        <v>103</v>
      </c>
      <c r="B27" s="83"/>
      <c r="C27" s="84"/>
      <c r="D27" s="84"/>
      <c r="E27" s="85"/>
      <c r="F27" s="53" t="str">
        <f t="shared" si="0"/>
        <v/>
      </c>
      <c r="G27" s="54" t="str">
        <f t="shared" si="1"/>
        <v/>
      </c>
      <c r="H27" s="86" t="s">
        <v>46</v>
      </c>
      <c r="I27" s="56"/>
      <c r="J27" s="503" t="s">
        <v>30</v>
      </c>
      <c r="K27" s="504"/>
      <c r="L27" s="58" t="s">
        <v>722</v>
      </c>
      <c r="M27" s="58"/>
      <c r="N27" s="58"/>
      <c r="O27" s="58">
        <v>30</v>
      </c>
      <c r="P27" s="58"/>
      <c r="Q27" s="58"/>
      <c r="R27" s="58" t="s">
        <v>92</v>
      </c>
      <c r="S27" s="58" t="s">
        <v>723</v>
      </c>
      <c r="T27" s="88"/>
      <c r="U27" s="89"/>
      <c r="V27" s="90"/>
      <c r="W27" s="91"/>
      <c r="X27" s="63"/>
      <c r="Y27" s="64" t="str">
        <f t="shared" si="2"/>
        <v>https://www.tcgplayer.com/search/star-wars-unlimited/product?productLineName=star-wars-unlimited&amp;q=Imperial+Prison+Complex</v>
      </c>
      <c r="Z27" s="65">
        <f t="shared" si="3"/>
        <v>0</v>
      </c>
    </row>
    <row r="28" spans="1:26" ht="14.4">
      <c r="A28" s="92" t="s">
        <v>105</v>
      </c>
      <c r="B28" s="67"/>
      <c r="C28" s="68"/>
      <c r="D28" s="68"/>
      <c r="E28" s="69"/>
      <c r="F28" s="70" t="str">
        <f t="shared" si="0"/>
        <v/>
      </c>
      <c r="G28" s="71" t="str">
        <f t="shared" si="1"/>
        <v/>
      </c>
      <c r="H28" s="72" t="s">
        <v>46</v>
      </c>
      <c r="I28" s="73"/>
      <c r="J28" s="511" t="s">
        <v>30</v>
      </c>
      <c r="K28" s="506"/>
      <c r="L28" s="75" t="s">
        <v>724</v>
      </c>
      <c r="M28" s="75"/>
      <c r="N28" s="75"/>
      <c r="O28" s="75">
        <v>30</v>
      </c>
      <c r="P28" s="75"/>
      <c r="Q28" s="75"/>
      <c r="R28" s="75" t="s">
        <v>92</v>
      </c>
      <c r="S28" s="75" t="s">
        <v>718</v>
      </c>
      <c r="T28" s="76"/>
      <c r="U28" s="77"/>
      <c r="V28" s="78"/>
      <c r="W28" s="79"/>
      <c r="X28" s="80"/>
      <c r="Y28" s="81" t="str">
        <f t="shared" si="2"/>
        <v>https://www.tcgplayer.com/search/star-wars-unlimited/product?productLineName=star-wars-unlimited&amp;q=Naval+Intelligence+HQ</v>
      </c>
      <c r="Z28" s="65">
        <f t="shared" si="3"/>
        <v>0</v>
      </c>
    </row>
    <row r="29" spans="1:26" ht="14.4">
      <c r="A29" s="82" t="s">
        <v>108</v>
      </c>
      <c r="B29" s="83"/>
      <c r="C29" s="84"/>
      <c r="D29" s="84"/>
      <c r="E29" s="85"/>
      <c r="F29" s="53" t="str">
        <f t="shared" si="0"/>
        <v/>
      </c>
      <c r="G29" s="54" t="str">
        <f t="shared" si="1"/>
        <v/>
      </c>
      <c r="H29" s="86" t="s">
        <v>46</v>
      </c>
      <c r="I29" s="56"/>
      <c r="J29" s="512" t="s">
        <v>37</v>
      </c>
      <c r="K29" s="504"/>
      <c r="L29" s="58" t="s">
        <v>725</v>
      </c>
      <c r="M29" s="58"/>
      <c r="N29" s="58"/>
      <c r="O29" s="58">
        <v>30</v>
      </c>
      <c r="P29" s="58"/>
      <c r="Q29" s="58"/>
      <c r="R29" s="58" t="s">
        <v>92</v>
      </c>
      <c r="S29" s="58" t="s">
        <v>718</v>
      </c>
      <c r="T29" s="88"/>
      <c r="U29" s="89"/>
      <c r="V29" s="90"/>
      <c r="W29" s="91"/>
      <c r="X29" s="63"/>
      <c r="Y29" s="64" t="str">
        <f t="shared" si="2"/>
        <v>https://www.tcgplayer.com/search/star-wars-unlimited/product?productLineName=star-wars-unlimited&amp;q=Amnesty+Housing</v>
      </c>
      <c r="Z29" s="65">
        <f t="shared" si="3"/>
        <v>0</v>
      </c>
    </row>
    <row r="30" spans="1:26" ht="14.4">
      <c r="A30" s="92" t="s">
        <v>111</v>
      </c>
      <c r="B30" s="67"/>
      <c r="C30" s="68"/>
      <c r="D30" s="68"/>
      <c r="E30" s="69"/>
      <c r="F30" s="70" t="str">
        <f t="shared" si="0"/>
        <v/>
      </c>
      <c r="G30" s="71" t="str">
        <f t="shared" si="1"/>
        <v/>
      </c>
      <c r="H30" s="72" t="s">
        <v>46</v>
      </c>
      <c r="I30" s="73"/>
      <c r="J30" s="505" t="s">
        <v>37</v>
      </c>
      <c r="K30" s="506"/>
      <c r="L30" s="75" t="s">
        <v>726</v>
      </c>
      <c r="M30" s="75"/>
      <c r="N30" s="75"/>
      <c r="O30" s="75">
        <v>30</v>
      </c>
      <c r="P30" s="75"/>
      <c r="Q30" s="75"/>
      <c r="R30" s="75" t="s">
        <v>92</v>
      </c>
      <c r="S30" s="75" t="s">
        <v>727</v>
      </c>
      <c r="T30" s="76"/>
      <c r="U30" s="77"/>
      <c r="V30" s="78"/>
      <c r="W30" s="79"/>
      <c r="X30" s="80"/>
      <c r="Y30" s="81" t="str">
        <f t="shared" si="2"/>
        <v>https://www.tcgplayer.com/search/star-wars-unlimited/product?productLineName=star-wars-unlimited&amp;q=Mount+Tantiss</v>
      </c>
      <c r="Z30" s="65">
        <f t="shared" si="3"/>
        <v>0</v>
      </c>
    </row>
    <row r="31" spans="1:26" ht="14.4">
      <c r="A31" s="82" t="s">
        <v>114</v>
      </c>
      <c r="B31" s="83"/>
      <c r="C31" s="84"/>
      <c r="D31" s="84"/>
      <c r="E31" s="85"/>
      <c r="F31" s="53" t="str">
        <f t="shared" ref="F31:F268" si="4">IF(SUM(B31:E31)&gt;2, "✓", "")</f>
        <v/>
      </c>
      <c r="G31" s="54" t="str">
        <f t="shared" ref="G31:G268" si="5">IF(SUM(D31:E31)&gt;2, "✓", "")</f>
        <v/>
      </c>
      <c r="H31" s="86" t="s">
        <v>65</v>
      </c>
      <c r="I31" s="56"/>
      <c r="J31" s="105" t="s">
        <v>41</v>
      </c>
      <c r="K31" s="87" t="s">
        <v>42</v>
      </c>
      <c r="L31" s="58" t="s">
        <v>728</v>
      </c>
      <c r="M31" s="58">
        <v>2</v>
      </c>
      <c r="N31" s="58">
        <v>1</v>
      </c>
      <c r="O31" s="58">
        <v>3</v>
      </c>
      <c r="P31" s="58" t="s">
        <v>136</v>
      </c>
      <c r="Q31" s="58" t="s">
        <v>62</v>
      </c>
      <c r="R31" s="58" t="s">
        <v>129</v>
      </c>
      <c r="S31" s="58" t="s">
        <v>729</v>
      </c>
      <c r="T31" s="88"/>
      <c r="U31" s="89"/>
      <c r="V31" s="90"/>
      <c r="W31" s="91"/>
      <c r="X31" s="63"/>
      <c r="Y31" s="64" t="str">
        <f t="shared" si="2"/>
        <v>https://www.tcgplayer.com/search/star-wars-unlimited/product?productLineName=star-wars-unlimited&amp;q=The+Chancellor's+Shuttle</v>
      </c>
      <c r="Z31" s="65">
        <f t="shared" ref="Z31:Z268" si="6">MIN(B31+C31+D31+E31, 3)</f>
        <v>0</v>
      </c>
    </row>
    <row r="32" spans="1:26" ht="14.4">
      <c r="A32" s="92" t="s">
        <v>117</v>
      </c>
      <c r="B32" s="67"/>
      <c r="C32" s="68"/>
      <c r="D32" s="68"/>
      <c r="E32" s="69"/>
      <c r="F32" s="70" t="str">
        <f t="shared" si="4"/>
        <v/>
      </c>
      <c r="G32" s="71" t="str">
        <f t="shared" si="5"/>
        <v/>
      </c>
      <c r="H32" s="72" t="s">
        <v>46</v>
      </c>
      <c r="I32" s="92"/>
      <c r="J32" s="106" t="s">
        <v>41</v>
      </c>
      <c r="K32" s="93" t="s">
        <v>42</v>
      </c>
      <c r="L32" s="75" t="s">
        <v>730</v>
      </c>
      <c r="M32" s="75">
        <v>2</v>
      </c>
      <c r="N32" s="75">
        <v>2</v>
      </c>
      <c r="O32" s="75">
        <v>4</v>
      </c>
      <c r="P32" s="75" t="s">
        <v>32</v>
      </c>
      <c r="Q32" s="75"/>
      <c r="R32" s="75" t="s">
        <v>129</v>
      </c>
      <c r="S32" s="75" t="s">
        <v>285</v>
      </c>
      <c r="T32" s="76"/>
      <c r="U32" s="77"/>
      <c r="V32" s="78"/>
      <c r="W32" s="79"/>
      <c r="X32" s="80"/>
      <c r="Y32" s="81" t="str">
        <f t="shared" si="2"/>
        <v>https://www.tcgplayer.com/search/star-wars-unlimited/product?productLineName=star-wars-unlimited&amp;q=Trayus+Acolyte</v>
      </c>
      <c r="Z32" s="65">
        <f t="shared" si="6"/>
        <v>0</v>
      </c>
    </row>
    <row r="33" spans="1:26" ht="14.4">
      <c r="A33" s="82" t="s">
        <v>120</v>
      </c>
      <c r="B33" s="83"/>
      <c r="C33" s="84"/>
      <c r="D33" s="84"/>
      <c r="E33" s="85"/>
      <c r="F33" s="53" t="str">
        <f t="shared" si="4"/>
        <v/>
      </c>
      <c r="G33" s="54" t="str">
        <f t="shared" si="5"/>
        <v/>
      </c>
      <c r="H33" s="86" t="s">
        <v>127</v>
      </c>
      <c r="I33" s="56"/>
      <c r="J33" s="105" t="s">
        <v>41</v>
      </c>
      <c r="K33" s="87" t="s">
        <v>42</v>
      </c>
      <c r="L33" s="58" t="s">
        <v>731</v>
      </c>
      <c r="M33" s="58">
        <v>2</v>
      </c>
      <c r="N33" s="58">
        <v>1</v>
      </c>
      <c r="O33" s="58">
        <v>5</v>
      </c>
      <c r="P33" s="58" t="s">
        <v>32</v>
      </c>
      <c r="Q33" s="58" t="s">
        <v>373</v>
      </c>
      <c r="R33" s="58" t="s">
        <v>129</v>
      </c>
      <c r="S33" s="58" t="s">
        <v>48</v>
      </c>
      <c r="T33" s="88"/>
      <c r="U33" s="89"/>
      <c r="V33" s="90"/>
      <c r="W33" s="91"/>
      <c r="X33" s="63"/>
      <c r="Y33" s="64" t="str">
        <f t="shared" si="2"/>
        <v>https://www.tcgplayer.com/search/star-wars-unlimited/product?productLineName=star-wars-unlimited&amp;q=Zam+Wesell</v>
      </c>
      <c r="Z33" s="65">
        <f t="shared" si="6"/>
        <v>0</v>
      </c>
    </row>
    <row r="34" spans="1:26" ht="14.4">
      <c r="A34" s="92" t="s">
        <v>123</v>
      </c>
      <c r="B34" s="67"/>
      <c r="C34" s="68"/>
      <c r="D34" s="68"/>
      <c r="E34" s="69"/>
      <c r="F34" s="70" t="str">
        <f t="shared" si="4"/>
        <v/>
      </c>
      <c r="G34" s="71" t="str">
        <f t="shared" si="5"/>
        <v/>
      </c>
      <c r="H34" s="72" t="s">
        <v>46</v>
      </c>
      <c r="I34" s="73"/>
      <c r="J34" s="106" t="s">
        <v>41</v>
      </c>
      <c r="K34" s="93" t="s">
        <v>42</v>
      </c>
      <c r="L34" s="101" t="s">
        <v>732</v>
      </c>
      <c r="M34" s="102">
        <v>3</v>
      </c>
      <c r="N34" s="102">
        <v>3</v>
      </c>
      <c r="O34" s="103">
        <v>3</v>
      </c>
      <c r="P34" s="103" t="s">
        <v>32</v>
      </c>
      <c r="Q34" s="102"/>
      <c r="R34" s="104" t="s">
        <v>129</v>
      </c>
      <c r="S34" s="104" t="s">
        <v>44</v>
      </c>
      <c r="T34" s="76"/>
      <c r="U34" s="77"/>
      <c r="V34" s="78" t="s">
        <v>733</v>
      </c>
      <c r="W34" s="79"/>
      <c r="X34" s="80"/>
      <c r="Y34" s="81" t="str">
        <f t="shared" si="2"/>
        <v>https://www.tcgplayer.com/search/star-wars-unlimited/product?productLineName=star-wars-unlimited&amp;q=Death+Trooper</v>
      </c>
      <c r="Z34" s="65">
        <f t="shared" si="6"/>
        <v>0</v>
      </c>
    </row>
    <row r="35" spans="1:26" ht="14.4">
      <c r="A35" s="82" t="s">
        <v>126</v>
      </c>
      <c r="B35" s="83"/>
      <c r="C35" s="84"/>
      <c r="D35" s="84"/>
      <c r="E35" s="85"/>
      <c r="F35" s="53" t="str">
        <f t="shared" si="4"/>
        <v/>
      </c>
      <c r="G35" s="54" t="str">
        <f t="shared" si="5"/>
        <v/>
      </c>
      <c r="H35" s="86" t="s">
        <v>28</v>
      </c>
      <c r="I35" s="56"/>
      <c r="J35" s="105" t="s">
        <v>41</v>
      </c>
      <c r="K35" s="87" t="s">
        <v>42</v>
      </c>
      <c r="L35" s="58" t="s">
        <v>734</v>
      </c>
      <c r="M35" s="58">
        <v>3</v>
      </c>
      <c r="N35" s="58">
        <v>3</v>
      </c>
      <c r="O35" s="58">
        <v>4</v>
      </c>
      <c r="P35" s="58" t="s">
        <v>32</v>
      </c>
      <c r="Q35" s="58" t="s">
        <v>735</v>
      </c>
      <c r="R35" s="58" t="s">
        <v>129</v>
      </c>
      <c r="S35" s="58" t="s">
        <v>736</v>
      </c>
      <c r="T35" s="88"/>
      <c r="U35" s="89"/>
      <c r="V35" s="90"/>
      <c r="W35" s="91"/>
      <c r="X35" s="63"/>
      <c r="Y35" s="64" t="str">
        <f t="shared" si="2"/>
        <v>https://www.tcgplayer.com/search/star-wars-unlimited/product?productLineName=star-wars-unlimited&amp;q=Nute+Gunray</v>
      </c>
      <c r="Z35" s="65">
        <f t="shared" si="6"/>
        <v>0</v>
      </c>
    </row>
    <row r="36" spans="1:26" ht="14.4">
      <c r="A36" s="92" t="s">
        <v>130</v>
      </c>
      <c r="B36" s="67"/>
      <c r="C36" s="68"/>
      <c r="D36" s="68"/>
      <c r="E36" s="69"/>
      <c r="F36" s="70" t="str">
        <f t="shared" si="4"/>
        <v/>
      </c>
      <c r="G36" s="71" t="str">
        <f t="shared" si="5"/>
        <v/>
      </c>
      <c r="H36" s="72" t="s">
        <v>131</v>
      </c>
      <c r="I36" s="73"/>
      <c r="J36" s="106" t="s">
        <v>41</v>
      </c>
      <c r="K36" s="93" t="s">
        <v>42</v>
      </c>
      <c r="L36" s="75" t="s">
        <v>737</v>
      </c>
      <c r="M36" s="75">
        <v>4</v>
      </c>
      <c r="N36" s="75">
        <v>3</v>
      </c>
      <c r="O36" s="75">
        <v>5</v>
      </c>
      <c r="P36" s="75" t="s">
        <v>136</v>
      </c>
      <c r="Q36" s="75" t="s">
        <v>145</v>
      </c>
      <c r="R36" s="75" t="s">
        <v>129</v>
      </c>
      <c r="S36" s="75" t="s">
        <v>738</v>
      </c>
      <c r="T36" s="76"/>
      <c r="U36" s="77"/>
      <c r="V36" s="78"/>
      <c r="W36" s="79"/>
      <c r="X36" s="80"/>
      <c r="Y36" s="81" t="str">
        <f t="shared" si="2"/>
        <v>https://www.tcgplayer.com/search/star-wars-unlimited/product?productLineName=star-wars-unlimited&amp;q=Kylo+Ren's+Command+Shuttle</v>
      </c>
      <c r="Z36" s="65">
        <f t="shared" si="6"/>
        <v>0</v>
      </c>
    </row>
    <row r="37" spans="1:26" ht="14.4">
      <c r="A37" s="82" t="s">
        <v>134</v>
      </c>
      <c r="B37" s="83"/>
      <c r="C37" s="84"/>
      <c r="D37" s="84"/>
      <c r="E37" s="85"/>
      <c r="F37" s="53" t="str">
        <f t="shared" si="4"/>
        <v/>
      </c>
      <c r="G37" s="54" t="str">
        <f t="shared" si="5"/>
        <v/>
      </c>
      <c r="H37" s="86" t="s">
        <v>127</v>
      </c>
      <c r="I37" s="56"/>
      <c r="J37" s="105" t="s">
        <v>41</v>
      </c>
      <c r="K37" s="87" t="s">
        <v>42</v>
      </c>
      <c r="L37" s="58" t="s">
        <v>707</v>
      </c>
      <c r="M37" s="58">
        <v>4</v>
      </c>
      <c r="N37" s="58">
        <v>2</v>
      </c>
      <c r="O37" s="58">
        <v>6</v>
      </c>
      <c r="P37" s="58" t="s">
        <v>32</v>
      </c>
      <c r="Q37" s="58" t="s">
        <v>690</v>
      </c>
      <c r="R37" s="58" t="s">
        <v>129</v>
      </c>
      <c r="S37" s="58" t="s">
        <v>702</v>
      </c>
      <c r="T37" s="88"/>
      <c r="U37" s="89"/>
      <c r="V37" s="90"/>
      <c r="W37" s="91"/>
      <c r="X37" s="63"/>
      <c r="Y37" s="64" t="str">
        <f t="shared" si="2"/>
        <v>https://www.tcgplayer.com/search/star-wars-unlimited/product?productLineName=star-wars-unlimited&amp;q=Sly+Moore</v>
      </c>
      <c r="Z37" s="65">
        <f t="shared" si="6"/>
        <v>0</v>
      </c>
    </row>
    <row r="38" spans="1:26" ht="14.4">
      <c r="A38" s="92" t="s">
        <v>137</v>
      </c>
      <c r="B38" s="67"/>
      <c r="C38" s="68"/>
      <c r="D38" s="68"/>
      <c r="E38" s="69"/>
      <c r="F38" s="70" t="str">
        <f t="shared" si="4"/>
        <v/>
      </c>
      <c r="G38" s="71" t="str">
        <f t="shared" si="5"/>
        <v/>
      </c>
      <c r="H38" s="72" t="s">
        <v>65</v>
      </c>
      <c r="I38" s="73"/>
      <c r="J38" s="106" t="s">
        <v>41</v>
      </c>
      <c r="K38" s="93" t="s">
        <v>42</v>
      </c>
      <c r="L38" s="75" t="s">
        <v>132</v>
      </c>
      <c r="M38" s="75">
        <v>5</v>
      </c>
      <c r="N38" s="75">
        <v>4</v>
      </c>
      <c r="O38" s="75">
        <v>5</v>
      </c>
      <c r="P38" s="75" t="s">
        <v>32</v>
      </c>
      <c r="Q38" s="75" t="s">
        <v>690</v>
      </c>
      <c r="R38" s="75" t="s">
        <v>129</v>
      </c>
      <c r="S38" s="75" t="s">
        <v>48</v>
      </c>
      <c r="T38" s="76"/>
      <c r="U38" s="77"/>
      <c r="V38" s="78"/>
      <c r="W38" s="79"/>
      <c r="X38" s="80"/>
      <c r="Y38" s="81" t="str">
        <f t="shared" si="2"/>
        <v>https://www.tcgplayer.com/search/star-wars-unlimited/product?productLineName=star-wars-unlimited&amp;q=Cad+Bane</v>
      </c>
      <c r="Z38" s="65">
        <f t="shared" si="6"/>
        <v>0</v>
      </c>
    </row>
    <row r="39" spans="1:26" ht="14.4">
      <c r="A39" s="82" t="s">
        <v>140</v>
      </c>
      <c r="B39" s="83"/>
      <c r="C39" s="84"/>
      <c r="D39" s="84"/>
      <c r="E39" s="85"/>
      <c r="F39" s="53" t="str">
        <f t="shared" si="4"/>
        <v/>
      </c>
      <c r="G39" s="54" t="str">
        <f t="shared" si="5"/>
        <v/>
      </c>
      <c r="H39" s="86" t="s">
        <v>131</v>
      </c>
      <c r="I39" s="56"/>
      <c r="J39" s="105" t="s">
        <v>41</v>
      </c>
      <c r="K39" s="87" t="s">
        <v>42</v>
      </c>
      <c r="L39" s="58" t="s">
        <v>739</v>
      </c>
      <c r="M39" s="58">
        <v>5</v>
      </c>
      <c r="N39" s="58">
        <v>5</v>
      </c>
      <c r="O39" s="58">
        <v>5</v>
      </c>
      <c r="P39" s="58" t="s">
        <v>32</v>
      </c>
      <c r="Q39" s="58"/>
      <c r="R39" s="58" t="s">
        <v>129</v>
      </c>
      <c r="S39" s="58" t="s">
        <v>285</v>
      </c>
      <c r="T39" s="88"/>
      <c r="U39" s="89"/>
      <c r="V39" s="90"/>
      <c r="W39" s="91"/>
      <c r="X39" s="63"/>
      <c r="Y39" s="64" t="str">
        <f t="shared" si="2"/>
        <v>https://www.tcgplayer.com/search/star-wars-unlimited/product?productLineName=star-wars-unlimited&amp;q=Darth+Sion</v>
      </c>
      <c r="Z39" s="65">
        <f t="shared" si="6"/>
        <v>0</v>
      </c>
    </row>
    <row r="40" spans="1:26" ht="14.4">
      <c r="A40" s="92" t="s">
        <v>143</v>
      </c>
      <c r="B40" s="67"/>
      <c r="C40" s="68"/>
      <c r="D40" s="68"/>
      <c r="E40" s="69"/>
      <c r="F40" s="70" t="str">
        <f t="shared" si="4"/>
        <v/>
      </c>
      <c r="G40" s="71" t="str">
        <f t="shared" si="5"/>
        <v/>
      </c>
      <c r="H40" s="72" t="s">
        <v>46</v>
      </c>
      <c r="I40" s="92"/>
      <c r="J40" s="106" t="s">
        <v>41</v>
      </c>
      <c r="K40" s="93" t="s">
        <v>42</v>
      </c>
      <c r="L40" s="75" t="s">
        <v>740</v>
      </c>
      <c r="M40" s="75">
        <v>6</v>
      </c>
      <c r="N40" s="75">
        <v>4</v>
      </c>
      <c r="O40" s="75">
        <v>6</v>
      </c>
      <c r="P40" s="75" t="s">
        <v>32</v>
      </c>
      <c r="Q40" s="75" t="s">
        <v>741</v>
      </c>
      <c r="R40" s="75" t="s">
        <v>129</v>
      </c>
      <c r="S40" s="75" t="s">
        <v>742</v>
      </c>
      <c r="T40" s="76"/>
      <c r="U40" s="77"/>
      <c r="V40" s="78"/>
      <c r="W40" s="79"/>
      <c r="X40" s="80"/>
      <c r="Y40" s="81" t="str">
        <f t="shared" si="2"/>
        <v>https://www.tcgplayer.com/search/star-wars-unlimited/product?productLineName=star-wars-unlimited&amp;q=Dogmatic+Shock+Squad</v>
      </c>
      <c r="Z40" s="65">
        <f t="shared" si="6"/>
        <v>0</v>
      </c>
    </row>
    <row r="41" spans="1:26" ht="14.4">
      <c r="A41" s="82" t="s">
        <v>147</v>
      </c>
      <c r="B41" s="83"/>
      <c r="C41" s="84"/>
      <c r="D41" s="84"/>
      <c r="E41" s="85"/>
      <c r="F41" s="53" t="str">
        <f t="shared" si="4"/>
        <v/>
      </c>
      <c r="G41" s="54" t="str">
        <f t="shared" si="5"/>
        <v/>
      </c>
      <c r="H41" s="86" t="s">
        <v>127</v>
      </c>
      <c r="I41" s="82"/>
      <c r="J41" s="105" t="s">
        <v>41</v>
      </c>
      <c r="K41" s="87" t="s">
        <v>42</v>
      </c>
      <c r="L41" s="58" t="s">
        <v>743</v>
      </c>
      <c r="M41" s="58">
        <v>7</v>
      </c>
      <c r="N41" s="58">
        <v>6</v>
      </c>
      <c r="O41" s="58">
        <v>7</v>
      </c>
      <c r="P41" s="58" t="s">
        <v>136</v>
      </c>
      <c r="Q41" s="58"/>
      <c r="R41" s="58" t="s">
        <v>129</v>
      </c>
      <c r="S41" s="58" t="s">
        <v>318</v>
      </c>
      <c r="T41" s="88"/>
      <c r="U41" s="89"/>
      <c r="V41" s="90"/>
      <c r="W41" s="91"/>
      <c r="X41" s="63"/>
      <c r="Y41" s="64" t="str">
        <f t="shared" si="2"/>
        <v>https://www.tcgplayer.com/search/star-wars-unlimited/product?productLineName=star-wars-unlimited&amp;q=Cantwell+Arrestor+Cruiser</v>
      </c>
      <c r="Z41" s="65">
        <f t="shared" si="6"/>
        <v>0</v>
      </c>
    </row>
    <row r="42" spans="1:26" ht="14.4">
      <c r="A42" s="92" t="s">
        <v>148</v>
      </c>
      <c r="B42" s="67"/>
      <c r="C42" s="68"/>
      <c r="D42" s="68"/>
      <c r="E42" s="69"/>
      <c r="F42" s="70" t="str">
        <f t="shared" si="4"/>
        <v/>
      </c>
      <c r="G42" s="71" t="str">
        <f t="shared" si="5"/>
        <v/>
      </c>
      <c r="H42" s="72" t="s">
        <v>28</v>
      </c>
      <c r="I42" s="92"/>
      <c r="J42" s="106" t="s">
        <v>41</v>
      </c>
      <c r="K42" s="93" t="s">
        <v>42</v>
      </c>
      <c r="L42" s="75" t="s">
        <v>744</v>
      </c>
      <c r="M42" s="75">
        <v>3</v>
      </c>
      <c r="N42" s="111" t="s">
        <v>254</v>
      </c>
      <c r="O42" s="111" t="s">
        <v>254</v>
      </c>
      <c r="P42" s="75"/>
      <c r="Q42" s="75"/>
      <c r="R42" s="75" t="s">
        <v>255</v>
      </c>
      <c r="S42" s="75" t="s">
        <v>256</v>
      </c>
      <c r="T42" s="76"/>
      <c r="U42" s="77"/>
      <c r="V42" s="78"/>
      <c r="W42" s="79"/>
      <c r="X42" s="80"/>
      <c r="Y42" s="81" t="str">
        <f t="shared" si="2"/>
        <v>https://www.tcgplayer.com/search/star-wars-unlimited/product?productLineName=star-wars-unlimited&amp;q=Condemn</v>
      </c>
      <c r="Z42" s="65">
        <f t="shared" si="6"/>
        <v>0</v>
      </c>
    </row>
    <row r="43" spans="1:26" ht="14.4">
      <c r="A43" s="82" t="s">
        <v>150</v>
      </c>
      <c r="B43" s="83"/>
      <c r="C43" s="84"/>
      <c r="D43" s="84"/>
      <c r="E43" s="85"/>
      <c r="F43" s="53" t="str">
        <f t="shared" si="4"/>
        <v/>
      </c>
      <c r="G43" s="54" t="str">
        <f t="shared" si="5"/>
        <v/>
      </c>
      <c r="H43" s="86" t="s">
        <v>127</v>
      </c>
      <c r="I43" s="82"/>
      <c r="J43" s="105" t="s">
        <v>41</v>
      </c>
      <c r="K43" s="87" t="s">
        <v>42</v>
      </c>
      <c r="L43" s="58" t="s">
        <v>745</v>
      </c>
      <c r="M43" s="58">
        <v>3</v>
      </c>
      <c r="N43" s="110" t="s">
        <v>343</v>
      </c>
      <c r="O43" s="110" t="s">
        <v>343</v>
      </c>
      <c r="P43" s="58"/>
      <c r="Q43" s="58"/>
      <c r="R43" s="58" t="s">
        <v>255</v>
      </c>
      <c r="S43" s="58" t="s">
        <v>325</v>
      </c>
      <c r="T43" s="88"/>
      <c r="U43" s="89"/>
      <c r="V43" s="90"/>
      <c r="W43" s="91"/>
      <c r="X43" s="63"/>
      <c r="Y43" s="64" t="str">
        <f t="shared" si="2"/>
        <v>https://www.tcgplayer.com/search/star-wars-unlimited/product?productLineName=star-wars-unlimited&amp;q=Creditor's+Claim</v>
      </c>
      <c r="Z43" s="65">
        <f t="shared" si="6"/>
        <v>0</v>
      </c>
    </row>
    <row r="44" spans="1:26" ht="14.4">
      <c r="A44" s="92" t="s">
        <v>152</v>
      </c>
      <c r="B44" s="67"/>
      <c r="C44" s="68"/>
      <c r="D44" s="68"/>
      <c r="E44" s="69"/>
      <c r="F44" s="70" t="str">
        <f t="shared" si="4"/>
        <v/>
      </c>
      <c r="G44" s="71" t="str">
        <f t="shared" si="5"/>
        <v/>
      </c>
      <c r="H44" s="72" t="s">
        <v>28</v>
      </c>
      <c r="I44" s="92"/>
      <c r="J44" s="106" t="s">
        <v>41</v>
      </c>
      <c r="K44" s="93" t="s">
        <v>42</v>
      </c>
      <c r="L44" s="75" t="s">
        <v>746</v>
      </c>
      <c r="M44" s="75">
        <v>1</v>
      </c>
      <c r="N44" s="75"/>
      <c r="O44" s="75"/>
      <c r="P44" s="75"/>
      <c r="Q44" s="75"/>
      <c r="R44" s="75" t="s">
        <v>157</v>
      </c>
      <c r="S44" s="75" t="s">
        <v>584</v>
      </c>
      <c r="T44" s="76"/>
      <c r="U44" s="77"/>
      <c r="V44" s="78"/>
      <c r="W44" s="79"/>
      <c r="X44" s="80"/>
      <c r="Y44" s="81" t="str">
        <f t="shared" si="2"/>
        <v>https://www.tcgplayer.com/search/star-wars-unlimited/product?productLineName=star-wars-unlimited&amp;q=Emergency+Powers</v>
      </c>
      <c r="Z44" s="65">
        <f t="shared" si="6"/>
        <v>0</v>
      </c>
    </row>
    <row r="45" spans="1:26" ht="14.4">
      <c r="A45" s="82" t="s">
        <v>155</v>
      </c>
      <c r="B45" s="83"/>
      <c r="C45" s="84"/>
      <c r="D45" s="84"/>
      <c r="E45" s="85"/>
      <c r="F45" s="53" t="str">
        <f t="shared" si="4"/>
        <v/>
      </c>
      <c r="G45" s="54" t="str">
        <f t="shared" si="5"/>
        <v/>
      </c>
      <c r="H45" s="86" t="s">
        <v>127</v>
      </c>
      <c r="I45" s="82"/>
      <c r="J45" s="105" t="s">
        <v>41</v>
      </c>
      <c r="K45" s="94" t="s">
        <v>50</v>
      </c>
      <c r="L45" s="58" t="s">
        <v>747</v>
      </c>
      <c r="M45" s="58">
        <v>1</v>
      </c>
      <c r="N45" s="58">
        <v>1</v>
      </c>
      <c r="O45" s="58">
        <v>4</v>
      </c>
      <c r="P45" s="58" t="s">
        <v>32</v>
      </c>
      <c r="Q45" s="58" t="s">
        <v>145</v>
      </c>
      <c r="R45" s="58" t="s">
        <v>129</v>
      </c>
      <c r="S45" s="58" t="s">
        <v>695</v>
      </c>
      <c r="T45" s="88"/>
      <c r="U45" s="89"/>
      <c r="V45" s="90"/>
      <c r="W45" s="91"/>
      <c r="X45" s="63"/>
      <c r="Y45" s="64" t="str">
        <f t="shared" si="2"/>
        <v>https://www.tcgplayer.com/search/star-wars-unlimited/product?productLineName=star-wars-unlimited&amp;q=Populist+Advisor</v>
      </c>
      <c r="Z45" s="65">
        <f t="shared" si="6"/>
        <v>0</v>
      </c>
    </row>
    <row r="46" spans="1:26" ht="14.4">
      <c r="A46" s="92" t="s">
        <v>159</v>
      </c>
      <c r="B46" s="67"/>
      <c r="C46" s="68"/>
      <c r="D46" s="68"/>
      <c r="E46" s="69"/>
      <c r="F46" s="70" t="str">
        <f t="shared" si="4"/>
        <v/>
      </c>
      <c r="G46" s="71" t="str">
        <f t="shared" si="5"/>
        <v/>
      </c>
      <c r="H46" s="72" t="s">
        <v>131</v>
      </c>
      <c r="I46" s="73"/>
      <c r="J46" s="106" t="s">
        <v>41</v>
      </c>
      <c r="K46" s="95" t="s">
        <v>50</v>
      </c>
      <c r="L46" s="75" t="s">
        <v>198</v>
      </c>
      <c r="M46" s="75">
        <v>2</v>
      </c>
      <c r="N46" s="75">
        <v>2</v>
      </c>
      <c r="O46" s="75">
        <v>2</v>
      </c>
      <c r="P46" s="75" t="s">
        <v>32</v>
      </c>
      <c r="Q46" s="75"/>
      <c r="R46" s="75" t="s">
        <v>129</v>
      </c>
      <c r="S46" s="75" t="s">
        <v>72</v>
      </c>
      <c r="T46" s="76"/>
      <c r="U46" s="77"/>
      <c r="V46" s="78"/>
      <c r="W46" s="79"/>
      <c r="X46" s="80"/>
      <c r="Y46" s="81" t="str">
        <f t="shared" si="2"/>
        <v>https://www.tcgplayer.com/search/star-wars-unlimited/product?productLineName=star-wars-unlimited&amp;q=Cassian+Andor</v>
      </c>
      <c r="Z46" s="65">
        <f t="shared" si="6"/>
        <v>0</v>
      </c>
    </row>
    <row r="47" spans="1:26" ht="14.4">
      <c r="A47" s="82" t="s">
        <v>162</v>
      </c>
      <c r="B47" s="83"/>
      <c r="C47" s="84"/>
      <c r="D47" s="84"/>
      <c r="E47" s="85"/>
      <c r="F47" s="53" t="str">
        <f t="shared" si="4"/>
        <v/>
      </c>
      <c r="G47" s="54" t="str">
        <f t="shared" si="5"/>
        <v/>
      </c>
      <c r="H47" s="86" t="s">
        <v>46</v>
      </c>
      <c r="I47" s="56"/>
      <c r="J47" s="105" t="s">
        <v>41</v>
      </c>
      <c r="K47" s="94" t="s">
        <v>50</v>
      </c>
      <c r="L47" s="58" t="s">
        <v>748</v>
      </c>
      <c r="M47" s="58">
        <v>2</v>
      </c>
      <c r="N47" s="58">
        <v>2</v>
      </c>
      <c r="O47" s="58">
        <v>3</v>
      </c>
      <c r="P47" s="58" t="s">
        <v>32</v>
      </c>
      <c r="Q47" s="58" t="s">
        <v>62</v>
      </c>
      <c r="R47" s="58" t="s">
        <v>129</v>
      </c>
      <c r="S47" s="58" t="s">
        <v>749</v>
      </c>
      <c r="T47" s="88"/>
      <c r="U47" s="89"/>
      <c r="V47" s="90"/>
      <c r="W47" s="91"/>
      <c r="X47" s="63"/>
      <c r="Y47" s="64" t="str">
        <f t="shared" si="2"/>
        <v>https://www.tcgplayer.com/search/star-wars-unlimited/product?productLineName=star-wars-unlimited&amp;q=Chandrilan+Spinsor</v>
      </c>
      <c r="Z47" s="65">
        <f t="shared" si="6"/>
        <v>0</v>
      </c>
    </row>
    <row r="48" spans="1:26" ht="14.4">
      <c r="A48" s="92" t="s">
        <v>165</v>
      </c>
      <c r="B48" s="67"/>
      <c r="C48" s="68"/>
      <c r="D48" s="68"/>
      <c r="E48" s="69"/>
      <c r="F48" s="70" t="str">
        <f t="shared" si="4"/>
        <v/>
      </c>
      <c r="G48" s="71" t="str">
        <f t="shared" si="5"/>
        <v/>
      </c>
      <c r="H48" s="72" t="s">
        <v>46</v>
      </c>
      <c r="I48" s="92"/>
      <c r="J48" s="106" t="s">
        <v>41</v>
      </c>
      <c r="K48" s="95" t="s">
        <v>50</v>
      </c>
      <c r="L48" s="75" t="s">
        <v>750</v>
      </c>
      <c r="M48" s="75">
        <v>3</v>
      </c>
      <c r="N48" s="75">
        <v>3</v>
      </c>
      <c r="O48" s="75">
        <v>5</v>
      </c>
      <c r="P48" s="75" t="s">
        <v>32</v>
      </c>
      <c r="Q48" s="75"/>
      <c r="R48" s="75" t="s">
        <v>129</v>
      </c>
      <c r="S48" s="75" t="s">
        <v>695</v>
      </c>
      <c r="T48" s="76"/>
      <c r="U48" s="77"/>
      <c r="V48" s="78"/>
      <c r="W48" s="79"/>
      <c r="X48" s="80"/>
      <c r="Y48" s="81" t="str">
        <f t="shared" si="2"/>
        <v>https://www.tcgplayer.com/search/star-wars-unlimited/product?productLineName=star-wars-unlimited&amp;q=Populist+Champion</v>
      </c>
      <c r="Z48" s="65">
        <f t="shared" si="6"/>
        <v>0</v>
      </c>
    </row>
    <row r="49" spans="1:26" ht="14.4">
      <c r="A49" s="82" t="s">
        <v>168</v>
      </c>
      <c r="B49" s="83"/>
      <c r="C49" s="84"/>
      <c r="D49" s="84"/>
      <c r="E49" s="85"/>
      <c r="F49" s="53" t="str">
        <f t="shared" si="4"/>
        <v/>
      </c>
      <c r="G49" s="54" t="str">
        <f t="shared" si="5"/>
        <v/>
      </c>
      <c r="H49" s="86" t="s">
        <v>127</v>
      </c>
      <c r="I49" s="56"/>
      <c r="J49" s="105" t="s">
        <v>41</v>
      </c>
      <c r="K49" s="94" t="s">
        <v>50</v>
      </c>
      <c r="L49" s="58" t="s">
        <v>751</v>
      </c>
      <c r="M49" s="58">
        <v>3</v>
      </c>
      <c r="N49" s="58">
        <v>2</v>
      </c>
      <c r="O49" s="58">
        <v>5</v>
      </c>
      <c r="P49" s="58" t="s">
        <v>32</v>
      </c>
      <c r="Q49" s="58" t="s">
        <v>62</v>
      </c>
      <c r="R49" s="58" t="s">
        <v>129</v>
      </c>
      <c r="S49" s="58" t="s">
        <v>702</v>
      </c>
      <c r="T49" s="88"/>
      <c r="U49" s="89"/>
      <c r="V49" s="90"/>
      <c r="W49" s="91"/>
      <c r="X49" s="63"/>
      <c r="Y49" s="64" t="str">
        <f t="shared" si="2"/>
        <v>https://www.tcgplayer.com/search/star-wars-unlimited/product?productLineName=star-wars-unlimited&amp;q=Senator+Chuchi</v>
      </c>
      <c r="Z49" s="65">
        <f t="shared" si="6"/>
        <v>0</v>
      </c>
    </row>
    <row r="50" spans="1:26" ht="14.4">
      <c r="A50" s="92" t="s">
        <v>171</v>
      </c>
      <c r="B50" s="67"/>
      <c r="C50" s="68"/>
      <c r="D50" s="68"/>
      <c r="E50" s="69"/>
      <c r="F50" s="70" t="str">
        <f t="shared" si="4"/>
        <v/>
      </c>
      <c r="G50" s="71" t="str">
        <f t="shared" si="5"/>
        <v/>
      </c>
      <c r="H50" s="72" t="s">
        <v>28</v>
      </c>
      <c r="I50" s="73"/>
      <c r="J50" s="106" t="s">
        <v>41</v>
      </c>
      <c r="K50" s="95" t="s">
        <v>50</v>
      </c>
      <c r="L50" s="75" t="s">
        <v>619</v>
      </c>
      <c r="M50" s="75">
        <v>4</v>
      </c>
      <c r="N50" s="75">
        <v>3</v>
      </c>
      <c r="O50" s="75">
        <v>5</v>
      </c>
      <c r="P50" s="75" t="s">
        <v>32</v>
      </c>
      <c r="Q50" s="75" t="s">
        <v>690</v>
      </c>
      <c r="R50" s="75" t="s">
        <v>129</v>
      </c>
      <c r="S50" s="75" t="s">
        <v>621</v>
      </c>
      <c r="T50" s="76"/>
      <c r="U50" s="77"/>
      <c r="V50" s="78"/>
      <c r="W50" s="79"/>
      <c r="X50" s="80"/>
      <c r="Y50" s="81" t="str">
        <f t="shared" si="2"/>
        <v>https://www.tcgplayer.com/search/star-wars-unlimited/product?productLineName=star-wars-unlimited&amp;q=Galen+Erso</v>
      </c>
      <c r="Z50" s="65">
        <f t="shared" si="6"/>
        <v>0</v>
      </c>
    </row>
    <row r="51" spans="1:26" ht="14.4">
      <c r="A51" s="82" t="s">
        <v>174</v>
      </c>
      <c r="B51" s="83"/>
      <c r="C51" s="84"/>
      <c r="D51" s="84"/>
      <c r="E51" s="85"/>
      <c r="F51" s="53" t="str">
        <f t="shared" si="4"/>
        <v/>
      </c>
      <c r="G51" s="54" t="str">
        <f t="shared" si="5"/>
        <v/>
      </c>
      <c r="H51" s="86" t="s">
        <v>127</v>
      </c>
      <c r="I51" s="56"/>
      <c r="J51" s="105" t="s">
        <v>41</v>
      </c>
      <c r="K51" s="94" t="s">
        <v>50</v>
      </c>
      <c r="L51" s="58" t="s">
        <v>752</v>
      </c>
      <c r="M51" s="58">
        <v>5</v>
      </c>
      <c r="N51" s="58">
        <v>4</v>
      </c>
      <c r="O51" s="58">
        <v>6</v>
      </c>
      <c r="P51" s="58" t="s">
        <v>136</v>
      </c>
      <c r="Q51" s="58" t="s">
        <v>62</v>
      </c>
      <c r="R51" s="58" t="s">
        <v>129</v>
      </c>
      <c r="S51" s="58" t="s">
        <v>753</v>
      </c>
      <c r="T51" s="88"/>
      <c r="U51" s="89"/>
      <c r="V51" s="90"/>
      <c r="W51" s="91"/>
      <c r="X51" s="63"/>
      <c r="Y51" s="64" t="str">
        <f t="shared" si="2"/>
        <v>https://www.tcgplayer.com/search/star-wars-unlimited/product?productLineName=star-wars-unlimited&amp;q=Coronet</v>
      </c>
      <c r="Z51" s="65">
        <f t="shared" si="6"/>
        <v>0</v>
      </c>
    </row>
    <row r="52" spans="1:26" ht="14.4">
      <c r="A52" s="92" t="s">
        <v>176</v>
      </c>
      <c r="B52" s="67"/>
      <c r="C52" s="68"/>
      <c r="D52" s="68"/>
      <c r="E52" s="69"/>
      <c r="F52" s="70" t="str">
        <f t="shared" si="4"/>
        <v/>
      </c>
      <c r="G52" s="71" t="str">
        <f t="shared" si="5"/>
        <v/>
      </c>
      <c r="H52" s="72" t="s">
        <v>28</v>
      </c>
      <c r="I52" s="73"/>
      <c r="J52" s="106" t="s">
        <v>41</v>
      </c>
      <c r="K52" s="95" t="s">
        <v>50</v>
      </c>
      <c r="L52" s="75" t="s">
        <v>754</v>
      </c>
      <c r="M52" s="75">
        <v>6</v>
      </c>
      <c r="N52" s="75">
        <v>7</v>
      </c>
      <c r="O52" s="75">
        <v>7</v>
      </c>
      <c r="P52" s="75" t="s">
        <v>32</v>
      </c>
      <c r="Q52" s="75" t="s">
        <v>145</v>
      </c>
      <c r="R52" s="75" t="s">
        <v>129</v>
      </c>
      <c r="S52" s="75" t="s">
        <v>742</v>
      </c>
      <c r="T52" s="76"/>
      <c r="U52" s="77"/>
      <c r="V52" s="78"/>
      <c r="W52" s="79"/>
      <c r="X52" s="80"/>
      <c r="Y52" s="81" t="str">
        <f t="shared" si="2"/>
        <v>https://www.tcgplayer.com/search/star-wars-unlimited/product?productLineName=star-wars-unlimited&amp;q=Captain+Rex</v>
      </c>
      <c r="Z52" s="65">
        <f t="shared" si="6"/>
        <v>0</v>
      </c>
    </row>
    <row r="53" spans="1:26" ht="14.4">
      <c r="A53" s="82" t="s">
        <v>178</v>
      </c>
      <c r="B53" s="83"/>
      <c r="C53" s="84"/>
      <c r="D53" s="84"/>
      <c r="E53" s="85"/>
      <c r="F53" s="53" t="str">
        <f t="shared" si="4"/>
        <v/>
      </c>
      <c r="G53" s="54" t="str">
        <f t="shared" si="5"/>
        <v/>
      </c>
      <c r="H53" s="86" t="s">
        <v>46</v>
      </c>
      <c r="I53" s="82"/>
      <c r="J53" s="105" t="s">
        <v>41</v>
      </c>
      <c r="K53" s="94" t="s">
        <v>50</v>
      </c>
      <c r="L53" s="58" t="s">
        <v>755</v>
      </c>
      <c r="M53" s="58">
        <v>6</v>
      </c>
      <c r="N53" s="58">
        <v>6</v>
      </c>
      <c r="O53" s="58">
        <v>6</v>
      </c>
      <c r="P53" s="58" t="s">
        <v>136</v>
      </c>
      <c r="Q53" s="58" t="s">
        <v>145</v>
      </c>
      <c r="R53" s="58" t="s">
        <v>129</v>
      </c>
      <c r="S53" s="58" t="s">
        <v>756</v>
      </c>
      <c r="T53" s="88"/>
      <c r="U53" s="89"/>
      <c r="V53" s="90"/>
      <c r="W53" s="91"/>
      <c r="X53" s="63"/>
      <c r="Y53" s="64" t="str">
        <f t="shared" si="2"/>
        <v>https://www.tcgplayer.com/search/star-wars-unlimited/product?productLineName=star-wars-unlimited&amp;q=Jade+Squadron+Patrol</v>
      </c>
      <c r="Z53" s="65">
        <f t="shared" si="6"/>
        <v>0</v>
      </c>
    </row>
    <row r="54" spans="1:26" ht="14.4">
      <c r="A54" s="92" t="s">
        <v>181</v>
      </c>
      <c r="B54" s="67"/>
      <c r="C54" s="68"/>
      <c r="D54" s="68"/>
      <c r="E54" s="69"/>
      <c r="F54" s="70" t="str">
        <f t="shared" si="4"/>
        <v/>
      </c>
      <c r="G54" s="71" t="str">
        <f t="shared" si="5"/>
        <v/>
      </c>
      <c r="H54" s="72" t="s">
        <v>131</v>
      </c>
      <c r="I54" s="73"/>
      <c r="J54" s="106" t="s">
        <v>41</v>
      </c>
      <c r="K54" s="95" t="s">
        <v>50</v>
      </c>
      <c r="L54" s="75" t="s">
        <v>757</v>
      </c>
      <c r="M54" s="75">
        <v>7</v>
      </c>
      <c r="N54" s="75">
        <v>5</v>
      </c>
      <c r="O54" s="75">
        <v>9</v>
      </c>
      <c r="P54" s="75" t="s">
        <v>136</v>
      </c>
      <c r="Q54" s="75" t="s">
        <v>690</v>
      </c>
      <c r="R54" s="75" t="s">
        <v>129</v>
      </c>
      <c r="S54" s="75" t="s">
        <v>758</v>
      </c>
      <c r="T54" s="76"/>
      <c r="U54" s="77"/>
      <c r="V54" s="78"/>
      <c r="W54" s="79"/>
      <c r="X54" s="80"/>
      <c r="Y54" s="81" t="str">
        <f t="shared" si="2"/>
        <v>https://www.tcgplayer.com/search/star-wars-unlimited/product?productLineName=star-wars-unlimited&amp;q=Vigil</v>
      </c>
      <c r="Z54" s="65">
        <f t="shared" si="6"/>
        <v>0</v>
      </c>
    </row>
    <row r="55" spans="1:26" ht="14.4">
      <c r="A55" s="82" t="s">
        <v>184</v>
      </c>
      <c r="B55" s="83"/>
      <c r="C55" s="84"/>
      <c r="D55" s="84"/>
      <c r="E55" s="85"/>
      <c r="F55" s="53" t="str">
        <f t="shared" si="4"/>
        <v/>
      </c>
      <c r="G55" s="54" t="str">
        <f t="shared" si="5"/>
        <v/>
      </c>
      <c r="H55" s="86" t="s">
        <v>28</v>
      </c>
      <c r="I55" s="56"/>
      <c r="J55" s="105" t="s">
        <v>41</v>
      </c>
      <c r="K55" s="94" t="s">
        <v>50</v>
      </c>
      <c r="L55" s="58" t="s">
        <v>759</v>
      </c>
      <c r="M55" s="58">
        <v>9</v>
      </c>
      <c r="N55" s="58">
        <v>8</v>
      </c>
      <c r="O55" s="58">
        <v>8</v>
      </c>
      <c r="P55" s="58" t="s">
        <v>32</v>
      </c>
      <c r="Q55" s="58"/>
      <c r="R55" s="58" t="s">
        <v>129</v>
      </c>
      <c r="S55" s="58" t="s">
        <v>760</v>
      </c>
      <c r="T55" s="88"/>
      <c r="U55" s="89"/>
      <c r="V55" s="90"/>
      <c r="W55" s="91"/>
      <c r="X55" s="63"/>
      <c r="Y55" s="64" t="str">
        <f t="shared" si="2"/>
        <v>https://www.tcgplayer.com/search/star-wars-unlimited/product?productLineName=star-wars-unlimited&amp;q=Bo-Katan+Krtze</v>
      </c>
      <c r="Z55" s="65">
        <f t="shared" si="6"/>
        <v>0</v>
      </c>
    </row>
    <row r="56" spans="1:26" ht="14.4">
      <c r="A56" s="92" t="s">
        <v>186</v>
      </c>
      <c r="B56" s="67"/>
      <c r="C56" s="68"/>
      <c r="D56" s="68"/>
      <c r="E56" s="69"/>
      <c r="F56" s="70" t="str">
        <f t="shared" si="4"/>
        <v/>
      </c>
      <c r="G56" s="71" t="str">
        <f t="shared" si="5"/>
        <v/>
      </c>
      <c r="H56" s="72" t="s">
        <v>127</v>
      </c>
      <c r="I56" s="92"/>
      <c r="J56" s="106" t="s">
        <v>41</v>
      </c>
      <c r="K56" s="95" t="s">
        <v>50</v>
      </c>
      <c r="L56" s="75" t="s">
        <v>761</v>
      </c>
      <c r="M56" s="75">
        <v>2</v>
      </c>
      <c r="N56" s="111" t="s">
        <v>343</v>
      </c>
      <c r="O56" s="111" t="s">
        <v>343</v>
      </c>
      <c r="P56" s="75"/>
      <c r="Q56" s="75"/>
      <c r="R56" s="75" t="s">
        <v>762</v>
      </c>
      <c r="S56" s="75" t="s">
        <v>584</v>
      </c>
      <c r="T56" s="76"/>
      <c r="U56" s="77"/>
      <c r="V56" s="78"/>
      <c r="W56" s="79"/>
      <c r="X56" s="80"/>
      <c r="Y56" s="81" t="str">
        <f t="shared" si="2"/>
        <v>https://www.tcgplayer.com/search/star-wars-unlimited/product?productLineName=star-wars-unlimited&amp;q=Diplomatic+Immunity</v>
      </c>
      <c r="Z56" s="65">
        <f t="shared" si="6"/>
        <v>0</v>
      </c>
    </row>
    <row r="57" spans="1:26" ht="14.4">
      <c r="A57" s="82" t="s">
        <v>189</v>
      </c>
      <c r="B57" s="83"/>
      <c r="C57" s="84"/>
      <c r="D57" s="84"/>
      <c r="E57" s="85"/>
      <c r="F57" s="53" t="str">
        <f t="shared" si="4"/>
        <v/>
      </c>
      <c r="G57" s="54" t="str">
        <f t="shared" si="5"/>
        <v/>
      </c>
      <c r="H57" s="86" t="s">
        <v>28</v>
      </c>
      <c r="I57" s="82"/>
      <c r="J57" s="105" t="s">
        <v>41</v>
      </c>
      <c r="K57" s="94" t="s">
        <v>50</v>
      </c>
      <c r="L57" s="58" t="s">
        <v>763</v>
      </c>
      <c r="M57" s="58">
        <v>1</v>
      </c>
      <c r="N57" s="58"/>
      <c r="O57" s="58"/>
      <c r="P57" s="58"/>
      <c r="Q57" s="58" t="s">
        <v>690</v>
      </c>
      <c r="R57" s="58" t="s">
        <v>157</v>
      </c>
      <c r="S57" s="58" t="s">
        <v>553</v>
      </c>
      <c r="T57" s="88"/>
      <c r="U57" s="89"/>
      <c r="V57" s="90"/>
      <c r="W57" s="91"/>
      <c r="X57" s="63"/>
      <c r="Y57" s="64" t="str">
        <f t="shared" si="2"/>
        <v>https://www.tcgplayer.com/search/star-wars-unlimited/product?productLineName=star-wars-unlimited&amp;q=One+in+a+Million</v>
      </c>
      <c r="Z57" s="65">
        <f t="shared" si="6"/>
        <v>0</v>
      </c>
    </row>
    <row r="58" spans="1:26" ht="14.4">
      <c r="A58" s="92" t="s">
        <v>191</v>
      </c>
      <c r="B58" s="67"/>
      <c r="C58" s="68"/>
      <c r="D58" s="68"/>
      <c r="E58" s="69"/>
      <c r="F58" s="70" t="str">
        <f t="shared" si="4"/>
        <v/>
      </c>
      <c r="G58" s="71" t="str">
        <f t="shared" si="5"/>
        <v/>
      </c>
      <c r="H58" s="72" t="s">
        <v>28</v>
      </c>
      <c r="I58" s="92"/>
      <c r="J58" s="106" t="s">
        <v>41</v>
      </c>
      <c r="K58" s="106" t="s">
        <v>41</v>
      </c>
      <c r="L58" s="75" t="s">
        <v>764</v>
      </c>
      <c r="M58" s="75">
        <v>1</v>
      </c>
      <c r="N58" s="111" t="s">
        <v>254</v>
      </c>
      <c r="O58" s="111" t="s">
        <v>254</v>
      </c>
      <c r="P58" s="75"/>
      <c r="Q58" s="75"/>
      <c r="R58" s="75" t="s">
        <v>255</v>
      </c>
      <c r="S58" s="75" t="s">
        <v>256</v>
      </c>
      <c r="T58" s="76"/>
      <c r="U58" s="77"/>
      <c r="V58" s="78"/>
      <c r="W58" s="79"/>
      <c r="X58" s="80"/>
      <c r="Y58" s="81" t="str">
        <f t="shared" si="2"/>
        <v>https://www.tcgplayer.com/search/star-wars-unlimited/product?productLineName=star-wars-unlimited&amp;q=Exiled+from+the+Force</v>
      </c>
      <c r="Z58" s="65">
        <f t="shared" si="6"/>
        <v>0</v>
      </c>
    </row>
    <row r="59" spans="1:26" ht="14.4">
      <c r="A59" s="82" t="s">
        <v>194</v>
      </c>
      <c r="B59" s="83"/>
      <c r="C59" s="84"/>
      <c r="D59" s="84"/>
      <c r="E59" s="85"/>
      <c r="F59" s="53" t="str">
        <f t="shared" si="4"/>
        <v/>
      </c>
      <c r="G59" s="54" t="str">
        <f t="shared" si="5"/>
        <v/>
      </c>
      <c r="H59" s="86" t="s">
        <v>46</v>
      </c>
      <c r="I59" s="82"/>
      <c r="J59" s="507" t="s">
        <v>41</v>
      </c>
      <c r="K59" s="508"/>
      <c r="L59" s="58" t="s">
        <v>765</v>
      </c>
      <c r="M59" s="58">
        <v>1</v>
      </c>
      <c r="N59" s="58">
        <v>1</v>
      </c>
      <c r="O59" s="58">
        <v>3</v>
      </c>
      <c r="P59" s="58" t="s">
        <v>32</v>
      </c>
      <c r="Q59" s="58"/>
      <c r="R59" s="58" t="s">
        <v>129</v>
      </c>
      <c r="S59" s="58" t="s">
        <v>72</v>
      </c>
      <c r="T59" s="88"/>
      <c r="U59" s="89"/>
      <c r="V59" s="90"/>
      <c r="W59" s="91"/>
      <c r="X59" s="63"/>
      <c r="Y59" s="64" t="str">
        <f t="shared" si="2"/>
        <v>https://www.tcgplayer.com/search/star-wars-unlimited/product?productLineName=star-wars-unlimited&amp;q=Dhani+Pilgrim</v>
      </c>
      <c r="Z59" s="65">
        <f t="shared" si="6"/>
        <v>0</v>
      </c>
    </row>
    <row r="60" spans="1:26" ht="14.4">
      <c r="A60" s="92" t="s">
        <v>197</v>
      </c>
      <c r="B60" s="67"/>
      <c r="C60" s="68"/>
      <c r="D60" s="68"/>
      <c r="E60" s="69"/>
      <c r="F60" s="70" t="str">
        <f t="shared" si="4"/>
        <v/>
      </c>
      <c r="G60" s="71" t="str">
        <f t="shared" si="5"/>
        <v/>
      </c>
      <c r="H60" s="72" t="s">
        <v>28</v>
      </c>
      <c r="I60" s="92"/>
      <c r="J60" s="509" t="s">
        <v>41</v>
      </c>
      <c r="K60" s="510"/>
      <c r="L60" s="75" t="s">
        <v>766</v>
      </c>
      <c r="M60" s="75">
        <v>1</v>
      </c>
      <c r="N60" s="75">
        <v>0</v>
      </c>
      <c r="O60" s="75">
        <v>3</v>
      </c>
      <c r="P60" s="75" t="s">
        <v>136</v>
      </c>
      <c r="Q60" s="75"/>
      <c r="R60" s="75" t="s">
        <v>129</v>
      </c>
      <c r="S60" s="75" t="s">
        <v>429</v>
      </c>
      <c r="T60" s="76"/>
      <c r="U60" s="77"/>
      <c r="V60" s="78"/>
      <c r="W60" s="79"/>
      <c r="X60" s="80"/>
      <c r="Y60" s="81" t="str">
        <f t="shared" si="2"/>
        <v>https://www.tcgplayer.com/search/star-wars-unlimited/product?productLineName=star-wars-unlimited&amp;q=Escape+Pod</v>
      </c>
      <c r="Z60" s="65">
        <f t="shared" si="6"/>
        <v>0</v>
      </c>
    </row>
    <row r="61" spans="1:26" ht="14.4">
      <c r="A61" s="82" t="s">
        <v>199</v>
      </c>
      <c r="B61" s="83"/>
      <c r="C61" s="84"/>
      <c r="D61" s="84"/>
      <c r="E61" s="85"/>
      <c r="F61" s="53" t="str">
        <f t="shared" si="4"/>
        <v/>
      </c>
      <c r="G61" s="54" t="str">
        <f t="shared" si="5"/>
        <v/>
      </c>
      <c r="H61" s="86" t="s">
        <v>127</v>
      </c>
      <c r="I61" s="56"/>
      <c r="J61" s="507" t="s">
        <v>41</v>
      </c>
      <c r="K61" s="508"/>
      <c r="L61" s="58" t="s">
        <v>767</v>
      </c>
      <c r="M61" s="58">
        <v>2</v>
      </c>
      <c r="N61" s="58">
        <v>0</v>
      </c>
      <c r="O61" s="58">
        <v>4</v>
      </c>
      <c r="P61" s="58" t="s">
        <v>32</v>
      </c>
      <c r="Q61" s="58" t="s">
        <v>209</v>
      </c>
      <c r="R61" s="58" t="s">
        <v>129</v>
      </c>
      <c r="S61" s="58" t="s">
        <v>72</v>
      </c>
      <c r="T61" s="88"/>
      <c r="U61" s="89"/>
      <c r="V61" s="90"/>
      <c r="W61" s="91"/>
      <c r="X61" s="63"/>
      <c r="Y61" s="64" t="str">
        <f t="shared" si="2"/>
        <v>https://www.tcgplayer.com/search/star-wars-unlimited/product?productLineName=star-wars-unlimited&amp;q=Lobot</v>
      </c>
      <c r="Z61" s="65">
        <f t="shared" si="6"/>
        <v>0</v>
      </c>
    </row>
    <row r="62" spans="1:26" ht="14.4">
      <c r="A62" s="92" t="s">
        <v>202</v>
      </c>
      <c r="B62" s="67"/>
      <c r="C62" s="68"/>
      <c r="D62" s="68"/>
      <c r="E62" s="69"/>
      <c r="F62" s="70" t="str">
        <f t="shared" si="4"/>
        <v/>
      </c>
      <c r="G62" s="71" t="str">
        <f t="shared" si="5"/>
        <v/>
      </c>
      <c r="H62" s="72" t="s">
        <v>46</v>
      </c>
      <c r="I62" s="92"/>
      <c r="J62" s="509" t="s">
        <v>41</v>
      </c>
      <c r="K62" s="510"/>
      <c r="L62" s="75" t="s">
        <v>768</v>
      </c>
      <c r="M62" s="75">
        <v>2</v>
      </c>
      <c r="N62" s="75">
        <v>1</v>
      </c>
      <c r="O62" s="75">
        <v>3</v>
      </c>
      <c r="P62" s="75" t="s">
        <v>32</v>
      </c>
      <c r="Q62" s="75" t="s">
        <v>373</v>
      </c>
      <c r="R62" s="75" t="s">
        <v>129</v>
      </c>
      <c r="S62" s="75" t="s">
        <v>769</v>
      </c>
      <c r="T62" s="76"/>
      <c r="U62" s="77"/>
      <c r="V62" s="78"/>
      <c r="W62" s="79"/>
      <c r="X62" s="80"/>
      <c r="Y62" s="81" t="str">
        <f t="shared" si="2"/>
        <v>https://www.tcgplayer.com/search/star-wars-unlimited/product?productLineName=star-wars-unlimited&amp;q=Lost+Jedi</v>
      </c>
      <c r="Z62" s="65">
        <f t="shared" si="6"/>
        <v>0</v>
      </c>
    </row>
    <row r="63" spans="1:26" ht="14.4">
      <c r="A63" s="82" t="s">
        <v>205</v>
      </c>
      <c r="B63" s="83"/>
      <c r="C63" s="84"/>
      <c r="D63" s="84"/>
      <c r="E63" s="85"/>
      <c r="F63" s="53" t="str">
        <f t="shared" si="4"/>
        <v/>
      </c>
      <c r="G63" s="54" t="str">
        <f t="shared" si="5"/>
        <v/>
      </c>
      <c r="H63" s="86" t="s">
        <v>46</v>
      </c>
      <c r="I63" s="82"/>
      <c r="J63" s="507" t="s">
        <v>41</v>
      </c>
      <c r="K63" s="508"/>
      <c r="L63" s="58" t="s">
        <v>770</v>
      </c>
      <c r="M63" s="58">
        <v>2</v>
      </c>
      <c r="N63" s="58">
        <v>2</v>
      </c>
      <c r="O63" s="58">
        <v>2</v>
      </c>
      <c r="P63" s="58" t="s">
        <v>32</v>
      </c>
      <c r="Q63" s="58"/>
      <c r="R63" s="58" t="s">
        <v>129</v>
      </c>
      <c r="S63" s="58" t="s">
        <v>771</v>
      </c>
      <c r="T63" s="88"/>
      <c r="U63" s="89"/>
      <c r="V63" s="90"/>
      <c r="W63" s="91"/>
      <c r="X63" s="63"/>
      <c r="Y63" s="64" t="str">
        <f t="shared" si="2"/>
        <v>https://www.tcgplayer.com/search/star-wars-unlimited/product?productLineName=star-wars-unlimited&amp;q=Senate+Warden</v>
      </c>
      <c r="Z63" s="65">
        <f t="shared" si="6"/>
        <v>0</v>
      </c>
    </row>
    <row r="64" spans="1:26" ht="14.4">
      <c r="A64" s="92" t="s">
        <v>207</v>
      </c>
      <c r="B64" s="67"/>
      <c r="C64" s="68"/>
      <c r="D64" s="68"/>
      <c r="E64" s="69"/>
      <c r="F64" s="70" t="str">
        <f t="shared" si="4"/>
        <v/>
      </c>
      <c r="G64" s="71" t="str">
        <f t="shared" si="5"/>
        <v/>
      </c>
      <c r="H64" s="72" t="s">
        <v>46</v>
      </c>
      <c r="I64" s="73"/>
      <c r="J64" s="509" t="s">
        <v>41</v>
      </c>
      <c r="K64" s="510"/>
      <c r="L64" s="75" t="s">
        <v>772</v>
      </c>
      <c r="M64" s="75">
        <v>3</v>
      </c>
      <c r="N64" s="75">
        <v>1</v>
      </c>
      <c r="O64" s="75">
        <v>4</v>
      </c>
      <c r="P64" s="75" t="s">
        <v>136</v>
      </c>
      <c r="Q64" s="75" t="s">
        <v>145</v>
      </c>
      <c r="R64" s="75" t="s">
        <v>129</v>
      </c>
      <c r="S64" s="75" t="s">
        <v>773</v>
      </c>
      <c r="T64" s="76"/>
      <c r="U64" s="77"/>
      <c r="V64" s="78"/>
      <c r="W64" s="79"/>
      <c r="X64" s="80"/>
      <c r="Y64" s="81" t="str">
        <f t="shared" si="2"/>
        <v>https://www.tcgplayer.com/search/star-wars-unlimited/product?productLineName=star-wars-unlimited&amp;q=Defense+Fleet+X-Wing</v>
      </c>
      <c r="Z64" s="65">
        <f t="shared" si="6"/>
        <v>0</v>
      </c>
    </row>
    <row r="65" spans="1:26" ht="14.4">
      <c r="A65" s="82" t="s">
        <v>210</v>
      </c>
      <c r="B65" s="83"/>
      <c r="C65" s="84"/>
      <c r="D65" s="84"/>
      <c r="E65" s="85"/>
      <c r="F65" s="53" t="str">
        <f t="shared" si="4"/>
        <v/>
      </c>
      <c r="G65" s="54" t="str">
        <f t="shared" si="5"/>
        <v/>
      </c>
      <c r="H65" s="86" t="s">
        <v>127</v>
      </c>
      <c r="I65" s="56"/>
      <c r="J65" s="507" t="s">
        <v>41</v>
      </c>
      <c r="K65" s="508"/>
      <c r="L65" s="58" t="s">
        <v>774</v>
      </c>
      <c r="M65" s="58">
        <v>3</v>
      </c>
      <c r="N65" s="58">
        <v>2</v>
      </c>
      <c r="O65" s="58">
        <v>5</v>
      </c>
      <c r="P65" s="58" t="s">
        <v>32</v>
      </c>
      <c r="Q65" s="58"/>
      <c r="R65" s="58" t="s">
        <v>129</v>
      </c>
      <c r="S65" s="58" t="s">
        <v>72</v>
      </c>
      <c r="T65" s="88"/>
      <c r="U65" s="89"/>
      <c r="V65" s="90"/>
      <c r="W65" s="91"/>
      <c r="X65" s="63"/>
      <c r="Y65" s="64" t="str">
        <f t="shared" si="2"/>
        <v>https://www.tcgplayer.com/search/star-wars-unlimited/product?productLineName=star-wars-unlimited&amp;q=Willrow+Hood</v>
      </c>
      <c r="Z65" s="65">
        <f t="shared" si="6"/>
        <v>0</v>
      </c>
    </row>
    <row r="66" spans="1:26" ht="14.4">
      <c r="A66" s="92" t="s">
        <v>213</v>
      </c>
      <c r="B66" s="67"/>
      <c r="C66" s="68"/>
      <c r="D66" s="68"/>
      <c r="E66" s="69"/>
      <c r="F66" s="70" t="str">
        <f t="shared" si="4"/>
        <v/>
      </c>
      <c r="G66" s="71" t="str">
        <f t="shared" si="5"/>
        <v/>
      </c>
      <c r="H66" s="72" t="s">
        <v>46</v>
      </c>
      <c r="I66" s="92"/>
      <c r="J66" s="509" t="s">
        <v>41</v>
      </c>
      <c r="K66" s="510"/>
      <c r="L66" s="75" t="s">
        <v>775</v>
      </c>
      <c r="M66" s="75">
        <v>4</v>
      </c>
      <c r="N66" s="75">
        <v>3</v>
      </c>
      <c r="O66" s="75">
        <v>4</v>
      </c>
      <c r="P66" s="75" t="s">
        <v>136</v>
      </c>
      <c r="Q66" s="75"/>
      <c r="R66" s="75" t="s">
        <v>129</v>
      </c>
      <c r="S66" s="75" t="s">
        <v>354</v>
      </c>
      <c r="T66" s="76"/>
      <c r="U66" s="77"/>
      <c r="V66" s="78"/>
      <c r="W66" s="79"/>
      <c r="X66" s="80"/>
      <c r="Y66" s="81" t="str">
        <f t="shared" si="2"/>
        <v>https://www.tcgplayer.com/search/star-wars-unlimited/product?productLineName=star-wars-unlimited&amp;q=Bardottan+Ornithopter</v>
      </c>
      <c r="Z66" s="65">
        <f t="shared" si="6"/>
        <v>0</v>
      </c>
    </row>
    <row r="67" spans="1:26" ht="14.4">
      <c r="A67" s="82" t="s">
        <v>216</v>
      </c>
      <c r="B67" s="83"/>
      <c r="C67" s="83"/>
      <c r="D67" s="83"/>
      <c r="E67" s="83"/>
      <c r="F67" s="53" t="str">
        <f t="shared" si="4"/>
        <v/>
      </c>
      <c r="G67" s="54" t="str">
        <f t="shared" si="5"/>
        <v/>
      </c>
      <c r="H67" s="86" t="s">
        <v>46</v>
      </c>
      <c r="I67" s="82"/>
      <c r="J67" s="507" t="s">
        <v>41</v>
      </c>
      <c r="K67" s="508"/>
      <c r="L67" s="58" t="s">
        <v>776</v>
      </c>
      <c r="M67" s="58">
        <v>4</v>
      </c>
      <c r="N67" s="58">
        <v>4</v>
      </c>
      <c r="O67" s="58">
        <v>5</v>
      </c>
      <c r="P67" s="58" t="s">
        <v>32</v>
      </c>
      <c r="Q67" s="58" t="s">
        <v>145</v>
      </c>
      <c r="R67" s="58" t="s">
        <v>129</v>
      </c>
      <c r="S67" s="58" t="s">
        <v>771</v>
      </c>
      <c r="T67" s="88"/>
      <c r="U67" s="89"/>
      <c r="V67" s="90"/>
      <c r="W67" s="91"/>
      <c r="X67" s="63"/>
      <c r="Y67" s="64" t="str">
        <f t="shared" si="2"/>
        <v>https://www.tcgplayer.com/search/star-wars-unlimited/product?productLineName=star-wars-unlimited&amp;q=Rotunda+Senate+Guards</v>
      </c>
      <c r="Z67" s="65">
        <f t="shared" si="6"/>
        <v>0</v>
      </c>
    </row>
    <row r="68" spans="1:26" ht="14.4">
      <c r="A68" s="92" t="s">
        <v>220</v>
      </c>
      <c r="B68" s="67"/>
      <c r="C68" s="68"/>
      <c r="D68" s="68"/>
      <c r="E68" s="69"/>
      <c r="F68" s="70" t="str">
        <f t="shared" si="4"/>
        <v/>
      </c>
      <c r="G68" s="71" t="str">
        <f t="shared" si="5"/>
        <v/>
      </c>
      <c r="H68" s="72" t="s">
        <v>46</v>
      </c>
      <c r="I68" s="92"/>
      <c r="J68" s="509" t="s">
        <v>41</v>
      </c>
      <c r="K68" s="510"/>
      <c r="L68" s="75" t="s">
        <v>777</v>
      </c>
      <c r="M68" s="75">
        <v>5</v>
      </c>
      <c r="N68" s="75">
        <v>5</v>
      </c>
      <c r="O68" s="75">
        <v>5</v>
      </c>
      <c r="P68" s="75" t="s">
        <v>32</v>
      </c>
      <c r="Q68" s="75"/>
      <c r="R68" s="75" t="s">
        <v>129</v>
      </c>
      <c r="S68" s="75" t="s">
        <v>702</v>
      </c>
      <c r="T68" s="76"/>
      <c r="U68" s="77"/>
      <c r="V68" s="78"/>
      <c r="W68" s="79"/>
      <c r="X68" s="80"/>
      <c r="Y68" s="81" t="str">
        <f t="shared" si="2"/>
        <v>https://www.tcgplayer.com/search/star-wars-unlimited/product?productLineName=star-wars-unlimited&amp;q=Congress+of+Malastare</v>
      </c>
      <c r="Z68" s="65">
        <f t="shared" si="6"/>
        <v>0</v>
      </c>
    </row>
    <row r="69" spans="1:26" ht="14.4">
      <c r="A69" s="82" t="s">
        <v>222</v>
      </c>
      <c r="B69" s="83"/>
      <c r="C69" s="84"/>
      <c r="D69" s="84"/>
      <c r="E69" s="85"/>
      <c r="F69" s="53" t="str">
        <f t="shared" si="4"/>
        <v/>
      </c>
      <c r="G69" s="54" t="str">
        <f t="shared" si="5"/>
        <v/>
      </c>
      <c r="H69" s="86" t="s">
        <v>127</v>
      </c>
      <c r="I69" s="56"/>
      <c r="J69" s="507" t="s">
        <v>41</v>
      </c>
      <c r="K69" s="508"/>
      <c r="L69" s="58" t="s">
        <v>778</v>
      </c>
      <c r="M69" s="58">
        <v>5</v>
      </c>
      <c r="N69" s="58">
        <v>4</v>
      </c>
      <c r="O69" s="58">
        <v>7</v>
      </c>
      <c r="P69" s="58" t="s">
        <v>32</v>
      </c>
      <c r="Q69" s="58"/>
      <c r="R69" s="58" t="s">
        <v>129</v>
      </c>
      <c r="S69" s="58" t="s">
        <v>779</v>
      </c>
      <c r="T69" s="88"/>
      <c r="U69" s="89"/>
      <c r="V69" s="90"/>
      <c r="W69" s="91"/>
      <c r="X69" s="63"/>
      <c r="Y69" s="64" t="str">
        <f t="shared" si="2"/>
        <v>https://www.tcgplayer.com/search/star-wars-unlimited/product?productLineName=star-wars-unlimited&amp;q=Nala+Se</v>
      </c>
      <c r="Z69" s="65">
        <f t="shared" si="6"/>
        <v>0</v>
      </c>
    </row>
    <row r="70" spans="1:26" ht="14.4">
      <c r="A70" s="92" t="s">
        <v>224</v>
      </c>
      <c r="B70" s="67"/>
      <c r="C70" s="67"/>
      <c r="D70" s="67"/>
      <c r="E70" s="67"/>
      <c r="F70" s="70" t="str">
        <f t="shared" si="4"/>
        <v/>
      </c>
      <c r="G70" s="71" t="str">
        <f t="shared" si="5"/>
        <v/>
      </c>
      <c r="H70" s="72" t="s">
        <v>46</v>
      </c>
      <c r="I70" s="92"/>
      <c r="J70" s="509" t="s">
        <v>41</v>
      </c>
      <c r="K70" s="510"/>
      <c r="L70" s="75" t="s">
        <v>780</v>
      </c>
      <c r="M70" s="75">
        <v>6</v>
      </c>
      <c r="N70" s="75">
        <v>3</v>
      </c>
      <c r="O70" s="75">
        <v>7</v>
      </c>
      <c r="P70" s="75" t="s">
        <v>32</v>
      </c>
      <c r="Q70" s="75" t="s">
        <v>62</v>
      </c>
      <c r="R70" s="75" t="s">
        <v>129</v>
      </c>
      <c r="S70" s="75" t="s">
        <v>702</v>
      </c>
      <c r="T70" s="76"/>
      <c r="U70" s="77"/>
      <c r="V70" s="78"/>
      <c r="W70" s="79"/>
      <c r="X70" s="80"/>
      <c r="Y70" s="81" t="str">
        <f t="shared" si="2"/>
        <v>https://www.tcgplayer.com/search/star-wars-unlimited/product?productLineName=star-wars-unlimited&amp;q=Alderaanian+Envoys</v>
      </c>
      <c r="Z70" s="65">
        <f t="shared" si="6"/>
        <v>0</v>
      </c>
    </row>
    <row r="71" spans="1:26" ht="14.4">
      <c r="A71" s="82" t="s">
        <v>226</v>
      </c>
      <c r="B71" s="83"/>
      <c r="C71" s="84"/>
      <c r="D71" s="84"/>
      <c r="E71" s="85"/>
      <c r="F71" s="53" t="str">
        <f t="shared" si="4"/>
        <v/>
      </c>
      <c r="G71" s="54" t="str">
        <f t="shared" si="5"/>
        <v/>
      </c>
      <c r="H71" s="86" t="s">
        <v>127</v>
      </c>
      <c r="I71" s="82"/>
      <c r="J71" s="507" t="s">
        <v>41</v>
      </c>
      <c r="K71" s="508"/>
      <c r="L71" s="58" t="s">
        <v>781</v>
      </c>
      <c r="M71" s="58">
        <v>6</v>
      </c>
      <c r="N71" s="58">
        <v>7</v>
      </c>
      <c r="O71" s="58">
        <v>3</v>
      </c>
      <c r="P71" s="58" t="s">
        <v>32</v>
      </c>
      <c r="Q71" s="58"/>
      <c r="R71" s="58" t="s">
        <v>129</v>
      </c>
      <c r="S71" s="58" t="s">
        <v>782</v>
      </c>
      <c r="T71" s="88"/>
      <c r="U71" s="89"/>
      <c r="V71" s="90"/>
      <c r="W71" s="91"/>
      <c r="X71" s="63"/>
      <c r="Y71" s="64" t="str">
        <f t="shared" si="2"/>
        <v>https://www.tcgplayer.com/search/star-wars-unlimited/product?productLineName=star-wars-unlimited&amp;q=Umbaran+Mobile+Cannon</v>
      </c>
      <c r="Z71" s="65">
        <f t="shared" si="6"/>
        <v>0</v>
      </c>
    </row>
    <row r="72" spans="1:26" ht="14.4">
      <c r="A72" s="92" t="s">
        <v>227</v>
      </c>
      <c r="B72" s="67"/>
      <c r="C72" s="68"/>
      <c r="D72" s="68"/>
      <c r="E72" s="69"/>
      <c r="F72" s="70" t="str">
        <f t="shared" si="4"/>
        <v/>
      </c>
      <c r="G72" s="71" t="str">
        <f t="shared" si="5"/>
        <v/>
      </c>
      <c r="H72" s="72" t="s">
        <v>131</v>
      </c>
      <c r="I72" s="73"/>
      <c r="J72" s="509" t="s">
        <v>41</v>
      </c>
      <c r="K72" s="510"/>
      <c r="L72" s="75" t="s">
        <v>89</v>
      </c>
      <c r="M72" s="75">
        <v>7</v>
      </c>
      <c r="N72" s="75">
        <v>6</v>
      </c>
      <c r="O72" s="75">
        <v>8</v>
      </c>
      <c r="P72" s="75" t="s">
        <v>32</v>
      </c>
      <c r="Q72" s="75" t="s">
        <v>373</v>
      </c>
      <c r="R72" s="75" t="s">
        <v>129</v>
      </c>
      <c r="S72" s="75" t="s">
        <v>783</v>
      </c>
      <c r="T72" s="76"/>
      <c r="U72" s="77"/>
      <c r="V72" s="78"/>
      <c r="W72" s="79"/>
      <c r="X72" s="80"/>
      <c r="Y72" s="81" t="str">
        <f t="shared" si="2"/>
        <v>https://www.tcgplayer.com/search/star-wars-unlimited/product?productLineName=star-wars-unlimited&amp;q=Lando+Calrissian</v>
      </c>
      <c r="Z72" s="65">
        <f t="shared" si="6"/>
        <v>0</v>
      </c>
    </row>
    <row r="73" spans="1:26" ht="14.4">
      <c r="A73" s="82" t="s">
        <v>230</v>
      </c>
      <c r="B73" s="83"/>
      <c r="C73" s="84"/>
      <c r="D73" s="84"/>
      <c r="E73" s="85"/>
      <c r="F73" s="53" t="str">
        <f t="shared" si="4"/>
        <v/>
      </c>
      <c r="G73" s="54" t="str">
        <f t="shared" si="5"/>
        <v/>
      </c>
      <c r="H73" s="86" t="s">
        <v>46</v>
      </c>
      <c r="I73" s="56"/>
      <c r="J73" s="507" t="s">
        <v>41</v>
      </c>
      <c r="K73" s="508"/>
      <c r="L73" s="58" t="s">
        <v>784</v>
      </c>
      <c r="M73" s="58">
        <v>1</v>
      </c>
      <c r="N73" s="110" t="s">
        <v>520</v>
      </c>
      <c r="O73" s="110" t="s">
        <v>520</v>
      </c>
      <c r="P73" s="58"/>
      <c r="Q73" s="58"/>
      <c r="R73" s="58" t="s">
        <v>255</v>
      </c>
      <c r="S73" s="58" t="s">
        <v>158</v>
      </c>
      <c r="T73" s="88"/>
      <c r="U73" s="89"/>
      <c r="V73" s="90"/>
      <c r="W73" s="91"/>
      <c r="X73" s="63"/>
      <c r="Y73" s="64" t="str">
        <f t="shared" si="2"/>
        <v>https://www.tcgplayer.com/search/star-wars-unlimited/product?productLineName=star-wars-unlimited&amp;q=Nimble+Prowess</v>
      </c>
      <c r="Z73" s="65">
        <f t="shared" si="6"/>
        <v>0</v>
      </c>
    </row>
    <row r="74" spans="1:26" ht="14.4">
      <c r="A74" s="92" t="s">
        <v>233</v>
      </c>
      <c r="B74" s="67"/>
      <c r="C74" s="67"/>
      <c r="D74" s="67"/>
      <c r="E74" s="67"/>
      <c r="F74" s="70" t="str">
        <f t="shared" si="4"/>
        <v/>
      </c>
      <c r="G74" s="71" t="str">
        <f t="shared" si="5"/>
        <v/>
      </c>
      <c r="H74" s="72" t="s">
        <v>46</v>
      </c>
      <c r="I74" s="92"/>
      <c r="J74" s="509" t="s">
        <v>41</v>
      </c>
      <c r="K74" s="510"/>
      <c r="L74" s="75" t="s">
        <v>785</v>
      </c>
      <c r="M74" s="75">
        <v>2</v>
      </c>
      <c r="N74" s="111" t="s">
        <v>254</v>
      </c>
      <c r="O74" s="111" t="s">
        <v>389</v>
      </c>
      <c r="P74" s="75"/>
      <c r="Q74" s="75" t="s">
        <v>690</v>
      </c>
      <c r="R74" s="75" t="s">
        <v>255</v>
      </c>
      <c r="S74" s="75" t="s">
        <v>344</v>
      </c>
      <c r="T74" s="76"/>
      <c r="U74" s="77"/>
      <c r="V74" s="78"/>
      <c r="W74" s="79"/>
      <c r="X74" s="80"/>
      <c r="Y74" s="81" t="str">
        <f t="shared" si="2"/>
        <v>https://www.tcgplayer.com/search/star-wars-unlimited/product?productLineName=star-wars-unlimited&amp;q=Armor+of+Fortune</v>
      </c>
      <c r="Z74" s="65">
        <f t="shared" si="6"/>
        <v>0</v>
      </c>
    </row>
    <row r="75" spans="1:26" ht="14.4">
      <c r="A75" s="82" t="s">
        <v>236</v>
      </c>
      <c r="B75" s="83"/>
      <c r="C75" s="84"/>
      <c r="D75" s="84"/>
      <c r="E75" s="85"/>
      <c r="F75" s="53" t="str">
        <f t="shared" si="4"/>
        <v/>
      </c>
      <c r="G75" s="54" t="str">
        <f t="shared" si="5"/>
        <v/>
      </c>
      <c r="H75" s="86" t="s">
        <v>127</v>
      </c>
      <c r="I75" s="56"/>
      <c r="J75" s="507" t="s">
        <v>41</v>
      </c>
      <c r="K75" s="508"/>
      <c r="L75" s="58" t="s">
        <v>786</v>
      </c>
      <c r="M75" s="58">
        <v>3</v>
      </c>
      <c r="N75" s="110" t="s">
        <v>520</v>
      </c>
      <c r="O75" s="110" t="s">
        <v>389</v>
      </c>
      <c r="P75" s="58"/>
      <c r="Q75" s="58"/>
      <c r="R75" s="58" t="s">
        <v>255</v>
      </c>
      <c r="S75" s="58" t="s">
        <v>158</v>
      </c>
      <c r="T75" s="88"/>
      <c r="U75" s="89"/>
      <c r="V75" s="90"/>
      <c r="W75" s="91"/>
      <c r="X75" s="63"/>
      <c r="Y75" s="64" t="str">
        <f t="shared" si="2"/>
        <v>https://www.tcgplayer.com/search/star-wars-unlimited/product?productLineName=star-wars-unlimited&amp;q=Disciples'+Devotion</v>
      </c>
      <c r="Z75" s="65">
        <f t="shared" si="6"/>
        <v>0</v>
      </c>
    </row>
    <row r="76" spans="1:26" ht="14.4">
      <c r="A76" s="92" t="s">
        <v>239</v>
      </c>
      <c r="B76" s="67"/>
      <c r="C76" s="68"/>
      <c r="D76" s="68"/>
      <c r="E76" s="69"/>
      <c r="F76" s="70" t="str">
        <f t="shared" si="4"/>
        <v/>
      </c>
      <c r="G76" s="71" t="str">
        <f t="shared" si="5"/>
        <v/>
      </c>
      <c r="H76" s="72" t="s">
        <v>46</v>
      </c>
      <c r="I76" s="92"/>
      <c r="J76" s="509" t="s">
        <v>41</v>
      </c>
      <c r="K76" s="510"/>
      <c r="L76" s="75" t="s">
        <v>787</v>
      </c>
      <c r="M76" s="75">
        <v>1</v>
      </c>
      <c r="N76" s="75"/>
      <c r="O76" s="75"/>
      <c r="P76" s="75"/>
      <c r="Q76" s="75"/>
      <c r="R76" s="75" t="s">
        <v>157</v>
      </c>
      <c r="S76" s="75" t="s">
        <v>378</v>
      </c>
      <c r="T76" s="76"/>
      <c r="U76" s="77"/>
      <c r="V76" s="78"/>
      <c r="W76" s="79"/>
      <c r="X76" s="80"/>
      <c r="Y76" s="81" t="str">
        <f t="shared" si="2"/>
        <v>https://www.tcgplayer.com/search/star-wars-unlimited/product?productLineName=star-wars-unlimited&amp;q=Scour+the+Archives</v>
      </c>
      <c r="Z76" s="65">
        <f t="shared" si="6"/>
        <v>0</v>
      </c>
    </row>
    <row r="77" spans="1:26" ht="14.4">
      <c r="A77" s="82" t="s">
        <v>241</v>
      </c>
      <c r="B77" s="83"/>
      <c r="C77" s="84"/>
      <c r="D77" s="84"/>
      <c r="E77" s="85"/>
      <c r="F77" s="53" t="str">
        <f t="shared" si="4"/>
        <v/>
      </c>
      <c r="G77" s="54" t="str">
        <f t="shared" si="5"/>
        <v/>
      </c>
      <c r="H77" s="86" t="s">
        <v>28</v>
      </c>
      <c r="I77" s="82"/>
      <c r="J77" s="507" t="s">
        <v>41</v>
      </c>
      <c r="K77" s="508"/>
      <c r="L77" s="58" t="s">
        <v>788</v>
      </c>
      <c r="M77" s="58">
        <v>1</v>
      </c>
      <c r="N77" s="58"/>
      <c r="O77" s="58"/>
      <c r="P77" s="58"/>
      <c r="Q77" s="58"/>
      <c r="R77" s="58" t="s">
        <v>157</v>
      </c>
      <c r="S77" s="58" t="s">
        <v>789</v>
      </c>
      <c r="T77" s="88"/>
      <c r="U77" s="89"/>
      <c r="V77" s="90"/>
      <c r="W77" s="91"/>
      <c r="X77" s="63"/>
      <c r="Y77" s="64" t="str">
        <f t="shared" si="2"/>
        <v>https://www.tcgplayer.com/search/star-wars-unlimited/product?productLineName=star-wars-unlimited&amp;q=The+Eye+of+Aldhani</v>
      </c>
      <c r="Z77" s="65">
        <f t="shared" si="6"/>
        <v>0</v>
      </c>
    </row>
    <row r="78" spans="1:26" ht="14.4">
      <c r="A78" s="92" t="s">
        <v>244</v>
      </c>
      <c r="B78" s="67"/>
      <c r="C78" s="68"/>
      <c r="D78" s="68"/>
      <c r="E78" s="69"/>
      <c r="F78" s="70" t="str">
        <f t="shared" si="4"/>
        <v/>
      </c>
      <c r="G78" s="71" t="str">
        <f t="shared" si="5"/>
        <v/>
      </c>
      <c r="H78" s="72" t="s">
        <v>46</v>
      </c>
      <c r="I78" s="73"/>
      <c r="J78" s="509" t="s">
        <v>41</v>
      </c>
      <c r="K78" s="510"/>
      <c r="L78" s="75" t="s">
        <v>790</v>
      </c>
      <c r="M78" s="75">
        <v>2</v>
      </c>
      <c r="N78" s="75"/>
      <c r="O78" s="75"/>
      <c r="P78" s="75"/>
      <c r="Q78" s="75"/>
      <c r="R78" s="75" t="s">
        <v>157</v>
      </c>
      <c r="S78" s="75" t="s">
        <v>584</v>
      </c>
      <c r="T78" s="76"/>
      <c r="U78" s="77"/>
      <c r="V78" s="78"/>
      <c r="W78" s="79"/>
      <c r="X78" s="80"/>
      <c r="Y78" s="81" t="str">
        <f t="shared" si="2"/>
        <v>https://www.tcgplayer.com/search/star-wars-unlimited/product?productLineName=star-wars-unlimited&amp;q=Relief+Request</v>
      </c>
      <c r="Z78" s="65">
        <f t="shared" si="6"/>
        <v>0</v>
      </c>
    </row>
    <row r="79" spans="1:26" ht="14.4">
      <c r="A79" s="82" t="s">
        <v>246</v>
      </c>
      <c r="B79" s="83"/>
      <c r="C79" s="84"/>
      <c r="D79" s="84"/>
      <c r="E79" s="85"/>
      <c r="F79" s="53" t="str">
        <f t="shared" si="4"/>
        <v/>
      </c>
      <c r="G79" s="54" t="str">
        <f t="shared" si="5"/>
        <v/>
      </c>
      <c r="H79" s="86" t="s">
        <v>46</v>
      </c>
      <c r="I79" s="56"/>
      <c r="J79" s="507" t="s">
        <v>41</v>
      </c>
      <c r="K79" s="508"/>
      <c r="L79" s="58" t="s">
        <v>791</v>
      </c>
      <c r="M79" s="58">
        <v>3</v>
      </c>
      <c r="N79" s="58"/>
      <c r="O79" s="58"/>
      <c r="P79" s="58"/>
      <c r="Q79" s="58"/>
      <c r="R79" s="58" t="s">
        <v>157</v>
      </c>
      <c r="S79" s="58" t="s">
        <v>378</v>
      </c>
      <c r="T79" s="88"/>
      <c r="U79" s="89"/>
      <c r="V79" s="90"/>
      <c r="W79" s="91"/>
      <c r="X79" s="63"/>
      <c r="Y79" s="64" t="str">
        <f t="shared" si="2"/>
        <v>https://www.tcgplayer.com/search/star-wars-unlimited/product?productLineName=star-wars-unlimited&amp;q=Knowledge+and+Defense</v>
      </c>
      <c r="Z79" s="65">
        <f t="shared" si="6"/>
        <v>0</v>
      </c>
    </row>
    <row r="80" spans="1:26" ht="14.4">
      <c r="A80" s="92" t="s">
        <v>249</v>
      </c>
      <c r="B80" s="67"/>
      <c r="C80" s="68"/>
      <c r="D80" s="68"/>
      <c r="E80" s="69"/>
      <c r="F80" s="70" t="str">
        <f t="shared" si="4"/>
        <v/>
      </c>
      <c r="G80" s="71" t="str">
        <f t="shared" si="5"/>
        <v/>
      </c>
      <c r="H80" s="72" t="s">
        <v>127</v>
      </c>
      <c r="I80" s="73"/>
      <c r="J80" s="509" t="s">
        <v>41</v>
      </c>
      <c r="K80" s="510"/>
      <c r="L80" s="75" t="s">
        <v>792</v>
      </c>
      <c r="M80" s="75">
        <v>4</v>
      </c>
      <c r="N80" s="75"/>
      <c r="O80" s="75"/>
      <c r="P80" s="75"/>
      <c r="Q80" s="75"/>
      <c r="R80" s="75" t="s">
        <v>157</v>
      </c>
      <c r="S80" s="75" t="s">
        <v>584</v>
      </c>
      <c r="T80" s="76"/>
      <c r="U80" s="77"/>
      <c r="V80" s="78"/>
      <c r="W80" s="79"/>
      <c r="X80" s="80"/>
      <c r="Y80" s="81" t="str">
        <f t="shared" si="2"/>
        <v>https://www.tcgplayer.com/search/star-wars-unlimited/product?productLineName=star-wars-unlimited&amp;q=Charged+with+Murder</v>
      </c>
      <c r="Z80" s="65">
        <f t="shared" si="6"/>
        <v>0</v>
      </c>
    </row>
    <row r="81" spans="1:26" ht="14.4">
      <c r="A81" s="82" t="s">
        <v>252</v>
      </c>
      <c r="B81" s="83"/>
      <c r="C81" s="84"/>
      <c r="D81" s="84"/>
      <c r="E81" s="85"/>
      <c r="F81" s="53" t="str">
        <f t="shared" si="4"/>
        <v/>
      </c>
      <c r="G81" s="54" t="str">
        <f t="shared" si="5"/>
        <v/>
      </c>
      <c r="H81" s="86" t="s">
        <v>46</v>
      </c>
      <c r="I81" s="56"/>
      <c r="J81" s="507" t="s">
        <v>41</v>
      </c>
      <c r="K81" s="508"/>
      <c r="L81" s="58" t="s">
        <v>793</v>
      </c>
      <c r="M81" s="58">
        <v>5</v>
      </c>
      <c r="N81" s="58"/>
      <c r="O81" s="58"/>
      <c r="P81" s="58"/>
      <c r="Q81" s="58"/>
      <c r="R81" s="58" t="s">
        <v>157</v>
      </c>
      <c r="S81" s="58" t="s">
        <v>164</v>
      </c>
      <c r="T81" s="88"/>
      <c r="U81" s="89"/>
      <c r="V81" s="90"/>
      <c r="W81" s="91"/>
      <c r="X81" s="63"/>
      <c r="Y81" s="64" t="str">
        <f t="shared" si="2"/>
        <v>https://www.tcgplayer.com/search/star-wars-unlimited/product?productLineName=star-wars-unlimited&amp;q=Retaliation</v>
      </c>
      <c r="Z81" s="65">
        <f t="shared" si="6"/>
        <v>0</v>
      </c>
    </row>
    <row r="82" spans="1:26" ht="14.4">
      <c r="A82" s="92" t="s">
        <v>257</v>
      </c>
      <c r="B82" s="67"/>
      <c r="C82" s="68"/>
      <c r="D82" s="68"/>
      <c r="E82" s="69"/>
      <c r="F82" s="70" t="str">
        <f t="shared" si="4"/>
        <v/>
      </c>
      <c r="G82" s="71" t="str">
        <f t="shared" si="5"/>
        <v/>
      </c>
      <c r="H82" s="72" t="s">
        <v>28</v>
      </c>
      <c r="I82" s="73"/>
      <c r="J82" s="509" t="s">
        <v>41</v>
      </c>
      <c r="K82" s="510"/>
      <c r="L82" s="75" t="s">
        <v>794</v>
      </c>
      <c r="M82" s="75">
        <v>7</v>
      </c>
      <c r="N82" s="75"/>
      <c r="O82" s="75"/>
      <c r="P82" s="75"/>
      <c r="Q82" s="75"/>
      <c r="R82" s="75" t="s">
        <v>157</v>
      </c>
      <c r="S82" s="75" t="s">
        <v>564</v>
      </c>
      <c r="T82" s="76"/>
      <c r="U82" s="77"/>
      <c r="V82" s="78"/>
      <c r="W82" s="79"/>
      <c r="X82" s="80"/>
      <c r="Y82" s="81" t="str">
        <f t="shared" si="2"/>
        <v>https://www.tcgplayer.com/search/star-wars-unlimited/product?productLineName=star-wars-unlimited&amp;q=Hyperspace+Disaster</v>
      </c>
      <c r="Z82" s="65">
        <f t="shared" si="6"/>
        <v>0</v>
      </c>
    </row>
    <row r="83" spans="1:26" ht="14.4">
      <c r="A83" s="82" t="s">
        <v>260</v>
      </c>
      <c r="B83" s="83"/>
      <c r="C83" s="84"/>
      <c r="D83" s="84"/>
      <c r="E83" s="85"/>
      <c r="F83" s="53" t="str">
        <f t="shared" si="4"/>
        <v/>
      </c>
      <c r="G83" s="54" t="str">
        <f t="shared" si="5"/>
        <v/>
      </c>
      <c r="H83" s="86" t="s">
        <v>65</v>
      </c>
      <c r="I83" s="82"/>
      <c r="J83" s="57" t="s">
        <v>29</v>
      </c>
      <c r="K83" s="87" t="s">
        <v>42</v>
      </c>
      <c r="L83" s="58" t="s">
        <v>795</v>
      </c>
      <c r="M83" s="58">
        <v>1</v>
      </c>
      <c r="N83" s="58">
        <v>2</v>
      </c>
      <c r="O83" s="58">
        <v>2</v>
      </c>
      <c r="P83" s="58" t="s">
        <v>32</v>
      </c>
      <c r="Q83" s="58" t="s">
        <v>145</v>
      </c>
      <c r="R83" s="58" t="s">
        <v>129</v>
      </c>
      <c r="S83" s="58" t="s">
        <v>702</v>
      </c>
      <c r="T83" s="88"/>
      <c r="U83" s="89"/>
      <c r="V83" s="90"/>
      <c r="W83" s="91"/>
      <c r="X83" s="63"/>
      <c r="Y83" s="64" t="str">
        <f t="shared" si="2"/>
        <v>https://www.tcgplayer.com/search/star-wars-unlimited/product?productLineName=star-wars-unlimited&amp;q=Corrupt+Politician</v>
      </c>
      <c r="Z83" s="65">
        <f t="shared" si="6"/>
        <v>0</v>
      </c>
    </row>
    <row r="84" spans="1:26" ht="14.4">
      <c r="A84" s="92" t="s">
        <v>263</v>
      </c>
      <c r="B84" s="67"/>
      <c r="C84" s="68"/>
      <c r="D84" s="68"/>
      <c r="E84" s="69"/>
      <c r="F84" s="70" t="str">
        <f t="shared" si="4"/>
        <v/>
      </c>
      <c r="G84" s="71" t="str">
        <f t="shared" si="5"/>
        <v/>
      </c>
      <c r="H84" s="72" t="s">
        <v>46</v>
      </c>
      <c r="I84" s="92"/>
      <c r="J84" s="74" t="s">
        <v>29</v>
      </c>
      <c r="K84" s="93" t="s">
        <v>42</v>
      </c>
      <c r="L84" s="75" t="s">
        <v>796</v>
      </c>
      <c r="M84" s="75">
        <v>2</v>
      </c>
      <c r="N84" s="75">
        <v>3</v>
      </c>
      <c r="O84" s="75">
        <v>3</v>
      </c>
      <c r="P84" s="75" t="s">
        <v>32</v>
      </c>
      <c r="Q84" s="75"/>
      <c r="R84" s="75" t="s">
        <v>129</v>
      </c>
      <c r="S84" s="75" t="s">
        <v>797</v>
      </c>
      <c r="T84" s="76"/>
      <c r="U84" s="77"/>
      <c r="V84" s="78"/>
      <c r="W84" s="79"/>
      <c r="X84" s="80"/>
      <c r="Y84" s="81" t="str">
        <f t="shared" si="2"/>
        <v>https://www.tcgplayer.com/search/star-wars-unlimited/product?productLineName=star-wars-unlimited&amp;q=Imperial+Dark+Trooper</v>
      </c>
      <c r="Z84" s="65">
        <f t="shared" si="6"/>
        <v>0</v>
      </c>
    </row>
    <row r="85" spans="1:26" ht="14.4">
      <c r="A85" s="82" t="s">
        <v>266</v>
      </c>
      <c r="B85" s="83"/>
      <c r="C85" s="84"/>
      <c r="D85" s="84"/>
      <c r="E85" s="85"/>
      <c r="F85" s="53" t="str">
        <f t="shared" si="4"/>
        <v/>
      </c>
      <c r="G85" s="54" t="str">
        <f t="shared" si="5"/>
        <v/>
      </c>
      <c r="H85" s="86" t="s">
        <v>28</v>
      </c>
      <c r="I85" s="56"/>
      <c r="J85" s="57" t="s">
        <v>29</v>
      </c>
      <c r="K85" s="87" t="s">
        <v>42</v>
      </c>
      <c r="L85" s="58" t="s">
        <v>798</v>
      </c>
      <c r="M85" s="58">
        <v>2</v>
      </c>
      <c r="N85" s="58">
        <v>0</v>
      </c>
      <c r="O85" s="58">
        <v>6</v>
      </c>
      <c r="P85" s="58" t="s">
        <v>32</v>
      </c>
      <c r="Q85" s="58" t="s">
        <v>33</v>
      </c>
      <c r="R85" s="58" t="s">
        <v>129</v>
      </c>
      <c r="S85" s="58" t="s">
        <v>59</v>
      </c>
      <c r="T85" s="88"/>
      <c r="U85" s="89"/>
      <c r="V85" s="90"/>
      <c r="W85" s="91"/>
      <c r="X85" s="63"/>
      <c r="Y85" s="64" t="str">
        <f t="shared" si="2"/>
        <v>https://www.tcgplayer.com/search/star-wars-unlimited/product?productLineName=star-wars-unlimited&amp;q=Major+Partagaz</v>
      </c>
      <c r="Z85" s="65">
        <f t="shared" si="6"/>
        <v>0</v>
      </c>
    </row>
    <row r="86" spans="1:26" ht="14.4">
      <c r="A86" s="92" t="s">
        <v>269</v>
      </c>
      <c r="B86" s="67"/>
      <c r="C86" s="68"/>
      <c r="D86" s="68"/>
      <c r="E86" s="69"/>
      <c r="F86" s="70" t="str">
        <f t="shared" si="4"/>
        <v/>
      </c>
      <c r="G86" s="71" t="str">
        <f t="shared" si="5"/>
        <v/>
      </c>
      <c r="H86" s="72" t="s">
        <v>28</v>
      </c>
      <c r="I86" s="73"/>
      <c r="J86" s="74" t="s">
        <v>29</v>
      </c>
      <c r="K86" s="93" t="s">
        <v>42</v>
      </c>
      <c r="L86" s="75" t="s">
        <v>689</v>
      </c>
      <c r="M86" s="75">
        <v>3</v>
      </c>
      <c r="N86" s="75">
        <v>2</v>
      </c>
      <c r="O86" s="75">
        <v>2</v>
      </c>
      <c r="P86" s="75" t="s">
        <v>32</v>
      </c>
      <c r="Q86" s="75" t="s">
        <v>741</v>
      </c>
      <c r="R86" s="75" t="s">
        <v>129</v>
      </c>
      <c r="S86" s="75" t="s">
        <v>702</v>
      </c>
      <c r="T86" s="76"/>
      <c r="U86" s="77"/>
      <c r="V86" s="78"/>
      <c r="W86" s="79"/>
      <c r="X86" s="80"/>
      <c r="Y86" s="81" t="str">
        <f t="shared" si="2"/>
        <v>https://www.tcgplayer.com/search/star-wars-unlimited/product?productLineName=star-wars-unlimited&amp;q=Chancellor+Palpatine</v>
      </c>
      <c r="Z86" s="65">
        <f t="shared" si="6"/>
        <v>0</v>
      </c>
    </row>
    <row r="87" spans="1:26" ht="14.4">
      <c r="A87" s="82" t="s">
        <v>273</v>
      </c>
      <c r="B87" s="83"/>
      <c r="C87" s="84"/>
      <c r="D87" s="84"/>
      <c r="E87" s="85"/>
      <c r="F87" s="53" t="str">
        <f t="shared" si="4"/>
        <v/>
      </c>
      <c r="G87" s="54" t="str">
        <f t="shared" si="5"/>
        <v/>
      </c>
      <c r="H87" s="86" t="s">
        <v>46</v>
      </c>
      <c r="I87" s="82"/>
      <c r="J87" s="57" t="s">
        <v>29</v>
      </c>
      <c r="K87" s="87" t="s">
        <v>42</v>
      </c>
      <c r="L87" s="58" t="s">
        <v>799</v>
      </c>
      <c r="M87" s="58">
        <v>3</v>
      </c>
      <c r="N87" s="58">
        <v>3</v>
      </c>
      <c r="O87" s="58">
        <v>2</v>
      </c>
      <c r="P87" s="58" t="s">
        <v>136</v>
      </c>
      <c r="Q87" s="58"/>
      <c r="R87" s="58" t="s">
        <v>129</v>
      </c>
      <c r="S87" s="58" t="s">
        <v>315</v>
      </c>
      <c r="T87" s="88"/>
      <c r="U87" s="89"/>
      <c r="V87" s="90"/>
      <c r="W87" s="91"/>
      <c r="X87" s="63"/>
      <c r="Y87" s="64" t="str">
        <f t="shared" si="2"/>
        <v>https://www.tcgplayer.com/search/star-wars-unlimited/product?productLineName=star-wars-unlimited&amp;q=ISB+Shuttle</v>
      </c>
      <c r="Z87" s="65">
        <f t="shared" si="6"/>
        <v>0</v>
      </c>
    </row>
    <row r="88" spans="1:26" ht="14.4">
      <c r="A88" s="92" t="s">
        <v>276</v>
      </c>
      <c r="B88" s="67"/>
      <c r="C88" s="68"/>
      <c r="D88" s="68"/>
      <c r="E88" s="69"/>
      <c r="F88" s="70" t="str">
        <f t="shared" si="4"/>
        <v/>
      </c>
      <c r="G88" s="71" t="str">
        <f t="shared" si="5"/>
        <v/>
      </c>
      <c r="H88" s="72" t="s">
        <v>127</v>
      </c>
      <c r="I88" s="73"/>
      <c r="J88" s="74" t="s">
        <v>29</v>
      </c>
      <c r="K88" s="93" t="s">
        <v>42</v>
      </c>
      <c r="L88" s="75" t="s">
        <v>800</v>
      </c>
      <c r="M88" s="75">
        <v>4</v>
      </c>
      <c r="N88" s="75">
        <v>3</v>
      </c>
      <c r="O88" s="75">
        <v>4</v>
      </c>
      <c r="P88" s="75" t="s">
        <v>32</v>
      </c>
      <c r="Q88" s="75" t="s">
        <v>690</v>
      </c>
      <c r="R88" s="75" t="s">
        <v>129</v>
      </c>
      <c r="S88" s="75" t="s">
        <v>702</v>
      </c>
      <c r="T88" s="76"/>
      <c r="U88" s="77"/>
      <c r="V88" s="78"/>
      <c r="W88" s="79"/>
      <c r="X88" s="80"/>
      <c r="Y88" s="81" t="str">
        <f t="shared" si="2"/>
        <v>https://www.tcgplayer.com/search/star-wars-unlimited/product?productLineName=star-wars-unlimited&amp;q=Mas+Amedda</v>
      </c>
      <c r="Z88" s="65">
        <f t="shared" si="6"/>
        <v>0</v>
      </c>
    </row>
    <row r="89" spans="1:26" ht="14.4">
      <c r="A89" s="82" t="s">
        <v>279</v>
      </c>
      <c r="B89" s="83"/>
      <c r="C89" s="84"/>
      <c r="D89" s="84"/>
      <c r="E89" s="85"/>
      <c r="F89" s="53" t="str">
        <f t="shared" si="4"/>
        <v/>
      </c>
      <c r="G89" s="54" t="str">
        <f t="shared" si="5"/>
        <v/>
      </c>
      <c r="H89" s="86" t="s">
        <v>28</v>
      </c>
      <c r="I89" s="56"/>
      <c r="J89" s="57" t="s">
        <v>29</v>
      </c>
      <c r="K89" s="87" t="s">
        <v>42</v>
      </c>
      <c r="L89" s="58" t="s">
        <v>801</v>
      </c>
      <c r="M89" s="58">
        <v>4</v>
      </c>
      <c r="N89" s="58">
        <v>3</v>
      </c>
      <c r="O89" s="58">
        <v>8</v>
      </c>
      <c r="P89" s="58" t="s">
        <v>32</v>
      </c>
      <c r="Q89" s="58"/>
      <c r="R89" s="58" t="s">
        <v>129</v>
      </c>
      <c r="S89" s="58" t="s">
        <v>59</v>
      </c>
      <c r="T89" s="88"/>
      <c r="U89" s="89"/>
      <c r="V89" s="90"/>
      <c r="W89" s="91"/>
      <c r="X89" s="63"/>
      <c r="Y89" s="64" t="str">
        <f t="shared" si="2"/>
        <v>https://www.tcgplayer.com/search/star-wars-unlimited/product?productLineName=star-wars-unlimited&amp;q=Vice+Admiral+Rampart</v>
      </c>
      <c r="Z89" s="65">
        <f t="shared" si="6"/>
        <v>0</v>
      </c>
    </row>
    <row r="90" spans="1:26" ht="14.4">
      <c r="A90" s="92" t="s">
        <v>282</v>
      </c>
      <c r="B90" s="67"/>
      <c r="C90" s="68"/>
      <c r="D90" s="68"/>
      <c r="E90" s="69"/>
      <c r="F90" s="70" t="str">
        <f t="shared" si="4"/>
        <v/>
      </c>
      <c r="G90" s="71" t="str">
        <f t="shared" si="5"/>
        <v/>
      </c>
      <c r="H90" s="72" t="s">
        <v>46</v>
      </c>
      <c r="I90" s="92"/>
      <c r="J90" s="74" t="s">
        <v>29</v>
      </c>
      <c r="K90" s="93" t="s">
        <v>42</v>
      </c>
      <c r="L90" s="75" t="s">
        <v>802</v>
      </c>
      <c r="M90" s="75">
        <v>5</v>
      </c>
      <c r="N90" s="75">
        <v>5</v>
      </c>
      <c r="O90" s="75">
        <v>5</v>
      </c>
      <c r="P90" s="75" t="s">
        <v>32</v>
      </c>
      <c r="Q90" s="75" t="s">
        <v>803</v>
      </c>
      <c r="R90" s="75" t="s">
        <v>129</v>
      </c>
      <c r="S90" s="75" t="s">
        <v>742</v>
      </c>
      <c r="T90" s="76"/>
      <c r="U90" s="77"/>
      <c r="V90" s="78"/>
      <c r="W90" s="79"/>
      <c r="X90" s="80"/>
      <c r="Y90" s="81" t="str">
        <f t="shared" si="2"/>
        <v>https://www.tcgplayer.com/search/star-wars-unlimited/product?productLineName=star-wars-unlimited&amp;q=Cruel+Commandos</v>
      </c>
      <c r="Z90" s="65">
        <f t="shared" si="6"/>
        <v>0</v>
      </c>
    </row>
    <row r="91" spans="1:26" ht="14.4">
      <c r="A91" s="82" t="s">
        <v>286</v>
      </c>
      <c r="B91" s="83"/>
      <c r="C91" s="84"/>
      <c r="D91" s="84"/>
      <c r="E91" s="85"/>
      <c r="F91" s="53" t="str">
        <f t="shared" si="4"/>
        <v/>
      </c>
      <c r="G91" s="54" t="str">
        <f t="shared" si="5"/>
        <v/>
      </c>
      <c r="H91" s="86" t="s">
        <v>127</v>
      </c>
      <c r="I91" s="56"/>
      <c r="J91" s="57" t="s">
        <v>29</v>
      </c>
      <c r="K91" s="87" t="s">
        <v>42</v>
      </c>
      <c r="L91" s="58" t="s">
        <v>704</v>
      </c>
      <c r="M91" s="58">
        <v>6</v>
      </c>
      <c r="N91" s="58">
        <v>5</v>
      </c>
      <c r="O91" s="58">
        <v>5</v>
      </c>
      <c r="P91" s="58" t="s">
        <v>32</v>
      </c>
      <c r="Q91" s="58" t="s">
        <v>80</v>
      </c>
      <c r="R91" s="58" t="s">
        <v>129</v>
      </c>
      <c r="S91" s="58" t="s">
        <v>59</v>
      </c>
      <c r="T91" s="88"/>
      <c r="U91" s="89"/>
      <c r="V91" s="90"/>
      <c r="W91" s="91"/>
      <c r="X91" s="63"/>
      <c r="Y91" s="64" t="str">
        <f t="shared" si="2"/>
        <v>https://www.tcgplayer.com/search/star-wars-unlimited/product?productLineName=star-wars-unlimited&amp;q=Dedra+Meero</v>
      </c>
      <c r="Z91" s="65">
        <f t="shared" si="6"/>
        <v>0</v>
      </c>
    </row>
    <row r="92" spans="1:26" ht="14.4">
      <c r="A92" s="92" t="s">
        <v>288</v>
      </c>
      <c r="B92" s="67"/>
      <c r="C92" s="68"/>
      <c r="D92" s="68"/>
      <c r="E92" s="69"/>
      <c r="F92" s="70" t="str">
        <f t="shared" si="4"/>
        <v/>
      </c>
      <c r="G92" s="71" t="str">
        <f t="shared" si="5"/>
        <v/>
      </c>
      <c r="H92" s="72" t="s">
        <v>28</v>
      </c>
      <c r="I92" s="73"/>
      <c r="J92" s="74" t="s">
        <v>29</v>
      </c>
      <c r="K92" s="93" t="s">
        <v>42</v>
      </c>
      <c r="L92" s="75" t="s">
        <v>804</v>
      </c>
      <c r="M92" s="75">
        <v>7</v>
      </c>
      <c r="N92" s="75">
        <v>5</v>
      </c>
      <c r="O92" s="75">
        <v>7</v>
      </c>
      <c r="P92" s="75" t="s">
        <v>136</v>
      </c>
      <c r="Q92" s="75" t="s">
        <v>805</v>
      </c>
      <c r="R92" s="75" t="s">
        <v>129</v>
      </c>
      <c r="S92" s="75" t="s">
        <v>275</v>
      </c>
      <c r="T92" s="76"/>
      <c r="U92" s="77"/>
      <c r="V92" s="78"/>
      <c r="W92" s="79"/>
      <c r="X92" s="80"/>
      <c r="Y92" s="81" t="str">
        <f t="shared" si="2"/>
        <v>https://www.tcgplayer.com/search/star-wars-unlimited/product?productLineName=star-wars-unlimited&amp;q=First+Light</v>
      </c>
      <c r="Z92" s="65">
        <f t="shared" si="6"/>
        <v>0</v>
      </c>
    </row>
    <row r="93" spans="1:26" ht="14.4">
      <c r="A93" s="82" t="s">
        <v>291</v>
      </c>
      <c r="B93" s="83"/>
      <c r="C93" s="84"/>
      <c r="D93" s="84"/>
      <c r="E93" s="85"/>
      <c r="F93" s="53" t="str">
        <f t="shared" si="4"/>
        <v/>
      </c>
      <c r="G93" s="54" t="str">
        <f t="shared" si="5"/>
        <v/>
      </c>
      <c r="H93" s="86" t="s">
        <v>127</v>
      </c>
      <c r="I93" s="82"/>
      <c r="J93" s="57" t="s">
        <v>29</v>
      </c>
      <c r="K93" s="87" t="s">
        <v>42</v>
      </c>
      <c r="L93" s="58" t="s">
        <v>806</v>
      </c>
      <c r="M93" s="58">
        <v>8</v>
      </c>
      <c r="N93" s="58">
        <v>6</v>
      </c>
      <c r="O93" s="58">
        <v>6</v>
      </c>
      <c r="P93" s="58" t="s">
        <v>136</v>
      </c>
      <c r="Q93" s="58" t="s">
        <v>33</v>
      </c>
      <c r="R93" s="58" t="s">
        <v>129</v>
      </c>
      <c r="S93" s="58" t="s">
        <v>429</v>
      </c>
      <c r="T93" s="88"/>
      <c r="U93" s="89"/>
      <c r="V93" s="90"/>
      <c r="W93" s="91"/>
      <c r="X93" s="63"/>
      <c r="Y93" s="64" t="str">
        <f t="shared" si="2"/>
        <v>https://www.tcgplayer.com/search/star-wars-unlimited/product?productLineName=star-wars-unlimited&amp;q=PreMor+Personnel+Carrier</v>
      </c>
      <c r="Z93" s="65">
        <f t="shared" si="6"/>
        <v>0</v>
      </c>
    </row>
    <row r="94" spans="1:26" ht="14.4">
      <c r="A94" s="92" t="s">
        <v>294</v>
      </c>
      <c r="B94" s="67"/>
      <c r="C94" s="68"/>
      <c r="D94" s="68"/>
      <c r="E94" s="69"/>
      <c r="F94" s="70" t="str">
        <f t="shared" si="4"/>
        <v/>
      </c>
      <c r="G94" s="71" t="str">
        <f t="shared" si="5"/>
        <v/>
      </c>
      <c r="H94" s="72" t="s">
        <v>131</v>
      </c>
      <c r="I94" s="73"/>
      <c r="J94" s="74" t="s">
        <v>29</v>
      </c>
      <c r="K94" s="93" t="s">
        <v>42</v>
      </c>
      <c r="L94" s="75" t="s">
        <v>58</v>
      </c>
      <c r="M94" s="75">
        <v>9</v>
      </c>
      <c r="N94" s="75">
        <v>8</v>
      </c>
      <c r="O94" s="75">
        <v>10</v>
      </c>
      <c r="P94" s="75" t="s">
        <v>32</v>
      </c>
      <c r="Q94" s="75" t="s">
        <v>145</v>
      </c>
      <c r="R94" s="75" t="s">
        <v>129</v>
      </c>
      <c r="S94" s="75" t="s">
        <v>59</v>
      </c>
      <c r="T94" s="76"/>
      <c r="U94" s="77"/>
      <c r="V94" s="78"/>
      <c r="W94" s="79"/>
      <c r="X94" s="80"/>
      <c r="Y94" s="81" t="str">
        <f t="shared" si="2"/>
        <v>https://www.tcgplayer.com/search/star-wars-unlimited/product?productLineName=star-wars-unlimited&amp;q=Director+Krennic</v>
      </c>
      <c r="Z94" s="65">
        <f t="shared" si="6"/>
        <v>0</v>
      </c>
    </row>
    <row r="95" spans="1:26" ht="14.4">
      <c r="A95" s="82" t="s">
        <v>296</v>
      </c>
      <c r="B95" s="83"/>
      <c r="C95" s="84"/>
      <c r="D95" s="84"/>
      <c r="E95" s="85"/>
      <c r="F95" s="53" t="str">
        <f t="shared" si="4"/>
        <v/>
      </c>
      <c r="G95" s="54" t="str">
        <f t="shared" si="5"/>
        <v/>
      </c>
      <c r="H95" s="86" t="s">
        <v>127</v>
      </c>
      <c r="I95" s="82"/>
      <c r="J95" s="57" t="s">
        <v>29</v>
      </c>
      <c r="K95" s="87" t="s">
        <v>42</v>
      </c>
      <c r="L95" s="58" t="s">
        <v>807</v>
      </c>
      <c r="M95" s="58">
        <v>4</v>
      </c>
      <c r="N95" s="58"/>
      <c r="O95" s="58"/>
      <c r="P95" s="58"/>
      <c r="Q95" s="58"/>
      <c r="R95" s="58" t="s">
        <v>157</v>
      </c>
      <c r="S95" s="58" t="s">
        <v>475</v>
      </c>
      <c r="T95" s="88"/>
      <c r="U95" s="89"/>
      <c r="V95" s="90"/>
      <c r="W95" s="91"/>
      <c r="X95" s="63"/>
      <c r="Y95" s="64" t="str">
        <f t="shared" si="2"/>
        <v>https://www.tcgplayer.com/search/star-wars-unlimited/product?productLineName=star-wars-unlimited&amp;q=Corporate+Warmongering</v>
      </c>
      <c r="Z95" s="65">
        <f t="shared" si="6"/>
        <v>0</v>
      </c>
    </row>
    <row r="96" spans="1:26" ht="14.4">
      <c r="A96" s="92" t="s">
        <v>298</v>
      </c>
      <c r="B96" s="67"/>
      <c r="C96" s="68"/>
      <c r="D96" s="68"/>
      <c r="E96" s="69"/>
      <c r="F96" s="70" t="str">
        <f t="shared" si="4"/>
        <v/>
      </c>
      <c r="G96" s="71" t="str">
        <f t="shared" si="5"/>
        <v/>
      </c>
      <c r="H96" s="72" t="s">
        <v>65</v>
      </c>
      <c r="I96" s="92"/>
      <c r="J96" s="74" t="s">
        <v>29</v>
      </c>
      <c r="K96" s="93" t="s">
        <v>42</v>
      </c>
      <c r="L96" s="75" t="s">
        <v>808</v>
      </c>
      <c r="M96" s="75">
        <v>6</v>
      </c>
      <c r="N96" s="75"/>
      <c r="O96" s="75"/>
      <c r="P96" s="75"/>
      <c r="Q96" s="75"/>
      <c r="R96" s="75" t="s">
        <v>157</v>
      </c>
      <c r="S96" s="75" t="s">
        <v>584</v>
      </c>
      <c r="T96" s="76"/>
      <c r="U96" s="77"/>
      <c r="V96" s="78"/>
      <c r="W96" s="79"/>
      <c r="X96" s="80"/>
      <c r="Y96" s="81" t="str">
        <f t="shared" si="2"/>
        <v>https://www.tcgplayer.com/search/star-wars-unlimited/product?productLineName=star-wars-unlimited&amp;q=I+Am+the+Senate</v>
      </c>
      <c r="Z96" s="65">
        <f t="shared" si="6"/>
        <v>0</v>
      </c>
    </row>
    <row r="97" spans="1:26" ht="14.4">
      <c r="A97" s="82" t="s">
        <v>300</v>
      </c>
      <c r="B97" s="83"/>
      <c r="C97" s="84"/>
      <c r="D97" s="84"/>
      <c r="E97" s="85"/>
      <c r="F97" s="53" t="str">
        <f t="shared" si="4"/>
        <v/>
      </c>
      <c r="G97" s="54" t="str">
        <f t="shared" si="5"/>
        <v/>
      </c>
      <c r="H97" s="86" t="s">
        <v>127</v>
      </c>
      <c r="I97" s="56"/>
      <c r="J97" s="57" t="s">
        <v>29</v>
      </c>
      <c r="K97" s="94" t="s">
        <v>50</v>
      </c>
      <c r="L97" s="58" t="s">
        <v>440</v>
      </c>
      <c r="M97" s="58">
        <v>1</v>
      </c>
      <c r="N97" s="58">
        <v>1</v>
      </c>
      <c r="O97" s="58">
        <v>3</v>
      </c>
      <c r="P97" s="58" t="s">
        <v>32</v>
      </c>
      <c r="Q97" s="58"/>
      <c r="R97" s="58" t="s">
        <v>129</v>
      </c>
      <c r="S97" s="58" t="s">
        <v>809</v>
      </c>
      <c r="T97" s="88"/>
      <c r="U97" s="89"/>
      <c r="V97" s="90"/>
      <c r="W97" s="91"/>
      <c r="X97" s="63"/>
      <c r="Y97" s="64" t="str">
        <f t="shared" si="2"/>
        <v>https://www.tcgplayer.com/search/star-wars-unlimited/product?productLineName=star-wars-unlimited&amp;q=C-3PO</v>
      </c>
      <c r="Z97" s="65">
        <f t="shared" si="6"/>
        <v>0</v>
      </c>
    </row>
    <row r="98" spans="1:26" ht="14.4">
      <c r="A98" s="92" t="s">
        <v>302</v>
      </c>
      <c r="B98" s="67"/>
      <c r="C98" s="68"/>
      <c r="D98" s="68"/>
      <c r="E98" s="69"/>
      <c r="F98" s="70" t="str">
        <f t="shared" si="4"/>
        <v/>
      </c>
      <c r="G98" s="71" t="str">
        <f t="shared" si="5"/>
        <v/>
      </c>
      <c r="H98" s="72" t="s">
        <v>127</v>
      </c>
      <c r="I98" s="73"/>
      <c r="J98" s="74" t="s">
        <v>29</v>
      </c>
      <c r="K98" s="95" t="s">
        <v>50</v>
      </c>
      <c r="L98" s="75" t="s">
        <v>810</v>
      </c>
      <c r="M98" s="75">
        <v>2</v>
      </c>
      <c r="N98" s="75">
        <v>2</v>
      </c>
      <c r="O98" s="75">
        <v>4</v>
      </c>
      <c r="P98" s="75" t="s">
        <v>32</v>
      </c>
      <c r="Q98" s="75" t="s">
        <v>62</v>
      </c>
      <c r="R98" s="75" t="s">
        <v>129</v>
      </c>
      <c r="S98" s="75" t="s">
        <v>736</v>
      </c>
      <c r="T98" s="76"/>
      <c r="U98" s="77"/>
      <c r="V98" s="78"/>
      <c r="W98" s="79"/>
      <c r="X98" s="80"/>
      <c r="Y98" s="81" t="str">
        <f t="shared" si="2"/>
        <v>https://www.tcgplayer.com/search/star-wars-unlimited/product?productLineName=star-wars-unlimited&amp;q=Mina+Bonteri</v>
      </c>
      <c r="Z98" s="65">
        <f t="shared" si="6"/>
        <v>0</v>
      </c>
    </row>
    <row r="99" spans="1:26" ht="14.4">
      <c r="A99" s="82" t="s">
        <v>304</v>
      </c>
      <c r="B99" s="83"/>
      <c r="C99" s="84"/>
      <c r="D99" s="84"/>
      <c r="E99" s="85"/>
      <c r="F99" s="53" t="str">
        <f t="shared" si="4"/>
        <v/>
      </c>
      <c r="G99" s="54" t="str">
        <f t="shared" si="5"/>
        <v/>
      </c>
      <c r="H99" s="86" t="s">
        <v>46</v>
      </c>
      <c r="I99" s="56"/>
      <c r="J99" s="57" t="s">
        <v>29</v>
      </c>
      <c r="K99" s="94" t="s">
        <v>50</v>
      </c>
      <c r="L99" s="58" t="s">
        <v>811</v>
      </c>
      <c r="M99" s="58">
        <v>2</v>
      </c>
      <c r="N99" s="58">
        <v>2</v>
      </c>
      <c r="O99" s="58">
        <v>3</v>
      </c>
      <c r="P99" s="58" t="s">
        <v>32</v>
      </c>
      <c r="Q99" s="58"/>
      <c r="R99" s="58" t="s">
        <v>129</v>
      </c>
      <c r="S99" s="58" t="s">
        <v>812</v>
      </c>
      <c r="T99" s="88"/>
      <c r="U99" s="89"/>
      <c r="V99" s="90"/>
      <c r="W99" s="91"/>
      <c r="X99" s="63"/>
      <c r="Y99" s="64" t="str">
        <f t="shared" si="2"/>
        <v>https://www.tcgplayer.com/search/star-wars-unlimited/product?productLineName=star-wars-unlimited&amp;q=Theed+Security</v>
      </c>
      <c r="Z99" s="65">
        <f t="shared" si="6"/>
        <v>0</v>
      </c>
    </row>
    <row r="100" spans="1:26" ht="14.4">
      <c r="A100" s="92" t="s">
        <v>307</v>
      </c>
      <c r="B100" s="67"/>
      <c r="C100" s="68"/>
      <c r="D100" s="68"/>
      <c r="E100" s="69"/>
      <c r="F100" s="70" t="str">
        <f t="shared" si="4"/>
        <v/>
      </c>
      <c r="G100" s="71" t="str">
        <f t="shared" si="5"/>
        <v/>
      </c>
      <c r="H100" s="72" t="s">
        <v>65</v>
      </c>
      <c r="I100" s="73"/>
      <c r="J100" s="74" t="s">
        <v>29</v>
      </c>
      <c r="K100" s="95" t="s">
        <v>50</v>
      </c>
      <c r="L100" s="75" t="s">
        <v>813</v>
      </c>
      <c r="M100" s="75">
        <v>3</v>
      </c>
      <c r="N100" s="75">
        <v>2</v>
      </c>
      <c r="O100" s="75">
        <v>5</v>
      </c>
      <c r="P100" s="75" t="s">
        <v>32</v>
      </c>
      <c r="Q100" s="75"/>
      <c r="R100" s="75" t="s">
        <v>129</v>
      </c>
      <c r="S100" s="75" t="s">
        <v>146</v>
      </c>
      <c r="T100" s="76"/>
      <c r="U100" s="77"/>
      <c r="V100" s="78"/>
      <c r="W100" s="79"/>
      <c r="X100" s="80"/>
      <c r="Y100" s="81" t="str">
        <f t="shared" si="2"/>
        <v>https://www.tcgplayer.com/search/star-wars-unlimited/product?productLineName=star-wars-unlimited&amp;q=Ahsoka+Tano</v>
      </c>
      <c r="Z100" s="65">
        <f t="shared" si="6"/>
        <v>0</v>
      </c>
    </row>
    <row r="101" spans="1:26" ht="14.4">
      <c r="A101" s="82" t="s">
        <v>309</v>
      </c>
      <c r="B101" s="83"/>
      <c r="C101" s="84"/>
      <c r="D101" s="84"/>
      <c r="E101" s="85"/>
      <c r="F101" s="53" t="str">
        <f t="shared" si="4"/>
        <v/>
      </c>
      <c r="G101" s="54" t="str">
        <f t="shared" si="5"/>
        <v/>
      </c>
      <c r="H101" s="86" t="s">
        <v>46</v>
      </c>
      <c r="I101" s="82"/>
      <c r="J101" s="57" t="s">
        <v>29</v>
      </c>
      <c r="K101" s="94" t="s">
        <v>50</v>
      </c>
      <c r="L101" s="58" t="s">
        <v>814</v>
      </c>
      <c r="M101" s="58">
        <v>3</v>
      </c>
      <c r="N101" s="58">
        <v>2</v>
      </c>
      <c r="O101" s="58">
        <v>3</v>
      </c>
      <c r="P101" s="58" t="s">
        <v>32</v>
      </c>
      <c r="Q101" s="58"/>
      <c r="R101" s="58" t="s">
        <v>129</v>
      </c>
      <c r="S101" s="58" t="s">
        <v>815</v>
      </c>
      <c r="T101" s="88"/>
      <c r="U101" s="89"/>
      <c r="V101" s="90"/>
      <c r="W101" s="91"/>
      <c r="X101" s="63"/>
      <c r="Y101" s="64" t="str">
        <f t="shared" si="2"/>
        <v>https://www.tcgplayer.com/search/star-wars-unlimited/product?productLineName=star-wars-unlimited&amp;q=Beloved+Orator</v>
      </c>
      <c r="Z101" s="65">
        <f t="shared" si="6"/>
        <v>0</v>
      </c>
    </row>
    <row r="102" spans="1:26" ht="14.4">
      <c r="A102" s="92" t="s">
        <v>311</v>
      </c>
      <c r="B102" s="67"/>
      <c r="C102" s="68"/>
      <c r="D102" s="68"/>
      <c r="E102" s="69"/>
      <c r="F102" s="70" t="str">
        <f t="shared" si="4"/>
        <v/>
      </c>
      <c r="G102" s="71" t="str">
        <f t="shared" si="5"/>
        <v/>
      </c>
      <c r="H102" s="72" t="s">
        <v>65</v>
      </c>
      <c r="I102" s="73"/>
      <c r="J102" s="74" t="s">
        <v>29</v>
      </c>
      <c r="K102" s="95" t="s">
        <v>50</v>
      </c>
      <c r="L102" s="75" t="s">
        <v>816</v>
      </c>
      <c r="M102" s="75">
        <v>4</v>
      </c>
      <c r="N102" s="75">
        <v>4</v>
      </c>
      <c r="O102" s="75">
        <v>5</v>
      </c>
      <c r="P102" s="75" t="s">
        <v>32</v>
      </c>
      <c r="Q102" s="75" t="s">
        <v>145</v>
      </c>
      <c r="R102" s="75" t="s">
        <v>129</v>
      </c>
      <c r="S102" s="75" t="s">
        <v>817</v>
      </c>
      <c r="T102" s="76"/>
      <c r="U102" s="77"/>
      <c r="V102" s="78"/>
      <c r="W102" s="79"/>
      <c r="X102" s="80"/>
      <c r="Y102" s="81" t="str">
        <f t="shared" si="2"/>
        <v>https://www.tcgplayer.com/search/star-wars-unlimited/product?productLineName=star-wars-unlimited&amp;q=Captain+Typho</v>
      </c>
      <c r="Z102" s="65">
        <f t="shared" si="6"/>
        <v>0</v>
      </c>
    </row>
    <row r="103" spans="1:26" ht="14.4">
      <c r="A103" s="82" t="s">
        <v>313</v>
      </c>
      <c r="B103" s="83"/>
      <c r="C103" s="84"/>
      <c r="D103" s="84"/>
      <c r="E103" s="85"/>
      <c r="F103" s="53" t="str">
        <f t="shared" si="4"/>
        <v/>
      </c>
      <c r="G103" s="54" t="str">
        <f t="shared" si="5"/>
        <v/>
      </c>
      <c r="H103" s="86" t="s">
        <v>28</v>
      </c>
      <c r="I103" s="56"/>
      <c r="J103" s="57" t="s">
        <v>29</v>
      </c>
      <c r="K103" s="94" t="s">
        <v>50</v>
      </c>
      <c r="L103" s="58" t="s">
        <v>818</v>
      </c>
      <c r="M103" s="58">
        <v>4</v>
      </c>
      <c r="N103" s="58">
        <v>2</v>
      </c>
      <c r="O103" s="58">
        <v>5</v>
      </c>
      <c r="P103" s="58" t="s">
        <v>136</v>
      </c>
      <c r="Q103" s="58" t="s">
        <v>819</v>
      </c>
      <c r="R103" s="58" t="s">
        <v>129</v>
      </c>
      <c r="S103" s="58" t="s">
        <v>820</v>
      </c>
      <c r="T103" s="88"/>
      <c r="U103" s="89"/>
      <c r="V103" s="90"/>
      <c r="W103" s="91"/>
      <c r="X103" s="63"/>
      <c r="Y103" s="64" t="str">
        <f t="shared" si="2"/>
        <v>https://www.tcgplayer.com/search/star-wars-unlimited/product?productLineName=star-wars-unlimited&amp;q=Naboo+Royal+Starship</v>
      </c>
      <c r="Z103" s="65">
        <f t="shared" si="6"/>
        <v>0</v>
      </c>
    </row>
    <row r="104" spans="1:26" ht="14.4">
      <c r="A104" s="92" t="s">
        <v>316</v>
      </c>
      <c r="B104" s="67"/>
      <c r="C104" s="68"/>
      <c r="D104" s="68"/>
      <c r="E104" s="69"/>
      <c r="F104" s="70" t="str">
        <f t="shared" si="4"/>
        <v/>
      </c>
      <c r="G104" s="71" t="str">
        <f t="shared" si="5"/>
        <v/>
      </c>
      <c r="H104" s="72" t="s">
        <v>46</v>
      </c>
      <c r="I104" s="92"/>
      <c r="J104" s="74" t="s">
        <v>29</v>
      </c>
      <c r="K104" s="95" t="s">
        <v>50</v>
      </c>
      <c r="L104" s="75" t="s">
        <v>821</v>
      </c>
      <c r="M104" s="75">
        <v>5</v>
      </c>
      <c r="N104" s="75">
        <v>4</v>
      </c>
      <c r="O104" s="75">
        <v>5</v>
      </c>
      <c r="P104" s="75" t="s">
        <v>32</v>
      </c>
      <c r="Q104" s="75" t="s">
        <v>822</v>
      </c>
      <c r="R104" s="75" t="s">
        <v>129</v>
      </c>
      <c r="S104" s="75" t="s">
        <v>154</v>
      </c>
      <c r="T104" s="76"/>
      <c r="U104" s="77"/>
      <c r="V104" s="78"/>
      <c r="W104" s="79"/>
      <c r="X104" s="80"/>
      <c r="Y104" s="81" t="str">
        <f t="shared" si="2"/>
        <v>https://www.tcgplayer.com/search/star-wars-unlimited/product?productLineName=star-wars-unlimited&amp;q=Dressellian+Commandos</v>
      </c>
      <c r="Z104" s="65">
        <f t="shared" si="6"/>
        <v>0</v>
      </c>
    </row>
    <row r="105" spans="1:26" ht="14.4">
      <c r="A105" s="82" t="s">
        <v>319</v>
      </c>
      <c r="B105" s="83"/>
      <c r="C105" s="84"/>
      <c r="D105" s="84"/>
      <c r="E105" s="85"/>
      <c r="F105" s="53" t="str">
        <f t="shared" si="4"/>
        <v/>
      </c>
      <c r="G105" s="54" t="str">
        <f t="shared" si="5"/>
        <v/>
      </c>
      <c r="H105" s="86" t="s">
        <v>131</v>
      </c>
      <c r="I105" s="56"/>
      <c r="J105" s="57" t="s">
        <v>29</v>
      </c>
      <c r="K105" s="94" t="s">
        <v>50</v>
      </c>
      <c r="L105" s="58" t="s">
        <v>823</v>
      </c>
      <c r="M105" s="58">
        <v>5</v>
      </c>
      <c r="N105" s="58">
        <v>5</v>
      </c>
      <c r="O105" s="58">
        <v>3</v>
      </c>
      <c r="P105" s="58" t="s">
        <v>32</v>
      </c>
      <c r="Q105" s="58"/>
      <c r="R105" s="58" t="s">
        <v>129</v>
      </c>
      <c r="S105" s="58" t="s">
        <v>824</v>
      </c>
      <c r="T105" s="88"/>
      <c r="U105" s="89"/>
      <c r="V105" s="90"/>
      <c r="W105" s="91"/>
      <c r="X105" s="63"/>
      <c r="Y105" s="64" t="str">
        <f t="shared" si="2"/>
        <v>https://www.tcgplayer.com/search/star-wars-unlimited/product?productLineName=star-wars-unlimited&amp;q=Queen+Amidala</v>
      </c>
      <c r="Z105" s="65">
        <f t="shared" si="6"/>
        <v>0</v>
      </c>
    </row>
    <row r="106" spans="1:26" ht="14.4">
      <c r="A106" s="92" t="s">
        <v>321</v>
      </c>
      <c r="B106" s="67"/>
      <c r="C106" s="68"/>
      <c r="D106" s="68"/>
      <c r="E106" s="69"/>
      <c r="F106" s="70" t="str">
        <f t="shared" si="4"/>
        <v/>
      </c>
      <c r="G106" s="71" t="str">
        <f t="shared" si="5"/>
        <v/>
      </c>
      <c r="H106" s="72" t="s">
        <v>127</v>
      </c>
      <c r="I106" s="92"/>
      <c r="J106" s="74" t="s">
        <v>29</v>
      </c>
      <c r="K106" s="95" t="s">
        <v>50</v>
      </c>
      <c r="L106" s="75" t="s">
        <v>825</v>
      </c>
      <c r="M106" s="75">
        <v>6</v>
      </c>
      <c r="N106" s="75">
        <v>5</v>
      </c>
      <c r="O106" s="75">
        <v>6</v>
      </c>
      <c r="P106" s="75" t="s">
        <v>32</v>
      </c>
      <c r="Q106" s="75" t="s">
        <v>33</v>
      </c>
      <c r="R106" s="75" t="s">
        <v>129</v>
      </c>
      <c r="S106" s="75" t="s">
        <v>695</v>
      </c>
      <c r="T106" s="76"/>
      <c r="U106" s="77"/>
      <c r="V106" s="78"/>
      <c r="W106" s="79"/>
      <c r="X106" s="80"/>
      <c r="Y106" s="81" t="str">
        <f t="shared" si="2"/>
        <v>https://www.tcgplayer.com/search/star-wars-unlimited/product?productLineName=star-wars-unlimited&amp;q=Renowned+Dignitaries</v>
      </c>
      <c r="Z106" s="65">
        <f t="shared" si="6"/>
        <v>0</v>
      </c>
    </row>
    <row r="107" spans="1:26" ht="14.4">
      <c r="A107" s="82" t="s">
        <v>323</v>
      </c>
      <c r="B107" s="83"/>
      <c r="C107" s="84"/>
      <c r="D107" s="84"/>
      <c r="E107" s="85"/>
      <c r="F107" s="53" t="str">
        <f t="shared" si="4"/>
        <v/>
      </c>
      <c r="G107" s="54" t="str">
        <f t="shared" si="5"/>
        <v/>
      </c>
      <c r="H107" s="86" t="s">
        <v>28</v>
      </c>
      <c r="I107" s="56"/>
      <c r="J107" s="57" t="s">
        <v>29</v>
      </c>
      <c r="K107" s="94" t="s">
        <v>50</v>
      </c>
      <c r="L107" s="58" t="s">
        <v>703</v>
      </c>
      <c r="M107" s="58">
        <v>7</v>
      </c>
      <c r="N107" s="58">
        <v>5</v>
      </c>
      <c r="O107" s="58">
        <v>8</v>
      </c>
      <c r="P107" s="58" t="s">
        <v>32</v>
      </c>
      <c r="Q107" s="58" t="s">
        <v>62</v>
      </c>
      <c r="R107" s="58" t="s">
        <v>129</v>
      </c>
      <c r="S107" s="58" t="s">
        <v>826</v>
      </c>
      <c r="T107" s="88"/>
      <c r="U107" s="89"/>
      <c r="V107" s="90"/>
      <c r="W107" s="91"/>
      <c r="X107" s="63"/>
      <c r="Y107" s="64" t="str">
        <f t="shared" si="2"/>
        <v>https://www.tcgplayer.com/search/star-wars-unlimited/product?productLineName=star-wars-unlimited&amp;q=Mon+Mothma</v>
      </c>
      <c r="Z107" s="65">
        <f t="shared" si="6"/>
        <v>0</v>
      </c>
    </row>
    <row r="108" spans="1:26" ht="14.4">
      <c r="A108" s="92" t="s">
        <v>326</v>
      </c>
      <c r="B108" s="67"/>
      <c r="C108" s="68"/>
      <c r="D108" s="68"/>
      <c r="E108" s="69"/>
      <c r="F108" s="70" t="str">
        <f t="shared" si="4"/>
        <v/>
      </c>
      <c r="G108" s="71" t="str">
        <f t="shared" si="5"/>
        <v/>
      </c>
      <c r="H108" s="72" t="s">
        <v>131</v>
      </c>
      <c r="I108" s="73"/>
      <c r="J108" s="74" t="s">
        <v>29</v>
      </c>
      <c r="K108" s="95" t="s">
        <v>50</v>
      </c>
      <c r="L108" s="75" t="s">
        <v>827</v>
      </c>
      <c r="M108" s="75">
        <v>3</v>
      </c>
      <c r="N108" s="111" t="s">
        <v>343</v>
      </c>
      <c r="O108" s="111" t="s">
        <v>343</v>
      </c>
      <c r="P108" s="75"/>
      <c r="Q108" s="75"/>
      <c r="R108" s="75" t="s">
        <v>255</v>
      </c>
      <c r="S108" s="75" t="s">
        <v>158</v>
      </c>
      <c r="T108" s="76"/>
      <c r="U108" s="77"/>
      <c r="V108" s="78"/>
      <c r="W108" s="79"/>
      <c r="X108" s="80"/>
      <c r="Y108" s="81" t="str">
        <f t="shared" si="2"/>
        <v>https://www.tcgplayer.com/search/star-wars-unlimited/product?productLineName=star-wars-unlimited&amp;q=Figure+of+Unity</v>
      </c>
      <c r="Z108" s="65">
        <f t="shared" si="6"/>
        <v>0</v>
      </c>
    </row>
    <row r="109" spans="1:26" ht="14.4">
      <c r="A109" s="82" t="s">
        <v>328</v>
      </c>
      <c r="B109" s="83"/>
      <c r="C109" s="84"/>
      <c r="D109" s="84"/>
      <c r="E109" s="85"/>
      <c r="F109" s="53" t="str">
        <f t="shared" si="4"/>
        <v/>
      </c>
      <c r="G109" s="54" t="str">
        <f t="shared" si="5"/>
        <v/>
      </c>
      <c r="H109" s="86" t="s">
        <v>127</v>
      </c>
      <c r="I109" s="82"/>
      <c r="J109" s="57" t="s">
        <v>29</v>
      </c>
      <c r="K109" s="94" t="s">
        <v>50</v>
      </c>
      <c r="L109" s="58" t="s">
        <v>828</v>
      </c>
      <c r="M109" s="58">
        <v>4</v>
      </c>
      <c r="N109" s="58"/>
      <c r="O109" s="58"/>
      <c r="P109" s="58"/>
      <c r="Q109" s="58"/>
      <c r="R109" s="58" t="s">
        <v>157</v>
      </c>
      <c r="S109" s="58" t="s">
        <v>158</v>
      </c>
      <c r="T109" s="88"/>
      <c r="U109" s="89"/>
      <c r="V109" s="90"/>
      <c r="W109" s="91"/>
      <c r="X109" s="63"/>
      <c r="Y109" s="64" t="str">
        <f t="shared" si="2"/>
        <v>https://www.tcgplayer.com/search/star-wars-unlimited/product?productLineName=star-wars-unlimited&amp;q=Renewed+Friendship</v>
      </c>
      <c r="Z109" s="65">
        <f t="shared" si="6"/>
        <v>0</v>
      </c>
    </row>
    <row r="110" spans="1:26" ht="14.4">
      <c r="A110" s="92" t="s">
        <v>330</v>
      </c>
      <c r="B110" s="67"/>
      <c r="C110" s="68"/>
      <c r="D110" s="68"/>
      <c r="E110" s="69"/>
      <c r="F110" s="70" t="str">
        <f t="shared" si="4"/>
        <v/>
      </c>
      <c r="G110" s="71" t="str">
        <f t="shared" si="5"/>
        <v/>
      </c>
      <c r="H110" s="72" t="s">
        <v>28</v>
      </c>
      <c r="I110" s="92"/>
      <c r="J110" s="74" t="s">
        <v>29</v>
      </c>
      <c r="K110" s="95" t="s">
        <v>50</v>
      </c>
      <c r="L110" s="75" t="s">
        <v>829</v>
      </c>
      <c r="M110" s="75">
        <v>6</v>
      </c>
      <c r="N110" s="75"/>
      <c r="O110" s="75"/>
      <c r="P110" s="75"/>
      <c r="Q110" s="75"/>
      <c r="R110" s="75" t="s">
        <v>157</v>
      </c>
      <c r="S110" s="75" t="s">
        <v>164</v>
      </c>
      <c r="T110" s="76"/>
      <c r="U110" s="77"/>
      <c r="V110" s="78"/>
      <c r="W110" s="79"/>
      <c r="X110" s="80"/>
      <c r="Y110" s="81" t="str">
        <f t="shared" si="2"/>
        <v>https://www.tcgplayer.com/search/star-wars-unlimited/product?productLineName=star-wars-unlimited&amp;q=Dismantle+the+Conspiracy</v>
      </c>
      <c r="Z110" s="65">
        <f t="shared" si="6"/>
        <v>0</v>
      </c>
    </row>
    <row r="111" spans="1:26" ht="14.4">
      <c r="A111" s="82" t="s">
        <v>332</v>
      </c>
      <c r="B111" s="83"/>
      <c r="C111" s="84"/>
      <c r="D111" s="84"/>
      <c r="E111" s="85"/>
      <c r="F111" s="53" t="str">
        <f t="shared" si="4"/>
        <v/>
      </c>
      <c r="G111" s="54" t="str">
        <f t="shared" si="5"/>
        <v/>
      </c>
      <c r="H111" s="86" t="s">
        <v>28</v>
      </c>
      <c r="I111" s="56"/>
      <c r="J111" s="57" t="s">
        <v>29</v>
      </c>
      <c r="K111" s="57" t="s">
        <v>29</v>
      </c>
      <c r="L111" s="58" t="s">
        <v>830</v>
      </c>
      <c r="M111" s="58">
        <v>5</v>
      </c>
      <c r="N111" s="58">
        <v>3</v>
      </c>
      <c r="O111" s="58">
        <v>7</v>
      </c>
      <c r="P111" s="58" t="s">
        <v>32</v>
      </c>
      <c r="Q111" s="58"/>
      <c r="R111" s="58" t="s">
        <v>129</v>
      </c>
      <c r="S111" s="58" t="s">
        <v>702</v>
      </c>
      <c r="T111" s="88"/>
      <c r="U111" s="89"/>
      <c r="V111" s="90"/>
      <c r="W111" s="91"/>
      <c r="X111" s="63"/>
      <c r="Y111" s="64" t="str">
        <f t="shared" si="2"/>
        <v>https://www.tcgplayer.com/search/star-wars-unlimited/product?productLineName=star-wars-unlimited&amp;q=Chancellor+Valorum</v>
      </c>
      <c r="Z111" s="65">
        <f t="shared" si="6"/>
        <v>0</v>
      </c>
    </row>
    <row r="112" spans="1:26" ht="14.4">
      <c r="A112" s="92" t="s">
        <v>334</v>
      </c>
      <c r="B112" s="67"/>
      <c r="C112" s="68"/>
      <c r="D112" s="68"/>
      <c r="E112" s="69"/>
      <c r="F112" s="70" t="str">
        <f t="shared" si="4"/>
        <v/>
      </c>
      <c r="G112" s="71" t="str">
        <f t="shared" si="5"/>
        <v/>
      </c>
      <c r="H112" s="72" t="s">
        <v>46</v>
      </c>
      <c r="I112" s="92"/>
      <c r="J112" s="505" t="s">
        <v>29</v>
      </c>
      <c r="K112" s="506"/>
      <c r="L112" s="75" t="s">
        <v>831</v>
      </c>
      <c r="M112" s="75">
        <v>1</v>
      </c>
      <c r="N112" s="75">
        <v>0</v>
      </c>
      <c r="O112" s="75">
        <v>3</v>
      </c>
      <c r="P112" s="75" t="s">
        <v>32</v>
      </c>
      <c r="Q112" s="75"/>
      <c r="R112" s="75" t="s">
        <v>129</v>
      </c>
      <c r="S112" s="75" t="s">
        <v>702</v>
      </c>
      <c r="T112" s="76"/>
      <c r="U112" s="77"/>
      <c r="V112" s="78"/>
      <c r="W112" s="79"/>
      <c r="X112" s="80"/>
      <c r="Y112" s="81" t="str">
        <f t="shared" si="2"/>
        <v>https://www.tcgplayer.com/search/star-wars-unlimited/product?productLineName=star-wars-unlimited&amp;q=Senator's+Aide</v>
      </c>
      <c r="Z112" s="65">
        <f t="shared" si="6"/>
        <v>0</v>
      </c>
    </row>
    <row r="113" spans="1:26" ht="14.4">
      <c r="A113" s="82" t="s">
        <v>336</v>
      </c>
      <c r="B113" s="83"/>
      <c r="C113" s="84"/>
      <c r="D113" s="84"/>
      <c r="E113" s="85"/>
      <c r="F113" s="53" t="str">
        <f t="shared" si="4"/>
        <v/>
      </c>
      <c r="G113" s="54" t="str">
        <f t="shared" si="5"/>
        <v/>
      </c>
      <c r="H113" s="86" t="s">
        <v>46</v>
      </c>
      <c r="I113" s="82"/>
      <c r="J113" s="512" t="s">
        <v>29</v>
      </c>
      <c r="K113" s="504"/>
      <c r="L113" s="58" t="s">
        <v>832</v>
      </c>
      <c r="M113" s="58">
        <v>2</v>
      </c>
      <c r="N113" s="58">
        <v>2</v>
      </c>
      <c r="O113" s="58">
        <v>2</v>
      </c>
      <c r="P113" s="58" t="s">
        <v>136</v>
      </c>
      <c r="Q113" s="58" t="s">
        <v>80</v>
      </c>
      <c r="R113" s="58" t="s">
        <v>129</v>
      </c>
      <c r="S113" s="58" t="s">
        <v>729</v>
      </c>
      <c r="T113" s="88"/>
      <c r="U113" s="89"/>
      <c r="V113" s="90"/>
      <c r="W113" s="91"/>
      <c r="X113" s="63"/>
      <c r="Y113" s="64" t="str">
        <f t="shared" si="2"/>
        <v>https://www.tcgplayer.com/search/star-wars-unlimited/product?productLineName=star-wars-unlimited&amp;q=Diplomatic+Envoy</v>
      </c>
      <c r="Z113" s="65">
        <f t="shared" si="6"/>
        <v>0</v>
      </c>
    </row>
    <row r="114" spans="1:26" ht="14.4">
      <c r="A114" s="92" t="s">
        <v>338</v>
      </c>
      <c r="B114" s="67"/>
      <c r="C114" s="68"/>
      <c r="D114" s="68"/>
      <c r="E114" s="69"/>
      <c r="F114" s="70" t="str">
        <f t="shared" si="4"/>
        <v/>
      </c>
      <c r="G114" s="71" t="str">
        <f t="shared" si="5"/>
        <v/>
      </c>
      <c r="H114" s="72" t="s">
        <v>46</v>
      </c>
      <c r="I114" s="92"/>
      <c r="J114" s="505" t="s">
        <v>29</v>
      </c>
      <c r="K114" s="506"/>
      <c r="L114" s="75" t="s">
        <v>833</v>
      </c>
      <c r="M114" s="75">
        <v>2</v>
      </c>
      <c r="N114" s="75">
        <v>1</v>
      </c>
      <c r="O114" s="75">
        <v>3</v>
      </c>
      <c r="P114" s="75" t="s">
        <v>32</v>
      </c>
      <c r="Q114" s="75"/>
      <c r="R114" s="75" t="s">
        <v>129</v>
      </c>
      <c r="S114" s="75" t="s">
        <v>362</v>
      </c>
      <c r="T114" s="76"/>
      <c r="U114" s="77"/>
      <c r="V114" s="78"/>
      <c r="W114" s="79"/>
      <c r="X114" s="80"/>
      <c r="Y114" s="81" t="str">
        <f t="shared" si="2"/>
        <v>https://www.tcgplayer.com/search/star-wars-unlimited/product?productLineName=star-wars-unlimited&amp;q=GNK+Power+Droid</v>
      </c>
      <c r="Z114" s="65">
        <f t="shared" si="6"/>
        <v>0</v>
      </c>
    </row>
    <row r="115" spans="1:26" ht="14.4">
      <c r="A115" s="82" t="s">
        <v>341</v>
      </c>
      <c r="B115" s="83"/>
      <c r="C115" s="84"/>
      <c r="D115" s="84"/>
      <c r="E115" s="85"/>
      <c r="F115" s="53" t="str">
        <f t="shared" si="4"/>
        <v/>
      </c>
      <c r="G115" s="54" t="str">
        <f t="shared" si="5"/>
        <v/>
      </c>
      <c r="H115" s="86" t="s">
        <v>127</v>
      </c>
      <c r="I115" s="56"/>
      <c r="J115" s="512" t="s">
        <v>29</v>
      </c>
      <c r="K115" s="504"/>
      <c r="L115" s="58" t="s">
        <v>834</v>
      </c>
      <c r="M115" s="58">
        <v>2</v>
      </c>
      <c r="N115" s="58">
        <v>2</v>
      </c>
      <c r="O115" s="58">
        <v>1</v>
      </c>
      <c r="P115" s="58" t="s">
        <v>32</v>
      </c>
      <c r="Q115" s="58" t="s">
        <v>690</v>
      </c>
      <c r="R115" s="58" t="s">
        <v>129</v>
      </c>
      <c r="S115" s="58" t="s">
        <v>835</v>
      </c>
      <c r="T115" s="88"/>
      <c r="U115" s="89"/>
      <c r="V115" s="90"/>
      <c r="W115" s="91"/>
      <c r="X115" s="63"/>
      <c r="Y115" s="64" t="str">
        <f t="shared" si="2"/>
        <v>https://www.tcgplayer.com/search/star-wars-unlimited/product?productLineName=star-wars-unlimited&amp;q=Jar+Jar+Binks</v>
      </c>
      <c r="Z115" s="65">
        <f t="shared" si="6"/>
        <v>0</v>
      </c>
    </row>
    <row r="116" spans="1:26" ht="14.4">
      <c r="A116" s="92" t="s">
        <v>345</v>
      </c>
      <c r="B116" s="67"/>
      <c r="C116" s="68"/>
      <c r="D116" s="68"/>
      <c r="E116" s="69"/>
      <c r="F116" s="70" t="str">
        <f t="shared" si="4"/>
        <v/>
      </c>
      <c r="G116" s="71" t="str">
        <f t="shared" si="5"/>
        <v/>
      </c>
      <c r="H116" s="72" t="s">
        <v>28</v>
      </c>
      <c r="I116" s="73"/>
      <c r="J116" s="505" t="s">
        <v>29</v>
      </c>
      <c r="K116" s="506"/>
      <c r="L116" s="75" t="s">
        <v>836</v>
      </c>
      <c r="M116" s="75">
        <v>2</v>
      </c>
      <c r="N116" s="75">
        <v>0</v>
      </c>
      <c r="O116" s="75">
        <v>4</v>
      </c>
      <c r="P116" s="75" t="s">
        <v>32</v>
      </c>
      <c r="Q116" s="75"/>
      <c r="R116" s="75" t="s">
        <v>129</v>
      </c>
      <c r="S116" s="75" t="s">
        <v>837</v>
      </c>
      <c r="T116" s="76"/>
      <c r="U116" s="77"/>
      <c r="V116" s="78"/>
      <c r="W116" s="79"/>
      <c r="X116" s="80"/>
      <c r="Y116" s="81" t="str">
        <f t="shared" si="2"/>
        <v>https://www.tcgplayer.com/search/star-wars-unlimited/product?productLineName=star-wars-unlimited&amp;q=Orn+Free+Taa</v>
      </c>
      <c r="Z116" s="65">
        <f t="shared" si="6"/>
        <v>0</v>
      </c>
    </row>
    <row r="117" spans="1:26" ht="14.4">
      <c r="A117" s="82" t="s">
        <v>347</v>
      </c>
      <c r="B117" s="83"/>
      <c r="C117" s="84"/>
      <c r="D117" s="84"/>
      <c r="E117" s="85"/>
      <c r="F117" s="53" t="str">
        <f t="shared" si="4"/>
        <v/>
      </c>
      <c r="G117" s="54" t="str">
        <f t="shared" si="5"/>
        <v/>
      </c>
      <c r="H117" s="86" t="s">
        <v>46</v>
      </c>
      <c r="I117" s="56"/>
      <c r="J117" s="512" t="s">
        <v>29</v>
      </c>
      <c r="K117" s="504"/>
      <c r="L117" s="58" t="s">
        <v>838</v>
      </c>
      <c r="M117" s="58">
        <v>3</v>
      </c>
      <c r="N117" s="58">
        <v>3</v>
      </c>
      <c r="O117" s="58">
        <v>4</v>
      </c>
      <c r="P117" s="58" t="s">
        <v>32</v>
      </c>
      <c r="Q117" s="58" t="s">
        <v>33</v>
      </c>
      <c r="R117" s="58" t="s">
        <v>129</v>
      </c>
      <c r="S117" s="58" t="s">
        <v>839</v>
      </c>
      <c r="T117" s="88"/>
      <c r="U117" s="89"/>
      <c r="V117" s="90"/>
      <c r="W117" s="91"/>
      <c r="X117" s="63"/>
      <c r="Y117" s="64" t="str">
        <f t="shared" si="2"/>
        <v>https://www.tcgplayer.com/search/star-wars-unlimited/product?productLineName=star-wars-unlimited&amp;q=Daro+Commando</v>
      </c>
      <c r="Z117" s="65">
        <f t="shared" si="6"/>
        <v>0</v>
      </c>
    </row>
    <row r="118" spans="1:26" ht="14.4">
      <c r="A118" s="92" t="s">
        <v>350</v>
      </c>
      <c r="B118" s="67"/>
      <c r="C118" s="68"/>
      <c r="D118" s="68"/>
      <c r="E118" s="69"/>
      <c r="F118" s="70" t="str">
        <f t="shared" si="4"/>
        <v/>
      </c>
      <c r="G118" s="71" t="str">
        <f t="shared" si="5"/>
        <v/>
      </c>
      <c r="H118" s="72" t="s">
        <v>127</v>
      </c>
      <c r="I118" s="73"/>
      <c r="J118" s="505" t="s">
        <v>29</v>
      </c>
      <c r="K118" s="506"/>
      <c r="L118" s="75" t="s">
        <v>840</v>
      </c>
      <c r="M118" s="75">
        <v>3</v>
      </c>
      <c r="N118" s="75">
        <v>1</v>
      </c>
      <c r="O118" s="75">
        <v>5</v>
      </c>
      <c r="P118" s="75" t="s">
        <v>32</v>
      </c>
      <c r="Q118" s="75"/>
      <c r="R118" s="75" t="s">
        <v>129</v>
      </c>
      <c r="S118" s="75" t="s">
        <v>72</v>
      </c>
      <c r="T118" s="76"/>
      <c r="U118" s="77"/>
      <c r="V118" s="78"/>
      <c r="W118" s="79"/>
      <c r="X118" s="80"/>
      <c r="Y118" s="81" t="str">
        <f t="shared" si="2"/>
        <v>https://www.tcgplayer.com/search/star-wars-unlimited/product?productLineName=star-wars-unlimited&amp;q=Kino+Loy</v>
      </c>
      <c r="Z118" s="65">
        <f t="shared" si="6"/>
        <v>0</v>
      </c>
    </row>
    <row r="119" spans="1:26" ht="14.4">
      <c r="A119" s="82" t="s">
        <v>352</v>
      </c>
      <c r="B119" s="83"/>
      <c r="C119" s="84"/>
      <c r="D119" s="84"/>
      <c r="E119" s="85"/>
      <c r="F119" s="53" t="str">
        <f t="shared" si="4"/>
        <v/>
      </c>
      <c r="G119" s="54" t="str">
        <f t="shared" si="5"/>
        <v/>
      </c>
      <c r="H119" s="86" t="s">
        <v>127</v>
      </c>
      <c r="I119" s="82"/>
      <c r="J119" s="512" t="s">
        <v>29</v>
      </c>
      <c r="K119" s="504"/>
      <c r="L119" s="58" t="s">
        <v>841</v>
      </c>
      <c r="M119" s="58">
        <v>3</v>
      </c>
      <c r="N119" s="58">
        <v>2</v>
      </c>
      <c r="O119" s="58">
        <v>4</v>
      </c>
      <c r="P119" s="58" t="s">
        <v>136</v>
      </c>
      <c r="Q119" s="58"/>
      <c r="R119" s="58" t="s">
        <v>129</v>
      </c>
      <c r="S119" s="58" t="s">
        <v>354</v>
      </c>
      <c r="T119" s="88"/>
      <c r="U119" s="89"/>
      <c r="V119" s="90"/>
      <c r="W119" s="91"/>
      <c r="X119" s="63"/>
      <c r="Y119" s="64" t="str">
        <f t="shared" si="2"/>
        <v>https://www.tcgplayer.com/search/star-wars-unlimited/product?productLineName=star-wars-unlimited&amp;q=Taylander+Shuttle</v>
      </c>
      <c r="Z119" s="65">
        <f t="shared" si="6"/>
        <v>0</v>
      </c>
    </row>
    <row r="120" spans="1:26" ht="14.4">
      <c r="A120" s="92" t="s">
        <v>355</v>
      </c>
      <c r="B120" s="67"/>
      <c r="C120" s="68"/>
      <c r="D120" s="68"/>
      <c r="E120" s="69"/>
      <c r="F120" s="70" t="str">
        <f t="shared" si="4"/>
        <v/>
      </c>
      <c r="G120" s="71" t="str">
        <f t="shared" si="5"/>
        <v/>
      </c>
      <c r="H120" s="72" t="s">
        <v>46</v>
      </c>
      <c r="I120" s="73"/>
      <c r="J120" s="505" t="s">
        <v>29</v>
      </c>
      <c r="K120" s="506"/>
      <c r="L120" s="75" t="s">
        <v>842</v>
      </c>
      <c r="M120" s="75">
        <v>4</v>
      </c>
      <c r="N120" s="75">
        <v>4</v>
      </c>
      <c r="O120" s="75">
        <v>4</v>
      </c>
      <c r="P120" s="75" t="s">
        <v>136</v>
      </c>
      <c r="Q120" s="75" t="s">
        <v>62</v>
      </c>
      <c r="R120" s="75" t="s">
        <v>129</v>
      </c>
      <c r="S120" s="75" t="s">
        <v>820</v>
      </c>
      <c r="T120" s="76"/>
      <c r="U120" s="77"/>
      <c r="V120" s="78"/>
      <c r="W120" s="79"/>
      <c r="X120" s="80"/>
      <c r="Y120" s="81" t="str">
        <f t="shared" si="2"/>
        <v>https://www.tcgplayer.com/search/star-wars-unlimited/product?productLineName=star-wars-unlimited&amp;q=Nubian+Star+Skiff</v>
      </c>
      <c r="Z120" s="65">
        <f t="shared" si="6"/>
        <v>0</v>
      </c>
    </row>
    <row r="121" spans="1:26" ht="14.4">
      <c r="A121" s="82" t="s">
        <v>357</v>
      </c>
      <c r="B121" s="83"/>
      <c r="C121" s="84"/>
      <c r="D121" s="84"/>
      <c r="E121" s="85"/>
      <c r="F121" s="53" t="str">
        <f t="shared" si="4"/>
        <v/>
      </c>
      <c r="G121" s="54" t="str">
        <f t="shared" si="5"/>
        <v/>
      </c>
      <c r="H121" s="86" t="s">
        <v>46</v>
      </c>
      <c r="I121" s="82"/>
      <c r="J121" s="512" t="s">
        <v>29</v>
      </c>
      <c r="K121" s="504"/>
      <c r="L121" s="58" t="s">
        <v>843</v>
      </c>
      <c r="M121" s="58">
        <v>5</v>
      </c>
      <c r="N121" s="58">
        <v>4</v>
      </c>
      <c r="O121" s="58">
        <v>5</v>
      </c>
      <c r="P121" s="58" t="s">
        <v>136</v>
      </c>
      <c r="Q121" s="58" t="s">
        <v>145</v>
      </c>
      <c r="R121" s="58" t="s">
        <v>129</v>
      </c>
      <c r="S121" s="58" t="s">
        <v>729</v>
      </c>
      <c r="T121" s="88"/>
      <c r="U121" s="89"/>
      <c r="V121" s="90"/>
      <c r="W121" s="91"/>
      <c r="X121" s="63"/>
      <c r="Y121" s="64" t="str">
        <f t="shared" si="2"/>
        <v>https://www.tcgplayer.com/search/star-wars-unlimited/product?productLineName=star-wars-unlimited&amp;q=Consular's+Cruiser</v>
      </c>
      <c r="Z121" s="65">
        <f t="shared" si="6"/>
        <v>0</v>
      </c>
    </row>
    <row r="122" spans="1:26" ht="14.4">
      <c r="A122" s="92" t="s">
        <v>359</v>
      </c>
      <c r="B122" s="67"/>
      <c r="C122" s="68"/>
      <c r="D122" s="68"/>
      <c r="E122" s="69"/>
      <c r="F122" s="70" t="str">
        <f t="shared" si="4"/>
        <v/>
      </c>
      <c r="G122" s="71" t="str">
        <f t="shared" si="5"/>
        <v/>
      </c>
      <c r="H122" s="72" t="s">
        <v>46</v>
      </c>
      <c r="I122" s="92"/>
      <c r="J122" s="505" t="s">
        <v>29</v>
      </c>
      <c r="K122" s="506"/>
      <c r="L122" s="75" t="s">
        <v>844</v>
      </c>
      <c r="M122" s="75">
        <v>5</v>
      </c>
      <c r="N122" s="75">
        <v>6</v>
      </c>
      <c r="O122" s="75">
        <v>5</v>
      </c>
      <c r="P122" s="75" t="s">
        <v>32</v>
      </c>
      <c r="Q122" s="75"/>
      <c r="R122" s="75" t="s">
        <v>129</v>
      </c>
      <c r="S122" s="75" t="s">
        <v>736</v>
      </c>
      <c r="T122" s="76"/>
      <c r="U122" s="77"/>
      <c r="V122" s="78"/>
      <c r="W122" s="79"/>
      <c r="X122" s="80"/>
      <c r="Y122" s="81" t="str">
        <f t="shared" si="2"/>
        <v>https://www.tcgplayer.com/search/star-wars-unlimited/product?productLineName=star-wars-unlimited&amp;q=Raxian+Assembly</v>
      </c>
      <c r="Z122" s="65">
        <f t="shared" si="6"/>
        <v>0</v>
      </c>
    </row>
    <row r="123" spans="1:26" ht="14.4">
      <c r="A123" s="82" t="s">
        <v>363</v>
      </c>
      <c r="B123" s="83"/>
      <c r="C123" s="84"/>
      <c r="D123" s="84"/>
      <c r="E123" s="85"/>
      <c r="F123" s="53" t="str">
        <f t="shared" si="4"/>
        <v/>
      </c>
      <c r="G123" s="54" t="str">
        <f t="shared" si="5"/>
        <v/>
      </c>
      <c r="H123" s="86" t="s">
        <v>127</v>
      </c>
      <c r="I123" s="56"/>
      <c r="J123" s="512" t="s">
        <v>29</v>
      </c>
      <c r="K123" s="504"/>
      <c r="L123" s="58" t="s">
        <v>845</v>
      </c>
      <c r="M123" s="58">
        <v>6</v>
      </c>
      <c r="N123" s="58">
        <v>5</v>
      </c>
      <c r="O123" s="58">
        <v>5</v>
      </c>
      <c r="P123" s="58" t="s">
        <v>136</v>
      </c>
      <c r="Q123" s="58"/>
      <c r="R123" s="58" t="s">
        <v>129</v>
      </c>
      <c r="S123" s="58" t="s">
        <v>846</v>
      </c>
      <c r="T123" s="88"/>
      <c r="U123" s="89"/>
      <c r="V123" s="90"/>
      <c r="W123" s="91"/>
      <c r="X123" s="63"/>
      <c r="Y123" s="64" t="str">
        <f t="shared" si="2"/>
        <v>https://www.tcgplayer.com/search/star-wars-unlimited/product?productLineName=star-wars-unlimited&amp;q=Crucible</v>
      </c>
      <c r="Z123" s="65">
        <f t="shared" si="6"/>
        <v>0</v>
      </c>
    </row>
    <row r="124" spans="1:26" ht="14.4">
      <c r="A124" s="92" t="s">
        <v>365</v>
      </c>
      <c r="B124" s="67"/>
      <c r="C124" s="68"/>
      <c r="D124" s="68"/>
      <c r="E124" s="69"/>
      <c r="F124" s="70" t="str">
        <f t="shared" si="4"/>
        <v/>
      </c>
      <c r="G124" s="71" t="str">
        <f t="shared" si="5"/>
        <v/>
      </c>
      <c r="H124" s="72" t="s">
        <v>46</v>
      </c>
      <c r="I124" s="73"/>
      <c r="J124" s="505" t="s">
        <v>29</v>
      </c>
      <c r="K124" s="506"/>
      <c r="L124" s="75" t="s">
        <v>847</v>
      </c>
      <c r="M124" s="75">
        <v>6</v>
      </c>
      <c r="N124" s="75">
        <v>5</v>
      </c>
      <c r="O124" s="75">
        <v>7</v>
      </c>
      <c r="P124" s="75" t="s">
        <v>32</v>
      </c>
      <c r="Q124" s="75" t="s">
        <v>145</v>
      </c>
      <c r="R124" s="75" t="s">
        <v>129</v>
      </c>
      <c r="S124" s="75" t="s">
        <v>812</v>
      </c>
      <c r="T124" s="76"/>
      <c r="U124" s="77"/>
      <c r="V124" s="78"/>
      <c r="W124" s="79"/>
      <c r="X124" s="80"/>
      <c r="Y124" s="81" t="str">
        <f t="shared" si="2"/>
        <v>https://www.tcgplayer.com/search/star-wars-unlimited/product?productLineName=star-wars-unlimited&amp;q=Naboo+Security+Force</v>
      </c>
      <c r="Z124" s="65">
        <f t="shared" si="6"/>
        <v>0</v>
      </c>
    </row>
    <row r="125" spans="1:26" ht="14.4">
      <c r="A125" s="82" t="s">
        <v>367</v>
      </c>
      <c r="B125" s="83"/>
      <c r="C125" s="83"/>
      <c r="D125" s="83"/>
      <c r="E125" s="83"/>
      <c r="F125" s="53" t="str">
        <f t="shared" si="4"/>
        <v/>
      </c>
      <c r="G125" s="54" t="str">
        <f t="shared" si="5"/>
        <v/>
      </c>
      <c r="H125" s="86" t="s">
        <v>46</v>
      </c>
      <c r="I125" s="82"/>
      <c r="J125" s="512" t="s">
        <v>29</v>
      </c>
      <c r="K125" s="504"/>
      <c r="L125" s="58" t="s">
        <v>848</v>
      </c>
      <c r="M125" s="58">
        <v>7</v>
      </c>
      <c r="N125" s="58">
        <v>6</v>
      </c>
      <c r="O125" s="58">
        <v>7</v>
      </c>
      <c r="P125" s="58" t="s">
        <v>32</v>
      </c>
      <c r="Q125" s="58" t="s">
        <v>80</v>
      </c>
      <c r="R125" s="58" t="s">
        <v>129</v>
      </c>
      <c r="S125" s="58" t="s">
        <v>782</v>
      </c>
      <c r="T125" s="88"/>
      <c r="U125" s="89"/>
      <c r="V125" s="90"/>
      <c r="W125" s="91"/>
      <c r="X125" s="63"/>
      <c r="Y125" s="64" t="str">
        <f t="shared" si="2"/>
        <v>https://www.tcgplayer.com/search/star-wars-unlimited/product?productLineName=star-wars-unlimited&amp;q=Shadow+Crawler</v>
      </c>
      <c r="Z125" s="65">
        <f t="shared" si="6"/>
        <v>0</v>
      </c>
    </row>
    <row r="126" spans="1:26" ht="14.4">
      <c r="A126" s="92" t="s">
        <v>369</v>
      </c>
      <c r="B126" s="67"/>
      <c r="C126" s="68"/>
      <c r="D126" s="68"/>
      <c r="E126" s="69"/>
      <c r="F126" s="70" t="str">
        <f t="shared" si="4"/>
        <v/>
      </c>
      <c r="G126" s="71" t="str">
        <f t="shared" si="5"/>
        <v/>
      </c>
      <c r="H126" s="72" t="s">
        <v>131</v>
      </c>
      <c r="I126" s="73"/>
      <c r="J126" s="505" t="s">
        <v>29</v>
      </c>
      <c r="K126" s="506"/>
      <c r="L126" s="75" t="s">
        <v>849</v>
      </c>
      <c r="M126" s="75">
        <v>9</v>
      </c>
      <c r="N126" s="75">
        <v>7</v>
      </c>
      <c r="O126" s="75">
        <v>7</v>
      </c>
      <c r="P126" s="75" t="s">
        <v>136</v>
      </c>
      <c r="Q126" s="75"/>
      <c r="R126" s="75" t="s">
        <v>129</v>
      </c>
      <c r="S126" s="75" t="s">
        <v>850</v>
      </c>
      <c r="T126" s="76"/>
      <c r="U126" s="77"/>
      <c r="V126" s="78"/>
      <c r="W126" s="79"/>
      <c r="X126" s="80"/>
      <c r="Y126" s="81" t="str">
        <f t="shared" si="2"/>
        <v>https://www.tcgplayer.com/search/star-wars-unlimited/product?productLineName=star-wars-unlimited&amp;q=Vuutun+Palaa</v>
      </c>
      <c r="Z126" s="65">
        <f t="shared" si="6"/>
        <v>0</v>
      </c>
    </row>
    <row r="127" spans="1:26" ht="14.4">
      <c r="A127" s="82" t="s">
        <v>371</v>
      </c>
      <c r="B127" s="83"/>
      <c r="C127" s="84"/>
      <c r="D127" s="84"/>
      <c r="E127" s="85"/>
      <c r="F127" s="53" t="str">
        <f t="shared" si="4"/>
        <v/>
      </c>
      <c r="G127" s="54" t="str">
        <f t="shared" si="5"/>
        <v/>
      </c>
      <c r="H127" s="86" t="s">
        <v>46</v>
      </c>
      <c r="I127" s="56"/>
      <c r="J127" s="512" t="s">
        <v>29</v>
      </c>
      <c r="K127" s="504"/>
      <c r="L127" s="58" t="s">
        <v>851</v>
      </c>
      <c r="M127" s="58">
        <v>4</v>
      </c>
      <c r="N127" s="110" t="s">
        <v>343</v>
      </c>
      <c r="O127" s="110" t="s">
        <v>389</v>
      </c>
      <c r="P127" s="58"/>
      <c r="Q127" s="58" t="s">
        <v>690</v>
      </c>
      <c r="R127" s="58" t="s">
        <v>255</v>
      </c>
      <c r="S127" s="58" t="s">
        <v>158</v>
      </c>
      <c r="T127" s="88"/>
      <c r="U127" s="89"/>
      <c r="V127" s="90"/>
      <c r="W127" s="91"/>
      <c r="X127" s="63"/>
      <c r="Y127" s="64" t="str">
        <f t="shared" si="2"/>
        <v>https://www.tcgplayer.com/search/star-wars-unlimited/product?productLineName=star-wars-unlimited&amp;q=Unveiled+Might</v>
      </c>
      <c r="Z127" s="65">
        <f t="shared" si="6"/>
        <v>0</v>
      </c>
    </row>
    <row r="128" spans="1:26" ht="14.4">
      <c r="A128" s="92" t="s">
        <v>374</v>
      </c>
      <c r="B128" s="67"/>
      <c r="C128" s="68"/>
      <c r="D128" s="68"/>
      <c r="E128" s="69"/>
      <c r="F128" s="70" t="str">
        <f t="shared" si="4"/>
        <v/>
      </c>
      <c r="G128" s="71" t="str">
        <f t="shared" si="5"/>
        <v/>
      </c>
      <c r="H128" s="72" t="s">
        <v>46</v>
      </c>
      <c r="I128" s="73"/>
      <c r="J128" s="505" t="s">
        <v>29</v>
      </c>
      <c r="K128" s="506"/>
      <c r="L128" s="75" t="s">
        <v>852</v>
      </c>
      <c r="M128" s="75">
        <v>2</v>
      </c>
      <c r="N128" s="75"/>
      <c r="O128" s="75"/>
      <c r="P128" s="75"/>
      <c r="Q128" s="75"/>
      <c r="R128" s="75" t="s">
        <v>157</v>
      </c>
      <c r="S128" s="75" t="s">
        <v>584</v>
      </c>
      <c r="T128" s="76"/>
      <c r="U128" s="77"/>
      <c r="V128" s="78"/>
      <c r="W128" s="79"/>
      <c r="X128" s="80"/>
      <c r="Y128" s="81" t="str">
        <f t="shared" si="2"/>
        <v>https://www.tcgplayer.com/search/star-wars-unlimited/product?productLineName=star-wars-unlimited&amp;q=Budget+Scheming</v>
      </c>
      <c r="Z128" s="65">
        <f t="shared" si="6"/>
        <v>0</v>
      </c>
    </row>
    <row r="129" spans="1:26" ht="14.4">
      <c r="A129" s="82" t="s">
        <v>376</v>
      </c>
      <c r="B129" s="83"/>
      <c r="C129" s="84"/>
      <c r="D129" s="84"/>
      <c r="E129" s="85"/>
      <c r="F129" s="53" t="str">
        <f t="shared" si="4"/>
        <v/>
      </c>
      <c r="G129" s="54" t="str">
        <f t="shared" si="5"/>
        <v/>
      </c>
      <c r="H129" s="86" t="s">
        <v>46</v>
      </c>
      <c r="I129" s="56"/>
      <c r="J129" s="512" t="s">
        <v>29</v>
      </c>
      <c r="K129" s="504"/>
      <c r="L129" s="58" t="s">
        <v>853</v>
      </c>
      <c r="M129" s="58">
        <v>2</v>
      </c>
      <c r="N129" s="58"/>
      <c r="O129" s="58"/>
      <c r="P129" s="58"/>
      <c r="Q129" s="58"/>
      <c r="R129" s="58" t="s">
        <v>157</v>
      </c>
      <c r="S129" s="58" t="s">
        <v>475</v>
      </c>
      <c r="T129" s="88"/>
      <c r="U129" s="89"/>
      <c r="V129" s="90"/>
      <c r="W129" s="91"/>
      <c r="X129" s="63"/>
      <c r="Y129" s="64" t="str">
        <f t="shared" si="2"/>
        <v>https://www.tcgplayer.com/search/star-wars-unlimited/product?productLineName=star-wars-unlimited&amp;q=Reconnaissance</v>
      </c>
      <c r="Z129" s="65">
        <f t="shared" si="6"/>
        <v>0</v>
      </c>
    </row>
    <row r="130" spans="1:26" ht="14.4">
      <c r="A130" s="92" t="s">
        <v>379</v>
      </c>
      <c r="B130" s="67"/>
      <c r="C130" s="68"/>
      <c r="D130" s="68"/>
      <c r="E130" s="69"/>
      <c r="F130" s="70" t="str">
        <f t="shared" si="4"/>
        <v/>
      </c>
      <c r="G130" s="71" t="str">
        <f t="shared" si="5"/>
        <v/>
      </c>
      <c r="H130" s="72" t="s">
        <v>28</v>
      </c>
      <c r="I130" s="92"/>
      <c r="J130" s="505" t="s">
        <v>29</v>
      </c>
      <c r="K130" s="506"/>
      <c r="L130" s="75" t="s">
        <v>854</v>
      </c>
      <c r="M130" s="75">
        <v>2</v>
      </c>
      <c r="N130" s="75"/>
      <c r="O130" s="75"/>
      <c r="P130" s="75"/>
      <c r="Q130" s="75"/>
      <c r="R130" s="75" t="s">
        <v>157</v>
      </c>
      <c r="S130" s="75" t="s">
        <v>584</v>
      </c>
      <c r="T130" s="76"/>
      <c r="U130" s="77"/>
      <c r="V130" s="78"/>
      <c r="W130" s="79"/>
      <c r="X130" s="80"/>
      <c r="Y130" s="81" t="str">
        <f t="shared" si="2"/>
        <v>https://www.tcgplayer.com/search/star-wars-unlimited/product?productLineName=star-wars-unlimited&amp;q=Trade+Route+Taxation</v>
      </c>
      <c r="Z130" s="65">
        <f t="shared" si="6"/>
        <v>0</v>
      </c>
    </row>
    <row r="131" spans="1:26" ht="14.4">
      <c r="A131" s="82" t="s">
        <v>382</v>
      </c>
      <c r="B131" s="83"/>
      <c r="C131" s="84"/>
      <c r="D131" s="84"/>
      <c r="E131" s="85"/>
      <c r="F131" s="53" t="str">
        <f t="shared" si="4"/>
        <v/>
      </c>
      <c r="G131" s="54" t="str">
        <f t="shared" si="5"/>
        <v/>
      </c>
      <c r="H131" s="86" t="s">
        <v>127</v>
      </c>
      <c r="I131" s="56"/>
      <c r="J131" s="512" t="s">
        <v>29</v>
      </c>
      <c r="K131" s="504"/>
      <c r="L131" s="58" t="s">
        <v>855</v>
      </c>
      <c r="M131" s="58">
        <v>3</v>
      </c>
      <c r="N131" s="58"/>
      <c r="O131" s="58"/>
      <c r="P131" s="58"/>
      <c r="Q131" s="58"/>
      <c r="R131" s="58" t="s">
        <v>157</v>
      </c>
      <c r="S131" s="58" t="s">
        <v>584</v>
      </c>
      <c r="T131" s="88"/>
      <c r="U131" s="89"/>
      <c r="V131" s="90"/>
      <c r="W131" s="91"/>
      <c r="X131" s="63"/>
      <c r="Y131" s="64" t="str">
        <f t="shared" si="2"/>
        <v>https://www.tcgplayer.com/search/star-wars-unlimited/product?productLineName=star-wars-unlimited&amp;q=Charged+with+Corruption</v>
      </c>
      <c r="Z131" s="65">
        <f t="shared" si="6"/>
        <v>0</v>
      </c>
    </row>
    <row r="132" spans="1:26" ht="14.4">
      <c r="A132" s="92" t="s">
        <v>385</v>
      </c>
      <c r="B132" s="67"/>
      <c r="C132" s="68"/>
      <c r="D132" s="68"/>
      <c r="E132" s="69"/>
      <c r="F132" s="70" t="str">
        <f t="shared" si="4"/>
        <v/>
      </c>
      <c r="G132" s="71" t="str">
        <f t="shared" si="5"/>
        <v/>
      </c>
      <c r="H132" s="72" t="s">
        <v>127</v>
      </c>
      <c r="I132" s="73"/>
      <c r="J132" s="505" t="s">
        <v>29</v>
      </c>
      <c r="K132" s="506"/>
      <c r="L132" s="75" t="s">
        <v>856</v>
      </c>
      <c r="M132" s="75">
        <v>3</v>
      </c>
      <c r="N132" s="75"/>
      <c r="O132" s="75"/>
      <c r="P132" s="75"/>
      <c r="Q132" s="75"/>
      <c r="R132" s="75" t="s">
        <v>157</v>
      </c>
      <c r="S132" s="75" t="s">
        <v>584</v>
      </c>
      <c r="T132" s="76"/>
      <c r="U132" s="77"/>
      <c r="V132" s="78"/>
      <c r="W132" s="79"/>
      <c r="X132" s="80"/>
      <c r="Y132" s="81" t="str">
        <f t="shared" si="2"/>
        <v>https://www.tcgplayer.com/search/star-wars-unlimited/product?productLineName=star-wars-unlimited&amp;q=Convene+the+Senate</v>
      </c>
      <c r="Z132" s="65">
        <f t="shared" si="6"/>
        <v>0</v>
      </c>
    </row>
    <row r="133" spans="1:26" ht="14.4">
      <c r="A133" s="82" t="s">
        <v>387</v>
      </c>
      <c r="B133" s="83"/>
      <c r="C133" s="84"/>
      <c r="D133" s="84"/>
      <c r="E133" s="85"/>
      <c r="F133" s="53" t="str">
        <f t="shared" si="4"/>
        <v/>
      </c>
      <c r="G133" s="54" t="str">
        <f t="shared" si="5"/>
        <v/>
      </c>
      <c r="H133" s="86" t="s">
        <v>46</v>
      </c>
      <c r="I133" s="56"/>
      <c r="J133" s="512" t="s">
        <v>29</v>
      </c>
      <c r="K133" s="504"/>
      <c r="L133" s="58" t="s">
        <v>857</v>
      </c>
      <c r="M133" s="58">
        <v>3</v>
      </c>
      <c r="N133" s="58"/>
      <c r="O133" s="58"/>
      <c r="P133" s="58"/>
      <c r="Q133" s="58"/>
      <c r="R133" s="58" t="s">
        <v>157</v>
      </c>
      <c r="S133" s="58" t="s">
        <v>475</v>
      </c>
      <c r="T133" s="88"/>
      <c r="U133" s="89"/>
      <c r="V133" s="90"/>
      <c r="W133" s="91"/>
      <c r="X133" s="63"/>
      <c r="Y133" s="64" t="str">
        <f t="shared" si="2"/>
        <v>https://www.tcgplayer.com/search/star-wars-unlimited/product?productLineName=star-wars-unlimited&amp;q=With+Thunderous+Applause</v>
      </c>
      <c r="Z133" s="65">
        <f t="shared" si="6"/>
        <v>0</v>
      </c>
    </row>
    <row r="134" spans="1:26" ht="14.4">
      <c r="A134" s="92" t="s">
        <v>390</v>
      </c>
      <c r="B134" s="67"/>
      <c r="C134" s="68"/>
      <c r="D134" s="68"/>
      <c r="E134" s="69"/>
      <c r="F134" s="70" t="str">
        <f t="shared" si="4"/>
        <v/>
      </c>
      <c r="G134" s="71" t="str">
        <f t="shared" si="5"/>
        <v/>
      </c>
      <c r="H134" s="72" t="s">
        <v>46</v>
      </c>
      <c r="I134" s="73"/>
      <c r="J134" s="505" t="s">
        <v>29</v>
      </c>
      <c r="K134" s="506"/>
      <c r="L134" s="75" t="s">
        <v>858</v>
      </c>
      <c r="M134" s="75">
        <v>4</v>
      </c>
      <c r="N134" s="75"/>
      <c r="O134" s="75"/>
      <c r="P134" s="75"/>
      <c r="Q134" s="75"/>
      <c r="R134" s="75" t="s">
        <v>157</v>
      </c>
      <c r="S134" s="75" t="s">
        <v>164</v>
      </c>
      <c r="T134" s="76"/>
      <c r="U134" s="77"/>
      <c r="V134" s="78"/>
      <c r="W134" s="79"/>
      <c r="X134" s="80"/>
      <c r="Y134" s="81" t="str">
        <f t="shared" si="2"/>
        <v>https://www.tcgplayer.com/search/star-wars-unlimited/product?productLineName=star-wars-unlimited&amp;q=Ferrix+Uprising</v>
      </c>
      <c r="Z134" s="65">
        <f t="shared" si="6"/>
        <v>0</v>
      </c>
    </row>
    <row r="135" spans="1:26" ht="14.4">
      <c r="A135" s="82" t="s">
        <v>392</v>
      </c>
      <c r="B135" s="83"/>
      <c r="C135" s="84"/>
      <c r="D135" s="84"/>
      <c r="E135" s="85"/>
      <c r="F135" s="53" t="str">
        <f t="shared" si="4"/>
        <v/>
      </c>
      <c r="G135" s="54" t="str">
        <f t="shared" si="5"/>
        <v/>
      </c>
      <c r="H135" s="86" t="s">
        <v>131</v>
      </c>
      <c r="I135" s="56"/>
      <c r="J135" s="512" t="s">
        <v>29</v>
      </c>
      <c r="K135" s="504"/>
      <c r="L135" s="58" t="s">
        <v>859</v>
      </c>
      <c r="M135" s="58">
        <v>9</v>
      </c>
      <c r="N135" s="58"/>
      <c r="O135" s="58"/>
      <c r="P135" s="58"/>
      <c r="Q135" s="58"/>
      <c r="R135" s="58" t="s">
        <v>157</v>
      </c>
      <c r="S135" s="58" t="s">
        <v>281</v>
      </c>
      <c r="T135" s="88"/>
      <c r="U135" s="89"/>
      <c r="V135" s="90"/>
      <c r="W135" s="91"/>
      <c r="X135" s="63"/>
      <c r="Y135" s="64" t="str">
        <f t="shared" si="2"/>
        <v>https://www.tcgplayer.com/search/star-wars-unlimited/product?productLineName=star-wars-unlimited&amp;q=Let's+Talk</v>
      </c>
      <c r="Z135" s="65">
        <f t="shared" si="6"/>
        <v>0</v>
      </c>
    </row>
    <row r="136" spans="1:26" ht="14.4">
      <c r="A136" s="92" t="s">
        <v>394</v>
      </c>
      <c r="B136" s="67"/>
      <c r="C136" s="68"/>
      <c r="D136" s="68"/>
      <c r="E136" s="69"/>
      <c r="F136" s="70" t="str">
        <f t="shared" si="4"/>
        <v/>
      </c>
      <c r="G136" s="71" t="str">
        <f t="shared" si="5"/>
        <v/>
      </c>
      <c r="H136" s="72" t="s">
        <v>46</v>
      </c>
      <c r="I136" s="125"/>
      <c r="J136" s="126" t="s">
        <v>30</v>
      </c>
      <c r="K136" s="93" t="s">
        <v>42</v>
      </c>
      <c r="L136" s="75" t="s">
        <v>860</v>
      </c>
      <c r="M136" s="75">
        <v>2</v>
      </c>
      <c r="N136" s="75">
        <v>2</v>
      </c>
      <c r="O136" s="75">
        <v>2</v>
      </c>
      <c r="P136" s="75" t="s">
        <v>32</v>
      </c>
      <c r="Q136" s="75"/>
      <c r="R136" s="75" t="s">
        <v>129</v>
      </c>
      <c r="S136" s="75" t="s">
        <v>44</v>
      </c>
      <c r="T136" s="76"/>
      <c r="U136" s="77"/>
      <c r="V136" s="78"/>
      <c r="W136" s="79"/>
      <c r="X136" s="80"/>
      <c r="Y136" s="81" t="str">
        <f t="shared" si="2"/>
        <v>https://www.tcgplayer.com/search/star-wars-unlimited/product?productLineName=star-wars-unlimited&amp;q=Imperial+Occupier</v>
      </c>
      <c r="Z136" s="65">
        <f t="shared" si="6"/>
        <v>0</v>
      </c>
    </row>
    <row r="137" spans="1:26" ht="14.4">
      <c r="A137" s="82" t="s">
        <v>396</v>
      </c>
      <c r="B137" s="83"/>
      <c r="C137" s="84"/>
      <c r="D137" s="84"/>
      <c r="E137" s="85"/>
      <c r="F137" s="53" t="str">
        <f t="shared" si="4"/>
        <v/>
      </c>
      <c r="G137" s="54" t="str">
        <f t="shared" si="5"/>
        <v/>
      </c>
      <c r="H137" s="86" t="s">
        <v>28</v>
      </c>
      <c r="I137" s="56"/>
      <c r="J137" s="127" t="s">
        <v>30</v>
      </c>
      <c r="K137" s="87" t="s">
        <v>42</v>
      </c>
      <c r="L137" s="58" t="s">
        <v>861</v>
      </c>
      <c r="M137" s="58">
        <v>2</v>
      </c>
      <c r="N137" s="58">
        <v>2</v>
      </c>
      <c r="O137" s="58">
        <v>3</v>
      </c>
      <c r="P137" s="58" t="s">
        <v>32</v>
      </c>
      <c r="Q137" s="58"/>
      <c r="R137" s="58" t="s">
        <v>129</v>
      </c>
      <c r="S137" s="58" t="s">
        <v>749</v>
      </c>
      <c r="T137" s="88"/>
      <c r="U137" s="89"/>
      <c r="V137" s="90"/>
      <c r="W137" s="91"/>
      <c r="X137" s="63"/>
      <c r="Y137" s="64" t="str">
        <f t="shared" si="2"/>
        <v>https://www.tcgplayer.com/search/star-wars-unlimited/product?productLineName=star-wars-unlimited&amp;q=Syril+Karn</v>
      </c>
      <c r="Z137" s="65">
        <f t="shared" si="6"/>
        <v>0</v>
      </c>
    </row>
    <row r="138" spans="1:26" ht="14.4">
      <c r="A138" s="92" t="s">
        <v>398</v>
      </c>
      <c r="B138" s="67"/>
      <c r="C138" s="68"/>
      <c r="D138" s="68"/>
      <c r="E138" s="69"/>
      <c r="F138" s="70" t="str">
        <f t="shared" si="4"/>
        <v/>
      </c>
      <c r="G138" s="71" t="str">
        <f t="shared" si="5"/>
        <v/>
      </c>
      <c r="H138" s="72" t="s">
        <v>46</v>
      </c>
      <c r="I138" s="125"/>
      <c r="J138" s="126" t="s">
        <v>30</v>
      </c>
      <c r="K138" s="93" t="s">
        <v>42</v>
      </c>
      <c r="L138" s="75" t="s">
        <v>862</v>
      </c>
      <c r="M138" s="75">
        <v>3</v>
      </c>
      <c r="N138" s="75">
        <v>3</v>
      </c>
      <c r="O138" s="75">
        <v>4</v>
      </c>
      <c r="P138" s="75" t="s">
        <v>32</v>
      </c>
      <c r="Q138" s="75" t="s">
        <v>56</v>
      </c>
      <c r="R138" s="75" t="s">
        <v>129</v>
      </c>
      <c r="S138" s="75" t="s">
        <v>161</v>
      </c>
      <c r="T138" s="76"/>
      <c r="U138" s="77"/>
      <c r="V138" s="78"/>
      <c r="W138" s="79"/>
      <c r="X138" s="80"/>
      <c r="Y138" s="81" t="str">
        <f t="shared" si="2"/>
        <v>https://www.tcgplayer.com/search/star-wars-unlimited/product?productLineName=star-wars-unlimited&amp;q=Hunting+Assassin+Droid</v>
      </c>
      <c r="Z138" s="65">
        <f t="shared" si="6"/>
        <v>0</v>
      </c>
    </row>
    <row r="139" spans="1:26" ht="14.4">
      <c r="A139" s="82" t="s">
        <v>401</v>
      </c>
      <c r="B139" s="83"/>
      <c r="C139" s="84"/>
      <c r="D139" s="84"/>
      <c r="E139" s="85"/>
      <c r="F139" s="53" t="str">
        <f t="shared" si="4"/>
        <v/>
      </c>
      <c r="G139" s="54" t="str">
        <f t="shared" si="5"/>
        <v/>
      </c>
      <c r="H139" s="86" t="s">
        <v>127</v>
      </c>
      <c r="I139" s="128"/>
      <c r="J139" s="127" t="s">
        <v>30</v>
      </c>
      <c r="K139" s="87" t="s">
        <v>42</v>
      </c>
      <c r="L139" s="58" t="s">
        <v>863</v>
      </c>
      <c r="M139" s="58">
        <v>3</v>
      </c>
      <c r="N139" s="58">
        <v>4</v>
      </c>
      <c r="O139" s="58">
        <v>3</v>
      </c>
      <c r="P139" s="58" t="s">
        <v>32</v>
      </c>
      <c r="Q139" s="58"/>
      <c r="R139" s="58" t="s">
        <v>129</v>
      </c>
      <c r="S139" s="58" t="s">
        <v>864</v>
      </c>
      <c r="T139" s="88"/>
      <c r="U139" s="89"/>
      <c r="V139" s="90"/>
      <c r="W139" s="91"/>
      <c r="X139" s="63"/>
      <c r="Y139" s="64" t="str">
        <f t="shared" si="2"/>
        <v>https://www.tcgplayer.com/search/star-wars-unlimited/product?productLineName=star-wars-unlimited&amp;q=Muckraker+Crab+Droid</v>
      </c>
      <c r="Z139" s="65">
        <f t="shared" si="6"/>
        <v>0</v>
      </c>
    </row>
    <row r="140" spans="1:26" ht="14.4">
      <c r="A140" s="92" t="s">
        <v>404</v>
      </c>
      <c r="B140" s="67"/>
      <c r="C140" s="68"/>
      <c r="D140" s="68"/>
      <c r="E140" s="69"/>
      <c r="F140" s="70" t="str">
        <f t="shared" si="4"/>
        <v/>
      </c>
      <c r="G140" s="71" t="str">
        <f t="shared" si="5"/>
        <v/>
      </c>
      <c r="H140" s="72" t="s">
        <v>28</v>
      </c>
      <c r="I140" s="73"/>
      <c r="J140" s="126" t="s">
        <v>30</v>
      </c>
      <c r="K140" s="93" t="s">
        <v>42</v>
      </c>
      <c r="L140" s="75" t="s">
        <v>865</v>
      </c>
      <c r="M140" s="75">
        <v>4</v>
      </c>
      <c r="N140" s="75">
        <v>4</v>
      </c>
      <c r="O140" s="75">
        <v>4</v>
      </c>
      <c r="P140" s="75" t="s">
        <v>32</v>
      </c>
      <c r="Q140" s="75"/>
      <c r="R140" s="75" t="s">
        <v>129</v>
      </c>
      <c r="S140" s="75" t="s">
        <v>621</v>
      </c>
      <c r="T140" s="76"/>
      <c r="U140" s="77"/>
      <c r="V140" s="78"/>
      <c r="W140" s="79"/>
      <c r="X140" s="80"/>
      <c r="Y140" s="81" t="str">
        <f t="shared" si="2"/>
        <v>https://www.tcgplayer.com/search/star-wars-unlimited/product?productLineName=star-wars-unlimited&amp;q=Arihnda+Pryce</v>
      </c>
      <c r="Z140" s="65">
        <f t="shared" si="6"/>
        <v>0</v>
      </c>
    </row>
    <row r="141" spans="1:26" ht="14.4">
      <c r="A141" s="82" t="s">
        <v>406</v>
      </c>
      <c r="B141" s="83"/>
      <c r="C141" s="84"/>
      <c r="D141" s="84"/>
      <c r="E141" s="85"/>
      <c r="F141" s="53" t="str">
        <f t="shared" si="4"/>
        <v/>
      </c>
      <c r="G141" s="54" t="str">
        <f t="shared" si="5"/>
        <v/>
      </c>
      <c r="H141" s="86" t="s">
        <v>131</v>
      </c>
      <c r="I141" s="56"/>
      <c r="J141" s="127" t="s">
        <v>30</v>
      </c>
      <c r="K141" s="87" t="s">
        <v>42</v>
      </c>
      <c r="L141" s="58" t="s">
        <v>699</v>
      </c>
      <c r="M141" s="58">
        <v>4</v>
      </c>
      <c r="N141" s="58">
        <v>2</v>
      </c>
      <c r="O141" s="58">
        <v>5</v>
      </c>
      <c r="P141" s="58" t="s">
        <v>32</v>
      </c>
      <c r="Q141" s="58"/>
      <c r="R141" s="58" t="s">
        <v>129</v>
      </c>
      <c r="S141" s="58" t="s">
        <v>39</v>
      </c>
      <c r="T141" s="88"/>
      <c r="U141" s="89"/>
      <c r="V141" s="90"/>
      <c r="W141" s="91"/>
      <c r="X141" s="63"/>
      <c r="Y141" s="64" t="str">
        <f t="shared" si="2"/>
        <v>https://www.tcgplayer.com/search/star-wars-unlimited/product?productLineName=star-wars-unlimited&amp;q=Dryden+Vos</v>
      </c>
      <c r="Z141" s="65">
        <f t="shared" si="6"/>
        <v>0</v>
      </c>
    </row>
    <row r="142" spans="1:26" ht="14.4">
      <c r="A142" s="92" t="s">
        <v>408</v>
      </c>
      <c r="B142" s="67"/>
      <c r="C142" s="68"/>
      <c r="D142" s="68"/>
      <c r="E142" s="69"/>
      <c r="F142" s="70" t="str">
        <f t="shared" si="4"/>
        <v/>
      </c>
      <c r="G142" s="71" t="str">
        <f t="shared" si="5"/>
        <v/>
      </c>
      <c r="H142" s="72" t="s">
        <v>46</v>
      </c>
      <c r="I142" s="125"/>
      <c r="J142" s="126" t="s">
        <v>30</v>
      </c>
      <c r="K142" s="93" t="s">
        <v>42</v>
      </c>
      <c r="L142" s="75" t="s">
        <v>866</v>
      </c>
      <c r="M142" s="75">
        <v>4</v>
      </c>
      <c r="N142" s="75">
        <v>5</v>
      </c>
      <c r="O142" s="75">
        <v>3</v>
      </c>
      <c r="P142" s="75" t="s">
        <v>136</v>
      </c>
      <c r="Q142" s="75" t="s">
        <v>218</v>
      </c>
      <c r="R142" s="75" t="s">
        <v>129</v>
      </c>
      <c r="S142" s="75" t="s">
        <v>867</v>
      </c>
      <c r="T142" s="76"/>
      <c r="U142" s="77"/>
      <c r="V142" s="78"/>
      <c r="W142" s="79"/>
      <c r="X142" s="80"/>
      <c r="Y142" s="81" t="str">
        <f t="shared" si="2"/>
        <v>https://www.tcgplayer.com/search/star-wars-unlimited/product?productLineName=star-wars-unlimited&amp;q=Enforcer+Squadron</v>
      </c>
      <c r="Z142" s="65">
        <f t="shared" si="6"/>
        <v>0</v>
      </c>
    </row>
    <row r="143" spans="1:26" ht="14.4">
      <c r="A143" s="82" t="s">
        <v>410</v>
      </c>
      <c r="B143" s="83"/>
      <c r="C143" s="84"/>
      <c r="D143" s="84"/>
      <c r="E143" s="85"/>
      <c r="F143" s="53" t="str">
        <f t="shared" si="4"/>
        <v/>
      </c>
      <c r="G143" s="54" t="str">
        <f t="shared" si="5"/>
        <v/>
      </c>
      <c r="H143" s="86" t="s">
        <v>28</v>
      </c>
      <c r="I143" s="56"/>
      <c r="J143" s="127" t="s">
        <v>30</v>
      </c>
      <c r="K143" s="87" t="s">
        <v>42</v>
      </c>
      <c r="L143" s="58" t="s">
        <v>868</v>
      </c>
      <c r="M143" s="58">
        <v>5</v>
      </c>
      <c r="N143" s="58">
        <v>3</v>
      </c>
      <c r="O143" s="58">
        <v>7</v>
      </c>
      <c r="P143" s="58" t="s">
        <v>32</v>
      </c>
      <c r="Q143" s="58" t="s">
        <v>33</v>
      </c>
      <c r="R143" s="58" t="s">
        <v>129</v>
      </c>
      <c r="S143" s="58" t="s">
        <v>736</v>
      </c>
      <c r="T143" s="88"/>
      <c r="U143" s="89"/>
      <c r="V143" s="90"/>
      <c r="W143" s="91"/>
      <c r="X143" s="63"/>
      <c r="Y143" s="64" t="str">
        <f t="shared" si="2"/>
        <v>https://www.tcgplayer.com/search/star-wars-unlimited/product?productLineName=star-wars-unlimited&amp;q=Miraj+Scintel</v>
      </c>
      <c r="Z143" s="65">
        <f t="shared" si="6"/>
        <v>0</v>
      </c>
    </row>
    <row r="144" spans="1:26" ht="14.4">
      <c r="A144" s="92" t="s">
        <v>412</v>
      </c>
      <c r="B144" s="67"/>
      <c r="C144" s="68"/>
      <c r="D144" s="68"/>
      <c r="E144" s="69"/>
      <c r="F144" s="70" t="str">
        <f t="shared" si="4"/>
        <v/>
      </c>
      <c r="G144" s="71" t="str">
        <f t="shared" si="5"/>
        <v/>
      </c>
      <c r="H144" s="72" t="s">
        <v>127</v>
      </c>
      <c r="I144" s="73"/>
      <c r="J144" s="126" t="s">
        <v>30</v>
      </c>
      <c r="K144" s="93" t="s">
        <v>42</v>
      </c>
      <c r="L144" s="75" t="s">
        <v>303</v>
      </c>
      <c r="M144" s="75">
        <v>6</v>
      </c>
      <c r="N144" s="75">
        <v>6</v>
      </c>
      <c r="O144" s="75">
        <v>5</v>
      </c>
      <c r="P144" s="75" t="s">
        <v>32</v>
      </c>
      <c r="Q144" s="75" t="s">
        <v>869</v>
      </c>
      <c r="R144" s="75" t="s">
        <v>129</v>
      </c>
      <c r="S144" s="75" t="s">
        <v>39</v>
      </c>
      <c r="T144" s="76"/>
      <c r="U144" s="77"/>
      <c r="V144" s="78"/>
      <c r="W144" s="79"/>
      <c r="X144" s="80"/>
      <c r="Y144" s="81" t="str">
        <f t="shared" si="2"/>
        <v>https://www.tcgplayer.com/search/star-wars-unlimited/product?productLineName=star-wars-unlimited&amp;q=Hondo+Ohnaka</v>
      </c>
      <c r="Z144" s="65">
        <f t="shared" si="6"/>
        <v>0</v>
      </c>
    </row>
    <row r="145" spans="1:26" ht="14.4">
      <c r="A145" s="82" t="s">
        <v>414</v>
      </c>
      <c r="B145" s="83"/>
      <c r="C145" s="84"/>
      <c r="D145" s="84"/>
      <c r="E145" s="85"/>
      <c r="F145" s="53" t="str">
        <f t="shared" si="4"/>
        <v/>
      </c>
      <c r="G145" s="54" t="str">
        <f t="shared" si="5"/>
        <v/>
      </c>
      <c r="H145" s="86" t="s">
        <v>127</v>
      </c>
      <c r="I145" s="56"/>
      <c r="J145" s="127" t="s">
        <v>30</v>
      </c>
      <c r="K145" s="87" t="s">
        <v>42</v>
      </c>
      <c r="L145" s="58" t="s">
        <v>870</v>
      </c>
      <c r="M145" s="58">
        <v>7</v>
      </c>
      <c r="N145" s="58">
        <v>6</v>
      </c>
      <c r="O145" s="58">
        <v>6</v>
      </c>
      <c r="P145" s="58" t="s">
        <v>136</v>
      </c>
      <c r="Q145" s="58"/>
      <c r="R145" s="58" t="s">
        <v>129</v>
      </c>
      <c r="S145" s="58" t="s">
        <v>275</v>
      </c>
      <c r="T145" s="88"/>
      <c r="U145" s="89"/>
      <c r="V145" s="90"/>
      <c r="W145" s="91"/>
      <c r="X145" s="63"/>
      <c r="Y145" s="64" t="str">
        <f t="shared" si="2"/>
        <v>https://www.tcgplayer.com/search/star-wars-unlimited/product?productLineName=star-wars-unlimited&amp;q=The+Galleon</v>
      </c>
      <c r="Z145" s="65">
        <f t="shared" si="6"/>
        <v>0</v>
      </c>
    </row>
    <row r="146" spans="1:26" ht="14.4">
      <c r="A146" s="92" t="s">
        <v>416</v>
      </c>
      <c r="B146" s="67"/>
      <c r="C146" s="68"/>
      <c r="D146" s="68"/>
      <c r="E146" s="69"/>
      <c r="F146" s="70" t="str">
        <f t="shared" si="4"/>
        <v/>
      </c>
      <c r="G146" s="71" t="str">
        <f t="shared" si="5"/>
        <v/>
      </c>
      <c r="H146" s="72" t="s">
        <v>28</v>
      </c>
      <c r="I146" s="73"/>
      <c r="J146" s="126" t="s">
        <v>30</v>
      </c>
      <c r="K146" s="93" t="s">
        <v>42</v>
      </c>
      <c r="L146" s="75" t="s">
        <v>871</v>
      </c>
      <c r="M146" s="75">
        <v>8</v>
      </c>
      <c r="N146" s="75">
        <v>9</v>
      </c>
      <c r="O146" s="75">
        <v>7</v>
      </c>
      <c r="P146" s="75" t="s">
        <v>136</v>
      </c>
      <c r="Q146" s="75"/>
      <c r="R146" s="75" t="s">
        <v>129</v>
      </c>
      <c r="S146" s="75" t="s">
        <v>872</v>
      </c>
      <c r="T146" s="76"/>
      <c r="U146" s="77"/>
      <c r="V146" s="78"/>
      <c r="W146" s="79"/>
      <c r="X146" s="80"/>
      <c r="Y146" s="81" t="str">
        <f t="shared" si="2"/>
        <v>https://www.tcgplayer.com/search/star-wars-unlimited/product?productLineName=star-wars-unlimited&amp;q=Fulminartix</v>
      </c>
      <c r="Z146" s="65">
        <f t="shared" si="6"/>
        <v>0</v>
      </c>
    </row>
    <row r="147" spans="1:26" ht="14.4">
      <c r="A147" s="82" t="s">
        <v>418</v>
      </c>
      <c r="B147" s="83"/>
      <c r="C147" s="84"/>
      <c r="D147" s="84"/>
      <c r="E147" s="85"/>
      <c r="F147" s="53" t="str">
        <f t="shared" si="4"/>
        <v/>
      </c>
      <c r="G147" s="54" t="str">
        <f t="shared" si="5"/>
        <v/>
      </c>
      <c r="H147" s="86" t="s">
        <v>28</v>
      </c>
      <c r="I147" s="56"/>
      <c r="J147" s="127" t="s">
        <v>30</v>
      </c>
      <c r="K147" s="87" t="s">
        <v>42</v>
      </c>
      <c r="L147" s="58" t="s">
        <v>873</v>
      </c>
      <c r="M147" s="58">
        <v>8</v>
      </c>
      <c r="N147" s="58">
        <v>6</v>
      </c>
      <c r="O147" s="58">
        <v>8</v>
      </c>
      <c r="P147" s="58" t="s">
        <v>32</v>
      </c>
      <c r="Q147" s="58" t="s">
        <v>373</v>
      </c>
      <c r="R147" s="58" t="s">
        <v>129</v>
      </c>
      <c r="S147" s="58" t="s">
        <v>44</v>
      </c>
      <c r="T147" s="88"/>
      <c r="U147" s="89"/>
      <c r="V147" s="90"/>
      <c r="W147" s="91"/>
      <c r="X147" s="63"/>
      <c r="Y147" s="64" t="str">
        <f t="shared" si="2"/>
        <v>https://www.tcgplayer.com/search/star-wars-unlimited/product?productLineName=star-wars-unlimited&amp;q=The+Elite+Squad</v>
      </c>
      <c r="Z147" s="65">
        <f t="shared" si="6"/>
        <v>0</v>
      </c>
    </row>
    <row r="148" spans="1:26" ht="14.4">
      <c r="A148" s="92" t="s">
        <v>421</v>
      </c>
      <c r="B148" s="67"/>
      <c r="C148" s="68"/>
      <c r="D148" s="68"/>
      <c r="E148" s="69"/>
      <c r="F148" s="70" t="str">
        <f t="shared" si="4"/>
        <v/>
      </c>
      <c r="G148" s="71" t="str">
        <f t="shared" si="5"/>
        <v/>
      </c>
      <c r="H148" s="72" t="s">
        <v>127</v>
      </c>
      <c r="I148" s="72"/>
      <c r="J148" s="126" t="s">
        <v>30</v>
      </c>
      <c r="K148" s="93" t="s">
        <v>42</v>
      </c>
      <c r="L148" s="75" t="s">
        <v>874</v>
      </c>
      <c r="M148" s="75">
        <v>4</v>
      </c>
      <c r="N148" s="75"/>
      <c r="O148" s="75"/>
      <c r="P148" s="75"/>
      <c r="Q148" s="75"/>
      <c r="R148" s="75" t="s">
        <v>157</v>
      </c>
      <c r="S148" s="75" t="s">
        <v>164</v>
      </c>
      <c r="T148" s="76"/>
      <c r="U148" s="77"/>
      <c r="V148" s="78"/>
      <c r="W148" s="79"/>
      <c r="X148" s="80"/>
      <c r="Y148" s="81" t="str">
        <f t="shared" si="2"/>
        <v>https://www.tcgplayer.com/search/star-wars-unlimited/product?productLineName=star-wars-unlimited&amp;q=Tempest+Assault</v>
      </c>
      <c r="Z148" s="65">
        <f t="shared" si="6"/>
        <v>0</v>
      </c>
    </row>
    <row r="149" spans="1:26" ht="14.4">
      <c r="A149" s="82" t="s">
        <v>423</v>
      </c>
      <c r="B149" s="83"/>
      <c r="C149" s="84"/>
      <c r="D149" s="84"/>
      <c r="E149" s="85"/>
      <c r="F149" s="53" t="str">
        <f t="shared" si="4"/>
        <v/>
      </c>
      <c r="G149" s="54" t="str">
        <f t="shared" si="5"/>
        <v/>
      </c>
      <c r="H149" s="86" t="s">
        <v>131</v>
      </c>
      <c r="I149" s="86"/>
      <c r="J149" s="127" t="s">
        <v>30</v>
      </c>
      <c r="K149" s="87" t="s">
        <v>42</v>
      </c>
      <c r="L149" s="58" t="s">
        <v>875</v>
      </c>
      <c r="M149" s="58">
        <v>10</v>
      </c>
      <c r="N149" s="58"/>
      <c r="O149" s="58"/>
      <c r="P149" s="58"/>
      <c r="Q149" s="58"/>
      <c r="R149" s="58" t="s">
        <v>157</v>
      </c>
      <c r="S149" s="58" t="s">
        <v>553</v>
      </c>
      <c r="T149" s="88"/>
      <c r="U149" s="89"/>
      <c r="V149" s="90"/>
      <c r="W149" s="91"/>
      <c r="X149" s="63"/>
      <c r="Y149" s="64" t="str">
        <f t="shared" si="2"/>
        <v>https://www.tcgplayer.com/search/star-wars-unlimited/product?productLineName=star-wars-unlimited&amp;q=Confidence+in+Victory</v>
      </c>
      <c r="Z149" s="65">
        <f t="shared" si="6"/>
        <v>0</v>
      </c>
    </row>
    <row r="150" spans="1:26" ht="14.4">
      <c r="A150" s="92" t="s">
        <v>425</v>
      </c>
      <c r="B150" s="67"/>
      <c r="C150" s="68"/>
      <c r="D150" s="68"/>
      <c r="E150" s="69"/>
      <c r="F150" s="70" t="str">
        <f t="shared" si="4"/>
        <v/>
      </c>
      <c r="G150" s="71" t="str">
        <f t="shared" si="5"/>
        <v/>
      </c>
      <c r="H150" s="72" t="s">
        <v>46</v>
      </c>
      <c r="I150" s="125"/>
      <c r="J150" s="126" t="s">
        <v>30</v>
      </c>
      <c r="K150" s="95" t="s">
        <v>50</v>
      </c>
      <c r="L150" s="75" t="s">
        <v>876</v>
      </c>
      <c r="M150" s="75">
        <v>1</v>
      </c>
      <c r="N150" s="75">
        <v>2</v>
      </c>
      <c r="O150" s="75">
        <v>2</v>
      </c>
      <c r="P150" s="75" t="s">
        <v>32</v>
      </c>
      <c r="Q150" s="75" t="s">
        <v>218</v>
      </c>
      <c r="R150" s="75" t="s">
        <v>129</v>
      </c>
      <c r="S150" s="75" t="s">
        <v>826</v>
      </c>
      <c r="T150" s="76"/>
      <c r="U150" s="77"/>
      <c r="V150" s="78"/>
      <c r="W150" s="79"/>
      <c r="X150" s="80"/>
      <c r="Y150" s="81" t="str">
        <f t="shared" si="2"/>
        <v>https://www.tcgplayer.com/search/star-wars-unlimited/product?productLineName=star-wars-unlimited&amp;q=Rebellious+Functionary</v>
      </c>
      <c r="Z150" s="65">
        <f t="shared" si="6"/>
        <v>0</v>
      </c>
    </row>
    <row r="151" spans="1:26" ht="14.4">
      <c r="A151" s="82" t="s">
        <v>427</v>
      </c>
      <c r="B151" s="83"/>
      <c r="C151" s="84"/>
      <c r="D151" s="84"/>
      <c r="E151" s="85"/>
      <c r="F151" s="53" t="str">
        <f t="shared" si="4"/>
        <v/>
      </c>
      <c r="G151" s="54" t="str">
        <f t="shared" si="5"/>
        <v/>
      </c>
      <c r="H151" s="86" t="s">
        <v>131</v>
      </c>
      <c r="I151" s="128"/>
      <c r="J151" s="127" t="s">
        <v>30</v>
      </c>
      <c r="K151" s="94" t="s">
        <v>50</v>
      </c>
      <c r="L151" s="58" t="s">
        <v>195</v>
      </c>
      <c r="M151" s="58">
        <v>2</v>
      </c>
      <c r="N151" s="58">
        <v>4</v>
      </c>
      <c r="O151" s="58">
        <v>1</v>
      </c>
      <c r="P151" s="58" t="s">
        <v>32</v>
      </c>
      <c r="Q151" s="58"/>
      <c r="R151" s="58" t="s">
        <v>129</v>
      </c>
      <c r="S151" s="58" t="s">
        <v>196</v>
      </c>
      <c r="T151" s="88"/>
      <c r="U151" s="89"/>
      <c r="V151" s="90"/>
      <c r="W151" s="91"/>
      <c r="X151" s="63"/>
      <c r="Y151" s="64" t="str">
        <f t="shared" si="2"/>
        <v>https://www.tcgplayer.com/search/star-wars-unlimited/product?productLineName=star-wars-unlimited&amp;q=Chopper</v>
      </c>
      <c r="Z151" s="65">
        <f t="shared" si="6"/>
        <v>0</v>
      </c>
    </row>
    <row r="152" spans="1:26" ht="14.4">
      <c r="A152" s="92" t="s">
        <v>430</v>
      </c>
      <c r="B152" s="67"/>
      <c r="C152" s="68"/>
      <c r="D152" s="68"/>
      <c r="E152" s="69"/>
      <c r="F152" s="70" t="str">
        <f t="shared" si="4"/>
        <v/>
      </c>
      <c r="G152" s="71" t="str">
        <f t="shared" si="5"/>
        <v/>
      </c>
      <c r="H152" s="72" t="s">
        <v>28</v>
      </c>
      <c r="I152" s="73"/>
      <c r="J152" s="126" t="s">
        <v>30</v>
      </c>
      <c r="K152" s="95" t="s">
        <v>50</v>
      </c>
      <c r="L152" s="75" t="s">
        <v>877</v>
      </c>
      <c r="M152" s="75">
        <v>2</v>
      </c>
      <c r="N152" s="75">
        <v>3</v>
      </c>
      <c r="O152" s="75">
        <v>2</v>
      </c>
      <c r="P152" s="75" t="s">
        <v>32</v>
      </c>
      <c r="Q152" s="75" t="s">
        <v>218</v>
      </c>
      <c r="R152" s="75" t="s">
        <v>129</v>
      </c>
      <c r="S152" s="75" t="s">
        <v>35</v>
      </c>
      <c r="T152" s="76"/>
      <c r="U152" s="77"/>
      <c r="V152" s="78"/>
      <c r="W152" s="79"/>
      <c r="X152" s="80"/>
      <c r="Y152" s="81" t="str">
        <f t="shared" si="2"/>
        <v>https://www.tcgplayer.com/search/star-wars-unlimited/product?productLineName=star-wars-unlimited&amp;q=Karis+Nemik</v>
      </c>
      <c r="Z152" s="65">
        <f t="shared" si="6"/>
        <v>0</v>
      </c>
    </row>
    <row r="153" spans="1:26" ht="14.4">
      <c r="A153" s="82" t="s">
        <v>432</v>
      </c>
      <c r="B153" s="83"/>
      <c r="C153" s="84"/>
      <c r="D153" s="84"/>
      <c r="E153" s="85"/>
      <c r="F153" s="53" t="str">
        <f t="shared" si="4"/>
        <v/>
      </c>
      <c r="G153" s="54" t="str">
        <f t="shared" si="5"/>
        <v/>
      </c>
      <c r="H153" s="86" t="s">
        <v>127</v>
      </c>
      <c r="I153" s="128"/>
      <c r="J153" s="127" t="s">
        <v>30</v>
      </c>
      <c r="K153" s="94" t="s">
        <v>50</v>
      </c>
      <c r="L153" s="58" t="s">
        <v>878</v>
      </c>
      <c r="M153" s="58">
        <v>3</v>
      </c>
      <c r="N153" s="58">
        <v>3</v>
      </c>
      <c r="O153" s="58">
        <v>2</v>
      </c>
      <c r="P153" s="58" t="s">
        <v>32</v>
      </c>
      <c r="Q153" s="58" t="s">
        <v>690</v>
      </c>
      <c r="R153" s="58" t="s">
        <v>129</v>
      </c>
      <c r="S153" s="58" t="s">
        <v>306</v>
      </c>
      <c r="T153" s="88"/>
      <c r="U153" s="89"/>
      <c r="V153" s="90"/>
      <c r="W153" s="91"/>
      <c r="X153" s="63"/>
      <c r="Y153" s="64" t="str">
        <f t="shared" si="2"/>
        <v>https://www.tcgplayer.com/search/star-wars-unlimited/product?productLineName=star-wars-unlimited&amp;q=Kaydel+Connix</v>
      </c>
      <c r="Z153" s="65">
        <f t="shared" si="6"/>
        <v>0</v>
      </c>
    </row>
    <row r="154" spans="1:26" ht="14.4">
      <c r="A154" s="92" t="s">
        <v>435</v>
      </c>
      <c r="B154" s="67"/>
      <c r="C154" s="68"/>
      <c r="D154" s="68"/>
      <c r="E154" s="69"/>
      <c r="F154" s="70" t="str">
        <f t="shared" si="4"/>
        <v/>
      </c>
      <c r="G154" s="71" t="str">
        <f t="shared" si="5"/>
        <v/>
      </c>
      <c r="H154" s="72" t="s">
        <v>127</v>
      </c>
      <c r="I154" s="125"/>
      <c r="J154" s="126" t="s">
        <v>30</v>
      </c>
      <c r="K154" s="95" t="s">
        <v>50</v>
      </c>
      <c r="L154" s="75" t="s">
        <v>879</v>
      </c>
      <c r="M154" s="75">
        <v>3</v>
      </c>
      <c r="N154" s="75">
        <v>3</v>
      </c>
      <c r="O154" s="75">
        <v>3</v>
      </c>
      <c r="P154" s="75" t="s">
        <v>32</v>
      </c>
      <c r="Q154" s="75"/>
      <c r="R154" s="75" t="s">
        <v>129</v>
      </c>
      <c r="S154" s="75" t="s">
        <v>154</v>
      </c>
      <c r="T154" s="76"/>
      <c r="U154" s="77"/>
      <c r="V154" s="78"/>
      <c r="W154" s="79"/>
      <c r="X154" s="80"/>
      <c r="Y154" s="81" t="str">
        <f t="shared" si="2"/>
        <v>https://www.tcgplayer.com/search/star-wars-unlimited/product?productLineName=star-wars-unlimited&amp;q=Valiant+Commando</v>
      </c>
      <c r="Z154" s="65">
        <f t="shared" si="6"/>
        <v>0</v>
      </c>
    </row>
    <row r="155" spans="1:26" ht="14.4">
      <c r="A155" s="82" t="s">
        <v>437</v>
      </c>
      <c r="B155" s="83"/>
      <c r="C155" s="84"/>
      <c r="D155" s="84"/>
      <c r="E155" s="85"/>
      <c r="F155" s="53" t="str">
        <f t="shared" si="4"/>
        <v/>
      </c>
      <c r="G155" s="54" t="str">
        <f t="shared" si="5"/>
        <v/>
      </c>
      <c r="H155" s="86" t="s">
        <v>127</v>
      </c>
      <c r="I155" s="128"/>
      <c r="J155" s="127" t="s">
        <v>30</v>
      </c>
      <c r="K155" s="94" t="s">
        <v>50</v>
      </c>
      <c r="L155" s="58" t="s">
        <v>880</v>
      </c>
      <c r="M155" s="58">
        <v>4</v>
      </c>
      <c r="N155" s="58">
        <v>2</v>
      </c>
      <c r="O155" s="58">
        <v>6</v>
      </c>
      <c r="P155" s="58" t="s">
        <v>32</v>
      </c>
      <c r="Q155" s="58" t="s">
        <v>56</v>
      </c>
      <c r="R155" s="58" t="s">
        <v>129</v>
      </c>
      <c r="S155" s="58" t="s">
        <v>306</v>
      </c>
      <c r="T155" s="88"/>
      <c r="U155" s="89"/>
      <c r="V155" s="90"/>
      <c r="W155" s="91"/>
      <c r="X155" s="63"/>
      <c r="Y155" s="64" t="str">
        <f t="shared" si="2"/>
        <v>https://www.tcgplayer.com/search/star-wars-unlimited/product?productLineName=star-wars-unlimited&amp;q=Kazuda+Xiono</v>
      </c>
      <c r="Z155" s="65">
        <f t="shared" si="6"/>
        <v>0</v>
      </c>
    </row>
    <row r="156" spans="1:26" ht="14.4">
      <c r="A156" s="92" t="s">
        <v>439</v>
      </c>
      <c r="B156" s="67"/>
      <c r="C156" s="68"/>
      <c r="D156" s="68"/>
      <c r="E156" s="69"/>
      <c r="F156" s="70" t="str">
        <f t="shared" si="4"/>
        <v/>
      </c>
      <c r="G156" s="71" t="str">
        <f t="shared" si="5"/>
        <v/>
      </c>
      <c r="H156" s="72" t="s">
        <v>46</v>
      </c>
      <c r="I156" s="72"/>
      <c r="J156" s="126" t="s">
        <v>30</v>
      </c>
      <c r="K156" s="95" t="s">
        <v>50</v>
      </c>
      <c r="L156" s="75" t="s">
        <v>881</v>
      </c>
      <c r="M156" s="75">
        <v>4</v>
      </c>
      <c r="N156" s="75">
        <v>3</v>
      </c>
      <c r="O156" s="75">
        <v>2</v>
      </c>
      <c r="P156" s="75" t="s">
        <v>136</v>
      </c>
      <c r="Q156" s="75" t="s">
        <v>690</v>
      </c>
      <c r="R156" s="75" t="s">
        <v>129</v>
      </c>
      <c r="S156" s="75" t="s">
        <v>340</v>
      </c>
      <c r="T156" s="76"/>
      <c r="U156" s="77"/>
      <c r="V156" s="78"/>
      <c r="W156" s="79"/>
      <c r="X156" s="80"/>
      <c r="Y156" s="81" t="str">
        <f t="shared" si="2"/>
        <v>https://www.tcgplayer.com/search/star-wars-unlimited/product?productLineName=star-wars-unlimited&amp;q=Strike+Force+X-Wing</v>
      </c>
      <c r="Z156" s="65">
        <f t="shared" si="6"/>
        <v>0</v>
      </c>
    </row>
    <row r="157" spans="1:26" ht="14.4">
      <c r="A157" s="82" t="s">
        <v>442</v>
      </c>
      <c r="B157" s="83"/>
      <c r="C157" s="84"/>
      <c r="D157" s="84"/>
      <c r="E157" s="85"/>
      <c r="F157" s="53" t="str">
        <f t="shared" si="4"/>
        <v/>
      </c>
      <c r="G157" s="54" t="str">
        <f t="shared" si="5"/>
        <v/>
      </c>
      <c r="H157" s="86" t="s">
        <v>28</v>
      </c>
      <c r="I157" s="56"/>
      <c r="J157" s="127" t="s">
        <v>30</v>
      </c>
      <c r="K157" s="94" t="s">
        <v>50</v>
      </c>
      <c r="L157" s="58" t="s">
        <v>882</v>
      </c>
      <c r="M157" s="58">
        <v>5</v>
      </c>
      <c r="N157" s="58">
        <v>5</v>
      </c>
      <c r="O157" s="58">
        <v>3</v>
      </c>
      <c r="P157" s="58" t="s">
        <v>136</v>
      </c>
      <c r="Q157" s="58"/>
      <c r="R157" s="58" t="s">
        <v>129</v>
      </c>
      <c r="S157" s="58" t="s">
        <v>229</v>
      </c>
      <c r="T157" s="88"/>
      <c r="U157" s="89"/>
      <c r="V157" s="90"/>
      <c r="W157" s="91"/>
      <c r="X157" s="63"/>
      <c r="Y157" s="64" t="str">
        <f t="shared" si="2"/>
        <v>https://www.tcgplayer.com/search/star-wars-unlimited/product?productLineName=star-wars-unlimited&amp;q=Luthen's+Haulcraft</v>
      </c>
      <c r="Z157" s="65">
        <f t="shared" si="6"/>
        <v>0</v>
      </c>
    </row>
    <row r="158" spans="1:26" ht="14.4">
      <c r="A158" s="92" t="s">
        <v>445</v>
      </c>
      <c r="B158" s="67"/>
      <c r="C158" s="68"/>
      <c r="D158" s="68"/>
      <c r="E158" s="69"/>
      <c r="F158" s="70" t="str">
        <f t="shared" si="4"/>
        <v/>
      </c>
      <c r="G158" s="71" t="str">
        <f t="shared" si="5"/>
        <v/>
      </c>
      <c r="H158" s="72" t="s">
        <v>46</v>
      </c>
      <c r="I158" s="92"/>
      <c r="J158" s="126" t="s">
        <v>30</v>
      </c>
      <c r="K158" s="95" t="s">
        <v>50</v>
      </c>
      <c r="L158" s="75" t="s">
        <v>883</v>
      </c>
      <c r="M158" s="75">
        <v>6</v>
      </c>
      <c r="N158" s="75">
        <v>6</v>
      </c>
      <c r="O158" s="75">
        <v>5</v>
      </c>
      <c r="P158" s="75" t="s">
        <v>32</v>
      </c>
      <c r="Q158" s="75"/>
      <c r="R158" s="75" t="s">
        <v>129</v>
      </c>
      <c r="S158" s="75" t="s">
        <v>702</v>
      </c>
      <c r="T158" s="76"/>
      <c r="U158" s="77"/>
      <c r="V158" s="78"/>
      <c r="W158" s="79"/>
      <c r="X158" s="80"/>
      <c r="Y158" s="81" t="str">
        <f t="shared" si="2"/>
        <v>https://www.tcgplayer.com/search/star-wars-unlimited/product?productLineName=star-wars-unlimited&amp;q=Inner+Rim+Coalition</v>
      </c>
      <c r="Z158" s="65">
        <f t="shared" si="6"/>
        <v>0</v>
      </c>
    </row>
    <row r="159" spans="1:26" ht="14.4">
      <c r="A159" s="82" t="s">
        <v>447</v>
      </c>
      <c r="B159" s="83"/>
      <c r="C159" s="84"/>
      <c r="D159" s="84"/>
      <c r="E159" s="85"/>
      <c r="F159" s="53" t="str">
        <f t="shared" si="4"/>
        <v/>
      </c>
      <c r="G159" s="54" t="str">
        <f t="shared" si="5"/>
        <v/>
      </c>
      <c r="H159" s="86" t="s">
        <v>28</v>
      </c>
      <c r="I159" s="56"/>
      <c r="J159" s="127" t="s">
        <v>30</v>
      </c>
      <c r="K159" s="94" t="s">
        <v>50</v>
      </c>
      <c r="L159" s="58" t="s">
        <v>884</v>
      </c>
      <c r="M159" s="58">
        <v>7</v>
      </c>
      <c r="N159" s="58">
        <v>6</v>
      </c>
      <c r="O159" s="58">
        <v>6</v>
      </c>
      <c r="P159" s="58" t="s">
        <v>32</v>
      </c>
      <c r="Q159" s="58" t="s">
        <v>56</v>
      </c>
      <c r="R159" s="58" t="s">
        <v>129</v>
      </c>
      <c r="S159" s="58" t="s">
        <v>170</v>
      </c>
      <c r="T159" s="88"/>
      <c r="U159" s="89"/>
      <c r="V159" s="90"/>
      <c r="W159" s="91"/>
      <c r="X159" s="63"/>
      <c r="Y159" s="64" t="str">
        <f t="shared" si="2"/>
        <v>https://www.tcgplayer.com/search/star-wars-unlimited/product?productLineName=star-wars-unlimited&amp;q=Alexsander+Kallus</v>
      </c>
      <c r="Z159" s="65">
        <f t="shared" si="6"/>
        <v>0</v>
      </c>
    </row>
    <row r="160" spans="1:26" ht="14.4">
      <c r="A160" s="92" t="s">
        <v>449</v>
      </c>
      <c r="B160" s="67"/>
      <c r="C160" s="68"/>
      <c r="D160" s="68"/>
      <c r="E160" s="69"/>
      <c r="F160" s="70" t="str">
        <f t="shared" si="4"/>
        <v/>
      </c>
      <c r="G160" s="71" t="str">
        <f t="shared" si="5"/>
        <v/>
      </c>
      <c r="H160" s="72" t="s">
        <v>131</v>
      </c>
      <c r="I160" s="73"/>
      <c r="J160" s="126" t="s">
        <v>30</v>
      </c>
      <c r="K160" s="95" t="s">
        <v>50</v>
      </c>
      <c r="L160" s="115" t="s">
        <v>885</v>
      </c>
      <c r="M160" s="75">
        <v>1</v>
      </c>
      <c r="N160" s="111" t="s">
        <v>520</v>
      </c>
      <c r="O160" s="111" t="s">
        <v>520</v>
      </c>
      <c r="P160" s="75"/>
      <c r="Q160" s="75"/>
      <c r="R160" s="75" t="s">
        <v>255</v>
      </c>
      <c r="S160" s="75" t="s">
        <v>886</v>
      </c>
      <c r="T160" s="76"/>
      <c r="U160" s="77"/>
      <c r="V160" s="78"/>
      <c r="W160" s="79"/>
      <c r="X160" s="80"/>
      <c r="Y160" s="81" t="str">
        <f t="shared" si="2"/>
        <v>https://www.tcgplayer.com/search/star-wars-unlimited/product?productLineName=star-wars-unlimited&amp;q=Nemik's+Manifesto</v>
      </c>
      <c r="Z160" s="65">
        <f t="shared" si="6"/>
        <v>0</v>
      </c>
    </row>
    <row r="161" spans="1:26" ht="14.4">
      <c r="A161" s="82" t="s">
        <v>451</v>
      </c>
      <c r="B161" s="83"/>
      <c r="C161" s="84"/>
      <c r="D161" s="84"/>
      <c r="E161" s="85"/>
      <c r="F161" s="53" t="str">
        <f t="shared" si="4"/>
        <v/>
      </c>
      <c r="G161" s="54" t="str">
        <f t="shared" si="5"/>
        <v/>
      </c>
      <c r="H161" s="86" t="s">
        <v>28</v>
      </c>
      <c r="I161" s="82"/>
      <c r="J161" s="127" t="s">
        <v>30</v>
      </c>
      <c r="K161" s="94" t="s">
        <v>50</v>
      </c>
      <c r="L161" s="100" t="s">
        <v>887</v>
      </c>
      <c r="M161" s="58">
        <v>1</v>
      </c>
      <c r="N161" s="58"/>
      <c r="O161" s="58"/>
      <c r="P161" s="58"/>
      <c r="Q161" s="58" t="s">
        <v>33</v>
      </c>
      <c r="R161" s="58" t="s">
        <v>157</v>
      </c>
      <c r="S161" s="58" t="s">
        <v>553</v>
      </c>
      <c r="T161" s="88"/>
      <c r="U161" s="89"/>
      <c r="V161" s="90"/>
      <c r="W161" s="91"/>
      <c r="X161" s="63"/>
      <c r="Y161" s="64" t="str">
        <f t="shared" si="2"/>
        <v>https://www.tcgplayer.com/search/star-wars-unlimited/product?productLineName=star-wars-unlimited&amp;q=One+Way+Out</v>
      </c>
      <c r="Z161" s="65">
        <f t="shared" si="6"/>
        <v>0</v>
      </c>
    </row>
    <row r="162" spans="1:26" ht="14.4">
      <c r="A162" s="92" t="s">
        <v>453</v>
      </c>
      <c r="B162" s="67"/>
      <c r="C162" s="68"/>
      <c r="D162" s="68"/>
      <c r="E162" s="69"/>
      <c r="F162" s="70" t="str">
        <f t="shared" si="4"/>
        <v/>
      </c>
      <c r="G162" s="71" t="str">
        <f t="shared" si="5"/>
        <v/>
      </c>
      <c r="H162" s="72" t="s">
        <v>127</v>
      </c>
      <c r="I162" s="73"/>
      <c r="J162" s="126" t="s">
        <v>30</v>
      </c>
      <c r="K162" s="95" t="s">
        <v>50</v>
      </c>
      <c r="L162" s="115" t="s">
        <v>888</v>
      </c>
      <c r="M162" s="75">
        <v>3</v>
      </c>
      <c r="N162" s="75"/>
      <c r="O162" s="75"/>
      <c r="P162" s="75"/>
      <c r="Q162" s="75"/>
      <c r="R162" s="75" t="s">
        <v>157</v>
      </c>
      <c r="S162" s="75" t="s">
        <v>475</v>
      </c>
      <c r="T162" s="76"/>
      <c r="U162" s="77"/>
      <c r="V162" s="78"/>
      <c r="W162" s="79"/>
      <c r="X162" s="80"/>
      <c r="Y162" s="81" t="str">
        <f t="shared" si="2"/>
        <v>https://www.tcgplayer.com/search/star-wars-unlimited/product?productLineName=star-wars-unlimited&amp;q=Oppression+Breeds+Rebellion</v>
      </c>
      <c r="Z162" s="65">
        <f t="shared" si="6"/>
        <v>0</v>
      </c>
    </row>
    <row r="163" spans="1:26" ht="14.4">
      <c r="A163" s="82" t="s">
        <v>456</v>
      </c>
      <c r="B163" s="83"/>
      <c r="C163" s="84"/>
      <c r="D163" s="84"/>
      <c r="E163" s="85"/>
      <c r="F163" s="53" t="str">
        <f t="shared" si="4"/>
        <v/>
      </c>
      <c r="G163" s="54" t="str">
        <f t="shared" si="5"/>
        <v/>
      </c>
      <c r="H163" s="86" t="s">
        <v>28</v>
      </c>
      <c r="I163" s="56"/>
      <c r="J163" s="127" t="s">
        <v>30</v>
      </c>
      <c r="K163" s="129" t="s">
        <v>30</v>
      </c>
      <c r="L163" s="100" t="s">
        <v>889</v>
      </c>
      <c r="M163" s="58">
        <v>3</v>
      </c>
      <c r="N163" s="58">
        <v>2</v>
      </c>
      <c r="O163" s="58">
        <v>6</v>
      </c>
      <c r="P163" s="58" t="s">
        <v>32</v>
      </c>
      <c r="Q163" s="58"/>
      <c r="R163" s="58" t="s">
        <v>129</v>
      </c>
      <c r="S163" s="58" t="s">
        <v>702</v>
      </c>
      <c r="T163" s="88"/>
      <c r="U163" s="89"/>
      <c r="V163" s="90"/>
      <c r="W163" s="91"/>
      <c r="X163" s="63"/>
      <c r="Y163" s="64" t="str">
        <f t="shared" si="2"/>
        <v>https://www.tcgplayer.com/search/star-wars-unlimited/product?productLineName=star-wars-unlimited&amp;q=Chairman+Papanoida</v>
      </c>
      <c r="Z163" s="65">
        <f t="shared" si="6"/>
        <v>0</v>
      </c>
    </row>
    <row r="164" spans="1:26" ht="14.4">
      <c r="A164" s="92" t="s">
        <v>458</v>
      </c>
      <c r="B164" s="67"/>
      <c r="C164" s="68"/>
      <c r="D164" s="68"/>
      <c r="E164" s="69"/>
      <c r="F164" s="70" t="str">
        <f t="shared" si="4"/>
        <v/>
      </c>
      <c r="G164" s="71" t="str">
        <f t="shared" si="5"/>
        <v/>
      </c>
      <c r="H164" s="72" t="s">
        <v>46</v>
      </c>
      <c r="I164" s="73"/>
      <c r="J164" s="511" t="s">
        <v>30</v>
      </c>
      <c r="K164" s="506"/>
      <c r="L164" s="75" t="s">
        <v>890</v>
      </c>
      <c r="M164" s="75">
        <v>1</v>
      </c>
      <c r="N164" s="75">
        <v>2</v>
      </c>
      <c r="O164" s="75">
        <v>1</v>
      </c>
      <c r="P164" s="75" t="s">
        <v>32</v>
      </c>
      <c r="Q164" s="75" t="s">
        <v>87</v>
      </c>
      <c r="R164" s="75" t="s">
        <v>129</v>
      </c>
      <c r="S164" s="75" t="s">
        <v>204</v>
      </c>
      <c r="T164" s="76"/>
      <c r="U164" s="77"/>
      <c r="V164" s="78"/>
      <c r="W164" s="79"/>
      <c r="X164" s="80"/>
      <c r="Y164" s="81" t="str">
        <f t="shared" si="2"/>
        <v>https://www.tcgplayer.com/search/star-wars-unlimited/product?productLineName=star-wars-unlimited&amp;q=Reckless+Rebel</v>
      </c>
      <c r="Z164" s="65">
        <f t="shared" si="6"/>
        <v>0</v>
      </c>
    </row>
    <row r="165" spans="1:26" ht="14.4">
      <c r="A165" s="82" t="s">
        <v>460</v>
      </c>
      <c r="B165" s="83"/>
      <c r="C165" s="84"/>
      <c r="D165" s="84"/>
      <c r="E165" s="85"/>
      <c r="F165" s="53" t="str">
        <f t="shared" si="4"/>
        <v/>
      </c>
      <c r="G165" s="54" t="str">
        <f t="shared" si="5"/>
        <v/>
      </c>
      <c r="H165" s="86" t="s">
        <v>46</v>
      </c>
      <c r="I165" s="82"/>
      <c r="J165" s="503" t="s">
        <v>30</v>
      </c>
      <c r="K165" s="504"/>
      <c r="L165" s="58" t="s">
        <v>891</v>
      </c>
      <c r="M165" s="58">
        <v>2</v>
      </c>
      <c r="N165" s="58">
        <v>2</v>
      </c>
      <c r="O165" s="58">
        <v>3</v>
      </c>
      <c r="P165" s="58" t="s">
        <v>136</v>
      </c>
      <c r="Q165" s="58"/>
      <c r="R165" s="58" t="s">
        <v>129</v>
      </c>
      <c r="S165" s="58" t="s">
        <v>403</v>
      </c>
      <c r="T165" s="88"/>
      <c r="U165" s="89"/>
      <c r="V165" s="90"/>
      <c r="W165" s="91"/>
      <c r="X165" s="63"/>
      <c r="Y165" s="64" t="str">
        <f t="shared" si="2"/>
        <v>https://www.tcgplayer.com/search/star-wars-unlimited/product?productLineName=star-wars-unlimited&amp;q=Contraband+Starhopper</v>
      </c>
      <c r="Z165" s="65">
        <f t="shared" si="6"/>
        <v>0</v>
      </c>
    </row>
    <row r="166" spans="1:26" ht="14.4">
      <c r="A166" s="92" t="s">
        <v>462</v>
      </c>
      <c r="B166" s="67"/>
      <c r="C166" s="68"/>
      <c r="D166" s="68"/>
      <c r="E166" s="69"/>
      <c r="F166" s="70" t="str">
        <f t="shared" si="4"/>
        <v/>
      </c>
      <c r="G166" s="71" t="str">
        <f t="shared" si="5"/>
        <v/>
      </c>
      <c r="H166" s="72" t="s">
        <v>127</v>
      </c>
      <c r="I166" s="73"/>
      <c r="J166" s="511" t="s">
        <v>30</v>
      </c>
      <c r="K166" s="506"/>
      <c r="L166" s="75" t="s">
        <v>892</v>
      </c>
      <c r="M166" s="75">
        <v>2</v>
      </c>
      <c r="N166" s="75">
        <v>2</v>
      </c>
      <c r="O166" s="75">
        <v>3</v>
      </c>
      <c r="P166" s="75" t="s">
        <v>32</v>
      </c>
      <c r="Q166" s="75"/>
      <c r="R166" s="75" t="s">
        <v>129</v>
      </c>
      <c r="S166" s="75" t="s">
        <v>839</v>
      </c>
      <c r="T166" s="76"/>
      <c r="U166" s="77"/>
      <c r="V166" s="78"/>
      <c r="W166" s="79"/>
      <c r="X166" s="80"/>
      <c r="Y166" s="81" t="str">
        <f t="shared" si="2"/>
        <v>https://www.tcgplayer.com/search/star-wars-unlimited/product?productLineName=star-wars-unlimited&amp;q=Crosshair</v>
      </c>
      <c r="Z166" s="65">
        <f t="shared" si="6"/>
        <v>0</v>
      </c>
    </row>
    <row r="167" spans="1:26" ht="14.4">
      <c r="A167" s="82" t="s">
        <v>465</v>
      </c>
      <c r="B167" s="83"/>
      <c r="C167" s="84"/>
      <c r="D167" s="84"/>
      <c r="E167" s="85"/>
      <c r="F167" s="53" t="str">
        <f t="shared" si="4"/>
        <v/>
      </c>
      <c r="G167" s="54" t="str">
        <f t="shared" si="5"/>
        <v/>
      </c>
      <c r="H167" s="86" t="s">
        <v>46</v>
      </c>
      <c r="I167" s="56"/>
      <c r="J167" s="503" t="s">
        <v>30</v>
      </c>
      <c r="K167" s="504"/>
      <c r="L167" s="58" t="s">
        <v>893</v>
      </c>
      <c r="M167" s="58">
        <v>2</v>
      </c>
      <c r="N167" s="58">
        <v>3</v>
      </c>
      <c r="O167" s="58">
        <v>1</v>
      </c>
      <c r="P167" s="58" t="s">
        <v>32</v>
      </c>
      <c r="Q167" s="58"/>
      <c r="R167" s="58" t="s">
        <v>129</v>
      </c>
      <c r="S167" s="58" t="s">
        <v>783</v>
      </c>
      <c r="T167" s="88"/>
      <c r="U167" s="89"/>
      <c r="V167" s="90"/>
      <c r="W167" s="91"/>
      <c r="X167" s="63"/>
      <c r="Y167" s="64" t="str">
        <f t="shared" si="2"/>
        <v>https://www.tcgplayer.com/search/star-wars-unlimited/product?productLineName=star-wars-unlimited&amp;q=Outter+Rim+Constable</v>
      </c>
      <c r="Z167" s="65">
        <f t="shared" si="6"/>
        <v>0</v>
      </c>
    </row>
    <row r="168" spans="1:26" ht="14.4">
      <c r="A168" s="92" t="s">
        <v>468</v>
      </c>
      <c r="B168" s="67"/>
      <c r="C168" s="68"/>
      <c r="D168" s="68"/>
      <c r="E168" s="69"/>
      <c r="F168" s="70" t="str">
        <f t="shared" si="4"/>
        <v/>
      </c>
      <c r="G168" s="71" t="str">
        <f t="shared" si="5"/>
        <v/>
      </c>
      <c r="H168" s="72" t="s">
        <v>46</v>
      </c>
      <c r="I168" s="92"/>
      <c r="J168" s="511" t="s">
        <v>30</v>
      </c>
      <c r="K168" s="506"/>
      <c r="L168" s="75" t="s">
        <v>894</v>
      </c>
      <c r="M168" s="75">
        <v>2</v>
      </c>
      <c r="N168" s="75">
        <v>3</v>
      </c>
      <c r="O168" s="75">
        <v>3</v>
      </c>
      <c r="P168" s="75" t="s">
        <v>32</v>
      </c>
      <c r="Q168" s="75"/>
      <c r="R168" s="75" t="s">
        <v>129</v>
      </c>
      <c r="S168" s="75" t="s">
        <v>760</v>
      </c>
      <c r="T168" s="76"/>
      <c r="U168" s="77"/>
      <c r="V168" s="78"/>
      <c r="W168" s="79"/>
      <c r="X168" s="80"/>
      <c r="Y168" s="81" t="str">
        <f t="shared" si="2"/>
        <v>https://www.tcgplayer.com/search/star-wars-unlimited/product?productLineName=star-wars-unlimited&amp;q=Warrior+of+Clan+Ordo</v>
      </c>
      <c r="Z168" s="65">
        <f t="shared" si="6"/>
        <v>0</v>
      </c>
    </row>
    <row r="169" spans="1:26" ht="14.4">
      <c r="A169" s="82" t="s">
        <v>471</v>
      </c>
      <c r="B169" s="83"/>
      <c r="C169" s="84"/>
      <c r="D169" s="84"/>
      <c r="E169" s="85"/>
      <c r="F169" s="53" t="str">
        <f t="shared" si="4"/>
        <v/>
      </c>
      <c r="G169" s="54" t="str">
        <f t="shared" si="5"/>
        <v/>
      </c>
      <c r="H169" s="86" t="s">
        <v>46</v>
      </c>
      <c r="I169" s="56"/>
      <c r="J169" s="503" t="s">
        <v>30</v>
      </c>
      <c r="K169" s="504"/>
      <c r="L169" s="58" t="s">
        <v>895</v>
      </c>
      <c r="M169" s="58">
        <v>3</v>
      </c>
      <c r="N169" s="58">
        <v>3</v>
      </c>
      <c r="O169" s="58">
        <v>4</v>
      </c>
      <c r="P169" s="58" t="s">
        <v>32</v>
      </c>
      <c r="Q169" s="58"/>
      <c r="R169" s="58" t="s">
        <v>129</v>
      </c>
      <c r="S169" s="58" t="s">
        <v>59</v>
      </c>
      <c r="T169" s="88"/>
      <c r="U169" s="89"/>
      <c r="V169" s="90"/>
      <c r="W169" s="91"/>
      <c r="X169" s="63"/>
      <c r="Y169" s="64" t="str">
        <f t="shared" si="2"/>
        <v>https://www.tcgplayer.com/search/star-wars-unlimited/product?productLineName=star-wars-unlimited&amp;q=Academy+Disciplinarian</v>
      </c>
      <c r="Z169" s="65">
        <f t="shared" si="6"/>
        <v>0</v>
      </c>
    </row>
    <row r="170" spans="1:26" ht="14.4">
      <c r="A170" s="92" t="s">
        <v>473</v>
      </c>
      <c r="B170" s="67"/>
      <c r="C170" s="67"/>
      <c r="D170" s="67"/>
      <c r="E170" s="67"/>
      <c r="F170" s="70" t="str">
        <f t="shared" si="4"/>
        <v/>
      </c>
      <c r="G170" s="71" t="str">
        <f t="shared" si="5"/>
        <v/>
      </c>
      <c r="H170" s="72" t="s">
        <v>46</v>
      </c>
      <c r="I170" s="73"/>
      <c r="J170" s="511" t="s">
        <v>30</v>
      </c>
      <c r="K170" s="506"/>
      <c r="L170" s="75" t="s">
        <v>896</v>
      </c>
      <c r="M170" s="75">
        <v>3</v>
      </c>
      <c r="N170" s="75">
        <v>2</v>
      </c>
      <c r="O170" s="75">
        <v>3</v>
      </c>
      <c r="P170" s="75" t="s">
        <v>136</v>
      </c>
      <c r="Q170" s="75" t="s">
        <v>373</v>
      </c>
      <c r="R170" s="75" t="s">
        <v>129</v>
      </c>
      <c r="S170" s="75" t="s">
        <v>867</v>
      </c>
      <c r="T170" s="76"/>
      <c r="U170" s="116"/>
      <c r="V170" s="117"/>
      <c r="W170" s="118"/>
      <c r="X170" s="119"/>
      <c r="Y170" s="81" t="str">
        <f t="shared" si="2"/>
        <v>https://www.tcgplayer.com/search/star-wars-unlimited/product?productLineName=star-wars-unlimited&amp;q=Republic+Aurek+Starfighter</v>
      </c>
      <c r="Z170" s="65">
        <f t="shared" si="6"/>
        <v>0</v>
      </c>
    </row>
    <row r="171" spans="1:26" ht="14.4">
      <c r="A171" s="82" t="s">
        <v>476</v>
      </c>
      <c r="B171" s="83"/>
      <c r="C171" s="84"/>
      <c r="D171" s="84"/>
      <c r="E171" s="85"/>
      <c r="F171" s="53" t="str">
        <f t="shared" si="4"/>
        <v/>
      </c>
      <c r="G171" s="54" t="str">
        <f t="shared" si="5"/>
        <v/>
      </c>
      <c r="H171" s="86" t="s">
        <v>46</v>
      </c>
      <c r="I171" s="56"/>
      <c r="J171" s="503" t="s">
        <v>30</v>
      </c>
      <c r="K171" s="504"/>
      <c r="L171" s="58" t="s">
        <v>897</v>
      </c>
      <c r="M171" s="58">
        <v>4</v>
      </c>
      <c r="N171" s="58">
        <v>5</v>
      </c>
      <c r="O171" s="58">
        <v>4</v>
      </c>
      <c r="P171" s="58" t="s">
        <v>32</v>
      </c>
      <c r="Q171" s="58"/>
      <c r="R171" s="58" t="s">
        <v>129</v>
      </c>
      <c r="S171" s="58" t="s">
        <v>771</v>
      </c>
      <c r="T171" s="88"/>
      <c r="U171" s="89"/>
      <c r="V171" s="90"/>
      <c r="W171" s="91"/>
      <c r="X171" s="63"/>
      <c r="Y171" s="64" t="str">
        <f t="shared" si="2"/>
        <v>https://www.tcgplayer.com/search/star-wars-unlimited/product?productLineName=star-wars-unlimited&amp;q=Coruscant+Undercity+Police</v>
      </c>
      <c r="Z171" s="65">
        <f t="shared" si="6"/>
        <v>0</v>
      </c>
    </row>
    <row r="172" spans="1:26" ht="14.4">
      <c r="A172" s="92" t="s">
        <v>478</v>
      </c>
      <c r="B172" s="67"/>
      <c r="C172" s="68"/>
      <c r="D172" s="68"/>
      <c r="E172" s="69"/>
      <c r="F172" s="70" t="str">
        <f t="shared" si="4"/>
        <v/>
      </c>
      <c r="G172" s="71" t="str">
        <f t="shared" si="5"/>
        <v/>
      </c>
      <c r="H172" s="72" t="s">
        <v>28</v>
      </c>
      <c r="I172" s="73"/>
      <c r="J172" s="511" t="s">
        <v>30</v>
      </c>
      <c r="K172" s="506"/>
      <c r="L172" s="75" t="s">
        <v>898</v>
      </c>
      <c r="M172" s="75">
        <v>4</v>
      </c>
      <c r="N172" s="75">
        <v>4</v>
      </c>
      <c r="O172" s="75">
        <v>5</v>
      </c>
      <c r="P172" s="75" t="s">
        <v>32</v>
      </c>
      <c r="Q172" s="75"/>
      <c r="R172" s="75" t="s">
        <v>129</v>
      </c>
      <c r="S172" s="75" t="s">
        <v>39</v>
      </c>
      <c r="T172" s="76"/>
      <c r="U172" s="77"/>
      <c r="V172" s="78"/>
      <c r="W172" s="79"/>
      <c r="X172" s="80"/>
      <c r="Y172" s="81" t="str">
        <f t="shared" si="2"/>
        <v>https://www.tcgplayer.com/search/star-wars-unlimited/product?productLineName=star-wars-unlimited&amp;q=Ziton+Moj</v>
      </c>
      <c r="Z172" s="65">
        <f t="shared" si="6"/>
        <v>0</v>
      </c>
    </row>
    <row r="173" spans="1:26" ht="14.4">
      <c r="A173" s="82" t="s">
        <v>480</v>
      </c>
      <c r="B173" s="83"/>
      <c r="C173" s="84"/>
      <c r="D173" s="84"/>
      <c r="E173" s="85"/>
      <c r="F173" s="53" t="str">
        <f t="shared" si="4"/>
        <v/>
      </c>
      <c r="G173" s="54" t="str">
        <f t="shared" si="5"/>
        <v/>
      </c>
      <c r="H173" s="86" t="s">
        <v>127</v>
      </c>
      <c r="I173" s="56"/>
      <c r="J173" s="503" t="s">
        <v>30</v>
      </c>
      <c r="K173" s="504"/>
      <c r="L173" s="58" t="s">
        <v>899</v>
      </c>
      <c r="M173" s="58">
        <v>5</v>
      </c>
      <c r="N173" s="58">
        <v>3</v>
      </c>
      <c r="O173" s="58">
        <v>6</v>
      </c>
      <c r="P173" s="58" t="s">
        <v>32</v>
      </c>
      <c r="Q173" s="58"/>
      <c r="R173" s="58" t="s">
        <v>129</v>
      </c>
      <c r="S173" s="58" t="s">
        <v>900</v>
      </c>
      <c r="T173" s="88"/>
      <c r="U173" s="89"/>
      <c r="V173" s="90"/>
      <c r="W173" s="91"/>
      <c r="X173" s="63"/>
      <c r="Y173" s="64" t="str">
        <f t="shared" si="2"/>
        <v>https://www.tcgplayer.com/search/star-wars-unlimited/product?productLineName=star-wars-unlimited&amp;q=AAT+Incinerator</v>
      </c>
      <c r="Z173" s="65">
        <f t="shared" si="6"/>
        <v>0</v>
      </c>
    </row>
    <row r="174" spans="1:26" ht="14.4">
      <c r="A174" s="92" t="s">
        <v>482</v>
      </c>
      <c r="B174" s="67"/>
      <c r="C174" s="68"/>
      <c r="D174" s="68"/>
      <c r="E174" s="69"/>
      <c r="F174" s="70" t="str">
        <f t="shared" si="4"/>
        <v/>
      </c>
      <c r="G174" s="71" t="str">
        <f t="shared" si="5"/>
        <v/>
      </c>
      <c r="H174" s="72" t="s">
        <v>46</v>
      </c>
      <c r="I174" s="73"/>
      <c r="J174" s="511" t="s">
        <v>30</v>
      </c>
      <c r="K174" s="506"/>
      <c r="L174" s="75" t="s">
        <v>901</v>
      </c>
      <c r="M174" s="75">
        <v>5</v>
      </c>
      <c r="N174" s="75">
        <v>5</v>
      </c>
      <c r="O174" s="75">
        <v>5</v>
      </c>
      <c r="P174" s="75" t="s">
        <v>32</v>
      </c>
      <c r="Q174" s="75"/>
      <c r="R174" s="75" t="s">
        <v>129</v>
      </c>
      <c r="S174" s="75" t="s">
        <v>467</v>
      </c>
      <c r="T174" s="76"/>
      <c r="U174" s="77"/>
      <c r="V174" s="78"/>
      <c r="W174" s="79"/>
      <c r="X174" s="80"/>
      <c r="Y174" s="81" t="str">
        <f t="shared" si="2"/>
        <v>https://www.tcgplayer.com/search/star-wars-unlimited/product?productLineName=star-wars-unlimited&amp;q=Corellian+Hounds</v>
      </c>
      <c r="Z174" s="65">
        <f t="shared" si="6"/>
        <v>0</v>
      </c>
    </row>
    <row r="175" spans="1:26" ht="14.4">
      <c r="A175" s="82" t="s">
        <v>484</v>
      </c>
      <c r="B175" s="83"/>
      <c r="C175" s="84"/>
      <c r="D175" s="84"/>
      <c r="E175" s="85"/>
      <c r="F175" s="53" t="str">
        <f t="shared" si="4"/>
        <v/>
      </c>
      <c r="G175" s="54" t="str">
        <f t="shared" si="5"/>
        <v/>
      </c>
      <c r="H175" s="54" t="s">
        <v>28</v>
      </c>
      <c r="I175" s="56"/>
      <c r="J175" s="503" t="s">
        <v>30</v>
      </c>
      <c r="K175" s="504"/>
      <c r="L175" s="58" t="s">
        <v>902</v>
      </c>
      <c r="M175" s="58">
        <v>5</v>
      </c>
      <c r="N175" s="58">
        <v>3</v>
      </c>
      <c r="O175" s="58">
        <v>5</v>
      </c>
      <c r="P175" s="58" t="s">
        <v>136</v>
      </c>
      <c r="Q175" s="58" t="s">
        <v>56</v>
      </c>
      <c r="R175" s="58" t="s">
        <v>129</v>
      </c>
      <c r="S175" s="58" t="s">
        <v>275</v>
      </c>
      <c r="T175" s="88"/>
      <c r="U175" s="89"/>
      <c r="V175" s="90"/>
      <c r="W175" s="91"/>
      <c r="X175" s="63"/>
      <c r="Y175" s="64" t="str">
        <f t="shared" si="2"/>
        <v>https://www.tcgplayer.com/search/star-wars-unlimited/product?productLineName=star-wars-unlimited&amp;q=Punishing+One</v>
      </c>
      <c r="Z175" s="65">
        <f t="shared" si="6"/>
        <v>0</v>
      </c>
    </row>
    <row r="176" spans="1:26" ht="14.4">
      <c r="A176" s="92" t="s">
        <v>486</v>
      </c>
      <c r="B176" s="67"/>
      <c r="C176" s="68"/>
      <c r="D176" s="68"/>
      <c r="E176" s="69"/>
      <c r="F176" s="70" t="str">
        <f t="shared" si="4"/>
        <v/>
      </c>
      <c r="G176" s="71" t="str">
        <f t="shared" si="5"/>
        <v/>
      </c>
      <c r="H176" s="72" t="s">
        <v>127</v>
      </c>
      <c r="I176" s="73"/>
      <c r="J176" s="511" t="s">
        <v>30</v>
      </c>
      <c r="K176" s="506"/>
      <c r="L176" s="75" t="s">
        <v>329</v>
      </c>
      <c r="M176" s="75">
        <v>6</v>
      </c>
      <c r="N176" s="75">
        <v>5</v>
      </c>
      <c r="O176" s="75">
        <v>5</v>
      </c>
      <c r="P176" s="75" t="s">
        <v>32</v>
      </c>
      <c r="Q176" s="75" t="s">
        <v>690</v>
      </c>
      <c r="R176" s="75" t="s">
        <v>129</v>
      </c>
      <c r="S176" s="75" t="s">
        <v>35</v>
      </c>
      <c r="T176" s="76"/>
      <c r="U176" s="77"/>
      <c r="V176" s="78"/>
      <c r="W176" s="79"/>
      <c r="X176" s="80"/>
      <c r="Y176" s="81" t="str">
        <f t="shared" si="2"/>
        <v>https://www.tcgplayer.com/search/star-wars-unlimited/product?productLineName=star-wars-unlimited&amp;q=Cinta+Kaz</v>
      </c>
      <c r="Z176" s="65">
        <f t="shared" si="6"/>
        <v>0</v>
      </c>
    </row>
    <row r="177" spans="1:26" ht="14.4">
      <c r="A177" s="82" t="s">
        <v>489</v>
      </c>
      <c r="B177" s="83"/>
      <c r="C177" s="84"/>
      <c r="D177" s="84"/>
      <c r="E177" s="85"/>
      <c r="F177" s="53" t="str">
        <f t="shared" si="4"/>
        <v/>
      </c>
      <c r="G177" s="54" t="str">
        <f t="shared" si="5"/>
        <v/>
      </c>
      <c r="H177" s="86" t="s">
        <v>46</v>
      </c>
      <c r="I177" s="56"/>
      <c r="J177" s="503" t="s">
        <v>30</v>
      </c>
      <c r="K177" s="504"/>
      <c r="L177" s="58" t="s">
        <v>903</v>
      </c>
      <c r="M177" s="58">
        <v>6</v>
      </c>
      <c r="N177" s="58">
        <v>7</v>
      </c>
      <c r="O177" s="58">
        <v>6</v>
      </c>
      <c r="P177" s="58" t="s">
        <v>32</v>
      </c>
      <c r="Q177" s="58" t="s">
        <v>33</v>
      </c>
      <c r="R177" s="58" t="s">
        <v>129</v>
      </c>
      <c r="S177" s="58" t="s">
        <v>904</v>
      </c>
      <c r="T177" s="88"/>
      <c r="U177" s="89"/>
      <c r="V177" s="90"/>
      <c r="W177" s="91"/>
      <c r="X177" s="63"/>
      <c r="Y177" s="64" t="str">
        <f t="shared" si="2"/>
        <v>https://www.tcgplayer.com/search/star-wars-unlimited/product?productLineName=star-wars-unlimited&amp;q=Republic+War+Walker</v>
      </c>
      <c r="Z177" s="65">
        <f t="shared" si="6"/>
        <v>0</v>
      </c>
    </row>
    <row r="178" spans="1:26" ht="14.4">
      <c r="A178" s="92" t="s">
        <v>491</v>
      </c>
      <c r="B178" s="67"/>
      <c r="C178" s="68"/>
      <c r="D178" s="68"/>
      <c r="E178" s="69"/>
      <c r="F178" s="70" t="str">
        <f t="shared" si="4"/>
        <v/>
      </c>
      <c r="G178" s="71" t="str">
        <f t="shared" si="5"/>
        <v/>
      </c>
      <c r="H178" s="72" t="s">
        <v>28</v>
      </c>
      <c r="I178" s="73"/>
      <c r="J178" s="511" t="s">
        <v>30</v>
      </c>
      <c r="K178" s="506"/>
      <c r="L178" s="75" t="s">
        <v>905</v>
      </c>
      <c r="M178" s="75">
        <v>6</v>
      </c>
      <c r="N178" s="75">
        <v>4</v>
      </c>
      <c r="O178" s="75">
        <v>8</v>
      </c>
      <c r="P178" s="75" t="s">
        <v>136</v>
      </c>
      <c r="Q178" s="75" t="s">
        <v>87</v>
      </c>
      <c r="R178" s="75" t="s">
        <v>129</v>
      </c>
      <c r="S178" s="75" t="s">
        <v>340</v>
      </c>
      <c r="T178" s="76"/>
      <c r="U178" s="77"/>
      <c r="V178" s="78"/>
      <c r="W178" s="79"/>
      <c r="X178" s="80"/>
      <c r="Y178" s="81" t="str">
        <f t="shared" si="2"/>
        <v>https://www.tcgplayer.com/search/star-wars-unlimited/product?productLineName=star-wars-unlimited&amp;q=Saw+Gerrera's+U-Wing</v>
      </c>
      <c r="Z178" s="65">
        <f t="shared" si="6"/>
        <v>0</v>
      </c>
    </row>
    <row r="179" spans="1:26" ht="14.4">
      <c r="A179" s="82" t="s">
        <v>493</v>
      </c>
      <c r="B179" s="83"/>
      <c r="C179" s="84"/>
      <c r="D179" s="84"/>
      <c r="E179" s="85"/>
      <c r="F179" s="53" t="str">
        <f t="shared" si="4"/>
        <v/>
      </c>
      <c r="G179" s="54" t="str">
        <f t="shared" si="5"/>
        <v/>
      </c>
      <c r="H179" s="86" t="s">
        <v>46</v>
      </c>
      <c r="I179" s="56"/>
      <c r="J179" s="503" t="s">
        <v>30</v>
      </c>
      <c r="K179" s="504"/>
      <c r="L179" s="58" t="s">
        <v>906</v>
      </c>
      <c r="M179" s="58">
        <v>2</v>
      </c>
      <c r="N179" s="110" t="s">
        <v>520</v>
      </c>
      <c r="O179" s="110" t="s">
        <v>520</v>
      </c>
      <c r="P179" s="58"/>
      <c r="Q179" s="58"/>
      <c r="R179" s="58" t="s">
        <v>255</v>
      </c>
      <c r="S179" s="58" t="s">
        <v>584</v>
      </c>
      <c r="T179" s="88"/>
      <c r="U179" s="89"/>
      <c r="V179" s="90"/>
      <c r="W179" s="91"/>
      <c r="X179" s="63"/>
      <c r="Y179" s="64" t="str">
        <f t="shared" si="2"/>
        <v>https://www.tcgplayer.com/search/star-wars-unlimited/product?productLineName=star-wars-unlimited&amp;q=Ambition's+Reward</v>
      </c>
      <c r="Z179" s="65">
        <f t="shared" si="6"/>
        <v>0</v>
      </c>
    </row>
    <row r="180" spans="1:26" ht="14.4">
      <c r="A180" s="92" t="s">
        <v>495</v>
      </c>
      <c r="B180" s="67"/>
      <c r="C180" s="68"/>
      <c r="D180" s="68"/>
      <c r="E180" s="69"/>
      <c r="F180" s="70" t="str">
        <f t="shared" si="4"/>
        <v/>
      </c>
      <c r="G180" s="71" t="str">
        <f t="shared" si="5"/>
        <v/>
      </c>
      <c r="H180" s="72" t="s">
        <v>46</v>
      </c>
      <c r="I180" s="73"/>
      <c r="J180" s="511" t="s">
        <v>30</v>
      </c>
      <c r="K180" s="506"/>
      <c r="L180" s="75" t="s">
        <v>907</v>
      </c>
      <c r="M180" s="75">
        <v>3</v>
      </c>
      <c r="N180" s="111" t="s">
        <v>389</v>
      </c>
      <c r="O180" s="111" t="s">
        <v>254</v>
      </c>
      <c r="P180" s="75"/>
      <c r="Q180" s="75"/>
      <c r="R180" s="75" t="s">
        <v>255</v>
      </c>
      <c r="S180" s="75" t="s">
        <v>158</v>
      </c>
      <c r="T180" s="76"/>
      <c r="U180" s="77"/>
      <c r="V180" s="78"/>
      <c r="W180" s="79"/>
      <c r="X180" s="80"/>
      <c r="Y180" s="81" t="str">
        <f t="shared" si="2"/>
        <v>https://www.tcgplayer.com/search/star-wars-unlimited/product?productLineName=star-wars-unlimited&amp;q=Sudden+Ferocity</v>
      </c>
      <c r="Z180" s="65">
        <f t="shared" si="6"/>
        <v>0</v>
      </c>
    </row>
    <row r="181" spans="1:26" ht="14.4">
      <c r="A181" s="82" t="s">
        <v>498</v>
      </c>
      <c r="B181" s="83"/>
      <c r="C181" s="84"/>
      <c r="D181" s="84"/>
      <c r="E181" s="85"/>
      <c r="F181" s="53" t="str">
        <f t="shared" si="4"/>
        <v/>
      </c>
      <c r="G181" s="54" t="str">
        <f t="shared" si="5"/>
        <v/>
      </c>
      <c r="H181" s="86" t="s">
        <v>127</v>
      </c>
      <c r="I181" s="82"/>
      <c r="J181" s="503" t="s">
        <v>30</v>
      </c>
      <c r="K181" s="504"/>
      <c r="L181" s="58" t="s">
        <v>908</v>
      </c>
      <c r="M181" s="58">
        <v>2</v>
      </c>
      <c r="N181" s="58"/>
      <c r="O181" s="58"/>
      <c r="P181" s="58"/>
      <c r="Q181" s="58"/>
      <c r="R181" s="58" t="s">
        <v>157</v>
      </c>
      <c r="S181" s="58" t="s">
        <v>158</v>
      </c>
      <c r="T181" s="88"/>
      <c r="U181" s="89"/>
      <c r="V181" s="90"/>
      <c r="W181" s="91"/>
      <c r="X181" s="63"/>
      <c r="Y181" s="64" t="str">
        <f t="shared" si="2"/>
        <v>https://www.tcgplayer.com/search/star-wars-unlimited/product?productLineName=star-wars-unlimited&amp;q=It's+Not+Over+Yet</v>
      </c>
      <c r="Z181" s="65">
        <f t="shared" si="6"/>
        <v>0</v>
      </c>
    </row>
    <row r="182" spans="1:26" ht="14.4">
      <c r="A182" s="92" t="s">
        <v>500</v>
      </c>
      <c r="B182" s="67"/>
      <c r="C182" s="68"/>
      <c r="D182" s="68"/>
      <c r="E182" s="69"/>
      <c r="F182" s="70" t="str">
        <f t="shared" si="4"/>
        <v/>
      </c>
      <c r="G182" s="71" t="str">
        <f t="shared" si="5"/>
        <v/>
      </c>
      <c r="H182" s="72" t="s">
        <v>46</v>
      </c>
      <c r="I182" s="73"/>
      <c r="J182" s="511" t="s">
        <v>30</v>
      </c>
      <c r="K182" s="506"/>
      <c r="L182" s="75" t="s">
        <v>909</v>
      </c>
      <c r="M182" s="75">
        <v>2</v>
      </c>
      <c r="N182" s="75"/>
      <c r="O182" s="75"/>
      <c r="P182" s="75"/>
      <c r="Q182" s="75"/>
      <c r="R182" s="75" t="s">
        <v>157</v>
      </c>
      <c r="S182" s="75" t="s">
        <v>475</v>
      </c>
      <c r="T182" s="76"/>
      <c r="U182" s="77"/>
      <c r="V182" s="78"/>
      <c r="W182" s="79"/>
      <c r="X182" s="80"/>
      <c r="Y182" s="81" t="str">
        <f t="shared" si="2"/>
        <v>https://www.tcgplayer.com/search/star-wars-unlimited/product?productLineName=star-wars-unlimited&amp;q=Pursue+the+Lead</v>
      </c>
      <c r="Z182" s="65">
        <f t="shared" si="6"/>
        <v>0</v>
      </c>
    </row>
    <row r="183" spans="1:26" ht="14.4">
      <c r="A183" s="82" t="s">
        <v>502</v>
      </c>
      <c r="B183" s="83"/>
      <c r="C183" s="84"/>
      <c r="D183" s="84"/>
      <c r="E183" s="85"/>
      <c r="F183" s="53" t="str">
        <f t="shared" si="4"/>
        <v/>
      </c>
      <c r="G183" s="54" t="str">
        <f t="shared" si="5"/>
        <v/>
      </c>
      <c r="H183" s="86" t="s">
        <v>127</v>
      </c>
      <c r="I183" s="82"/>
      <c r="J183" s="503" t="s">
        <v>30</v>
      </c>
      <c r="K183" s="504"/>
      <c r="L183" s="58" t="s">
        <v>910</v>
      </c>
      <c r="M183" s="58">
        <v>3</v>
      </c>
      <c r="N183" s="58"/>
      <c r="O183" s="58"/>
      <c r="P183" s="58"/>
      <c r="Q183" s="58"/>
      <c r="R183" s="58" t="s">
        <v>157</v>
      </c>
      <c r="S183" s="58" t="s">
        <v>164</v>
      </c>
      <c r="T183" s="88"/>
      <c r="U183" s="89"/>
      <c r="V183" s="90"/>
      <c r="W183" s="91"/>
      <c r="X183" s="63"/>
      <c r="Y183" s="64" t="str">
        <f t="shared" si="2"/>
        <v>https://www.tcgplayer.com/search/star-wars-unlimited/product?productLineName=star-wars-unlimited&amp;q=Aggressive+Negotiations</v>
      </c>
      <c r="Z183" s="65">
        <f t="shared" si="6"/>
        <v>0</v>
      </c>
    </row>
    <row r="184" spans="1:26" ht="14.4">
      <c r="A184" s="92" t="s">
        <v>504</v>
      </c>
      <c r="B184" s="67"/>
      <c r="C184" s="68"/>
      <c r="D184" s="68"/>
      <c r="E184" s="69"/>
      <c r="F184" s="70" t="str">
        <f t="shared" si="4"/>
        <v/>
      </c>
      <c r="G184" s="71" t="str">
        <f t="shared" si="5"/>
        <v/>
      </c>
      <c r="H184" s="72" t="s">
        <v>46</v>
      </c>
      <c r="I184" s="73"/>
      <c r="J184" s="511" t="s">
        <v>30</v>
      </c>
      <c r="K184" s="506"/>
      <c r="L184" s="75" t="s">
        <v>911</v>
      </c>
      <c r="M184" s="75">
        <v>3</v>
      </c>
      <c r="N184" s="75"/>
      <c r="O184" s="75"/>
      <c r="P184" s="75"/>
      <c r="Q184" s="75"/>
      <c r="R184" s="75" t="s">
        <v>157</v>
      </c>
      <c r="S184" s="75" t="s">
        <v>164</v>
      </c>
      <c r="T184" s="76"/>
      <c r="U184" s="77"/>
      <c r="V184" s="78"/>
      <c r="W184" s="79"/>
      <c r="X184" s="80"/>
      <c r="Y184" s="81" t="str">
        <f t="shared" si="2"/>
        <v>https://www.tcgplayer.com/search/star-wars-unlimited/product?productLineName=star-wars-unlimited&amp;q=Let's+Call+It+War</v>
      </c>
      <c r="Z184" s="65">
        <f t="shared" si="6"/>
        <v>0</v>
      </c>
    </row>
    <row r="185" spans="1:26" ht="14.4">
      <c r="A185" s="82" t="s">
        <v>506</v>
      </c>
      <c r="B185" s="83"/>
      <c r="C185" s="84"/>
      <c r="D185" s="84"/>
      <c r="E185" s="85"/>
      <c r="F185" s="53" t="str">
        <f t="shared" si="4"/>
        <v/>
      </c>
      <c r="G185" s="54" t="str">
        <f t="shared" si="5"/>
        <v/>
      </c>
      <c r="H185" s="86" t="s">
        <v>46</v>
      </c>
      <c r="I185" s="82"/>
      <c r="J185" s="503" t="s">
        <v>30</v>
      </c>
      <c r="K185" s="504"/>
      <c r="L185" s="58" t="s">
        <v>912</v>
      </c>
      <c r="M185" s="58">
        <v>3</v>
      </c>
      <c r="N185" s="58"/>
      <c r="O185" s="58"/>
      <c r="P185" s="58"/>
      <c r="Q185" s="58"/>
      <c r="R185" s="58" t="s">
        <v>157</v>
      </c>
      <c r="S185" s="58" t="s">
        <v>475</v>
      </c>
      <c r="T185" s="88"/>
      <c r="U185" s="89"/>
      <c r="V185" s="90"/>
      <c r="W185" s="91"/>
      <c r="X185" s="63"/>
      <c r="Y185" s="64" t="str">
        <f t="shared" si="2"/>
        <v>https://www.tcgplayer.com/search/star-wars-unlimited/product?productLineName=star-wars-unlimited&amp;q=Unauthorized+Investigation</v>
      </c>
      <c r="Z185" s="65">
        <f t="shared" si="6"/>
        <v>0</v>
      </c>
    </row>
    <row r="186" spans="1:26" ht="14.4">
      <c r="A186" s="92" t="s">
        <v>508</v>
      </c>
      <c r="B186" s="67"/>
      <c r="C186" s="68"/>
      <c r="D186" s="68"/>
      <c r="E186" s="69"/>
      <c r="F186" s="70" t="str">
        <f t="shared" si="4"/>
        <v/>
      </c>
      <c r="G186" s="71" t="str">
        <f t="shared" si="5"/>
        <v/>
      </c>
      <c r="H186" s="72" t="s">
        <v>127</v>
      </c>
      <c r="I186" s="92"/>
      <c r="J186" s="511" t="s">
        <v>30</v>
      </c>
      <c r="K186" s="506"/>
      <c r="L186" s="75" t="s">
        <v>913</v>
      </c>
      <c r="M186" s="75">
        <v>4</v>
      </c>
      <c r="N186" s="75"/>
      <c r="O186" s="75"/>
      <c r="P186" s="75"/>
      <c r="Q186" s="75"/>
      <c r="R186" s="75" t="s">
        <v>157</v>
      </c>
      <c r="S186" s="75" t="s">
        <v>584</v>
      </c>
      <c r="T186" s="76"/>
      <c r="U186" s="77"/>
      <c r="V186" s="78"/>
      <c r="W186" s="79"/>
      <c r="X186" s="80"/>
      <c r="Y186" s="81" t="str">
        <f t="shared" si="2"/>
        <v>https://www.tcgplayer.com/search/star-wars-unlimited/product?productLineName=star-wars-unlimited&amp;q=Charged+with+Treason</v>
      </c>
      <c r="Z186" s="65">
        <f t="shared" si="6"/>
        <v>0</v>
      </c>
    </row>
    <row r="187" spans="1:26" ht="14.4">
      <c r="A187" s="82" t="s">
        <v>510</v>
      </c>
      <c r="B187" s="83"/>
      <c r="C187" s="84"/>
      <c r="D187" s="84"/>
      <c r="E187" s="85"/>
      <c r="F187" s="53" t="str">
        <f t="shared" si="4"/>
        <v/>
      </c>
      <c r="G187" s="54" t="str">
        <f t="shared" si="5"/>
        <v/>
      </c>
      <c r="H187" s="86" t="s">
        <v>28</v>
      </c>
      <c r="I187" s="56"/>
      <c r="J187" s="503" t="s">
        <v>30</v>
      </c>
      <c r="K187" s="504"/>
      <c r="L187" s="58" t="s">
        <v>914</v>
      </c>
      <c r="M187" s="58">
        <v>5</v>
      </c>
      <c r="N187" s="58"/>
      <c r="O187" s="58"/>
      <c r="P187" s="58"/>
      <c r="Q187" s="58"/>
      <c r="R187" s="58" t="s">
        <v>157</v>
      </c>
      <c r="S187" s="58" t="s">
        <v>475</v>
      </c>
      <c r="T187" s="88"/>
      <c r="U187" s="89"/>
      <c r="V187" s="90"/>
      <c r="W187" s="91"/>
      <c r="X187" s="63"/>
      <c r="Y187" s="64" t="str">
        <f t="shared" si="2"/>
        <v>https://www.tcgplayer.com/search/star-wars-unlimited/product?productLineName=star-wars-unlimited&amp;q=Topple+the+Summit</v>
      </c>
      <c r="Z187" s="65">
        <f t="shared" si="6"/>
        <v>0</v>
      </c>
    </row>
    <row r="188" spans="1:26" ht="14.4">
      <c r="A188" s="92" t="s">
        <v>512</v>
      </c>
      <c r="B188" s="67"/>
      <c r="C188" s="68"/>
      <c r="D188" s="68"/>
      <c r="E188" s="69"/>
      <c r="F188" s="70" t="str">
        <f t="shared" si="4"/>
        <v/>
      </c>
      <c r="G188" s="71" t="str">
        <f t="shared" si="5"/>
        <v/>
      </c>
      <c r="H188" s="72" t="s">
        <v>46</v>
      </c>
      <c r="I188" s="73"/>
      <c r="J188" s="108" t="s">
        <v>37</v>
      </c>
      <c r="K188" s="93" t="s">
        <v>42</v>
      </c>
      <c r="L188" s="75" t="s">
        <v>915</v>
      </c>
      <c r="M188" s="75">
        <v>1</v>
      </c>
      <c r="N188" s="75">
        <v>1</v>
      </c>
      <c r="O188" s="75">
        <v>3</v>
      </c>
      <c r="P188" s="75" t="s">
        <v>32</v>
      </c>
      <c r="Q188" s="75"/>
      <c r="R188" s="75" t="s">
        <v>129</v>
      </c>
      <c r="S188" s="120" t="s">
        <v>621</v>
      </c>
      <c r="T188" s="76"/>
      <c r="U188" s="77"/>
      <c r="V188" s="78" t="s">
        <v>733</v>
      </c>
      <c r="W188" s="79"/>
      <c r="X188" s="80"/>
      <c r="Y188" s="81" t="str">
        <f t="shared" si="2"/>
        <v>https://www.tcgplayer.com/search/star-wars-unlimited/product?productLineName=star-wars-unlimited&amp;q=ISB+Agent</v>
      </c>
      <c r="Z188" s="65">
        <f t="shared" si="6"/>
        <v>0</v>
      </c>
    </row>
    <row r="189" spans="1:26" ht="14.4">
      <c r="A189" s="82" t="s">
        <v>514</v>
      </c>
      <c r="B189" s="83"/>
      <c r="C189" s="84"/>
      <c r="D189" s="84"/>
      <c r="E189" s="85"/>
      <c r="F189" s="53" t="str">
        <f t="shared" si="4"/>
        <v/>
      </c>
      <c r="G189" s="54" t="str">
        <f t="shared" si="5"/>
        <v/>
      </c>
      <c r="H189" s="86" t="s">
        <v>127</v>
      </c>
      <c r="I189" s="56"/>
      <c r="J189" s="109" t="s">
        <v>37</v>
      </c>
      <c r="K189" s="87" t="s">
        <v>42</v>
      </c>
      <c r="L189" s="58" t="s">
        <v>916</v>
      </c>
      <c r="M189" s="58">
        <v>1</v>
      </c>
      <c r="N189" s="58">
        <v>2</v>
      </c>
      <c r="O189" s="58">
        <v>1</v>
      </c>
      <c r="P189" s="58" t="s">
        <v>136</v>
      </c>
      <c r="Q189" s="58"/>
      <c r="R189" s="58" t="s">
        <v>129</v>
      </c>
      <c r="S189" s="58" t="s">
        <v>251</v>
      </c>
      <c r="T189" s="88"/>
      <c r="U189" s="89"/>
      <c r="V189" s="90"/>
      <c r="W189" s="91"/>
      <c r="X189" s="63"/>
      <c r="Y189" s="64" t="str">
        <f t="shared" si="2"/>
        <v>https://www.tcgplayer.com/search/star-wars-unlimited/product?productLineName=star-wars-unlimited&amp;q=Screeching+TIE+Fighter</v>
      </c>
      <c r="Z189" s="65">
        <f t="shared" si="6"/>
        <v>0</v>
      </c>
    </row>
    <row r="190" spans="1:26" ht="14.4">
      <c r="A190" s="92" t="s">
        <v>516</v>
      </c>
      <c r="B190" s="67"/>
      <c r="C190" s="68"/>
      <c r="D190" s="68"/>
      <c r="E190" s="69"/>
      <c r="F190" s="70" t="str">
        <f t="shared" si="4"/>
        <v/>
      </c>
      <c r="G190" s="71" t="str">
        <f t="shared" si="5"/>
        <v/>
      </c>
      <c r="H190" s="72" t="s">
        <v>127</v>
      </c>
      <c r="I190" s="73"/>
      <c r="J190" s="108" t="s">
        <v>37</v>
      </c>
      <c r="K190" s="93" t="s">
        <v>42</v>
      </c>
      <c r="L190" s="75" t="s">
        <v>917</v>
      </c>
      <c r="M190" s="75">
        <v>2</v>
      </c>
      <c r="N190" s="75">
        <v>1</v>
      </c>
      <c r="O190" s="75">
        <v>3</v>
      </c>
      <c r="P190" s="75" t="s">
        <v>32</v>
      </c>
      <c r="Q190" s="75" t="s">
        <v>690</v>
      </c>
      <c r="R190" s="75" t="s">
        <v>129</v>
      </c>
      <c r="S190" s="75" t="s">
        <v>39</v>
      </c>
      <c r="T190" s="76"/>
      <c r="U190" s="77"/>
      <c r="V190" s="78"/>
      <c r="W190" s="79"/>
      <c r="X190" s="80"/>
      <c r="Y190" s="81" t="str">
        <f t="shared" si="2"/>
        <v>https://www.tcgplayer.com/search/star-wars-unlimited/product?productLineName=star-wars-unlimited&amp;q=Garindan</v>
      </c>
      <c r="Z190" s="65">
        <f t="shared" si="6"/>
        <v>0</v>
      </c>
    </row>
    <row r="191" spans="1:26" ht="14.4">
      <c r="A191" s="82" t="s">
        <v>518</v>
      </c>
      <c r="B191" s="83"/>
      <c r="C191" s="84"/>
      <c r="D191" s="84"/>
      <c r="E191" s="85"/>
      <c r="F191" s="53" t="str">
        <f t="shared" si="4"/>
        <v/>
      </c>
      <c r="G191" s="54" t="str">
        <f t="shared" si="5"/>
        <v/>
      </c>
      <c r="H191" s="86" t="s">
        <v>28</v>
      </c>
      <c r="I191" s="56"/>
      <c r="J191" s="109" t="s">
        <v>37</v>
      </c>
      <c r="K191" s="87" t="s">
        <v>42</v>
      </c>
      <c r="L191" s="58" t="s">
        <v>918</v>
      </c>
      <c r="M191" s="58">
        <v>2</v>
      </c>
      <c r="N191" s="58">
        <v>3</v>
      </c>
      <c r="O191" s="58">
        <v>3</v>
      </c>
      <c r="P191" s="58" t="s">
        <v>32</v>
      </c>
      <c r="Q191" s="58" t="s">
        <v>218</v>
      </c>
      <c r="R191" s="58" t="s">
        <v>129</v>
      </c>
      <c r="S191" s="58" t="s">
        <v>736</v>
      </c>
      <c r="T191" s="88"/>
      <c r="U191" s="89"/>
      <c r="V191" s="90"/>
      <c r="W191" s="91"/>
      <c r="X191" s="63"/>
      <c r="Y191" s="64" t="str">
        <f t="shared" si="2"/>
        <v>https://www.tcgplayer.com/search/star-wars-unlimited/product?productLineName=star-wars-unlimited&amp;q=General+Grievous</v>
      </c>
      <c r="Z191" s="65">
        <f t="shared" si="6"/>
        <v>0</v>
      </c>
    </row>
    <row r="192" spans="1:26" ht="14.4">
      <c r="A192" s="92" t="s">
        <v>521</v>
      </c>
      <c r="B192" s="67"/>
      <c r="C192" s="68"/>
      <c r="D192" s="68"/>
      <c r="E192" s="69"/>
      <c r="F192" s="70" t="str">
        <f t="shared" si="4"/>
        <v/>
      </c>
      <c r="G192" s="71" t="str">
        <f t="shared" si="5"/>
        <v/>
      </c>
      <c r="H192" s="72" t="s">
        <v>131</v>
      </c>
      <c r="I192" s="73"/>
      <c r="J192" s="108" t="s">
        <v>37</v>
      </c>
      <c r="K192" s="93" t="s">
        <v>42</v>
      </c>
      <c r="L192" s="75" t="s">
        <v>919</v>
      </c>
      <c r="M192" s="75">
        <v>3</v>
      </c>
      <c r="N192" s="75">
        <v>2</v>
      </c>
      <c r="O192" s="75">
        <v>5</v>
      </c>
      <c r="P192" s="75" t="s">
        <v>32</v>
      </c>
      <c r="Q192" s="75"/>
      <c r="R192" s="75" t="s">
        <v>129</v>
      </c>
      <c r="S192" s="75" t="s">
        <v>285</v>
      </c>
      <c r="T192" s="76"/>
      <c r="U192" s="77"/>
      <c r="V192" s="78"/>
      <c r="W192" s="79"/>
      <c r="X192" s="80"/>
      <c r="Y192" s="81" t="str">
        <f t="shared" si="2"/>
        <v>https://www.tcgplayer.com/search/star-wars-unlimited/product?productLineName=star-wars-unlimited&amp;q=Darth+Traya</v>
      </c>
      <c r="Z192" s="65">
        <f t="shared" si="6"/>
        <v>0</v>
      </c>
    </row>
    <row r="193" spans="1:26" ht="14.4">
      <c r="A193" s="82" t="s">
        <v>523</v>
      </c>
      <c r="B193" s="83"/>
      <c r="C193" s="84"/>
      <c r="D193" s="84"/>
      <c r="E193" s="85"/>
      <c r="F193" s="53" t="str">
        <f t="shared" si="4"/>
        <v/>
      </c>
      <c r="G193" s="54" t="str">
        <f t="shared" si="5"/>
        <v/>
      </c>
      <c r="H193" s="86" t="s">
        <v>46</v>
      </c>
      <c r="I193" s="82"/>
      <c r="J193" s="109" t="s">
        <v>37</v>
      </c>
      <c r="K193" s="87" t="s">
        <v>42</v>
      </c>
      <c r="L193" s="58" t="s">
        <v>920</v>
      </c>
      <c r="M193" s="58">
        <v>3</v>
      </c>
      <c r="N193" s="58">
        <v>2</v>
      </c>
      <c r="O193" s="58">
        <v>3</v>
      </c>
      <c r="P193" s="58" t="s">
        <v>136</v>
      </c>
      <c r="Q193" s="58" t="s">
        <v>690</v>
      </c>
      <c r="R193" s="58" t="s">
        <v>129</v>
      </c>
      <c r="S193" s="58" t="s">
        <v>403</v>
      </c>
      <c r="T193" s="88"/>
      <c r="U193" s="89"/>
      <c r="V193" s="90"/>
      <c r="W193" s="91"/>
      <c r="X193" s="63"/>
      <c r="Y193" s="64" t="str">
        <f t="shared" si="2"/>
        <v>https://www.tcgplayer.com/search/star-wars-unlimited/product?productLineName=star-wars-unlimited&amp;q=Lurking+Snub+Fighter</v>
      </c>
      <c r="Z193" s="65">
        <f t="shared" si="6"/>
        <v>0</v>
      </c>
    </row>
    <row r="194" spans="1:26" ht="14.4">
      <c r="A194" s="92" t="s">
        <v>525</v>
      </c>
      <c r="B194" s="67"/>
      <c r="C194" s="68"/>
      <c r="D194" s="68"/>
      <c r="E194" s="69"/>
      <c r="F194" s="70" t="str">
        <f t="shared" si="4"/>
        <v/>
      </c>
      <c r="G194" s="71" t="str">
        <f t="shared" si="5"/>
        <v/>
      </c>
      <c r="H194" s="72" t="s">
        <v>127</v>
      </c>
      <c r="I194" s="73"/>
      <c r="J194" s="108" t="s">
        <v>37</v>
      </c>
      <c r="K194" s="93" t="s">
        <v>42</v>
      </c>
      <c r="L194" s="75" t="s">
        <v>921</v>
      </c>
      <c r="M194" s="75">
        <v>3</v>
      </c>
      <c r="N194" s="75">
        <v>3</v>
      </c>
      <c r="O194" s="75">
        <v>3</v>
      </c>
      <c r="P194" s="75" t="s">
        <v>136</v>
      </c>
      <c r="Q194" s="75"/>
      <c r="R194" s="75" t="s">
        <v>129</v>
      </c>
      <c r="S194" s="75" t="s">
        <v>922</v>
      </c>
      <c r="T194" s="76"/>
      <c r="U194" s="77"/>
      <c r="V194" s="78"/>
      <c r="W194" s="79"/>
      <c r="X194" s="80"/>
      <c r="Y194" s="81" t="str">
        <f t="shared" si="2"/>
        <v>https://www.tcgplayer.com/search/star-wars-unlimited/product?productLineName=star-wars-unlimited&amp;q=Soulless+One</v>
      </c>
      <c r="Z194" s="65">
        <f t="shared" si="6"/>
        <v>0</v>
      </c>
    </row>
    <row r="195" spans="1:26" ht="14.4">
      <c r="A195" s="82" t="s">
        <v>527</v>
      </c>
      <c r="B195" s="83"/>
      <c r="C195" s="84"/>
      <c r="D195" s="84"/>
      <c r="E195" s="85"/>
      <c r="F195" s="53" t="str">
        <f t="shared" si="4"/>
        <v/>
      </c>
      <c r="G195" s="54" t="str">
        <f t="shared" si="5"/>
        <v/>
      </c>
      <c r="H195" s="86" t="s">
        <v>46</v>
      </c>
      <c r="I195" s="56"/>
      <c r="J195" s="109" t="s">
        <v>37</v>
      </c>
      <c r="K195" s="87" t="s">
        <v>42</v>
      </c>
      <c r="L195" s="58" t="s">
        <v>923</v>
      </c>
      <c r="M195" s="58">
        <v>5</v>
      </c>
      <c r="N195" s="58">
        <v>3</v>
      </c>
      <c r="O195" s="58">
        <v>4</v>
      </c>
      <c r="P195" s="58" t="s">
        <v>32</v>
      </c>
      <c r="Q195" s="58"/>
      <c r="R195" s="58" t="s">
        <v>129</v>
      </c>
      <c r="S195" s="58" t="s">
        <v>702</v>
      </c>
      <c r="T195" s="88"/>
      <c r="U195" s="89"/>
      <c r="V195" s="90"/>
      <c r="W195" s="91"/>
      <c r="X195" s="63"/>
      <c r="Y195" s="64" t="str">
        <f t="shared" si="2"/>
        <v>https://www.tcgplayer.com/search/star-wars-unlimited/product?productLineName=star-wars-unlimited&amp;q=Trade+Federation+Delegates</v>
      </c>
      <c r="Z195" s="65">
        <f t="shared" si="6"/>
        <v>0</v>
      </c>
    </row>
    <row r="196" spans="1:26" ht="14.4">
      <c r="A196" s="92" t="s">
        <v>529</v>
      </c>
      <c r="B196" s="67"/>
      <c r="C196" s="68"/>
      <c r="D196" s="68"/>
      <c r="E196" s="69"/>
      <c r="F196" s="70" t="str">
        <f t="shared" si="4"/>
        <v/>
      </c>
      <c r="G196" s="71" t="str">
        <f t="shared" si="5"/>
        <v/>
      </c>
      <c r="H196" s="72" t="s">
        <v>28</v>
      </c>
      <c r="I196" s="73"/>
      <c r="J196" s="108" t="s">
        <v>37</v>
      </c>
      <c r="K196" s="93" t="s">
        <v>42</v>
      </c>
      <c r="L196" s="75" t="s">
        <v>924</v>
      </c>
      <c r="M196" s="75">
        <v>6</v>
      </c>
      <c r="N196" s="75">
        <v>2</v>
      </c>
      <c r="O196" s="75">
        <v>6</v>
      </c>
      <c r="P196" s="75" t="s">
        <v>32</v>
      </c>
      <c r="Q196" s="75"/>
      <c r="R196" s="75" t="s">
        <v>129</v>
      </c>
      <c r="S196" s="75" t="s">
        <v>59</v>
      </c>
      <c r="T196" s="76"/>
      <c r="U196" s="77"/>
      <c r="V196" s="78"/>
      <c r="W196" s="79"/>
      <c r="X196" s="80"/>
      <c r="Y196" s="81" t="str">
        <f t="shared" si="2"/>
        <v>https://www.tcgplayer.com/search/star-wars-unlimited/product?productLineName=star-wars-unlimited&amp;q=Grand+Moff+Tarkin</v>
      </c>
      <c r="Z196" s="65">
        <f t="shared" si="6"/>
        <v>0</v>
      </c>
    </row>
    <row r="197" spans="1:26" ht="14.4">
      <c r="A197" s="82" t="s">
        <v>531</v>
      </c>
      <c r="B197" s="83"/>
      <c r="C197" s="84"/>
      <c r="D197" s="84"/>
      <c r="E197" s="85"/>
      <c r="F197" s="53" t="str">
        <f t="shared" si="4"/>
        <v/>
      </c>
      <c r="G197" s="54" t="str">
        <f t="shared" si="5"/>
        <v/>
      </c>
      <c r="H197" s="86" t="s">
        <v>131</v>
      </c>
      <c r="I197" s="56"/>
      <c r="J197" s="109" t="s">
        <v>37</v>
      </c>
      <c r="K197" s="87" t="s">
        <v>42</v>
      </c>
      <c r="L197" s="58" t="s">
        <v>925</v>
      </c>
      <c r="M197" s="58">
        <v>7</v>
      </c>
      <c r="N197" s="58">
        <v>8</v>
      </c>
      <c r="O197" s="58">
        <v>7</v>
      </c>
      <c r="P197" s="58" t="s">
        <v>32</v>
      </c>
      <c r="Q197" s="58"/>
      <c r="R197" s="58" t="s">
        <v>129</v>
      </c>
      <c r="S197" s="58" t="s">
        <v>59</v>
      </c>
      <c r="T197" s="88"/>
      <c r="U197" s="89"/>
      <c r="V197" s="90"/>
      <c r="W197" s="91"/>
      <c r="X197" s="63"/>
      <c r="Y197" s="64" t="str">
        <f t="shared" si="2"/>
        <v>https://www.tcgplayer.com/search/star-wars-unlimited/product?productLineName=star-wars-unlimited&amp;q=Grand+Admiral+Thrawn</v>
      </c>
      <c r="Z197" s="65">
        <f t="shared" si="6"/>
        <v>0</v>
      </c>
    </row>
    <row r="198" spans="1:26" ht="14.4">
      <c r="A198" s="92" t="s">
        <v>533</v>
      </c>
      <c r="B198" s="67"/>
      <c r="C198" s="68"/>
      <c r="D198" s="68"/>
      <c r="E198" s="69"/>
      <c r="F198" s="70" t="str">
        <f t="shared" si="4"/>
        <v/>
      </c>
      <c r="G198" s="71" t="str">
        <f t="shared" si="5"/>
        <v/>
      </c>
      <c r="H198" s="72" t="s">
        <v>28</v>
      </c>
      <c r="I198" s="92"/>
      <c r="J198" s="108" t="s">
        <v>37</v>
      </c>
      <c r="K198" s="93" t="s">
        <v>42</v>
      </c>
      <c r="L198" s="75" t="s">
        <v>926</v>
      </c>
      <c r="M198" s="75">
        <v>1</v>
      </c>
      <c r="N198" s="75"/>
      <c r="O198" s="75"/>
      <c r="P198" s="75"/>
      <c r="Q198" s="75" t="s">
        <v>822</v>
      </c>
      <c r="R198" s="75" t="s">
        <v>157</v>
      </c>
      <c r="S198" s="75" t="s">
        <v>281</v>
      </c>
      <c r="T198" s="76"/>
      <c r="U198" s="77"/>
      <c r="V198" s="78"/>
      <c r="W198" s="79"/>
      <c r="X198" s="80"/>
      <c r="Y198" s="81" t="str">
        <f t="shared" si="2"/>
        <v>https://www.tcgplayer.com/search/star-wars-unlimited/product?productLineName=star-wars-unlimited&amp;q=Fully+Armed+and+Operational</v>
      </c>
      <c r="Z198" s="65">
        <f t="shared" si="6"/>
        <v>0</v>
      </c>
    </row>
    <row r="199" spans="1:26" ht="14.4">
      <c r="A199" s="82" t="s">
        <v>535</v>
      </c>
      <c r="B199" s="83"/>
      <c r="C199" s="84"/>
      <c r="D199" s="84"/>
      <c r="E199" s="85"/>
      <c r="F199" s="53" t="str">
        <f t="shared" si="4"/>
        <v/>
      </c>
      <c r="G199" s="54" t="str">
        <f t="shared" si="5"/>
        <v/>
      </c>
      <c r="H199" s="86" t="s">
        <v>28</v>
      </c>
      <c r="I199" s="56"/>
      <c r="J199" s="109" t="s">
        <v>37</v>
      </c>
      <c r="K199" s="87" t="s">
        <v>42</v>
      </c>
      <c r="L199" s="58" t="s">
        <v>927</v>
      </c>
      <c r="M199" s="58">
        <v>2</v>
      </c>
      <c r="N199" s="58"/>
      <c r="O199" s="58"/>
      <c r="P199" s="58"/>
      <c r="Q199" s="58"/>
      <c r="R199" s="58" t="s">
        <v>157</v>
      </c>
      <c r="S199" s="58" t="s">
        <v>584</v>
      </c>
      <c r="T199" s="88"/>
      <c r="U199" s="89"/>
      <c r="V199" s="90"/>
      <c r="W199" s="91"/>
      <c r="X199" s="63"/>
      <c r="Y199" s="64" t="str">
        <f t="shared" si="2"/>
        <v>https://www.tcgplayer.com/search/star-wars-unlimited/product?productLineName=star-wars-unlimited&amp;q=Arrest</v>
      </c>
      <c r="Z199" s="65">
        <f t="shared" si="6"/>
        <v>0</v>
      </c>
    </row>
    <row r="200" spans="1:26" ht="14.4">
      <c r="A200" s="92" t="s">
        <v>537</v>
      </c>
      <c r="B200" s="67"/>
      <c r="C200" s="68"/>
      <c r="D200" s="68"/>
      <c r="E200" s="69"/>
      <c r="F200" s="70" t="str">
        <f t="shared" si="4"/>
        <v/>
      </c>
      <c r="G200" s="71" t="str">
        <f t="shared" si="5"/>
        <v/>
      </c>
      <c r="H200" s="72" t="s">
        <v>127</v>
      </c>
      <c r="I200" s="92"/>
      <c r="J200" s="108" t="s">
        <v>37</v>
      </c>
      <c r="K200" s="93" t="s">
        <v>42</v>
      </c>
      <c r="L200" s="75" t="s">
        <v>928</v>
      </c>
      <c r="M200" s="75">
        <v>2</v>
      </c>
      <c r="N200" s="75"/>
      <c r="O200" s="75"/>
      <c r="P200" s="75"/>
      <c r="Q200" s="75"/>
      <c r="R200" s="75" t="s">
        <v>157</v>
      </c>
      <c r="S200" s="75" t="s">
        <v>281</v>
      </c>
      <c r="T200" s="76"/>
      <c r="U200" s="77"/>
      <c r="V200" s="78"/>
      <c r="W200" s="79"/>
      <c r="X200" s="80"/>
      <c r="Y200" s="81" t="str">
        <f t="shared" si="2"/>
        <v>https://www.tcgplayer.com/search/star-wars-unlimited/product?productLineName=star-wars-unlimited&amp;q=No+One+Ever+Knew</v>
      </c>
      <c r="Z200" s="65">
        <f t="shared" si="6"/>
        <v>0</v>
      </c>
    </row>
    <row r="201" spans="1:26" ht="14.4">
      <c r="A201" s="82" t="s">
        <v>539</v>
      </c>
      <c r="B201" s="83"/>
      <c r="C201" s="84"/>
      <c r="D201" s="84"/>
      <c r="E201" s="85"/>
      <c r="F201" s="53" t="str">
        <f t="shared" si="4"/>
        <v/>
      </c>
      <c r="G201" s="54" t="str">
        <f t="shared" si="5"/>
        <v/>
      </c>
      <c r="H201" s="86" t="s">
        <v>65</v>
      </c>
      <c r="I201" s="56"/>
      <c r="J201" s="109" t="s">
        <v>37</v>
      </c>
      <c r="K201" s="94" t="s">
        <v>50</v>
      </c>
      <c r="L201" s="58" t="s">
        <v>929</v>
      </c>
      <c r="M201" s="58">
        <v>1</v>
      </c>
      <c r="N201" s="58">
        <v>2</v>
      </c>
      <c r="O201" s="58">
        <v>2</v>
      </c>
      <c r="P201" s="58" t="s">
        <v>32</v>
      </c>
      <c r="Q201" s="58"/>
      <c r="R201" s="58" t="s">
        <v>129</v>
      </c>
      <c r="S201" s="58" t="s">
        <v>713</v>
      </c>
      <c r="T201" s="88"/>
      <c r="U201" s="89"/>
      <c r="V201" s="90"/>
      <c r="W201" s="91"/>
      <c r="X201" s="63"/>
      <c r="Y201" s="64" t="str">
        <f t="shared" si="2"/>
        <v>https://www.tcgplayer.com/search/star-wars-unlimited/product?productLineName=star-wars-unlimited&amp;q=Furtive+Handmaiden</v>
      </c>
      <c r="Z201" s="65">
        <f t="shared" si="6"/>
        <v>0</v>
      </c>
    </row>
    <row r="202" spans="1:26" ht="14.4">
      <c r="A202" s="92" t="s">
        <v>541</v>
      </c>
      <c r="B202" s="67"/>
      <c r="C202" s="68"/>
      <c r="D202" s="68"/>
      <c r="E202" s="69"/>
      <c r="F202" s="70" t="str">
        <f t="shared" si="4"/>
        <v/>
      </c>
      <c r="G202" s="71" t="str">
        <f t="shared" si="5"/>
        <v/>
      </c>
      <c r="H202" s="72" t="s">
        <v>127</v>
      </c>
      <c r="I202" s="73"/>
      <c r="J202" s="108" t="s">
        <v>37</v>
      </c>
      <c r="K202" s="95" t="s">
        <v>50</v>
      </c>
      <c r="L202" s="75" t="s">
        <v>701</v>
      </c>
      <c r="M202" s="75">
        <v>2</v>
      </c>
      <c r="N202" s="75">
        <v>2</v>
      </c>
      <c r="O202" s="75">
        <v>4</v>
      </c>
      <c r="P202" s="75" t="s">
        <v>32</v>
      </c>
      <c r="Q202" s="75"/>
      <c r="R202" s="75" t="s">
        <v>129</v>
      </c>
      <c r="S202" s="75" t="s">
        <v>702</v>
      </c>
      <c r="T202" s="76"/>
      <c r="U202" s="77"/>
      <c r="V202" s="78"/>
      <c r="W202" s="79"/>
      <c r="X202" s="80"/>
      <c r="Y202" s="81" t="str">
        <f t="shared" si="2"/>
        <v>https://www.tcgplayer.com/search/star-wars-unlimited/product?productLineName=star-wars-unlimited&amp;q=Bail+Organa</v>
      </c>
      <c r="Z202" s="65">
        <f t="shared" si="6"/>
        <v>0</v>
      </c>
    </row>
    <row r="203" spans="1:26" ht="14.4">
      <c r="A203" s="82" t="s">
        <v>543</v>
      </c>
      <c r="B203" s="83"/>
      <c r="C203" s="84"/>
      <c r="D203" s="84"/>
      <c r="E203" s="85"/>
      <c r="F203" s="53" t="str">
        <f t="shared" si="4"/>
        <v/>
      </c>
      <c r="G203" s="54" t="str">
        <f t="shared" si="5"/>
        <v/>
      </c>
      <c r="H203" s="86" t="s">
        <v>46</v>
      </c>
      <c r="I203" s="56"/>
      <c r="J203" s="109" t="s">
        <v>37</v>
      </c>
      <c r="K203" s="94" t="s">
        <v>50</v>
      </c>
      <c r="L203" s="58" t="s">
        <v>930</v>
      </c>
      <c r="M203" s="58">
        <v>2</v>
      </c>
      <c r="N203" s="58">
        <v>2</v>
      </c>
      <c r="O203" s="58">
        <v>3</v>
      </c>
      <c r="P203" s="58" t="s">
        <v>136</v>
      </c>
      <c r="Q203" s="58" t="s">
        <v>87</v>
      </c>
      <c r="R203" s="58" t="s">
        <v>129</v>
      </c>
      <c r="S203" s="58" t="s">
        <v>931</v>
      </c>
      <c r="T203" s="88"/>
      <c r="U203" s="89"/>
      <c r="V203" s="90"/>
      <c r="W203" s="91"/>
      <c r="X203" s="63"/>
      <c r="Y203" s="64" t="str">
        <f t="shared" si="2"/>
        <v>https://www.tcgplayer.com/search/star-wars-unlimited/product?productLineName=star-wars-unlimited&amp;q=Bravo+Squadron+Fighter</v>
      </c>
      <c r="Z203" s="65">
        <f t="shared" si="6"/>
        <v>0</v>
      </c>
    </row>
    <row r="204" spans="1:26" ht="14.4">
      <c r="A204" s="92" t="s">
        <v>545</v>
      </c>
      <c r="B204" s="67"/>
      <c r="C204" s="68"/>
      <c r="D204" s="68"/>
      <c r="E204" s="69"/>
      <c r="F204" s="70" t="str">
        <f t="shared" si="4"/>
        <v/>
      </c>
      <c r="G204" s="71" t="str">
        <f t="shared" si="5"/>
        <v/>
      </c>
      <c r="H204" s="72" t="s">
        <v>46</v>
      </c>
      <c r="I204" s="73"/>
      <c r="J204" s="108" t="s">
        <v>37</v>
      </c>
      <c r="K204" s="95" t="s">
        <v>50</v>
      </c>
      <c r="L204" s="75" t="s">
        <v>932</v>
      </c>
      <c r="M204" s="75">
        <v>2</v>
      </c>
      <c r="N204" s="75">
        <v>3</v>
      </c>
      <c r="O204" s="75">
        <v>2</v>
      </c>
      <c r="P204" s="75" t="s">
        <v>32</v>
      </c>
      <c r="Q204" s="75"/>
      <c r="R204" s="75" t="s">
        <v>129</v>
      </c>
      <c r="S204" s="75" t="s">
        <v>702</v>
      </c>
      <c r="T204" s="76"/>
      <c r="U204" s="77"/>
      <c r="V204" s="78"/>
      <c r="W204" s="79"/>
      <c r="X204" s="80"/>
      <c r="Y204" s="81" t="str">
        <f t="shared" si="2"/>
        <v>https://www.tcgplayer.com/search/star-wars-unlimited/product?productLineName=star-wars-unlimited&amp;q=Junior+Senator</v>
      </c>
      <c r="Z204" s="65">
        <f t="shared" si="6"/>
        <v>0</v>
      </c>
    </row>
    <row r="205" spans="1:26" ht="14.4">
      <c r="A205" s="82" t="s">
        <v>547</v>
      </c>
      <c r="B205" s="83"/>
      <c r="C205" s="84"/>
      <c r="D205" s="84"/>
      <c r="E205" s="85"/>
      <c r="F205" s="53" t="str">
        <f t="shared" si="4"/>
        <v/>
      </c>
      <c r="G205" s="54" t="str">
        <f t="shared" si="5"/>
        <v/>
      </c>
      <c r="H205" s="86" t="s">
        <v>65</v>
      </c>
      <c r="I205" s="56"/>
      <c r="J205" s="109" t="s">
        <v>37</v>
      </c>
      <c r="K205" s="94" t="s">
        <v>50</v>
      </c>
      <c r="L205" s="58" t="s">
        <v>289</v>
      </c>
      <c r="M205" s="58">
        <v>3</v>
      </c>
      <c r="N205" s="58">
        <v>3</v>
      </c>
      <c r="O205" s="58">
        <v>4</v>
      </c>
      <c r="P205" s="58" t="s">
        <v>32</v>
      </c>
      <c r="Q205" s="58" t="s">
        <v>271</v>
      </c>
      <c r="R205" s="58" t="s">
        <v>129</v>
      </c>
      <c r="S205" s="58" t="s">
        <v>146</v>
      </c>
      <c r="T205" s="88"/>
      <c r="U205" s="89"/>
      <c r="V205" s="90"/>
      <c r="W205" s="91"/>
      <c r="X205" s="63"/>
      <c r="Y205" s="64" t="str">
        <f t="shared" si="2"/>
        <v>https://www.tcgplayer.com/search/star-wars-unlimited/product?productLineName=star-wars-unlimited&amp;q=Anakin+Skywalker</v>
      </c>
      <c r="Z205" s="65">
        <f t="shared" si="6"/>
        <v>0</v>
      </c>
    </row>
    <row r="206" spans="1:26" ht="14.4">
      <c r="A206" s="92" t="s">
        <v>549</v>
      </c>
      <c r="B206" s="67"/>
      <c r="C206" s="68"/>
      <c r="D206" s="68"/>
      <c r="E206" s="69"/>
      <c r="F206" s="70" t="str">
        <f t="shared" si="4"/>
        <v/>
      </c>
      <c r="G206" s="71" t="str">
        <f t="shared" si="5"/>
        <v/>
      </c>
      <c r="H206" s="72" t="s">
        <v>127</v>
      </c>
      <c r="I206" s="92"/>
      <c r="J206" s="108" t="s">
        <v>37</v>
      </c>
      <c r="K206" s="95" t="s">
        <v>50</v>
      </c>
      <c r="L206" s="75" t="s">
        <v>933</v>
      </c>
      <c r="M206" s="75">
        <v>3</v>
      </c>
      <c r="N206" s="75">
        <v>2</v>
      </c>
      <c r="O206" s="75">
        <v>4</v>
      </c>
      <c r="P206" s="75" t="s">
        <v>32</v>
      </c>
      <c r="Q206" s="75" t="s">
        <v>87</v>
      </c>
      <c r="R206" s="75" t="s">
        <v>129</v>
      </c>
      <c r="S206" s="75" t="s">
        <v>826</v>
      </c>
      <c r="T206" s="76"/>
      <c r="U206" s="77"/>
      <c r="V206" s="78"/>
      <c r="W206" s="79"/>
      <c r="X206" s="80"/>
      <c r="Y206" s="81" t="str">
        <f t="shared" si="2"/>
        <v>https://www.tcgplayer.com/search/star-wars-unlimited/product?productLineName=star-wars-unlimited&amp;q=Rebel+Propagandist</v>
      </c>
      <c r="Z206" s="65">
        <f t="shared" si="6"/>
        <v>0</v>
      </c>
    </row>
    <row r="207" spans="1:26" ht="14.4">
      <c r="A207" s="82" t="s">
        <v>551</v>
      </c>
      <c r="B207" s="83"/>
      <c r="C207" s="84"/>
      <c r="D207" s="84"/>
      <c r="E207" s="85"/>
      <c r="F207" s="53" t="str">
        <f t="shared" si="4"/>
        <v/>
      </c>
      <c r="G207" s="54" t="str">
        <f t="shared" si="5"/>
        <v/>
      </c>
      <c r="H207" s="86" t="s">
        <v>28</v>
      </c>
      <c r="I207" s="56"/>
      <c r="J207" s="109" t="s">
        <v>37</v>
      </c>
      <c r="K207" s="94" t="s">
        <v>50</v>
      </c>
      <c r="L207" s="58" t="s">
        <v>934</v>
      </c>
      <c r="M207" s="58">
        <v>3</v>
      </c>
      <c r="N207" s="58">
        <v>3</v>
      </c>
      <c r="O207" s="58">
        <v>3</v>
      </c>
      <c r="P207" s="58" t="s">
        <v>32</v>
      </c>
      <c r="Q207" s="58" t="s">
        <v>935</v>
      </c>
      <c r="R207" s="58" t="s">
        <v>129</v>
      </c>
      <c r="S207" s="58" t="s">
        <v>594</v>
      </c>
      <c r="T207" s="88"/>
      <c r="U207" s="89"/>
      <c r="V207" s="90"/>
      <c r="W207" s="91"/>
      <c r="X207" s="63"/>
      <c r="Y207" s="64" t="str">
        <f t="shared" si="2"/>
        <v>https://www.tcgplayer.com/search/star-wars-unlimited/product?productLineName=star-wars-unlimited&amp;q=Tala+Durith</v>
      </c>
      <c r="Z207" s="65">
        <f t="shared" si="6"/>
        <v>0</v>
      </c>
    </row>
    <row r="208" spans="1:26" ht="14.4">
      <c r="A208" s="92" t="s">
        <v>554</v>
      </c>
      <c r="B208" s="67"/>
      <c r="C208" s="68"/>
      <c r="D208" s="68"/>
      <c r="E208" s="69"/>
      <c r="F208" s="70" t="str">
        <f t="shared" si="4"/>
        <v/>
      </c>
      <c r="G208" s="71" t="str">
        <f t="shared" si="5"/>
        <v/>
      </c>
      <c r="H208" s="72" t="s">
        <v>28</v>
      </c>
      <c r="I208" s="73"/>
      <c r="J208" s="108" t="s">
        <v>37</v>
      </c>
      <c r="K208" s="95" t="s">
        <v>50</v>
      </c>
      <c r="L208" s="75" t="s">
        <v>936</v>
      </c>
      <c r="M208" s="75">
        <v>4</v>
      </c>
      <c r="N208" s="75">
        <v>4</v>
      </c>
      <c r="O208" s="75">
        <v>5</v>
      </c>
      <c r="P208" s="75" t="s">
        <v>136</v>
      </c>
      <c r="Q208" s="75" t="s">
        <v>80</v>
      </c>
      <c r="R208" s="75" t="s">
        <v>129</v>
      </c>
      <c r="S208" s="75" t="s">
        <v>756</v>
      </c>
      <c r="T208" s="76"/>
      <c r="U208" s="77"/>
      <c r="V208" s="78"/>
      <c r="W208" s="79"/>
      <c r="X208" s="80"/>
      <c r="Y208" s="81" t="str">
        <f t="shared" si="2"/>
        <v>https://www.tcgplayer.com/search/star-wars-unlimited/product?productLineName=star-wars-unlimited&amp;q=Blue+Ace</v>
      </c>
      <c r="Z208" s="65">
        <f t="shared" si="6"/>
        <v>0</v>
      </c>
    </row>
    <row r="209" spans="1:26" ht="14.4">
      <c r="A209" s="82" t="s">
        <v>556</v>
      </c>
      <c r="B209" s="83"/>
      <c r="C209" s="84"/>
      <c r="D209" s="84"/>
      <c r="E209" s="85"/>
      <c r="F209" s="53" t="str">
        <f t="shared" si="4"/>
        <v/>
      </c>
      <c r="G209" s="54" t="str">
        <f t="shared" si="5"/>
        <v/>
      </c>
      <c r="H209" s="86" t="s">
        <v>131</v>
      </c>
      <c r="I209" s="56"/>
      <c r="J209" s="109" t="s">
        <v>37</v>
      </c>
      <c r="K209" s="94" t="s">
        <v>50</v>
      </c>
      <c r="L209" s="58" t="s">
        <v>144</v>
      </c>
      <c r="M209" s="58">
        <v>4</v>
      </c>
      <c r="N209" s="58">
        <v>4</v>
      </c>
      <c r="O209" s="58">
        <v>5</v>
      </c>
      <c r="P209" s="58" t="s">
        <v>32</v>
      </c>
      <c r="Q209" s="58"/>
      <c r="R209" s="58" t="s">
        <v>129</v>
      </c>
      <c r="S209" s="58" t="s">
        <v>146</v>
      </c>
      <c r="T209" s="88"/>
      <c r="U209" s="89"/>
      <c r="V209" s="90"/>
      <c r="W209" s="91"/>
      <c r="X209" s="63"/>
      <c r="Y209" s="64" t="str">
        <f t="shared" si="2"/>
        <v>https://www.tcgplayer.com/search/star-wars-unlimited/product?productLineName=star-wars-unlimited&amp;q=Obi-Wan+Kenobi</v>
      </c>
      <c r="Z209" s="65">
        <f t="shared" si="6"/>
        <v>0</v>
      </c>
    </row>
    <row r="210" spans="1:26" ht="14.4">
      <c r="A210" s="92" t="s">
        <v>558</v>
      </c>
      <c r="B210" s="67"/>
      <c r="C210" s="68"/>
      <c r="D210" s="68"/>
      <c r="E210" s="69"/>
      <c r="F210" s="70" t="str">
        <f t="shared" si="4"/>
        <v/>
      </c>
      <c r="G210" s="71" t="str">
        <f t="shared" si="5"/>
        <v/>
      </c>
      <c r="H210" s="72" t="s">
        <v>46</v>
      </c>
      <c r="I210" s="73"/>
      <c r="J210" s="108" t="s">
        <v>37</v>
      </c>
      <c r="K210" s="95" t="s">
        <v>50</v>
      </c>
      <c r="L210" s="75" t="s">
        <v>937</v>
      </c>
      <c r="M210" s="75">
        <v>5</v>
      </c>
      <c r="N210" s="75">
        <v>4</v>
      </c>
      <c r="O210" s="75">
        <v>6</v>
      </c>
      <c r="P210" s="75" t="s">
        <v>32</v>
      </c>
      <c r="Q210" s="75"/>
      <c r="R210" s="75" t="s">
        <v>129</v>
      </c>
      <c r="S210" s="75" t="s">
        <v>837</v>
      </c>
      <c r="T210" s="76"/>
      <c r="U210" s="77"/>
      <c r="V210" s="78"/>
      <c r="W210" s="79"/>
      <c r="X210" s="80"/>
      <c r="Y210" s="81" t="str">
        <f t="shared" si="2"/>
        <v>https://www.tcgplayer.com/search/star-wars-unlimited/product?productLineName=star-wars-unlimited&amp;q=Emissaries+from+Ryloth</v>
      </c>
      <c r="Z210" s="65">
        <f t="shared" si="6"/>
        <v>0</v>
      </c>
    </row>
    <row r="211" spans="1:26" ht="14.4">
      <c r="A211" s="82" t="s">
        <v>560</v>
      </c>
      <c r="B211" s="83"/>
      <c r="C211" s="84"/>
      <c r="D211" s="84"/>
      <c r="E211" s="85"/>
      <c r="F211" s="53" t="str">
        <f t="shared" si="4"/>
        <v/>
      </c>
      <c r="G211" s="54" t="str">
        <f t="shared" si="5"/>
        <v/>
      </c>
      <c r="H211" s="86" t="s">
        <v>131</v>
      </c>
      <c r="I211" s="56"/>
      <c r="J211" s="109" t="s">
        <v>37</v>
      </c>
      <c r="K211" s="94" t="s">
        <v>50</v>
      </c>
      <c r="L211" s="58" t="s">
        <v>938</v>
      </c>
      <c r="M211" s="58">
        <v>5</v>
      </c>
      <c r="N211" s="58">
        <v>3</v>
      </c>
      <c r="O211" s="58">
        <v>4</v>
      </c>
      <c r="P211" s="58" t="s">
        <v>136</v>
      </c>
      <c r="Q211" s="58" t="s">
        <v>56</v>
      </c>
      <c r="R211" s="58" t="s">
        <v>129</v>
      </c>
      <c r="S211" s="58" t="s">
        <v>215</v>
      </c>
      <c r="T211" s="88"/>
      <c r="U211" s="89"/>
      <c r="V211" s="90"/>
      <c r="W211" s="91"/>
      <c r="X211" s="63"/>
      <c r="Y211" s="64" t="str">
        <f t="shared" si="2"/>
        <v>https://www.tcgplayer.com/search/star-wars-unlimited/product?productLineName=star-wars-unlimited&amp;q=Lightmaker</v>
      </c>
      <c r="Z211" s="65">
        <f t="shared" si="6"/>
        <v>0</v>
      </c>
    </row>
    <row r="212" spans="1:26" ht="14.4">
      <c r="A212" s="92" t="s">
        <v>562</v>
      </c>
      <c r="B212" s="67"/>
      <c r="C212" s="68"/>
      <c r="D212" s="68"/>
      <c r="E212" s="69"/>
      <c r="F212" s="70" t="str">
        <f t="shared" si="4"/>
        <v/>
      </c>
      <c r="G212" s="71" t="str">
        <f t="shared" si="5"/>
        <v/>
      </c>
      <c r="H212" s="72" t="s">
        <v>127</v>
      </c>
      <c r="I212" s="73"/>
      <c r="J212" s="108" t="s">
        <v>37</v>
      </c>
      <c r="K212" s="95" t="s">
        <v>50</v>
      </c>
      <c r="L212" s="75" t="s">
        <v>939</v>
      </c>
      <c r="M212" s="75">
        <v>6</v>
      </c>
      <c r="N212" s="75">
        <v>7</v>
      </c>
      <c r="O212" s="75">
        <v>6</v>
      </c>
      <c r="P212" s="75" t="s">
        <v>32</v>
      </c>
      <c r="Q212" s="75" t="s">
        <v>87</v>
      </c>
      <c r="R212" s="75" t="s">
        <v>129</v>
      </c>
      <c r="S212" s="75" t="s">
        <v>940</v>
      </c>
      <c r="T212" s="76"/>
      <c r="U212" s="77"/>
      <c r="V212" s="78"/>
      <c r="W212" s="79"/>
      <c r="X212" s="80"/>
      <c r="Y212" s="81" t="str">
        <f t="shared" si="2"/>
        <v>https://www.tcgplayer.com/search/star-wars-unlimited/product?productLineName=star-wars-unlimited&amp;q=Hunter</v>
      </c>
      <c r="Z212" s="65">
        <f t="shared" si="6"/>
        <v>0</v>
      </c>
    </row>
    <row r="213" spans="1:26" ht="14.4">
      <c r="A213" s="82" t="s">
        <v>565</v>
      </c>
      <c r="B213" s="83"/>
      <c r="C213" s="84"/>
      <c r="D213" s="84"/>
      <c r="E213" s="85"/>
      <c r="F213" s="53" t="str">
        <f t="shared" si="4"/>
        <v/>
      </c>
      <c r="G213" s="54" t="str">
        <f t="shared" si="5"/>
        <v/>
      </c>
      <c r="H213" s="86" t="s">
        <v>28</v>
      </c>
      <c r="I213" s="56"/>
      <c r="J213" s="109" t="s">
        <v>37</v>
      </c>
      <c r="K213" s="94" t="s">
        <v>50</v>
      </c>
      <c r="L213" s="58" t="s">
        <v>187</v>
      </c>
      <c r="M213" s="58">
        <v>8</v>
      </c>
      <c r="N213" s="58">
        <v>6</v>
      </c>
      <c r="O213" s="58">
        <v>8</v>
      </c>
      <c r="P213" s="58" t="s">
        <v>32</v>
      </c>
      <c r="Q213" s="58" t="s">
        <v>80</v>
      </c>
      <c r="R213" s="58" t="s">
        <v>129</v>
      </c>
      <c r="S213" s="58" t="s">
        <v>188</v>
      </c>
      <c r="T213" s="88"/>
      <c r="U213" s="89"/>
      <c r="V213" s="90"/>
      <c r="W213" s="91"/>
      <c r="X213" s="63"/>
      <c r="Y213" s="64" t="str">
        <f t="shared" si="2"/>
        <v>https://www.tcgplayer.com/search/star-wars-unlimited/product?productLineName=star-wars-unlimited&amp;q=The+Mandalorian</v>
      </c>
      <c r="Z213" s="65">
        <f t="shared" si="6"/>
        <v>0</v>
      </c>
    </row>
    <row r="214" spans="1:26" ht="14.4">
      <c r="A214" s="92" t="s">
        <v>567</v>
      </c>
      <c r="B214" s="67"/>
      <c r="C214" s="68"/>
      <c r="D214" s="68"/>
      <c r="E214" s="69"/>
      <c r="F214" s="70" t="str">
        <f t="shared" si="4"/>
        <v/>
      </c>
      <c r="G214" s="71" t="str">
        <f t="shared" si="5"/>
        <v/>
      </c>
      <c r="H214" s="72" t="s">
        <v>28</v>
      </c>
      <c r="I214" s="92"/>
      <c r="J214" s="108" t="s">
        <v>37</v>
      </c>
      <c r="K214" s="95" t="s">
        <v>50</v>
      </c>
      <c r="L214" s="75" t="s">
        <v>941</v>
      </c>
      <c r="M214" s="75">
        <v>1</v>
      </c>
      <c r="N214" s="111" t="s">
        <v>520</v>
      </c>
      <c r="O214" s="111" t="s">
        <v>520</v>
      </c>
      <c r="P214" s="75"/>
      <c r="Q214" s="75"/>
      <c r="R214" s="75" t="s">
        <v>255</v>
      </c>
      <c r="S214" s="75" t="s">
        <v>942</v>
      </c>
      <c r="T214" s="76"/>
      <c r="U214" s="77"/>
      <c r="V214" s="78"/>
      <c r="W214" s="79"/>
      <c r="X214" s="80"/>
      <c r="Y214" s="81" t="str">
        <f t="shared" si="2"/>
        <v>https://www.tcgplayer.com/search/star-wars-unlimited/product?productLineName=star-wars-unlimited&amp;q=Stolen+Starpath+Unit</v>
      </c>
      <c r="Z214" s="65">
        <f t="shared" si="6"/>
        <v>0</v>
      </c>
    </row>
    <row r="215" spans="1:26" ht="14.4">
      <c r="A215" s="82" t="s">
        <v>570</v>
      </c>
      <c r="B215" s="83"/>
      <c r="C215" s="84"/>
      <c r="D215" s="84"/>
      <c r="E215" s="85"/>
      <c r="F215" s="53" t="str">
        <f t="shared" si="4"/>
        <v/>
      </c>
      <c r="G215" s="54" t="str">
        <f t="shared" si="5"/>
        <v/>
      </c>
      <c r="H215" s="86" t="s">
        <v>127</v>
      </c>
      <c r="I215" s="82"/>
      <c r="J215" s="109" t="s">
        <v>37</v>
      </c>
      <c r="K215" s="94" t="s">
        <v>50</v>
      </c>
      <c r="L215" s="58" t="s">
        <v>943</v>
      </c>
      <c r="M215" s="58">
        <v>2</v>
      </c>
      <c r="N215" s="58"/>
      <c r="O215" s="58"/>
      <c r="P215" s="58"/>
      <c r="Q215" s="58"/>
      <c r="R215" s="58" t="s">
        <v>157</v>
      </c>
      <c r="S215" s="58" t="s">
        <v>553</v>
      </c>
      <c r="T215" s="88"/>
      <c r="U215" s="89"/>
      <c r="V215" s="90"/>
      <c r="W215" s="91"/>
      <c r="X215" s="63"/>
      <c r="Y215" s="64" t="str">
        <f t="shared" si="2"/>
        <v>https://www.tcgplayer.com/search/star-wars-unlimited/product?productLineName=star-wars-unlimited&amp;q=Faith+in+Your+Friends</v>
      </c>
      <c r="Z215" s="65">
        <f t="shared" si="6"/>
        <v>0</v>
      </c>
    </row>
    <row r="216" spans="1:26" ht="14.4">
      <c r="A216" s="92" t="s">
        <v>572</v>
      </c>
      <c r="B216" s="67"/>
      <c r="C216" s="68"/>
      <c r="D216" s="68"/>
      <c r="E216" s="69"/>
      <c r="F216" s="70" t="str">
        <f t="shared" si="4"/>
        <v/>
      </c>
      <c r="G216" s="71" t="str">
        <f t="shared" si="5"/>
        <v/>
      </c>
      <c r="H216" s="72" t="s">
        <v>28</v>
      </c>
      <c r="I216" s="73"/>
      <c r="J216" s="108" t="s">
        <v>37</v>
      </c>
      <c r="K216" s="108" t="s">
        <v>37</v>
      </c>
      <c r="L216" s="75" t="s">
        <v>944</v>
      </c>
      <c r="M216" s="75">
        <v>4</v>
      </c>
      <c r="N216" s="75">
        <v>3</v>
      </c>
      <c r="O216" s="75">
        <v>7</v>
      </c>
      <c r="P216" s="75" t="s">
        <v>136</v>
      </c>
      <c r="Q216" s="75"/>
      <c r="R216" s="75" t="s">
        <v>129</v>
      </c>
      <c r="S216" s="75" t="s">
        <v>275</v>
      </c>
      <c r="T216" s="76"/>
      <c r="U216" s="77"/>
      <c r="V216" s="78"/>
      <c r="W216" s="79"/>
      <c r="X216" s="80"/>
      <c r="Y216" s="81" t="str">
        <f t="shared" si="2"/>
        <v>https://www.tcgplayer.com/search/star-wars-unlimited/product?productLineName=star-wars-unlimited&amp;q=Libertine</v>
      </c>
      <c r="Z216" s="65">
        <f t="shared" si="6"/>
        <v>0</v>
      </c>
    </row>
    <row r="217" spans="1:26" ht="14.4">
      <c r="A217" s="82" t="s">
        <v>574</v>
      </c>
      <c r="B217" s="83"/>
      <c r="C217" s="84"/>
      <c r="D217" s="84"/>
      <c r="E217" s="85"/>
      <c r="F217" s="53" t="str">
        <f t="shared" si="4"/>
        <v/>
      </c>
      <c r="G217" s="54" t="str">
        <f t="shared" si="5"/>
        <v/>
      </c>
      <c r="H217" s="86" t="s">
        <v>46</v>
      </c>
      <c r="I217" s="56"/>
      <c r="J217" s="512" t="s">
        <v>37</v>
      </c>
      <c r="K217" s="504"/>
      <c r="L217" s="58" t="s">
        <v>945</v>
      </c>
      <c r="M217" s="58">
        <v>1</v>
      </c>
      <c r="N217" s="58">
        <v>1</v>
      </c>
      <c r="O217" s="58">
        <v>2</v>
      </c>
      <c r="P217" s="58" t="s">
        <v>136</v>
      </c>
      <c r="Q217" s="58" t="s">
        <v>56</v>
      </c>
      <c r="R217" s="58" t="s">
        <v>129</v>
      </c>
      <c r="S217" s="58" t="s">
        <v>946</v>
      </c>
      <c r="T217" s="88"/>
      <c r="U217" s="89"/>
      <c r="V217" s="90"/>
      <c r="W217" s="91"/>
      <c r="X217" s="63"/>
      <c r="Y217" s="64" t="str">
        <f t="shared" si="2"/>
        <v>https://www.tcgplayer.com/search/star-wars-unlimited/product?productLineName=star-wars-unlimited&amp;q=A-Wing</v>
      </c>
      <c r="Z217" s="65">
        <f t="shared" si="6"/>
        <v>0</v>
      </c>
    </row>
    <row r="218" spans="1:26" ht="14.4">
      <c r="A218" s="92" t="s">
        <v>576</v>
      </c>
      <c r="B218" s="67"/>
      <c r="C218" s="68"/>
      <c r="D218" s="68"/>
      <c r="E218" s="69"/>
      <c r="F218" s="70" t="str">
        <f t="shared" si="4"/>
        <v/>
      </c>
      <c r="G218" s="71" t="str">
        <f t="shared" si="5"/>
        <v/>
      </c>
      <c r="H218" s="72" t="s">
        <v>46</v>
      </c>
      <c r="I218" s="73"/>
      <c r="J218" s="505" t="s">
        <v>37</v>
      </c>
      <c r="K218" s="506"/>
      <c r="L218" s="75" t="s">
        <v>947</v>
      </c>
      <c r="M218" s="75">
        <v>1</v>
      </c>
      <c r="N218" s="75">
        <v>1</v>
      </c>
      <c r="O218" s="75">
        <v>4</v>
      </c>
      <c r="P218" s="75" t="s">
        <v>32</v>
      </c>
      <c r="Q218" s="75"/>
      <c r="R218" s="75" t="s">
        <v>129</v>
      </c>
      <c r="S218" s="75" t="s">
        <v>948</v>
      </c>
      <c r="T218" s="76"/>
      <c r="U218" s="77"/>
      <c r="V218" s="78"/>
      <c r="W218" s="79"/>
      <c r="X218" s="80"/>
      <c r="Y218" s="81" t="str">
        <f t="shared" si="2"/>
        <v>https://www.tcgplayer.com/search/star-wars-unlimited/product?productLineName=star-wars-unlimited&amp;q=Skyhopper+Canyon+Runner</v>
      </c>
      <c r="Z218" s="65">
        <f t="shared" si="6"/>
        <v>0</v>
      </c>
    </row>
    <row r="219" spans="1:26" ht="14.4">
      <c r="A219" s="82" t="s">
        <v>577</v>
      </c>
      <c r="B219" s="83"/>
      <c r="C219" s="84"/>
      <c r="D219" s="84"/>
      <c r="E219" s="85"/>
      <c r="F219" s="53" t="str">
        <f t="shared" si="4"/>
        <v/>
      </c>
      <c r="G219" s="54" t="str">
        <f t="shared" si="5"/>
        <v/>
      </c>
      <c r="H219" s="86" t="s">
        <v>46</v>
      </c>
      <c r="I219" s="82"/>
      <c r="J219" s="512" t="s">
        <v>37</v>
      </c>
      <c r="K219" s="504"/>
      <c r="L219" s="58" t="s">
        <v>949</v>
      </c>
      <c r="M219" s="58">
        <v>2</v>
      </c>
      <c r="N219" s="58">
        <v>2</v>
      </c>
      <c r="O219" s="58">
        <v>4</v>
      </c>
      <c r="P219" s="58" t="s">
        <v>136</v>
      </c>
      <c r="Q219" s="58"/>
      <c r="R219" s="58" t="s">
        <v>129</v>
      </c>
      <c r="S219" s="58" t="s">
        <v>950</v>
      </c>
      <c r="T219" s="88"/>
      <c r="U219" s="89"/>
      <c r="V219" s="90"/>
      <c r="W219" s="91"/>
      <c r="X219" s="63"/>
      <c r="Y219" s="64" t="str">
        <f t="shared" si="2"/>
        <v>https://www.tcgplayer.com/search/star-wars-unlimited/product?productLineName=star-wars-unlimited&amp;q=Emissary's+Sheathipede</v>
      </c>
      <c r="Z219" s="65">
        <f t="shared" si="6"/>
        <v>0</v>
      </c>
    </row>
    <row r="220" spans="1:26" ht="14.4">
      <c r="A220" s="92" t="s">
        <v>580</v>
      </c>
      <c r="B220" s="67"/>
      <c r="C220" s="68"/>
      <c r="D220" s="68"/>
      <c r="E220" s="69"/>
      <c r="F220" s="70" t="str">
        <f t="shared" si="4"/>
        <v/>
      </c>
      <c r="G220" s="71" t="str">
        <f t="shared" si="5"/>
        <v/>
      </c>
      <c r="H220" s="72" t="s">
        <v>46</v>
      </c>
      <c r="I220" s="92"/>
      <c r="J220" s="505" t="s">
        <v>37</v>
      </c>
      <c r="K220" s="506"/>
      <c r="L220" s="75" t="s">
        <v>951</v>
      </c>
      <c r="M220" s="75">
        <v>2</v>
      </c>
      <c r="N220" s="75">
        <v>0</v>
      </c>
      <c r="O220" s="75">
        <v>5</v>
      </c>
      <c r="P220" s="75" t="s">
        <v>32</v>
      </c>
      <c r="Q220" s="75"/>
      <c r="R220" s="75" t="s">
        <v>129</v>
      </c>
      <c r="S220" s="75" t="s">
        <v>59</v>
      </c>
      <c r="T220" s="76"/>
      <c r="U220" s="77"/>
      <c r="V220" s="78"/>
      <c r="W220" s="79"/>
      <c r="X220" s="80"/>
      <c r="Y220" s="81" t="str">
        <f t="shared" si="2"/>
        <v>https://www.tcgplayer.com/search/star-wars-unlimited/product?productLineName=star-wars-unlimited&amp;q=Regulations+Bureaucrat</v>
      </c>
      <c r="Z220" s="65">
        <f t="shared" si="6"/>
        <v>0</v>
      </c>
    </row>
    <row r="221" spans="1:26" ht="14.4">
      <c r="A221" s="82" t="s">
        <v>582</v>
      </c>
      <c r="B221" s="83"/>
      <c r="C221" s="84"/>
      <c r="D221" s="84"/>
      <c r="E221" s="85"/>
      <c r="F221" s="53" t="str">
        <f t="shared" si="4"/>
        <v/>
      </c>
      <c r="G221" s="54" t="str">
        <f t="shared" si="5"/>
        <v/>
      </c>
      <c r="H221" s="86" t="s">
        <v>46</v>
      </c>
      <c r="I221" s="82"/>
      <c r="J221" s="512" t="s">
        <v>37</v>
      </c>
      <c r="K221" s="504"/>
      <c r="L221" s="58" t="s">
        <v>952</v>
      </c>
      <c r="M221" s="58">
        <v>2</v>
      </c>
      <c r="N221" s="58">
        <v>2</v>
      </c>
      <c r="O221" s="58">
        <v>2</v>
      </c>
      <c r="P221" s="58" t="s">
        <v>136</v>
      </c>
      <c r="Q221" s="58" t="s">
        <v>218</v>
      </c>
      <c r="R221" s="58" t="s">
        <v>129</v>
      </c>
      <c r="S221" s="58" t="s">
        <v>953</v>
      </c>
      <c r="T221" s="88"/>
      <c r="U221" s="89"/>
      <c r="V221" s="90"/>
      <c r="W221" s="91"/>
      <c r="X221" s="63"/>
      <c r="Y221" s="64" t="str">
        <f t="shared" si="2"/>
        <v>https://www.tcgplayer.com/search/star-wars-unlimited/product?productLineName=star-wars-unlimited&amp;q=Zenuas+Shadow+Fighter</v>
      </c>
      <c r="Z221" s="65">
        <f t="shared" si="6"/>
        <v>0</v>
      </c>
    </row>
    <row r="222" spans="1:26" ht="14.4">
      <c r="A222" s="92" t="s">
        <v>585</v>
      </c>
      <c r="B222" s="67"/>
      <c r="C222" s="68"/>
      <c r="D222" s="68"/>
      <c r="E222" s="69"/>
      <c r="F222" s="70" t="str">
        <f t="shared" si="4"/>
        <v/>
      </c>
      <c r="G222" s="71" t="str">
        <f t="shared" si="5"/>
        <v/>
      </c>
      <c r="H222" s="72" t="s">
        <v>127</v>
      </c>
      <c r="I222" s="73"/>
      <c r="J222" s="505" t="s">
        <v>37</v>
      </c>
      <c r="K222" s="506"/>
      <c r="L222" s="75" t="s">
        <v>954</v>
      </c>
      <c r="M222" s="75">
        <v>3</v>
      </c>
      <c r="N222" s="75">
        <v>3</v>
      </c>
      <c r="O222" s="75">
        <v>4</v>
      </c>
      <c r="P222" s="75" t="s">
        <v>32</v>
      </c>
      <c r="Q222" s="75"/>
      <c r="R222" s="75" t="s">
        <v>129</v>
      </c>
      <c r="S222" s="75" t="s">
        <v>39</v>
      </c>
      <c r="T222" s="76"/>
      <c r="U222" s="77"/>
      <c r="V222" s="78"/>
      <c r="W222" s="79"/>
      <c r="X222" s="80"/>
      <c r="Y222" s="81" t="str">
        <f t="shared" si="2"/>
        <v>https://www.tcgplayer.com/search/star-wars-unlimited/product?productLineName=star-wars-unlimited&amp;q=Cikatro+Vizago</v>
      </c>
      <c r="Z222" s="65">
        <f t="shared" si="6"/>
        <v>0</v>
      </c>
    </row>
    <row r="223" spans="1:26" ht="14.4">
      <c r="A223" s="82" t="s">
        <v>587</v>
      </c>
      <c r="B223" s="83"/>
      <c r="C223" s="84"/>
      <c r="D223" s="84"/>
      <c r="E223" s="85"/>
      <c r="F223" s="53" t="str">
        <f t="shared" si="4"/>
        <v/>
      </c>
      <c r="G223" s="54" t="str">
        <f t="shared" si="5"/>
        <v/>
      </c>
      <c r="H223" s="86" t="s">
        <v>28</v>
      </c>
      <c r="I223" s="56"/>
      <c r="J223" s="512" t="s">
        <v>37</v>
      </c>
      <c r="K223" s="504"/>
      <c r="L223" s="58" t="s">
        <v>955</v>
      </c>
      <c r="M223" s="58">
        <v>3</v>
      </c>
      <c r="N223" s="58">
        <v>3</v>
      </c>
      <c r="O223" s="58">
        <v>3</v>
      </c>
      <c r="P223" s="58" t="s">
        <v>136</v>
      </c>
      <c r="Q223" s="58"/>
      <c r="R223" s="58" t="s">
        <v>129</v>
      </c>
      <c r="S223" s="58" t="s">
        <v>354</v>
      </c>
      <c r="T223" s="88"/>
      <c r="U223" s="89"/>
      <c r="V223" s="90"/>
      <c r="W223" s="91"/>
      <c r="X223" s="63"/>
      <c r="Y223" s="64" t="str">
        <f t="shared" si="2"/>
        <v>https://www.tcgplayer.com/search/star-wars-unlimited/product?productLineName=star-wars-unlimited&amp;q=Ebon+Hawk</v>
      </c>
      <c r="Z223" s="65">
        <f t="shared" si="6"/>
        <v>0</v>
      </c>
    </row>
    <row r="224" spans="1:26" ht="14.4">
      <c r="A224" s="92" t="s">
        <v>589</v>
      </c>
      <c r="B224" s="67"/>
      <c r="C224" s="68"/>
      <c r="D224" s="68"/>
      <c r="E224" s="69"/>
      <c r="F224" s="70" t="str">
        <f t="shared" si="4"/>
        <v/>
      </c>
      <c r="G224" s="71" t="str">
        <f t="shared" si="5"/>
        <v/>
      </c>
      <c r="H224" s="72" t="s">
        <v>127</v>
      </c>
      <c r="I224" s="92"/>
      <c r="J224" s="505" t="s">
        <v>37</v>
      </c>
      <c r="K224" s="506"/>
      <c r="L224" s="75" t="s">
        <v>956</v>
      </c>
      <c r="M224" s="75">
        <v>3</v>
      </c>
      <c r="N224" s="75">
        <v>3</v>
      </c>
      <c r="O224" s="75">
        <v>4</v>
      </c>
      <c r="P224" s="75" t="s">
        <v>32</v>
      </c>
      <c r="Q224" s="75"/>
      <c r="R224" s="75" t="s">
        <v>129</v>
      </c>
      <c r="S224" s="75" t="s">
        <v>72</v>
      </c>
      <c r="T224" s="76"/>
      <c r="U224" s="77"/>
      <c r="V224" s="78"/>
      <c r="W224" s="79"/>
      <c r="X224" s="80"/>
      <c r="Y224" s="81" t="str">
        <f t="shared" si="2"/>
        <v>https://www.tcgplayer.com/search/star-wars-unlimited/product?productLineName=star-wars-unlimited&amp;q=Hired+Slicer</v>
      </c>
      <c r="Z224" s="65">
        <f t="shared" si="6"/>
        <v>0</v>
      </c>
    </row>
    <row r="225" spans="1:26" ht="14.4">
      <c r="A225" s="82" t="s">
        <v>592</v>
      </c>
      <c r="B225" s="83"/>
      <c r="C225" s="84"/>
      <c r="D225" s="84"/>
      <c r="E225" s="85"/>
      <c r="F225" s="53" t="str">
        <f t="shared" si="4"/>
        <v/>
      </c>
      <c r="G225" s="54" t="str">
        <f t="shared" si="5"/>
        <v/>
      </c>
      <c r="H225" s="86" t="s">
        <v>46</v>
      </c>
      <c r="I225" s="56"/>
      <c r="J225" s="512" t="s">
        <v>37</v>
      </c>
      <c r="K225" s="504"/>
      <c r="L225" s="58" t="s">
        <v>957</v>
      </c>
      <c r="M225" s="58">
        <v>3</v>
      </c>
      <c r="N225" s="58">
        <v>3</v>
      </c>
      <c r="O225" s="58">
        <v>2</v>
      </c>
      <c r="P225" s="58" t="s">
        <v>32</v>
      </c>
      <c r="Q225" s="58" t="s">
        <v>218</v>
      </c>
      <c r="R225" s="58" t="s">
        <v>129</v>
      </c>
      <c r="S225" s="58" t="s">
        <v>362</v>
      </c>
      <c r="T225" s="88"/>
      <c r="U225" s="89"/>
      <c r="V225" s="90"/>
      <c r="W225" s="91"/>
      <c r="X225" s="63"/>
      <c r="Y225" s="64" t="str">
        <f t="shared" si="2"/>
        <v>https://www.tcgplayer.com/search/star-wars-unlimited/product?productLineName=star-wars-unlimited&amp;q=Unruly+Astromech</v>
      </c>
      <c r="Z225" s="65">
        <f t="shared" si="6"/>
        <v>0</v>
      </c>
    </row>
    <row r="226" spans="1:26" ht="14.4">
      <c r="A226" s="92" t="s">
        <v>595</v>
      </c>
      <c r="B226" s="67"/>
      <c r="C226" s="68"/>
      <c r="D226" s="68"/>
      <c r="E226" s="69"/>
      <c r="F226" s="70" t="str">
        <f t="shared" si="4"/>
        <v/>
      </c>
      <c r="G226" s="71" t="str">
        <f t="shared" si="5"/>
        <v/>
      </c>
      <c r="H226" s="72" t="s">
        <v>46</v>
      </c>
      <c r="I226" s="73"/>
      <c r="J226" s="505" t="s">
        <v>37</v>
      </c>
      <c r="K226" s="506"/>
      <c r="L226" s="75" t="s">
        <v>958</v>
      </c>
      <c r="M226" s="75">
        <v>4</v>
      </c>
      <c r="N226" s="75">
        <v>2</v>
      </c>
      <c r="O226" s="75">
        <v>5</v>
      </c>
      <c r="P226" s="75" t="s">
        <v>32</v>
      </c>
      <c r="Q226" s="75" t="s">
        <v>959</v>
      </c>
      <c r="R226" s="75" t="s">
        <v>129</v>
      </c>
      <c r="S226" s="75" t="s">
        <v>749</v>
      </c>
      <c r="T226" s="76"/>
      <c r="U226" s="77"/>
      <c r="V226" s="78"/>
      <c r="W226" s="79"/>
      <c r="X226" s="80"/>
      <c r="Y226" s="81" t="str">
        <f t="shared" si="2"/>
        <v>https://www.tcgplayer.com/search/star-wars-unlimited/product?productLineName=star-wars-unlimited&amp;q=Loan+Shark</v>
      </c>
      <c r="Z226" s="65">
        <f t="shared" si="6"/>
        <v>0</v>
      </c>
    </row>
    <row r="227" spans="1:26" ht="14.4">
      <c r="A227" s="82" t="s">
        <v>597</v>
      </c>
      <c r="B227" s="83"/>
      <c r="C227" s="83"/>
      <c r="D227" s="83"/>
      <c r="E227" s="83"/>
      <c r="F227" s="53" t="str">
        <f t="shared" si="4"/>
        <v/>
      </c>
      <c r="G227" s="54" t="str">
        <f t="shared" si="5"/>
        <v/>
      </c>
      <c r="H227" s="86" t="s">
        <v>46</v>
      </c>
      <c r="I227" s="82"/>
      <c r="J227" s="512" t="s">
        <v>37</v>
      </c>
      <c r="K227" s="504"/>
      <c r="L227" s="58" t="s">
        <v>960</v>
      </c>
      <c r="M227" s="58">
        <v>5</v>
      </c>
      <c r="N227" s="58">
        <v>4</v>
      </c>
      <c r="O227" s="58">
        <v>4</v>
      </c>
      <c r="P227" s="58" t="s">
        <v>32</v>
      </c>
      <c r="Q227" s="58"/>
      <c r="R227" s="58" t="s">
        <v>129</v>
      </c>
      <c r="S227" s="58" t="s">
        <v>760</v>
      </c>
      <c r="T227" s="88"/>
      <c r="U227" s="89"/>
      <c r="V227" s="90"/>
      <c r="W227" s="91"/>
      <c r="X227" s="63"/>
      <c r="Y227" s="64" t="str">
        <f t="shared" si="2"/>
        <v>https://www.tcgplayer.com/search/star-wars-unlimited/product?productLineName=star-wars-unlimited&amp;q=Duchess's+Investigation</v>
      </c>
      <c r="Z227" s="65">
        <f t="shared" si="6"/>
        <v>0</v>
      </c>
    </row>
    <row r="228" spans="1:26" ht="14.4">
      <c r="A228" s="92" t="s">
        <v>599</v>
      </c>
      <c r="B228" s="67"/>
      <c r="C228" s="68"/>
      <c r="D228" s="68"/>
      <c r="E228" s="69"/>
      <c r="F228" s="70" t="str">
        <f t="shared" si="4"/>
        <v/>
      </c>
      <c r="G228" s="71" t="str">
        <f t="shared" si="5"/>
        <v/>
      </c>
      <c r="H228" s="72" t="s">
        <v>127</v>
      </c>
      <c r="I228" s="73"/>
      <c r="J228" s="505" t="s">
        <v>37</v>
      </c>
      <c r="K228" s="506"/>
      <c r="L228" s="75" t="s">
        <v>53</v>
      </c>
      <c r="M228" s="75">
        <v>5</v>
      </c>
      <c r="N228" s="75">
        <v>4</v>
      </c>
      <c r="O228" s="75">
        <v>6</v>
      </c>
      <c r="P228" s="75" t="s">
        <v>32</v>
      </c>
      <c r="Q228" s="75" t="s">
        <v>56</v>
      </c>
      <c r="R228" s="75" t="s">
        <v>129</v>
      </c>
      <c r="S228" s="75" t="s">
        <v>35</v>
      </c>
      <c r="T228" s="76"/>
      <c r="U228" s="77"/>
      <c r="V228" s="78"/>
      <c r="W228" s="79"/>
      <c r="X228" s="80"/>
      <c r="Y228" s="81" t="str">
        <f t="shared" si="2"/>
        <v>https://www.tcgplayer.com/search/star-wars-unlimited/product?productLineName=star-wars-unlimited&amp;q=Vel+Sartha</v>
      </c>
      <c r="Z228" s="65">
        <f t="shared" si="6"/>
        <v>0</v>
      </c>
    </row>
    <row r="229" spans="1:26" ht="14.4">
      <c r="A229" s="82" t="s">
        <v>601</v>
      </c>
      <c r="B229" s="83"/>
      <c r="C229" s="84"/>
      <c r="D229" s="84"/>
      <c r="E229" s="85"/>
      <c r="F229" s="53" t="str">
        <f t="shared" si="4"/>
        <v/>
      </c>
      <c r="G229" s="54" t="str">
        <f t="shared" si="5"/>
        <v/>
      </c>
      <c r="H229" s="86" t="s">
        <v>131</v>
      </c>
      <c r="I229" s="56"/>
      <c r="J229" s="512" t="s">
        <v>37</v>
      </c>
      <c r="K229" s="504"/>
      <c r="L229" s="58" t="s">
        <v>961</v>
      </c>
      <c r="M229" s="58">
        <v>7</v>
      </c>
      <c r="N229" s="58">
        <v>7</v>
      </c>
      <c r="O229" s="58">
        <v>7</v>
      </c>
      <c r="P229" s="58" t="s">
        <v>32</v>
      </c>
      <c r="Q229" s="58" t="s">
        <v>218</v>
      </c>
      <c r="R229" s="58" t="s">
        <v>129</v>
      </c>
      <c r="S229" s="58" t="s">
        <v>39</v>
      </c>
      <c r="T229" s="88"/>
      <c r="U229" s="89"/>
      <c r="V229" s="90"/>
      <c r="W229" s="91"/>
      <c r="X229" s="63"/>
      <c r="Y229" s="64" t="str">
        <f t="shared" si="2"/>
        <v>https://www.tcgplayer.com/search/star-wars-unlimited/product?productLineName=star-wars-unlimited&amp;q=Synara+San</v>
      </c>
      <c r="Z229" s="65">
        <f t="shared" si="6"/>
        <v>0</v>
      </c>
    </row>
    <row r="230" spans="1:26" ht="14.4">
      <c r="A230" s="92" t="s">
        <v>604</v>
      </c>
      <c r="B230" s="67"/>
      <c r="C230" s="68"/>
      <c r="D230" s="68"/>
      <c r="E230" s="69"/>
      <c r="F230" s="70" t="str">
        <f t="shared" si="4"/>
        <v/>
      </c>
      <c r="G230" s="71" t="str">
        <f t="shared" si="5"/>
        <v/>
      </c>
      <c r="H230" s="72" t="s">
        <v>46</v>
      </c>
      <c r="I230" s="92"/>
      <c r="J230" s="505" t="s">
        <v>37</v>
      </c>
      <c r="K230" s="506"/>
      <c r="L230" s="75" t="s">
        <v>962</v>
      </c>
      <c r="M230" s="75">
        <v>2</v>
      </c>
      <c r="N230" s="111" t="s">
        <v>520</v>
      </c>
      <c r="O230" s="111" t="s">
        <v>520</v>
      </c>
      <c r="P230" s="75"/>
      <c r="Q230" s="75" t="s">
        <v>690</v>
      </c>
      <c r="R230" s="75" t="s">
        <v>255</v>
      </c>
      <c r="S230" s="75" t="s">
        <v>158</v>
      </c>
      <c r="T230" s="76"/>
      <c r="U230" s="77"/>
      <c r="V230" s="78"/>
      <c r="W230" s="79"/>
      <c r="X230" s="80"/>
      <c r="Y230" s="81" t="str">
        <f t="shared" si="2"/>
        <v>https://www.tcgplayer.com/search/star-wars-unlimited/product?productLineName=star-wars-unlimited&amp;q=Sneaking+Suspicion</v>
      </c>
      <c r="Z230" s="65">
        <f t="shared" si="6"/>
        <v>0</v>
      </c>
    </row>
    <row r="231" spans="1:26" ht="14.4">
      <c r="A231" s="82" t="s">
        <v>606</v>
      </c>
      <c r="B231" s="83"/>
      <c r="C231" s="84"/>
      <c r="D231" s="84"/>
      <c r="E231" s="85"/>
      <c r="F231" s="53" t="str">
        <f t="shared" si="4"/>
        <v/>
      </c>
      <c r="G231" s="54" t="str">
        <f t="shared" si="5"/>
        <v/>
      </c>
      <c r="H231" s="86" t="s">
        <v>28</v>
      </c>
      <c r="I231" s="56"/>
      <c r="J231" s="512" t="s">
        <v>37</v>
      </c>
      <c r="K231" s="504"/>
      <c r="L231" s="58" t="s">
        <v>963</v>
      </c>
      <c r="M231" s="58">
        <v>2</v>
      </c>
      <c r="N231" s="110" t="s">
        <v>520</v>
      </c>
      <c r="O231" s="110" t="s">
        <v>389</v>
      </c>
      <c r="P231" s="58"/>
      <c r="Q231" s="58"/>
      <c r="R231" s="58" t="s">
        <v>255</v>
      </c>
      <c r="S231" s="58" t="s">
        <v>964</v>
      </c>
      <c r="T231" s="88"/>
      <c r="U231" s="89"/>
      <c r="V231" s="90"/>
      <c r="W231" s="91"/>
      <c r="X231" s="63"/>
      <c r="Y231" s="64" t="str">
        <f t="shared" si="2"/>
        <v>https://www.tcgplayer.com/search/star-wars-unlimited/product?productLineName=star-wars-unlimited&amp;q=Special+Modifications</v>
      </c>
      <c r="Z231" s="65">
        <f t="shared" si="6"/>
        <v>0</v>
      </c>
    </row>
    <row r="232" spans="1:26" ht="14.4">
      <c r="A232" s="92" t="s">
        <v>608</v>
      </c>
      <c r="B232" s="67"/>
      <c r="C232" s="68"/>
      <c r="D232" s="68"/>
      <c r="E232" s="69"/>
      <c r="F232" s="70" t="str">
        <f t="shared" si="4"/>
        <v/>
      </c>
      <c r="G232" s="71" t="str">
        <f t="shared" si="5"/>
        <v/>
      </c>
      <c r="H232" s="72" t="s">
        <v>46</v>
      </c>
      <c r="I232" s="73"/>
      <c r="J232" s="505" t="s">
        <v>37</v>
      </c>
      <c r="K232" s="506"/>
      <c r="L232" s="75" t="s">
        <v>965</v>
      </c>
      <c r="M232" s="75">
        <v>1</v>
      </c>
      <c r="N232" s="75"/>
      <c r="O232" s="75"/>
      <c r="P232" s="75"/>
      <c r="Q232" s="75"/>
      <c r="R232" s="75" t="s">
        <v>157</v>
      </c>
      <c r="S232" s="75" t="s">
        <v>475</v>
      </c>
      <c r="T232" s="76"/>
      <c r="U232" s="77"/>
      <c r="V232" s="78"/>
      <c r="W232" s="79"/>
      <c r="X232" s="80"/>
      <c r="Y232" s="81" t="str">
        <f t="shared" si="2"/>
        <v>https://www.tcgplayer.com/search/star-wars-unlimited/product?productLineName=star-wars-unlimited&amp;q=Accelerate+Our+Plans</v>
      </c>
      <c r="Z232" s="65">
        <f t="shared" si="6"/>
        <v>0</v>
      </c>
    </row>
    <row r="233" spans="1:26" ht="14.4">
      <c r="A233" s="82" t="s">
        <v>610</v>
      </c>
      <c r="B233" s="83"/>
      <c r="C233" s="84"/>
      <c r="D233" s="84"/>
      <c r="E233" s="85"/>
      <c r="F233" s="53" t="str">
        <f t="shared" si="4"/>
        <v/>
      </c>
      <c r="G233" s="54" t="str">
        <f t="shared" si="5"/>
        <v/>
      </c>
      <c r="H233" s="86" t="s">
        <v>46</v>
      </c>
      <c r="I233" s="56"/>
      <c r="J233" s="512" t="s">
        <v>37</v>
      </c>
      <c r="K233" s="504"/>
      <c r="L233" s="58" t="s">
        <v>966</v>
      </c>
      <c r="M233" s="58">
        <v>2</v>
      </c>
      <c r="N233" s="58"/>
      <c r="O233" s="58"/>
      <c r="P233" s="58"/>
      <c r="Q233" s="58"/>
      <c r="R233" s="58" t="s">
        <v>157</v>
      </c>
      <c r="S233" s="58" t="s">
        <v>164</v>
      </c>
      <c r="T233" s="88"/>
      <c r="U233" s="89"/>
      <c r="V233" s="90"/>
      <c r="W233" s="91"/>
      <c r="X233" s="63"/>
      <c r="Y233" s="64" t="str">
        <f t="shared" si="2"/>
        <v>https://www.tcgplayer.com/search/star-wars-unlimited/product?productLineName=star-wars-unlimited&amp;q=Catch+Unawares</v>
      </c>
      <c r="Z233" s="65">
        <f t="shared" si="6"/>
        <v>0</v>
      </c>
    </row>
    <row r="234" spans="1:26" ht="14.4">
      <c r="A234" s="92" t="s">
        <v>612</v>
      </c>
      <c r="B234" s="67"/>
      <c r="C234" s="68"/>
      <c r="D234" s="68"/>
      <c r="E234" s="69"/>
      <c r="F234" s="70" t="str">
        <f t="shared" si="4"/>
        <v/>
      </c>
      <c r="G234" s="71" t="str">
        <f t="shared" si="5"/>
        <v/>
      </c>
      <c r="H234" s="72" t="s">
        <v>127</v>
      </c>
      <c r="I234" s="92"/>
      <c r="J234" s="505" t="s">
        <v>37</v>
      </c>
      <c r="K234" s="506"/>
      <c r="L234" s="75" t="s">
        <v>967</v>
      </c>
      <c r="M234" s="75">
        <v>2</v>
      </c>
      <c r="N234" s="75"/>
      <c r="O234" s="75"/>
      <c r="P234" s="75"/>
      <c r="Q234" s="75"/>
      <c r="R234" s="75" t="s">
        <v>157</v>
      </c>
      <c r="S234" s="75" t="s">
        <v>584</v>
      </c>
      <c r="T234" s="76"/>
      <c r="U234" s="77"/>
      <c r="V234" s="78"/>
      <c r="W234" s="79"/>
      <c r="X234" s="80"/>
      <c r="Y234" s="81" t="str">
        <f t="shared" si="2"/>
        <v>https://www.tcgplayer.com/search/star-wars-unlimited/product?productLineName=star-wars-unlimited&amp;q=Charged+with+Espionage</v>
      </c>
      <c r="Z234" s="65">
        <f t="shared" si="6"/>
        <v>0</v>
      </c>
    </row>
    <row r="235" spans="1:26" ht="14.4">
      <c r="A235" s="82" t="s">
        <v>614</v>
      </c>
      <c r="B235" s="83"/>
      <c r="C235" s="83"/>
      <c r="D235" s="83"/>
      <c r="E235" s="83"/>
      <c r="F235" s="53" t="str">
        <f t="shared" si="4"/>
        <v/>
      </c>
      <c r="G235" s="54" t="str">
        <f t="shared" si="5"/>
        <v/>
      </c>
      <c r="H235" s="86" t="s">
        <v>28</v>
      </c>
      <c r="I235" s="56"/>
      <c r="J235" s="512" t="s">
        <v>37</v>
      </c>
      <c r="K235" s="504"/>
      <c r="L235" s="58" t="s">
        <v>968</v>
      </c>
      <c r="M235" s="58">
        <v>2</v>
      </c>
      <c r="N235" s="58"/>
      <c r="O235" s="58"/>
      <c r="P235" s="58"/>
      <c r="Q235" s="58" t="s">
        <v>145</v>
      </c>
      <c r="R235" s="58" t="s">
        <v>157</v>
      </c>
      <c r="S235" s="58" t="s">
        <v>281</v>
      </c>
      <c r="T235" s="88"/>
      <c r="U235" s="89"/>
      <c r="V235" s="90"/>
      <c r="W235" s="91"/>
      <c r="X235" s="63"/>
      <c r="Y235" s="64" t="str">
        <f t="shared" si="2"/>
        <v>https://www.tcgplayer.com/search/star-wars-unlimited/product?productLineName=star-wars-unlimited&amp;q=Implicate</v>
      </c>
      <c r="Z235" s="65">
        <f t="shared" si="6"/>
        <v>0</v>
      </c>
    </row>
    <row r="236" spans="1:26" ht="14.4">
      <c r="A236" s="92" t="s">
        <v>616</v>
      </c>
      <c r="B236" s="67"/>
      <c r="C236" s="68"/>
      <c r="D236" s="68"/>
      <c r="E236" s="69"/>
      <c r="F236" s="70" t="str">
        <f t="shared" si="4"/>
        <v/>
      </c>
      <c r="G236" s="71" t="str">
        <f t="shared" si="5"/>
        <v/>
      </c>
      <c r="H236" s="72" t="s">
        <v>46</v>
      </c>
      <c r="I236" s="73"/>
      <c r="J236" s="505" t="s">
        <v>37</v>
      </c>
      <c r="K236" s="506"/>
      <c r="L236" s="75" t="s">
        <v>969</v>
      </c>
      <c r="M236" s="75">
        <v>2</v>
      </c>
      <c r="N236" s="75"/>
      <c r="O236" s="75"/>
      <c r="P236" s="75"/>
      <c r="Q236" s="75"/>
      <c r="R236" s="75" t="s">
        <v>157</v>
      </c>
      <c r="S236" s="75" t="s">
        <v>970</v>
      </c>
      <c r="T236" s="76"/>
      <c r="U236" s="77"/>
      <c r="V236" s="78"/>
      <c r="W236" s="79"/>
      <c r="X236" s="80"/>
      <c r="Y236" s="81" t="str">
        <f t="shared" si="2"/>
        <v>https://www.tcgplayer.com/search/star-wars-unlimited/product?productLineName=star-wars-unlimited&amp;q=Kreia's+Whispers</v>
      </c>
      <c r="Z236" s="65">
        <f t="shared" si="6"/>
        <v>0</v>
      </c>
    </row>
    <row r="237" spans="1:26" ht="14.4">
      <c r="A237" s="82" t="s">
        <v>618</v>
      </c>
      <c r="B237" s="83"/>
      <c r="C237" s="84"/>
      <c r="D237" s="84"/>
      <c r="E237" s="85"/>
      <c r="F237" s="53" t="str">
        <f t="shared" si="4"/>
        <v/>
      </c>
      <c r="G237" s="54" t="str">
        <f t="shared" si="5"/>
        <v/>
      </c>
      <c r="H237" s="86" t="s">
        <v>46</v>
      </c>
      <c r="I237" s="56"/>
      <c r="J237" s="512" t="s">
        <v>37</v>
      </c>
      <c r="K237" s="504"/>
      <c r="L237" s="58" t="s">
        <v>971</v>
      </c>
      <c r="M237" s="58">
        <v>3</v>
      </c>
      <c r="N237" s="58"/>
      <c r="O237" s="58"/>
      <c r="P237" s="58"/>
      <c r="Q237" s="58"/>
      <c r="R237" s="58" t="s">
        <v>157</v>
      </c>
      <c r="S237" s="58" t="s">
        <v>281</v>
      </c>
      <c r="T237" s="88"/>
      <c r="U237" s="89"/>
      <c r="V237" s="90"/>
      <c r="W237" s="91"/>
      <c r="X237" s="63"/>
      <c r="Y237" s="64" t="str">
        <f t="shared" si="2"/>
        <v>https://www.tcgplayer.com/search/star-wars-unlimited/product?productLineName=star-wars-unlimited&amp;q=Beguile</v>
      </c>
      <c r="Z237" s="65">
        <f t="shared" si="6"/>
        <v>0</v>
      </c>
    </row>
    <row r="238" spans="1:26" ht="14.4">
      <c r="A238" s="92" t="s">
        <v>622</v>
      </c>
      <c r="B238" s="67"/>
      <c r="C238" s="68"/>
      <c r="D238" s="68"/>
      <c r="E238" s="69"/>
      <c r="F238" s="70" t="str">
        <f t="shared" si="4"/>
        <v/>
      </c>
      <c r="G238" s="71" t="str">
        <f t="shared" si="5"/>
        <v/>
      </c>
      <c r="H238" s="72" t="s">
        <v>46</v>
      </c>
      <c r="I238" s="73"/>
      <c r="J238" s="505" t="s">
        <v>37</v>
      </c>
      <c r="K238" s="506"/>
      <c r="L238" s="75" t="s">
        <v>972</v>
      </c>
      <c r="M238" s="75">
        <v>3</v>
      </c>
      <c r="N238" s="75"/>
      <c r="O238" s="75"/>
      <c r="P238" s="75"/>
      <c r="Q238" s="75"/>
      <c r="R238" s="75" t="s">
        <v>157</v>
      </c>
      <c r="S238" s="75" t="s">
        <v>584</v>
      </c>
      <c r="T238" s="76"/>
      <c r="U238" s="77"/>
      <c r="V238" s="78"/>
      <c r="W238" s="79"/>
      <c r="X238" s="80"/>
      <c r="Y238" s="81" t="str">
        <f t="shared" si="2"/>
        <v>https://www.tcgplayer.com/search/star-wars-unlimited/product?productLineName=star-wars-unlimited&amp;q=Bog+Down+in+Procedure</v>
      </c>
      <c r="Z238" s="65">
        <f t="shared" si="6"/>
        <v>0</v>
      </c>
    </row>
    <row r="239" spans="1:26" ht="14.4">
      <c r="A239" s="82" t="s">
        <v>624</v>
      </c>
      <c r="B239" s="83"/>
      <c r="C239" s="84"/>
      <c r="D239" s="84"/>
      <c r="E239" s="85"/>
      <c r="F239" s="53" t="str">
        <f t="shared" si="4"/>
        <v/>
      </c>
      <c r="G239" s="54" t="str">
        <f t="shared" si="5"/>
        <v/>
      </c>
      <c r="H239" s="86" t="s">
        <v>127</v>
      </c>
      <c r="I239" s="56"/>
      <c r="J239" s="512" t="s">
        <v>37</v>
      </c>
      <c r="K239" s="504"/>
      <c r="L239" s="58" t="s">
        <v>973</v>
      </c>
      <c r="M239" s="58">
        <v>3</v>
      </c>
      <c r="N239" s="58"/>
      <c r="O239" s="58"/>
      <c r="P239" s="58"/>
      <c r="Q239" s="58" t="s">
        <v>690</v>
      </c>
      <c r="R239" s="58" t="s">
        <v>157</v>
      </c>
      <c r="S239" s="58" t="s">
        <v>564</v>
      </c>
      <c r="T239" s="88"/>
      <c r="U239" s="89"/>
      <c r="V239" s="90"/>
      <c r="W239" s="91"/>
      <c r="X239" s="63"/>
      <c r="Y239" s="64" t="str">
        <f t="shared" si="2"/>
        <v>https://www.tcgplayer.com/search/star-wars-unlimited/product?productLineName=star-wars-unlimited&amp;q=The+Wrong+Ride</v>
      </c>
      <c r="Z239" s="65">
        <f t="shared" si="6"/>
        <v>0</v>
      </c>
    </row>
    <row r="240" spans="1:26" ht="14.4">
      <c r="A240" s="92" t="s">
        <v>626</v>
      </c>
      <c r="B240" s="67"/>
      <c r="C240" s="67"/>
      <c r="D240" s="67"/>
      <c r="E240" s="67"/>
      <c r="F240" s="70" t="str">
        <f t="shared" si="4"/>
        <v/>
      </c>
      <c r="G240" s="71" t="str">
        <f t="shared" si="5"/>
        <v/>
      </c>
      <c r="H240" s="72" t="s">
        <v>127</v>
      </c>
      <c r="I240" s="92"/>
      <c r="J240" s="505" t="s">
        <v>37</v>
      </c>
      <c r="K240" s="506"/>
      <c r="L240" s="75" t="s">
        <v>974</v>
      </c>
      <c r="M240" s="75">
        <v>3</v>
      </c>
      <c r="N240" s="75"/>
      <c r="O240" s="75"/>
      <c r="P240" s="75"/>
      <c r="Q240" s="75"/>
      <c r="R240" s="75" t="s">
        <v>157</v>
      </c>
      <c r="S240" s="75" t="s">
        <v>164</v>
      </c>
      <c r="T240" s="76"/>
      <c r="U240" s="77"/>
      <c r="V240" s="78"/>
      <c r="W240" s="79"/>
      <c r="X240" s="80"/>
      <c r="Y240" s="81" t="str">
        <f t="shared" si="2"/>
        <v>https://www.tcgplayer.com/search/star-wars-unlimited/product?productLineName=star-wars-unlimited&amp;q=Undercover+Operation</v>
      </c>
      <c r="Z240" s="65">
        <f t="shared" si="6"/>
        <v>0</v>
      </c>
    </row>
    <row r="241" spans="1:26" ht="14.4">
      <c r="A241" s="82" t="s">
        <v>628</v>
      </c>
      <c r="B241" s="83"/>
      <c r="C241" s="84"/>
      <c r="D241" s="84"/>
      <c r="E241" s="85"/>
      <c r="F241" s="53" t="str">
        <f t="shared" si="4"/>
        <v/>
      </c>
      <c r="G241" s="54" t="str">
        <f t="shared" si="5"/>
        <v/>
      </c>
      <c r="H241" s="86" t="s">
        <v>46</v>
      </c>
      <c r="I241" s="56"/>
      <c r="J241" s="519" t="s">
        <v>42</v>
      </c>
      <c r="K241" s="508"/>
      <c r="L241" s="58" t="s">
        <v>975</v>
      </c>
      <c r="M241" s="58">
        <v>1</v>
      </c>
      <c r="N241" s="58">
        <v>2</v>
      </c>
      <c r="O241" s="58">
        <v>2</v>
      </c>
      <c r="P241" s="58" t="s">
        <v>32</v>
      </c>
      <c r="Q241" s="58"/>
      <c r="R241" s="58" t="s">
        <v>129</v>
      </c>
      <c r="S241" s="58" t="s">
        <v>976</v>
      </c>
      <c r="T241" s="88"/>
      <c r="U241" s="89"/>
      <c r="V241" s="90"/>
      <c r="W241" s="91"/>
      <c r="X241" s="63"/>
      <c r="Y241" s="64" t="str">
        <f t="shared" si="2"/>
        <v>https://www.tcgplayer.com/search/star-wars-unlimited/product?productLineName=star-wars-unlimited&amp;q=Supreme+Council+Aide</v>
      </c>
      <c r="Z241" s="65">
        <f t="shared" si="6"/>
        <v>0</v>
      </c>
    </row>
    <row r="242" spans="1:26" ht="14.4">
      <c r="A242" s="92" t="s">
        <v>630</v>
      </c>
      <c r="B242" s="67"/>
      <c r="C242" s="67"/>
      <c r="D242" s="67"/>
      <c r="E242" s="67"/>
      <c r="F242" s="70" t="str">
        <f t="shared" si="4"/>
        <v/>
      </c>
      <c r="G242" s="71" t="str">
        <f t="shared" si="5"/>
        <v/>
      </c>
      <c r="H242" s="72" t="s">
        <v>46</v>
      </c>
      <c r="I242" s="92"/>
      <c r="J242" s="520" t="s">
        <v>42</v>
      </c>
      <c r="K242" s="510"/>
      <c r="L242" s="75" t="s">
        <v>977</v>
      </c>
      <c r="M242" s="75">
        <v>2</v>
      </c>
      <c r="N242" s="75">
        <v>3</v>
      </c>
      <c r="O242" s="75">
        <v>2</v>
      </c>
      <c r="P242" s="75" t="s">
        <v>32</v>
      </c>
      <c r="Q242" s="75" t="s">
        <v>218</v>
      </c>
      <c r="R242" s="75" t="s">
        <v>129</v>
      </c>
      <c r="S242" s="75" t="s">
        <v>285</v>
      </c>
      <c r="T242" s="76"/>
      <c r="U242" s="77"/>
      <c r="V242" s="78"/>
      <c r="W242" s="79"/>
      <c r="X242" s="80"/>
      <c r="Y242" s="81" t="str">
        <f t="shared" si="2"/>
        <v>https://www.tcgplayer.com/search/star-wars-unlimited/product?productLineName=star-wars-unlimited&amp;q=Sith+Assassin</v>
      </c>
      <c r="Z242" s="65">
        <f t="shared" si="6"/>
        <v>0</v>
      </c>
    </row>
    <row r="243" spans="1:26" ht="14.4">
      <c r="A243" s="82" t="s">
        <v>632</v>
      </c>
      <c r="B243" s="83"/>
      <c r="C243" s="84"/>
      <c r="D243" s="84"/>
      <c r="E243" s="85"/>
      <c r="F243" s="53" t="str">
        <f t="shared" si="4"/>
        <v/>
      </c>
      <c r="G243" s="54" t="str">
        <f t="shared" si="5"/>
        <v/>
      </c>
      <c r="H243" s="86" t="s">
        <v>46</v>
      </c>
      <c r="I243" s="82"/>
      <c r="J243" s="519" t="s">
        <v>42</v>
      </c>
      <c r="K243" s="508"/>
      <c r="L243" s="121" t="s">
        <v>978</v>
      </c>
      <c r="M243" s="122">
        <v>2</v>
      </c>
      <c r="N243" s="122">
        <v>3</v>
      </c>
      <c r="O243" s="122">
        <v>2</v>
      </c>
      <c r="P243" s="122" t="s">
        <v>32</v>
      </c>
      <c r="Q243" s="130"/>
      <c r="R243" s="123" t="s">
        <v>129</v>
      </c>
      <c r="S243" s="123" t="s">
        <v>248</v>
      </c>
      <c r="T243" s="88"/>
      <c r="U243" s="89"/>
      <c r="V243" s="90" t="s">
        <v>733</v>
      </c>
      <c r="W243" s="91"/>
      <c r="X243" s="63"/>
      <c r="Y243" s="64" t="str">
        <f t="shared" si="2"/>
        <v>https://www.tcgplayer.com/search/star-wars-unlimited/product?productLineName=star-wars-unlimited&amp;q=Viper+Probe+Droid</v>
      </c>
      <c r="Z243" s="65">
        <f t="shared" si="6"/>
        <v>0</v>
      </c>
    </row>
    <row r="244" spans="1:26" ht="14.4">
      <c r="A244" s="92" t="s">
        <v>634</v>
      </c>
      <c r="B244" s="67"/>
      <c r="C244" s="68"/>
      <c r="D244" s="68"/>
      <c r="E244" s="69"/>
      <c r="F244" s="70" t="str">
        <f t="shared" si="4"/>
        <v/>
      </c>
      <c r="G244" s="71" t="str">
        <f t="shared" si="5"/>
        <v/>
      </c>
      <c r="H244" s="72" t="s">
        <v>46</v>
      </c>
      <c r="I244" s="92"/>
      <c r="J244" s="520" t="s">
        <v>42</v>
      </c>
      <c r="K244" s="510"/>
      <c r="L244" s="75" t="s">
        <v>979</v>
      </c>
      <c r="M244" s="75">
        <v>3</v>
      </c>
      <c r="N244" s="75">
        <v>3</v>
      </c>
      <c r="O244" s="75">
        <v>5</v>
      </c>
      <c r="P244" s="75" t="s">
        <v>136</v>
      </c>
      <c r="Q244" s="75"/>
      <c r="R244" s="75" t="s">
        <v>129</v>
      </c>
      <c r="S244" s="75" t="s">
        <v>403</v>
      </c>
      <c r="T244" s="76"/>
      <c r="U244" s="77"/>
      <c r="V244" s="78"/>
      <c r="W244" s="79"/>
      <c r="X244" s="80"/>
      <c r="Y244" s="81" t="str">
        <f t="shared" si="2"/>
        <v>https://www.tcgplayer.com/search/star-wars-unlimited/product?productLineName=star-wars-unlimited&amp;q=Hutt+Cartel+Starfighter</v>
      </c>
      <c r="Z244" s="65">
        <f t="shared" si="6"/>
        <v>0</v>
      </c>
    </row>
    <row r="245" spans="1:26" ht="14.4">
      <c r="A245" s="82" t="s">
        <v>637</v>
      </c>
      <c r="B245" s="83"/>
      <c r="C245" s="84"/>
      <c r="D245" s="84"/>
      <c r="E245" s="85"/>
      <c r="F245" s="53" t="str">
        <f t="shared" si="4"/>
        <v/>
      </c>
      <c r="G245" s="54" t="str">
        <f t="shared" si="5"/>
        <v/>
      </c>
      <c r="H245" s="86" t="s">
        <v>46</v>
      </c>
      <c r="I245" s="82"/>
      <c r="J245" s="519" t="s">
        <v>42</v>
      </c>
      <c r="K245" s="508"/>
      <c r="L245" s="58" t="s">
        <v>980</v>
      </c>
      <c r="M245" s="58">
        <v>3</v>
      </c>
      <c r="N245" s="58">
        <v>2</v>
      </c>
      <c r="O245" s="58">
        <v>3</v>
      </c>
      <c r="P245" s="58" t="s">
        <v>32</v>
      </c>
      <c r="Q245" s="58"/>
      <c r="R245" s="58" t="s">
        <v>129</v>
      </c>
      <c r="S245" s="58" t="s">
        <v>702</v>
      </c>
      <c r="T245" s="88"/>
      <c r="U245" s="89"/>
      <c r="V245" s="90"/>
      <c r="W245" s="91"/>
      <c r="X245" s="63"/>
      <c r="Y245" s="64" t="str">
        <f t="shared" si="2"/>
        <v>https://www.tcgplayer.com/search/star-wars-unlimited/product?productLineName=star-wars-unlimited&amp;q=Political+Bully</v>
      </c>
      <c r="Z245" s="65">
        <f t="shared" si="6"/>
        <v>0</v>
      </c>
    </row>
    <row r="246" spans="1:26" ht="14.4">
      <c r="A246" s="92" t="s">
        <v>639</v>
      </c>
      <c r="B246" s="67"/>
      <c r="C246" s="68"/>
      <c r="D246" s="68"/>
      <c r="E246" s="69"/>
      <c r="F246" s="70" t="str">
        <f t="shared" si="4"/>
        <v/>
      </c>
      <c r="G246" s="71" t="str">
        <f t="shared" si="5"/>
        <v/>
      </c>
      <c r="H246" s="72" t="s">
        <v>127</v>
      </c>
      <c r="I246" s="73"/>
      <c r="J246" s="520" t="s">
        <v>42</v>
      </c>
      <c r="K246" s="510"/>
      <c r="L246" s="75" t="s">
        <v>981</v>
      </c>
      <c r="M246" s="75">
        <v>4</v>
      </c>
      <c r="N246" s="75">
        <v>3</v>
      </c>
      <c r="O246" s="75">
        <v>6</v>
      </c>
      <c r="P246" s="75" t="s">
        <v>32</v>
      </c>
      <c r="Q246" s="75" t="s">
        <v>56</v>
      </c>
      <c r="R246" s="75" t="s">
        <v>129</v>
      </c>
      <c r="S246" s="75" t="s">
        <v>982</v>
      </c>
      <c r="T246" s="76"/>
      <c r="U246" s="77"/>
      <c r="V246" s="78"/>
      <c r="W246" s="79"/>
      <c r="X246" s="80"/>
      <c r="Y246" s="81" t="str">
        <f t="shared" si="2"/>
        <v>https://www.tcgplayer.com/search/star-wars-unlimited/product?productLineName=star-wars-unlimited&amp;q=Elia+Kane</v>
      </c>
      <c r="Z246" s="65">
        <f t="shared" si="6"/>
        <v>0</v>
      </c>
    </row>
    <row r="247" spans="1:26" ht="14.4">
      <c r="A247" s="82" t="s">
        <v>641</v>
      </c>
      <c r="B247" s="83"/>
      <c r="C247" s="84"/>
      <c r="D247" s="84"/>
      <c r="E247" s="85"/>
      <c r="F247" s="53" t="str">
        <f t="shared" si="4"/>
        <v/>
      </c>
      <c r="G247" s="54" t="str">
        <f t="shared" si="5"/>
        <v/>
      </c>
      <c r="H247" s="86" t="s">
        <v>46</v>
      </c>
      <c r="I247" s="56"/>
      <c r="J247" s="519" t="s">
        <v>42</v>
      </c>
      <c r="K247" s="508"/>
      <c r="L247" s="58" t="s">
        <v>983</v>
      </c>
      <c r="M247" s="58">
        <v>5</v>
      </c>
      <c r="N247" s="58">
        <v>4</v>
      </c>
      <c r="O247" s="58">
        <v>5</v>
      </c>
      <c r="P247" s="58" t="s">
        <v>32</v>
      </c>
      <c r="Q247" s="58" t="s">
        <v>690</v>
      </c>
      <c r="R247" s="58" t="s">
        <v>129</v>
      </c>
      <c r="S247" s="58" t="s">
        <v>984</v>
      </c>
      <c r="T247" s="88"/>
      <c r="U247" s="89"/>
      <c r="V247" s="90"/>
      <c r="W247" s="91"/>
      <c r="X247" s="63"/>
      <c r="Y247" s="64" t="str">
        <f t="shared" si="2"/>
        <v>https://www.tcgplayer.com/search/star-wars-unlimited/product?productLineName=star-wars-unlimited&amp;q=FN+Trooper+Corps</v>
      </c>
      <c r="Z247" s="65">
        <f t="shared" si="6"/>
        <v>0</v>
      </c>
    </row>
    <row r="248" spans="1:26" ht="14.4">
      <c r="A248" s="92" t="s">
        <v>643</v>
      </c>
      <c r="B248" s="67"/>
      <c r="C248" s="68"/>
      <c r="D248" s="68"/>
      <c r="E248" s="69"/>
      <c r="F248" s="70" t="str">
        <f t="shared" si="4"/>
        <v/>
      </c>
      <c r="G248" s="71" t="str">
        <f t="shared" si="5"/>
        <v/>
      </c>
      <c r="H248" s="72" t="s">
        <v>131</v>
      </c>
      <c r="I248" s="73"/>
      <c r="J248" s="520" t="s">
        <v>42</v>
      </c>
      <c r="K248" s="510"/>
      <c r="L248" s="75" t="s">
        <v>985</v>
      </c>
      <c r="M248" s="75">
        <v>7</v>
      </c>
      <c r="N248" s="75">
        <v>6</v>
      </c>
      <c r="O248" s="75">
        <v>6</v>
      </c>
      <c r="P248" s="75" t="s">
        <v>32</v>
      </c>
      <c r="Q248" s="75"/>
      <c r="R248" s="75" t="s">
        <v>129</v>
      </c>
      <c r="S248" s="75" t="s">
        <v>285</v>
      </c>
      <c r="T248" s="76"/>
      <c r="U248" s="77"/>
      <c r="V248" s="78"/>
      <c r="W248" s="79"/>
      <c r="X248" s="80"/>
      <c r="Y248" s="81" t="str">
        <f t="shared" si="2"/>
        <v>https://www.tcgplayer.com/search/star-wars-unlimited/product?productLineName=star-wars-unlimited&amp;q=Darth+Nihilus</v>
      </c>
      <c r="Z248" s="65">
        <f t="shared" si="6"/>
        <v>0</v>
      </c>
    </row>
    <row r="249" spans="1:26" ht="14.4">
      <c r="A249" s="82" t="s">
        <v>645</v>
      </c>
      <c r="B249" s="83"/>
      <c r="C249" s="84"/>
      <c r="D249" s="84"/>
      <c r="E249" s="85"/>
      <c r="F249" s="53" t="str">
        <f t="shared" si="4"/>
        <v/>
      </c>
      <c r="G249" s="54" t="str">
        <f t="shared" si="5"/>
        <v/>
      </c>
      <c r="H249" s="86" t="s">
        <v>127</v>
      </c>
      <c r="I249" s="82"/>
      <c r="J249" s="519" t="s">
        <v>42</v>
      </c>
      <c r="K249" s="508"/>
      <c r="L249" s="58" t="s">
        <v>986</v>
      </c>
      <c r="M249" s="58">
        <v>1</v>
      </c>
      <c r="N249" s="58"/>
      <c r="O249" s="58"/>
      <c r="P249" s="58"/>
      <c r="Q249" s="58" t="s">
        <v>690</v>
      </c>
      <c r="R249" s="58" t="s">
        <v>157</v>
      </c>
      <c r="S249" s="58" t="s">
        <v>281</v>
      </c>
      <c r="T249" s="88"/>
      <c r="U249" s="89"/>
      <c r="V249" s="90"/>
      <c r="W249" s="91"/>
      <c r="X249" s="63"/>
      <c r="Y249" s="64" t="str">
        <f t="shared" si="2"/>
        <v>https://www.tcgplayer.com/search/star-wars-unlimited/product?productLineName=star-wars-unlimited&amp;q=When+Has+Become+Now</v>
      </c>
      <c r="Z249" s="65">
        <f t="shared" si="6"/>
        <v>0</v>
      </c>
    </row>
    <row r="250" spans="1:26" ht="14.4">
      <c r="A250" s="92" t="s">
        <v>647</v>
      </c>
      <c r="B250" s="67"/>
      <c r="C250" s="68"/>
      <c r="D250" s="68"/>
      <c r="E250" s="69"/>
      <c r="F250" s="70" t="str">
        <f t="shared" si="4"/>
        <v/>
      </c>
      <c r="G250" s="71" t="str">
        <f t="shared" si="5"/>
        <v/>
      </c>
      <c r="H250" s="72" t="s">
        <v>46</v>
      </c>
      <c r="I250" s="73"/>
      <c r="J250" s="520" t="s">
        <v>42</v>
      </c>
      <c r="K250" s="510"/>
      <c r="L250" s="115" t="s">
        <v>987</v>
      </c>
      <c r="M250" s="75">
        <v>2</v>
      </c>
      <c r="N250" s="75"/>
      <c r="O250" s="75"/>
      <c r="P250" s="75"/>
      <c r="Q250" s="75"/>
      <c r="R250" s="75" t="s">
        <v>157</v>
      </c>
      <c r="S250" s="75" t="s">
        <v>158</v>
      </c>
      <c r="T250" s="76"/>
      <c r="U250" s="77"/>
      <c r="V250" s="78"/>
      <c r="W250" s="79"/>
      <c r="X250" s="80"/>
      <c r="Y250" s="81" t="str">
        <f t="shared" si="2"/>
        <v>https://www.tcgplayer.com/search/star-wars-unlimited/product?productLineName=star-wars-unlimited&amp;q=Contempt+for+Culture</v>
      </c>
      <c r="Z250" s="65">
        <f t="shared" si="6"/>
        <v>0</v>
      </c>
    </row>
    <row r="251" spans="1:26" ht="14.4">
      <c r="A251" s="82" t="s">
        <v>649</v>
      </c>
      <c r="B251" s="83"/>
      <c r="C251" s="84"/>
      <c r="D251" s="84"/>
      <c r="E251" s="85"/>
      <c r="F251" s="53" t="str">
        <f t="shared" si="4"/>
        <v/>
      </c>
      <c r="G251" s="54" t="str">
        <f t="shared" si="5"/>
        <v/>
      </c>
      <c r="H251" s="86" t="s">
        <v>28</v>
      </c>
      <c r="I251" s="56"/>
      <c r="J251" s="519" t="s">
        <v>42</v>
      </c>
      <c r="K251" s="508"/>
      <c r="L251" s="100" t="s">
        <v>988</v>
      </c>
      <c r="M251" s="58">
        <v>3</v>
      </c>
      <c r="N251" s="58"/>
      <c r="O251" s="58"/>
      <c r="P251" s="58"/>
      <c r="Q251" s="58"/>
      <c r="R251" s="58" t="s">
        <v>157</v>
      </c>
      <c r="S251" s="58" t="s">
        <v>564</v>
      </c>
      <c r="T251" s="88"/>
      <c r="U251" s="89"/>
      <c r="V251" s="90"/>
      <c r="W251" s="91"/>
      <c r="X251" s="63"/>
      <c r="Y251" s="64" t="str">
        <f t="shared" si="2"/>
        <v>https://www.tcgplayer.com/search/star-wars-unlimited/product?productLineName=star-wars-unlimited&amp;q=Evil+is+Everywhere</v>
      </c>
      <c r="Z251" s="65">
        <f t="shared" si="6"/>
        <v>0</v>
      </c>
    </row>
    <row r="252" spans="1:26" ht="14.4">
      <c r="A252" s="92" t="s">
        <v>651</v>
      </c>
      <c r="B252" s="67"/>
      <c r="C252" s="68"/>
      <c r="D252" s="68"/>
      <c r="E252" s="69"/>
      <c r="F252" s="70" t="str">
        <f t="shared" si="4"/>
        <v/>
      </c>
      <c r="G252" s="71" t="str">
        <f t="shared" si="5"/>
        <v/>
      </c>
      <c r="H252" s="72" t="s">
        <v>127</v>
      </c>
      <c r="I252" s="73"/>
      <c r="J252" s="505" t="s">
        <v>50</v>
      </c>
      <c r="K252" s="506"/>
      <c r="L252" s="75" t="s">
        <v>989</v>
      </c>
      <c r="M252" s="75">
        <v>1</v>
      </c>
      <c r="N252" s="75">
        <v>0</v>
      </c>
      <c r="O252" s="75">
        <v>4</v>
      </c>
      <c r="P252" s="75" t="s">
        <v>32</v>
      </c>
      <c r="Q252" s="75" t="s">
        <v>990</v>
      </c>
      <c r="R252" s="75" t="s">
        <v>129</v>
      </c>
      <c r="S252" s="75" t="s">
        <v>991</v>
      </c>
      <c r="T252" s="76"/>
      <c r="U252" s="77"/>
      <c r="V252" s="78"/>
      <c r="W252" s="79"/>
      <c r="X252" s="80"/>
      <c r="Y252" s="81" t="str">
        <f t="shared" si="2"/>
        <v>https://www.tcgplayer.com/search/star-wars-unlimited/product?productLineName=star-wars-unlimited&amp;q=B2EMO</v>
      </c>
      <c r="Z252" s="65">
        <f t="shared" si="6"/>
        <v>0</v>
      </c>
    </row>
    <row r="253" spans="1:26" ht="14.4">
      <c r="A253" s="82" t="s">
        <v>653</v>
      </c>
      <c r="B253" s="83"/>
      <c r="C253" s="84"/>
      <c r="D253" s="84"/>
      <c r="E253" s="85"/>
      <c r="F253" s="53" t="str">
        <f t="shared" si="4"/>
        <v/>
      </c>
      <c r="G253" s="54" t="str">
        <f t="shared" si="5"/>
        <v/>
      </c>
      <c r="H253" s="86" t="s">
        <v>46</v>
      </c>
      <c r="I253" s="56"/>
      <c r="J253" s="512" t="s">
        <v>50</v>
      </c>
      <c r="K253" s="504"/>
      <c r="L253" s="58" t="s">
        <v>992</v>
      </c>
      <c r="M253" s="58">
        <v>2</v>
      </c>
      <c r="N253" s="58">
        <v>1</v>
      </c>
      <c r="O253" s="58">
        <v>4</v>
      </c>
      <c r="P253" s="58" t="s">
        <v>32</v>
      </c>
      <c r="Q253" s="58" t="s">
        <v>56</v>
      </c>
      <c r="R253" s="58" t="s">
        <v>129</v>
      </c>
      <c r="S253" s="58" t="s">
        <v>826</v>
      </c>
      <c r="T253" s="88"/>
      <c r="U253" s="89"/>
      <c r="V253" s="90"/>
      <c r="W253" s="91"/>
      <c r="X253" s="63"/>
      <c r="Y253" s="64" t="str">
        <f t="shared" si="2"/>
        <v>https://www.tcgplayer.com/search/star-wars-unlimited/product?productLineName=star-wars-unlimited&amp;q=High+Command+Councilor</v>
      </c>
      <c r="Z253" s="65">
        <f t="shared" si="6"/>
        <v>0</v>
      </c>
    </row>
    <row r="254" spans="1:26" ht="14.4">
      <c r="A254" s="92" t="s">
        <v>655</v>
      </c>
      <c r="B254" s="67"/>
      <c r="C254" s="68"/>
      <c r="D254" s="68"/>
      <c r="E254" s="69"/>
      <c r="F254" s="70" t="str">
        <f t="shared" si="4"/>
        <v/>
      </c>
      <c r="G254" s="71" t="str">
        <f t="shared" si="5"/>
        <v/>
      </c>
      <c r="H254" s="72" t="s">
        <v>46</v>
      </c>
      <c r="I254" s="92"/>
      <c r="J254" s="505" t="s">
        <v>50</v>
      </c>
      <c r="K254" s="506"/>
      <c r="L254" s="75" t="s">
        <v>993</v>
      </c>
      <c r="M254" s="75">
        <v>2</v>
      </c>
      <c r="N254" s="75">
        <v>2</v>
      </c>
      <c r="O254" s="75">
        <v>3</v>
      </c>
      <c r="P254" s="75" t="s">
        <v>32</v>
      </c>
      <c r="Q254" s="75" t="s">
        <v>87</v>
      </c>
      <c r="R254" s="75" t="s">
        <v>129</v>
      </c>
      <c r="S254" s="75" t="s">
        <v>154</v>
      </c>
      <c r="T254" s="76"/>
      <c r="U254" s="77"/>
      <c r="V254" s="78" t="s">
        <v>733</v>
      </c>
      <c r="W254" s="79"/>
      <c r="X254" s="80"/>
      <c r="Y254" s="81" t="str">
        <f t="shared" si="2"/>
        <v>https://www.tcgplayer.com/search/star-wars-unlimited/product?productLineName=star-wars-unlimited&amp;q=Rebel+Pathfinder</v>
      </c>
      <c r="Z254" s="65">
        <f t="shared" si="6"/>
        <v>0</v>
      </c>
    </row>
    <row r="255" spans="1:26" ht="14.4">
      <c r="A255" s="82" t="s">
        <v>657</v>
      </c>
      <c r="B255" s="83"/>
      <c r="C255" s="84"/>
      <c r="D255" s="84"/>
      <c r="E255" s="85"/>
      <c r="F255" s="53" t="str">
        <f t="shared" si="4"/>
        <v/>
      </c>
      <c r="G255" s="54" t="str">
        <f t="shared" si="5"/>
        <v/>
      </c>
      <c r="H255" s="86" t="s">
        <v>46</v>
      </c>
      <c r="I255" s="82"/>
      <c r="J255" s="512" t="s">
        <v>50</v>
      </c>
      <c r="K255" s="504"/>
      <c r="L255" s="58" t="s">
        <v>994</v>
      </c>
      <c r="M255" s="58">
        <v>3</v>
      </c>
      <c r="N255" s="58">
        <v>4</v>
      </c>
      <c r="O255" s="58">
        <v>3</v>
      </c>
      <c r="P255" s="58" t="s">
        <v>32</v>
      </c>
      <c r="Q255" s="58"/>
      <c r="R255" s="58" t="s">
        <v>129</v>
      </c>
      <c r="S255" s="58" t="s">
        <v>995</v>
      </c>
      <c r="T255" s="88"/>
      <c r="U255" s="89"/>
      <c r="V255" s="90"/>
      <c r="W255" s="91"/>
      <c r="X255" s="63"/>
      <c r="Y255" s="64" t="str">
        <f t="shared" si="2"/>
        <v>https://www.tcgplayer.com/search/star-wars-unlimited/product?productLineName=star-wars-unlimited&amp;q=Crait+Veteran</v>
      </c>
      <c r="Z255" s="65">
        <f t="shared" si="6"/>
        <v>0</v>
      </c>
    </row>
    <row r="256" spans="1:26" ht="14.4">
      <c r="A256" s="92" t="s">
        <v>659</v>
      </c>
      <c r="B256" s="67"/>
      <c r="C256" s="68"/>
      <c r="D256" s="68"/>
      <c r="E256" s="69"/>
      <c r="F256" s="70" t="str">
        <f t="shared" si="4"/>
        <v/>
      </c>
      <c r="G256" s="71" t="str">
        <f t="shared" si="5"/>
        <v/>
      </c>
      <c r="H256" s="72" t="s">
        <v>127</v>
      </c>
      <c r="I256" s="73"/>
      <c r="J256" s="505" t="s">
        <v>50</v>
      </c>
      <c r="K256" s="506"/>
      <c r="L256" s="75" t="s">
        <v>996</v>
      </c>
      <c r="M256" s="75">
        <v>3</v>
      </c>
      <c r="N256" s="75">
        <v>3</v>
      </c>
      <c r="O256" s="75">
        <v>4</v>
      </c>
      <c r="P256" s="75" t="s">
        <v>32</v>
      </c>
      <c r="Q256" s="75"/>
      <c r="R256" s="75" t="s">
        <v>129</v>
      </c>
      <c r="S256" s="75" t="s">
        <v>35</v>
      </c>
      <c r="T256" s="76"/>
      <c r="U256" s="77"/>
      <c r="V256" s="78"/>
      <c r="W256" s="79"/>
      <c r="X256" s="80"/>
      <c r="Y256" s="81" t="str">
        <f t="shared" si="2"/>
        <v>https://www.tcgplayer.com/search/star-wars-unlimited/product?productLineName=star-wars-unlimited&amp;q=Maarva+Andor</v>
      </c>
      <c r="Z256" s="65">
        <f t="shared" si="6"/>
        <v>0</v>
      </c>
    </row>
    <row r="257" spans="1:26" ht="14.4">
      <c r="A257" s="82" t="s">
        <v>661</v>
      </c>
      <c r="B257" s="83"/>
      <c r="C257" s="84"/>
      <c r="D257" s="84"/>
      <c r="E257" s="85"/>
      <c r="F257" s="53" t="str">
        <f t="shared" si="4"/>
        <v/>
      </c>
      <c r="G257" s="54" t="str">
        <f t="shared" si="5"/>
        <v/>
      </c>
      <c r="H257" s="86" t="s">
        <v>46</v>
      </c>
      <c r="I257" s="56"/>
      <c r="J257" s="512" t="s">
        <v>50</v>
      </c>
      <c r="K257" s="504"/>
      <c r="L257" s="58" t="s">
        <v>997</v>
      </c>
      <c r="M257" s="58">
        <v>4</v>
      </c>
      <c r="N257" s="58">
        <v>2</v>
      </c>
      <c r="O257" s="58">
        <v>4</v>
      </c>
      <c r="P257" s="58" t="s">
        <v>32</v>
      </c>
      <c r="Q257" s="58"/>
      <c r="R257" s="58" t="s">
        <v>129</v>
      </c>
      <c r="S257" s="58" t="s">
        <v>35</v>
      </c>
      <c r="T257" s="88"/>
      <c r="U257" s="89"/>
      <c r="V257" s="90"/>
      <c r="W257" s="91"/>
      <c r="X257" s="63"/>
      <c r="Y257" s="64" t="str">
        <f t="shared" si="2"/>
        <v>https://www.tcgplayer.com/search/star-wars-unlimited/product?productLineName=star-wars-unlimited&amp;q=Covert+Operative</v>
      </c>
      <c r="Z257" s="65">
        <f t="shared" si="6"/>
        <v>0</v>
      </c>
    </row>
    <row r="258" spans="1:26" ht="14.4">
      <c r="A258" s="92" t="s">
        <v>663</v>
      </c>
      <c r="B258" s="67"/>
      <c r="C258" s="68"/>
      <c r="D258" s="68"/>
      <c r="E258" s="69"/>
      <c r="F258" s="70" t="str">
        <f t="shared" si="4"/>
        <v/>
      </c>
      <c r="G258" s="71" t="str">
        <f t="shared" si="5"/>
        <v/>
      </c>
      <c r="H258" s="72" t="s">
        <v>46</v>
      </c>
      <c r="I258" s="73"/>
      <c r="J258" s="505" t="s">
        <v>50</v>
      </c>
      <c r="K258" s="506"/>
      <c r="L258" s="75" t="s">
        <v>998</v>
      </c>
      <c r="M258" s="75">
        <v>4</v>
      </c>
      <c r="N258" s="75">
        <v>4</v>
      </c>
      <c r="O258" s="75">
        <v>3</v>
      </c>
      <c r="P258" s="75" t="s">
        <v>136</v>
      </c>
      <c r="Q258" s="75"/>
      <c r="R258" s="75" t="s">
        <v>129</v>
      </c>
      <c r="S258" s="75" t="s">
        <v>867</v>
      </c>
      <c r="T258" s="76"/>
      <c r="U258" s="77"/>
      <c r="V258" s="78"/>
      <c r="W258" s="79"/>
      <c r="X258" s="80"/>
      <c r="Y258" s="81" t="str">
        <f t="shared" si="2"/>
        <v>https://www.tcgplayer.com/search/star-wars-unlimited/product?productLineName=star-wars-unlimited&amp;q=Heroic+ARC-170</v>
      </c>
      <c r="Z258" s="65">
        <f t="shared" si="6"/>
        <v>0</v>
      </c>
    </row>
    <row r="259" spans="1:26" ht="14.4">
      <c r="A259" s="82" t="s">
        <v>665</v>
      </c>
      <c r="B259" s="83"/>
      <c r="C259" s="84"/>
      <c r="D259" s="84"/>
      <c r="E259" s="85"/>
      <c r="F259" s="53" t="str">
        <f t="shared" si="4"/>
        <v/>
      </c>
      <c r="G259" s="54" t="str">
        <f t="shared" si="5"/>
        <v/>
      </c>
      <c r="H259" s="86" t="s">
        <v>46</v>
      </c>
      <c r="I259" s="82"/>
      <c r="J259" s="512" t="s">
        <v>50</v>
      </c>
      <c r="K259" s="504"/>
      <c r="L259" s="58" t="s">
        <v>999</v>
      </c>
      <c r="M259" s="58">
        <v>6</v>
      </c>
      <c r="N259" s="58">
        <v>5</v>
      </c>
      <c r="O259" s="58">
        <v>5</v>
      </c>
      <c r="P259" s="58" t="s">
        <v>32</v>
      </c>
      <c r="Q259" s="58" t="s">
        <v>741</v>
      </c>
      <c r="R259" s="58" t="s">
        <v>129</v>
      </c>
      <c r="S259" s="58" t="s">
        <v>1000</v>
      </c>
      <c r="T259" s="88"/>
      <c r="U259" s="89"/>
      <c r="V259" s="90"/>
      <c r="W259" s="91"/>
      <c r="X259" s="63"/>
      <c r="Y259" s="64" t="str">
        <f t="shared" si="2"/>
        <v>https://www.tcgplayer.com/search/star-wars-unlimited/product?productLineName=star-wars-unlimited&amp;q=Remote+Escort+Tank</v>
      </c>
      <c r="Z259" s="65">
        <f t="shared" si="6"/>
        <v>0</v>
      </c>
    </row>
    <row r="260" spans="1:26" ht="14.4">
      <c r="A260" s="92" t="s">
        <v>667</v>
      </c>
      <c r="B260" s="67"/>
      <c r="C260" s="68"/>
      <c r="D260" s="68"/>
      <c r="E260" s="69"/>
      <c r="F260" s="70" t="str">
        <f t="shared" si="4"/>
        <v/>
      </c>
      <c r="G260" s="71" t="str">
        <f t="shared" si="5"/>
        <v/>
      </c>
      <c r="H260" s="72" t="s">
        <v>28</v>
      </c>
      <c r="I260" s="73"/>
      <c r="J260" s="505" t="s">
        <v>50</v>
      </c>
      <c r="K260" s="506"/>
      <c r="L260" s="75" t="s">
        <v>1001</v>
      </c>
      <c r="M260" s="75">
        <v>3</v>
      </c>
      <c r="N260" s="111" t="s">
        <v>343</v>
      </c>
      <c r="O260" s="111" t="s">
        <v>254</v>
      </c>
      <c r="P260" s="75"/>
      <c r="Q260" s="75"/>
      <c r="R260" s="75" t="s">
        <v>255</v>
      </c>
      <c r="S260" s="75" t="s">
        <v>158</v>
      </c>
      <c r="T260" s="76"/>
      <c r="U260" s="77"/>
      <c r="V260" s="78"/>
      <c r="W260" s="79"/>
      <c r="X260" s="80"/>
      <c r="Y260" s="81" t="str">
        <f t="shared" ref="Y260:Y268" si="7">CONCATENATE("https://www.tcgplayer.com/search/star-wars-unlimited/product?productLineName=star-wars-unlimited&amp;q=",SUBSTITUTE(L260," ","+"))</f>
        <v>https://www.tcgplayer.com/search/star-wars-unlimited/product?productLineName=star-wars-unlimited&amp;q=Moral+Authority</v>
      </c>
      <c r="Z260" s="65">
        <f t="shared" si="6"/>
        <v>0</v>
      </c>
    </row>
    <row r="261" spans="1:26" ht="14.4">
      <c r="A261" s="82" t="s">
        <v>670</v>
      </c>
      <c r="B261" s="83"/>
      <c r="C261" s="83"/>
      <c r="D261" s="83"/>
      <c r="E261" s="83"/>
      <c r="F261" s="53" t="str">
        <f t="shared" si="4"/>
        <v/>
      </c>
      <c r="G261" s="54" t="str">
        <f t="shared" si="5"/>
        <v/>
      </c>
      <c r="H261" s="86" t="s">
        <v>28</v>
      </c>
      <c r="I261" s="56"/>
      <c r="J261" s="512" t="s">
        <v>50</v>
      </c>
      <c r="K261" s="504"/>
      <c r="L261" s="58" t="s">
        <v>1002</v>
      </c>
      <c r="M261" s="58">
        <v>2</v>
      </c>
      <c r="N261" s="58"/>
      <c r="O261" s="58"/>
      <c r="P261" s="58"/>
      <c r="Q261" s="58"/>
      <c r="R261" s="58" t="s">
        <v>157</v>
      </c>
      <c r="S261" s="58" t="s">
        <v>553</v>
      </c>
      <c r="T261" s="88"/>
      <c r="U261" s="89"/>
      <c r="V261" s="90"/>
      <c r="W261" s="91"/>
      <c r="X261" s="63"/>
      <c r="Y261" s="64" t="str">
        <f t="shared" si="7"/>
        <v>https://www.tcgplayer.com/search/star-wars-unlimited/product?productLineName=star-wars-unlimited&amp;q=Restore+Freedom</v>
      </c>
      <c r="Z261" s="65">
        <f t="shared" si="6"/>
        <v>0</v>
      </c>
    </row>
    <row r="262" spans="1:26" ht="14.4">
      <c r="A262" s="92" t="s">
        <v>672</v>
      </c>
      <c r="B262" s="67"/>
      <c r="C262" s="67"/>
      <c r="D262" s="67"/>
      <c r="E262" s="67"/>
      <c r="F262" s="70" t="str">
        <f t="shared" si="4"/>
        <v/>
      </c>
      <c r="G262" s="71" t="str">
        <f t="shared" si="5"/>
        <v/>
      </c>
      <c r="H262" s="72" t="s">
        <v>46</v>
      </c>
      <c r="I262" s="73"/>
      <c r="J262" s="505" t="s">
        <v>50</v>
      </c>
      <c r="K262" s="506"/>
      <c r="L262" s="75" t="s">
        <v>1003</v>
      </c>
      <c r="M262" s="75">
        <v>4</v>
      </c>
      <c r="N262" s="75"/>
      <c r="O262" s="75"/>
      <c r="P262" s="75"/>
      <c r="Q262" s="75"/>
      <c r="R262" s="75" t="s">
        <v>157</v>
      </c>
      <c r="S262" s="75" t="s">
        <v>164</v>
      </c>
      <c r="T262" s="76"/>
      <c r="U262" s="77"/>
      <c r="V262" s="78"/>
      <c r="W262" s="79"/>
      <c r="X262" s="80"/>
      <c r="Y262" s="81" t="str">
        <f t="shared" si="7"/>
        <v>https://www.tcgplayer.com/search/star-wars-unlimited/product?productLineName=star-wars-unlimited&amp;q=Grassroots+Resistance</v>
      </c>
      <c r="Z262" s="65">
        <f t="shared" si="6"/>
        <v>0</v>
      </c>
    </row>
    <row r="263" spans="1:26" ht="14.4">
      <c r="A263" s="82" t="s">
        <v>674</v>
      </c>
      <c r="B263" s="83"/>
      <c r="C263" s="83"/>
      <c r="D263" s="83"/>
      <c r="E263" s="83"/>
      <c r="F263" s="53" t="str">
        <f t="shared" si="4"/>
        <v/>
      </c>
      <c r="G263" s="54" t="str">
        <f t="shared" si="5"/>
        <v/>
      </c>
      <c r="H263" s="86" t="s">
        <v>46</v>
      </c>
      <c r="I263" s="56"/>
      <c r="J263" s="521"/>
      <c r="K263" s="504"/>
      <c r="L263" s="58" t="s">
        <v>1004</v>
      </c>
      <c r="M263" s="58">
        <v>2</v>
      </c>
      <c r="N263" s="58">
        <v>1</v>
      </c>
      <c r="O263" s="58">
        <v>4</v>
      </c>
      <c r="P263" s="58" t="s">
        <v>32</v>
      </c>
      <c r="Q263" s="58" t="s">
        <v>62</v>
      </c>
      <c r="R263" s="58" t="s">
        <v>129</v>
      </c>
      <c r="S263" s="58" t="s">
        <v>362</v>
      </c>
      <c r="T263" s="88"/>
      <c r="U263" s="89"/>
      <c r="V263" s="90"/>
      <c r="W263" s="91"/>
      <c r="X263" s="63"/>
      <c r="Y263" s="64" t="str">
        <f t="shared" si="7"/>
        <v>https://www.tcgplayer.com/search/star-wars-unlimited/product?productLineName=star-wars-unlimited&amp;q=ASP+Laborer</v>
      </c>
      <c r="Z263" s="65">
        <f t="shared" si="6"/>
        <v>0</v>
      </c>
    </row>
    <row r="264" spans="1:26" ht="14.4">
      <c r="A264" s="92" t="s">
        <v>676</v>
      </c>
      <c r="B264" s="67"/>
      <c r="C264" s="67"/>
      <c r="D264" s="67"/>
      <c r="E264" s="67"/>
      <c r="F264" s="70" t="str">
        <f t="shared" si="4"/>
        <v/>
      </c>
      <c r="G264" s="71" t="str">
        <f t="shared" si="5"/>
        <v/>
      </c>
      <c r="H264" s="72" t="s">
        <v>46</v>
      </c>
      <c r="I264" s="73"/>
      <c r="J264" s="521"/>
      <c r="K264" s="506"/>
      <c r="L264" s="75" t="s">
        <v>1005</v>
      </c>
      <c r="M264" s="75">
        <v>2</v>
      </c>
      <c r="N264" s="75">
        <v>1</v>
      </c>
      <c r="O264" s="75">
        <v>3</v>
      </c>
      <c r="P264" s="75" t="s">
        <v>136</v>
      </c>
      <c r="Q264" s="75"/>
      <c r="R264" s="75" t="s">
        <v>129</v>
      </c>
      <c r="S264" s="75" t="s">
        <v>729</v>
      </c>
      <c r="T264" s="76"/>
      <c r="U264" s="77"/>
      <c r="V264" s="78"/>
      <c r="W264" s="79"/>
      <c r="X264" s="80"/>
      <c r="Y264" s="81" t="str">
        <f t="shared" si="7"/>
        <v>https://www.tcgplayer.com/search/star-wars-unlimited/product?productLineName=star-wars-unlimited&amp;q=Inspector's+Shuttle</v>
      </c>
      <c r="Z264" s="65">
        <f t="shared" si="6"/>
        <v>0</v>
      </c>
    </row>
    <row r="265" spans="1:26" ht="14.4">
      <c r="A265" s="82" t="s">
        <v>678</v>
      </c>
      <c r="B265" s="83"/>
      <c r="C265" s="83"/>
      <c r="D265" s="83"/>
      <c r="E265" s="83"/>
      <c r="F265" s="53" t="str">
        <f t="shared" si="4"/>
        <v/>
      </c>
      <c r="G265" s="54" t="str">
        <f t="shared" si="5"/>
        <v/>
      </c>
      <c r="H265" s="86" t="s">
        <v>46</v>
      </c>
      <c r="I265" s="56"/>
      <c r="J265" s="521"/>
      <c r="K265" s="504"/>
      <c r="L265" s="58" t="s">
        <v>1006</v>
      </c>
      <c r="M265" s="58">
        <v>3</v>
      </c>
      <c r="N265" s="58">
        <v>3</v>
      </c>
      <c r="O265" s="58">
        <v>3</v>
      </c>
      <c r="P265" s="58" t="s">
        <v>32</v>
      </c>
      <c r="Q265" s="58"/>
      <c r="R265" s="58" t="s">
        <v>129</v>
      </c>
      <c r="S265" s="58" t="s">
        <v>702</v>
      </c>
      <c r="T265" s="88"/>
      <c r="U265" s="89"/>
      <c r="V265" s="90"/>
      <c r="W265" s="91"/>
      <c r="X265" s="63"/>
      <c r="Y265" s="64" t="str">
        <f t="shared" si="7"/>
        <v>https://www.tcgplayer.com/search/star-wars-unlimited/product?productLineName=star-wars-unlimited&amp;q=Inspiring+Senator</v>
      </c>
      <c r="Z265" s="65">
        <f t="shared" si="6"/>
        <v>0</v>
      </c>
    </row>
    <row r="266" spans="1:26" ht="14.4">
      <c r="A266" s="92" t="s">
        <v>680</v>
      </c>
      <c r="B266" s="67"/>
      <c r="C266" s="67"/>
      <c r="D266" s="67"/>
      <c r="E266" s="67"/>
      <c r="F266" s="70" t="str">
        <f t="shared" si="4"/>
        <v/>
      </c>
      <c r="G266" s="71" t="str">
        <f t="shared" si="5"/>
        <v/>
      </c>
      <c r="H266" s="72" t="s">
        <v>46</v>
      </c>
      <c r="I266" s="73"/>
      <c r="J266" s="521"/>
      <c r="K266" s="506"/>
      <c r="L266" s="75" t="s">
        <v>1007</v>
      </c>
      <c r="M266" s="75">
        <v>4</v>
      </c>
      <c r="N266" s="75">
        <v>4</v>
      </c>
      <c r="O266" s="75">
        <v>3</v>
      </c>
      <c r="P266" s="75" t="s">
        <v>32</v>
      </c>
      <c r="Q266" s="75" t="s">
        <v>145</v>
      </c>
      <c r="R266" s="75" t="s">
        <v>129</v>
      </c>
      <c r="S266" s="75" t="s">
        <v>736</v>
      </c>
      <c r="T266" s="76"/>
      <c r="U266" s="77"/>
      <c r="V266" s="78"/>
      <c r="W266" s="79"/>
      <c r="X266" s="80"/>
      <c r="Y266" s="81" t="str">
        <f t="shared" si="7"/>
        <v>https://www.tcgplayer.com/search/star-wars-unlimited/product?productLineName=star-wars-unlimited&amp;q=Ando+Commission</v>
      </c>
      <c r="Z266" s="65">
        <f t="shared" si="6"/>
        <v>0</v>
      </c>
    </row>
    <row r="267" spans="1:26" ht="14.4">
      <c r="A267" s="82" t="s">
        <v>682</v>
      </c>
      <c r="B267" s="83"/>
      <c r="C267" s="83"/>
      <c r="D267" s="83"/>
      <c r="E267" s="83"/>
      <c r="F267" s="53" t="str">
        <f t="shared" si="4"/>
        <v/>
      </c>
      <c r="G267" s="54" t="str">
        <f t="shared" si="5"/>
        <v/>
      </c>
      <c r="H267" s="86" t="s">
        <v>46</v>
      </c>
      <c r="I267" s="56"/>
      <c r="J267" s="521"/>
      <c r="K267" s="504"/>
      <c r="L267" s="58" t="s">
        <v>1008</v>
      </c>
      <c r="M267" s="58">
        <v>5</v>
      </c>
      <c r="N267" s="58">
        <v>4</v>
      </c>
      <c r="O267" s="58">
        <v>4</v>
      </c>
      <c r="P267" s="58" t="s">
        <v>32</v>
      </c>
      <c r="Q267" s="58"/>
      <c r="R267" s="58" t="s">
        <v>129</v>
      </c>
      <c r="S267" s="58" t="s">
        <v>864</v>
      </c>
      <c r="T267" s="88"/>
      <c r="U267" s="89"/>
      <c r="V267" s="90"/>
      <c r="W267" s="91"/>
      <c r="X267" s="63"/>
      <c r="Y267" s="64" t="str">
        <f t="shared" si="7"/>
        <v>https://www.tcgplayer.com/search/star-wars-unlimited/product?productLineName=star-wars-unlimited&amp;q=Assassin+Probe</v>
      </c>
      <c r="Z267" s="65">
        <f t="shared" si="6"/>
        <v>0</v>
      </c>
    </row>
    <row r="268" spans="1:26" ht="14.4">
      <c r="A268" s="92" t="s">
        <v>684</v>
      </c>
      <c r="B268" s="67"/>
      <c r="C268" s="67"/>
      <c r="D268" s="67"/>
      <c r="E268" s="67"/>
      <c r="F268" s="70" t="str">
        <f t="shared" si="4"/>
        <v/>
      </c>
      <c r="G268" s="71" t="str">
        <f t="shared" si="5"/>
        <v/>
      </c>
      <c r="H268" s="72" t="s">
        <v>46</v>
      </c>
      <c r="I268" s="73"/>
      <c r="J268" s="521"/>
      <c r="K268" s="506"/>
      <c r="L268" s="75" t="s">
        <v>1009</v>
      </c>
      <c r="M268" s="75">
        <v>2</v>
      </c>
      <c r="N268" s="111" t="s">
        <v>520</v>
      </c>
      <c r="O268" s="111" t="s">
        <v>520</v>
      </c>
      <c r="P268" s="75"/>
      <c r="Q268" s="75"/>
      <c r="R268" s="75" t="s">
        <v>255</v>
      </c>
      <c r="S268" s="75" t="s">
        <v>325</v>
      </c>
      <c r="T268" s="76"/>
      <c r="U268" s="77"/>
      <c r="V268" s="78"/>
      <c r="W268" s="79"/>
      <c r="X268" s="80"/>
      <c r="Y268" s="81" t="str">
        <f t="shared" si="7"/>
        <v>https://www.tcgplayer.com/search/star-wars-unlimited/product?productLineName=star-wars-unlimited&amp;q=Clandestine+Connections</v>
      </c>
      <c r="Z268" s="65">
        <f t="shared" si="6"/>
        <v>0</v>
      </c>
    </row>
  </sheetData>
  <autoFilter ref="A4:Z268" xr:uid="{00000000-0009-0000-0000-000001000000}"/>
  <mergeCells count="135">
    <mergeCell ref="J225:K225"/>
    <mergeCell ref="J226:K226"/>
    <mergeCell ref="J227:K227"/>
    <mergeCell ref="J228:K228"/>
    <mergeCell ref="J229:K229"/>
    <mergeCell ref="J230:K230"/>
    <mergeCell ref="J231:K231"/>
    <mergeCell ref="J187:K187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255:K255"/>
    <mergeCell ref="J256:K256"/>
    <mergeCell ref="J257:K257"/>
    <mergeCell ref="J258:K258"/>
    <mergeCell ref="J259:K259"/>
    <mergeCell ref="J267:K267"/>
    <mergeCell ref="J268:K268"/>
    <mergeCell ref="J260:K260"/>
    <mergeCell ref="J261:K261"/>
    <mergeCell ref="J262:K262"/>
    <mergeCell ref="J263:K263"/>
    <mergeCell ref="J264:K264"/>
    <mergeCell ref="J265:K265"/>
    <mergeCell ref="J266:K266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122:K122"/>
    <mergeCell ref="J123:K123"/>
    <mergeCell ref="J124:K124"/>
    <mergeCell ref="J125:K125"/>
    <mergeCell ref="J232:K232"/>
    <mergeCell ref="J233:K233"/>
    <mergeCell ref="J234:K234"/>
    <mergeCell ref="J235:K235"/>
    <mergeCell ref="J236:K236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64:K164"/>
    <mergeCell ref="J165:K165"/>
    <mergeCell ref="J166:K166"/>
    <mergeCell ref="J167:K167"/>
    <mergeCell ref="J168:K168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75:K75"/>
    <mergeCell ref="J76:K76"/>
    <mergeCell ref="J77:K77"/>
    <mergeCell ref="J78:K78"/>
    <mergeCell ref="J79:K79"/>
    <mergeCell ref="J80:K80"/>
    <mergeCell ref="J81:K81"/>
    <mergeCell ref="J82:K82"/>
    <mergeCell ref="J112:K112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29:K29"/>
    <mergeCell ref="J30:K30"/>
    <mergeCell ref="J59:K59"/>
    <mergeCell ref="J60:K60"/>
    <mergeCell ref="J61:K61"/>
    <mergeCell ref="J62:K62"/>
    <mergeCell ref="J63:K63"/>
    <mergeCell ref="J64:K64"/>
    <mergeCell ref="J65:K65"/>
    <mergeCell ref="A1:W1"/>
    <mergeCell ref="T2:U2"/>
    <mergeCell ref="J3:K3"/>
    <mergeCell ref="J23:K23"/>
    <mergeCell ref="J24:K24"/>
    <mergeCell ref="J25:K25"/>
    <mergeCell ref="J26:K26"/>
    <mergeCell ref="J27:K27"/>
    <mergeCell ref="J28:K28"/>
  </mergeCells>
  <conditionalFormatting sqref="F5:G268 H175">
    <cfRule type="cellIs" dxfId="68" priority="6" operator="equal">
      <formula>"✓"</formula>
    </cfRule>
  </conditionalFormatting>
  <conditionalFormatting sqref="J2:K268">
    <cfRule type="cellIs" dxfId="67" priority="7" operator="equal">
      <formula>"Vigilance"</formula>
    </cfRule>
    <cfRule type="cellIs" dxfId="66" priority="8" operator="equal">
      <formula>"Villainy"</formula>
    </cfRule>
    <cfRule type="cellIs" dxfId="65" priority="9" operator="equal">
      <formula>"Heroism"</formula>
    </cfRule>
    <cfRule type="cellIs" dxfId="64" priority="10" operator="equal">
      <formula>"Command"</formula>
    </cfRule>
    <cfRule type="cellIs" dxfId="63" priority="11" operator="equal">
      <formula>"Aggression"</formula>
    </cfRule>
    <cfRule type="cellIs" dxfId="62" priority="12" operator="equal">
      <formula>"Cunning"</formula>
    </cfRule>
  </conditionalFormatting>
  <conditionalFormatting sqref="L5:Y268">
    <cfRule type="expression" dxfId="61" priority="5">
      <formula>AND($A$2=TRUE,$B5=0,$C5=0,$D5=0,$E5=0)</formula>
    </cfRule>
  </conditionalFormatting>
  <conditionalFormatting sqref="P14 L19:O19 Q19 S19 P19:P22 R19:R22 P35:P37 P39:P43 P48:P50 P52:P55 P59 P61:P63 P65:P72 P74 P76:P77 P85:P91 P96:P101 P104:P105 P109 P111:P112 P115:P122 P124 P133:P134 P136:P137 P140:P141 P146:P147 P149:P154 P157:P160 P163:P174 P182:P184 P186:P190 P194:P195 P197 P199:P200 P203:P204 P208 P210:P216 P218 P220 P233:P236 P238:P241 P246:P247 P249:P254 P256 P258:P264">
    <cfRule type="expression" dxfId="60" priority="1">
      <formula>AND($A$2=TRUE,$C14=0,$D14=0,$E14=0,$F14=0)</formula>
    </cfRule>
  </conditionalFormatting>
  <conditionalFormatting sqref="P14 L19:O19 Q19 S19:Y19 P19:P22 R19:R22 P35:P37 P39:P43 P48:P50 P52:P55 P59 P61:P63 P65:P72 P74 P76:P77 P85:P91 P96:P101 P104:P105 P109 P111:P112 P115:P122 P124 P133:P134 P136:P137 P140:P141 P146:P147 P149:P154 P157:P160 P163:P174 P182:P184 P186:P190 P194:P195 P197 P199:P200 P203:P204 P208 P210:P216 P218 P220 P233:P236 P238:P241 P246:P247 P249:P254 P256 P258:P264">
    <cfRule type="expression" dxfId="59" priority="2">
      <formula>AND($A$2=TRUE,$C14=0,#REF!=0,$D14=0,#REF!=0)</formula>
    </cfRule>
    <cfRule type="expression" dxfId="58" priority="3">
      <formula>AND($A$2=TRUE,$C14=0)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68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5.109375" customWidth="1"/>
    <col min="2" max="8" width="2.6640625" customWidth="1"/>
    <col min="9" max="9" width="5.109375" customWidth="1"/>
    <col min="10" max="11" width="5.6640625" customWidth="1"/>
    <col min="12" max="12" width="23.88671875" customWidth="1"/>
    <col min="13" max="15" width="2.6640625" customWidth="1"/>
    <col min="16" max="16" width="7" customWidth="1"/>
    <col min="17" max="17" width="10.44140625" customWidth="1"/>
    <col min="18" max="18" width="8.77734375" customWidth="1"/>
    <col min="19" max="19" width="28.33203125" customWidth="1"/>
    <col min="20" max="23" width="2.6640625" customWidth="1"/>
    <col min="24" max="24" width="11.44140625" customWidth="1"/>
    <col min="25" max="25" width="13.33203125" customWidth="1"/>
    <col min="26" max="26" width="26.77734375" hidden="1" customWidth="1"/>
  </cols>
  <sheetData>
    <row r="1" spans="1:26" ht="44.25" customHeight="1">
      <c r="A1" s="496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8"/>
      <c r="X1" s="1"/>
      <c r="Y1" s="1"/>
      <c r="Z1" s="2"/>
    </row>
    <row r="2" spans="1:26" ht="26.25" customHeight="1">
      <c r="A2" s="3" t="b">
        <v>0</v>
      </c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7" t="s">
        <v>1010</v>
      </c>
      <c r="M2" s="8"/>
      <c r="N2" s="8"/>
      <c r="O2" s="8"/>
      <c r="P2" s="9">
        <v>732</v>
      </c>
      <c r="Q2" s="10" t="s">
        <v>2</v>
      </c>
      <c r="R2" s="11">
        <f>SUM(Z5:Z268)</f>
        <v>0</v>
      </c>
      <c r="S2" s="12" t="s">
        <v>3</v>
      </c>
      <c r="T2" s="499">
        <f>R2/P2</f>
        <v>0</v>
      </c>
      <c r="U2" s="500"/>
      <c r="V2" s="8"/>
      <c r="W2" s="13"/>
      <c r="X2" s="14"/>
      <c r="Y2" s="14"/>
      <c r="Z2" s="15">
        <v>30</v>
      </c>
    </row>
    <row r="3" spans="1:26" ht="46.5" customHeight="1">
      <c r="A3" s="16" t="s">
        <v>4</v>
      </c>
      <c r="B3" s="17" t="s">
        <v>687</v>
      </c>
      <c r="C3" s="17" t="s">
        <v>688</v>
      </c>
      <c r="D3" s="18" t="s">
        <v>6</v>
      </c>
      <c r="E3" s="19" t="s">
        <v>7</v>
      </c>
      <c r="F3" s="17" t="s">
        <v>8</v>
      </c>
      <c r="G3" s="20" t="s">
        <v>9</v>
      </c>
      <c r="H3" s="21" t="s">
        <v>10</v>
      </c>
      <c r="I3" s="21" t="s">
        <v>11</v>
      </c>
      <c r="J3" s="501" t="s">
        <v>12</v>
      </c>
      <c r="K3" s="502"/>
      <c r="L3" s="23" t="s">
        <v>13</v>
      </c>
      <c r="M3" s="24" t="s">
        <v>14</v>
      </c>
      <c r="N3" s="25" t="s">
        <v>15</v>
      </c>
      <c r="O3" s="25" t="s">
        <v>16</v>
      </c>
      <c r="P3" s="26" t="s">
        <v>17</v>
      </c>
      <c r="Q3" s="27" t="s">
        <v>18</v>
      </c>
      <c r="R3" s="28" t="s">
        <v>19</v>
      </c>
      <c r="S3" s="28" t="s">
        <v>20</v>
      </c>
      <c r="T3" s="29" t="s">
        <v>21</v>
      </c>
      <c r="U3" s="29" t="s">
        <v>22</v>
      </c>
      <c r="V3" s="30" t="s">
        <v>23</v>
      </c>
      <c r="W3" s="31" t="s">
        <v>24</v>
      </c>
      <c r="X3" s="32" t="s">
        <v>25</v>
      </c>
      <c r="Y3" s="33" t="s">
        <v>26</v>
      </c>
      <c r="Z3" s="34"/>
    </row>
    <row r="4" spans="1:26" ht="16.5" customHeight="1">
      <c r="A4" s="35"/>
      <c r="B4" s="36"/>
      <c r="C4" s="36"/>
      <c r="D4" s="37"/>
      <c r="E4" s="38"/>
      <c r="F4" s="36"/>
      <c r="G4" s="36"/>
      <c r="H4" s="36"/>
      <c r="I4" s="36"/>
      <c r="J4" s="39"/>
      <c r="K4" s="39"/>
      <c r="L4" s="39"/>
      <c r="M4" s="40"/>
      <c r="N4" s="41"/>
      <c r="O4" s="41"/>
      <c r="P4" s="42"/>
      <c r="Q4" s="43"/>
      <c r="R4" s="44"/>
      <c r="S4" s="44"/>
      <c r="T4" s="45"/>
      <c r="U4" s="45"/>
      <c r="V4" s="46"/>
      <c r="W4" s="47"/>
      <c r="X4" s="46"/>
      <c r="Y4" s="46"/>
      <c r="Z4" s="48"/>
    </row>
    <row r="5" spans="1:26" ht="14.4">
      <c r="A5" s="49" t="s">
        <v>27</v>
      </c>
      <c r="B5" s="50"/>
      <c r="C5" s="51"/>
      <c r="D5" s="51"/>
      <c r="E5" s="52"/>
      <c r="F5" s="53" t="str">
        <f t="shared" ref="F5:F34" si="0">IF(SUM(B5:E5)&gt;0, "✓", "")</f>
        <v/>
      </c>
      <c r="G5" s="54" t="str">
        <f t="shared" ref="G5:G34" si="1">IF(SUM(D5:E5)&gt;0, "✓", "")</f>
        <v/>
      </c>
      <c r="H5" s="55" t="s">
        <v>28</v>
      </c>
      <c r="I5" s="82"/>
      <c r="J5" s="105" t="s">
        <v>41</v>
      </c>
      <c r="K5" s="87" t="s">
        <v>42</v>
      </c>
      <c r="L5" s="131" t="s">
        <v>1011</v>
      </c>
      <c r="M5" s="51">
        <v>7</v>
      </c>
      <c r="N5" s="51">
        <v>5</v>
      </c>
      <c r="O5" s="51">
        <v>5</v>
      </c>
      <c r="P5" s="84" t="s">
        <v>32</v>
      </c>
      <c r="Q5" s="132" t="s">
        <v>145</v>
      </c>
      <c r="R5" s="132" t="s">
        <v>691</v>
      </c>
      <c r="S5" s="132" t="s">
        <v>1012</v>
      </c>
      <c r="T5" s="59"/>
      <c r="U5" s="60"/>
      <c r="V5" s="61"/>
      <c r="W5" s="62"/>
      <c r="X5" s="63"/>
      <c r="Y5" s="64" t="str">
        <f t="shared" ref="Y5:Y259" si="2">CONCATENATE("https://www.tcgplayer.com/search/star-wars-unlimited/product?productLineName=star-wars-unlimited&amp;q=",SUBSTITUTE(L5," ","+"))</f>
        <v>https://www.tcgplayer.com/search/star-wars-unlimited/product?productLineName=star-wars-unlimited&amp;q=Kylo+Ren</v>
      </c>
      <c r="Z5" s="65">
        <f t="shared" ref="Z5:Z34" si="3">MIN(B5+C5+D5+E5, 1)</f>
        <v>0</v>
      </c>
    </row>
    <row r="6" spans="1:26" ht="14.4">
      <c r="A6" s="66" t="s">
        <v>36</v>
      </c>
      <c r="B6" s="67"/>
      <c r="C6" s="68"/>
      <c r="D6" s="68"/>
      <c r="E6" s="69"/>
      <c r="F6" s="70" t="str">
        <f t="shared" si="0"/>
        <v/>
      </c>
      <c r="G6" s="71" t="str">
        <f t="shared" si="1"/>
        <v/>
      </c>
      <c r="H6" s="72" t="s">
        <v>46</v>
      </c>
      <c r="I6" s="92"/>
      <c r="J6" s="106" t="s">
        <v>41</v>
      </c>
      <c r="K6" s="93" t="s">
        <v>42</v>
      </c>
      <c r="L6" s="133" t="s">
        <v>1013</v>
      </c>
      <c r="M6" s="68">
        <v>5</v>
      </c>
      <c r="N6" s="68">
        <v>3</v>
      </c>
      <c r="O6" s="68">
        <v>7</v>
      </c>
      <c r="P6" s="68" t="s">
        <v>32</v>
      </c>
      <c r="Q6" s="134"/>
      <c r="R6" s="124" t="s">
        <v>691</v>
      </c>
      <c r="S6" s="124" t="s">
        <v>1014</v>
      </c>
      <c r="T6" s="76"/>
      <c r="U6" s="77"/>
      <c r="V6" s="78"/>
      <c r="W6" s="79"/>
      <c r="X6" s="80"/>
      <c r="Y6" s="81" t="str">
        <f t="shared" si="2"/>
        <v>https://www.tcgplayer.com/search/star-wars-unlimited/product?productLineName=star-wars-unlimited&amp;q=Mother+Talzin</v>
      </c>
      <c r="Z6" s="65">
        <f t="shared" si="3"/>
        <v>0</v>
      </c>
    </row>
    <row r="7" spans="1:26" ht="14.4">
      <c r="A7" s="82" t="s">
        <v>40</v>
      </c>
      <c r="B7" s="83"/>
      <c r="C7" s="84"/>
      <c r="D7" s="84"/>
      <c r="E7" s="85"/>
      <c r="F7" s="53" t="str">
        <f t="shared" si="0"/>
        <v/>
      </c>
      <c r="G7" s="54" t="str">
        <f t="shared" si="1"/>
        <v/>
      </c>
      <c r="H7" s="86" t="s">
        <v>46</v>
      </c>
      <c r="I7" s="82"/>
      <c r="J7" s="105" t="s">
        <v>41</v>
      </c>
      <c r="K7" s="94" t="s">
        <v>50</v>
      </c>
      <c r="L7" s="135" t="s">
        <v>813</v>
      </c>
      <c r="M7" s="84">
        <v>6</v>
      </c>
      <c r="N7" s="84">
        <v>5</v>
      </c>
      <c r="O7" s="84">
        <v>6</v>
      </c>
      <c r="P7" s="84" t="s">
        <v>32</v>
      </c>
      <c r="Q7" s="132" t="s">
        <v>145</v>
      </c>
      <c r="R7" s="132" t="s">
        <v>691</v>
      </c>
      <c r="S7" s="132" t="s">
        <v>1015</v>
      </c>
      <c r="T7" s="88"/>
      <c r="U7" s="89"/>
      <c r="V7" s="90"/>
      <c r="W7" s="91"/>
      <c r="X7" s="63"/>
      <c r="Y7" s="64" t="str">
        <f t="shared" si="2"/>
        <v>https://www.tcgplayer.com/search/star-wars-unlimited/product?productLineName=star-wars-unlimited&amp;q=Ahsoka+Tano</v>
      </c>
      <c r="Z7" s="65">
        <f t="shared" si="3"/>
        <v>0</v>
      </c>
    </row>
    <row r="8" spans="1:26" ht="14.4">
      <c r="A8" s="92" t="s">
        <v>45</v>
      </c>
      <c r="B8" s="67"/>
      <c r="C8" s="68"/>
      <c r="D8" s="68"/>
      <c r="E8" s="69"/>
      <c r="F8" s="70" t="str">
        <f t="shared" si="0"/>
        <v/>
      </c>
      <c r="G8" s="71" t="str">
        <f t="shared" si="1"/>
        <v/>
      </c>
      <c r="H8" s="72" t="s">
        <v>28</v>
      </c>
      <c r="I8" s="92"/>
      <c r="J8" s="106" t="s">
        <v>41</v>
      </c>
      <c r="K8" s="95" t="s">
        <v>50</v>
      </c>
      <c r="L8" s="133" t="s">
        <v>292</v>
      </c>
      <c r="M8" s="68">
        <v>6</v>
      </c>
      <c r="N8" s="68">
        <v>3</v>
      </c>
      <c r="O8" s="68">
        <v>6</v>
      </c>
      <c r="P8" s="68" t="s">
        <v>32</v>
      </c>
      <c r="Q8" s="124" t="s">
        <v>84</v>
      </c>
      <c r="R8" s="124" t="s">
        <v>691</v>
      </c>
      <c r="S8" s="124" t="s">
        <v>293</v>
      </c>
      <c r="T8" s="76"/>
      <c r="U8" s="77"/>
      <c r="V8" s="78"/>
      <c r="W8" s="79"/>
      <c r="X8" s="80"/>
      <c r="Y8" s="81" t="str">
        <f t="shared" si="2"/>
        <v>https://www.tcgplayer.com/search/star-wars-unlimited/product?productLineName=star-wars-unlimited&amp;q=Kanan+Jarrus</v>
      </c>
      <c r="Z8" s="65">
        <f t="shared" si="3"/>
        <v>0</v>
      </c>
    </row>
    <row r="9" spans="1:26" ht="14.4">
      <c r="A9" s="82" t="s">
        <v>49</v>
      </c>
      <c r="B9" s="83"/>
      <c r="C9" s="84"/>
      <c r="D9" s="84"/>
      <c r="E9" s="85"/>
      <c r="F9" s="53" t="str">
        <f t="shared" si="0"/>
        <v/>
      </c>
      <c r="G9" s="54" t="str">
        <f t="shared" si="1"/>
        <v/>
      </c>
      <c r="H9" s="86" t="s">
        <v>28</v>
      </c>
      <c r="I9" s="82"/>
      <c r="J9" s="57" t="s">
        <v>29</v>
      </c>
      <c r="K9" s="87" t="s">
        <v>42</v>
      </c>
      <c r="L9" s="135" t="s">
        <v>1016</v>
      </c>
      <c r="M9" s="84">
        <v>5</v>
      </c>
      <c r="N9" s="84">
        <v>3</v>
      </c>
      <c r="O9" s="84">
        <v>6</v>
      </c>
      <c r="P9" s="84" t="s">
        <v>32</v>
      </c>
      <c r="Q9" s="136"/>
      <c r="R9" s="132" t="s">
        <v>691</v>
      </c>
      <c r="S9" s="132" t="s">
        <v>1017</v>
      </c>
      <c r="T9" s="88"/>
      <c r="U9" s="89"/>
      <c r="V9" s="90"/>
      <c r="W9" s="91"/>
      <c r="X9" s="63"/>
      <c r="Y9" s="64" t="str">
        <f t="shared" si="2"/>
        <v>https://www.tcgplayer.com/search/star-wars-unlimited/product?productLineName=star-wars-unlimited&amp;q=Morgan+Elsbeth</v>
      </c>
      <c r="Z9" s="65">
        <f t="shared" si="3"/>
        <v>0</v>
      </c>
    </row>
    <row r="10" spans="1:26" ht="14.4">
      <c r="A10" s="92" t="s">
        <v>52</v>
      </c>
      <c r="B10" s="67"/>
      <c r="C10" s="68"/>
      <c r="D10" s="68"/>
      <c r="E10" s="69"/>
      <c r="F10" s="70" t="str">
        <f t="shared" si="0"/>
        <v/>
      </c>
      <c r="G10" s="71" t="str">
        <f t="shared" si="1"/>
        <v/>
      </c>
      <c r="H10" s="72" t="s">
        <v>46</v>
      </c>
      <c r="I10" s="92"/>
      <c r="J10" s="74" t="s">
        <v>29</v>
      </c>
      <c r="K10" s="93" t="s">
        <v>42</v>
      </c>
      <c r="L10" s="133" t="s">
        <v>1018</v>
      </c>
      <c r="M10" s="68">
        <v>6</v>
      </c>
      <c r="N10" s="68">
        <v>4</v>
      </c>
      <c r="O10" s="68">
        <v>7</v>
      </c>
      <c r="P10" s="68" t="s">
        <v>32</v>
      </c>
      <c r="Q10" s="134"/>
      <c r="R10" s="124" t="s">
        <v>691</v>
      </c>
      <c r="S10" s="124" t="s">
        <v>1019</v>
      </c>
      <c r="T10" s="76"/>
      <c r="U10" s="77"/>
      <c r="V10" s="78"/>
      <c r="W10" s="79"/>
      <c r="X10" s="80"/>
      <c r="Y10" s="81" t="str">
        <f t="shared" si="2"/>
        <v>https://www.tcgplayer.com/search/star-wars-unlimited/product?productLineName=star-wars-unlimited&amp;q=Supreme+Leader+Snoke</v>
      </c>
      <c r="Z10" s="65">
        <f t="shared" si="3"/>
        <v>0</v>
      </c>
    </row>
    <row r="11" spans="1:26" ht="14.4">
      <c r="A11" s="82" t="s">
        <v>54</v>
      </c>
      <c r="B11" s="83"/>
      <c r="C11" s="84"/>
      <c r="D11" s="84"/>
      <c r="E11" s="85"/>
      <c r="F11" s="53" t="str">
        <f t="shared" si="0"/>
        <v/>
      </c>
      <c r="G11" s="54" t="str">
        <f t="shared" si="1"/>
        <v/>
      </c>
      <c r="H11" s="86" t="s">
        <v>28</v>
      </c>
      <c r="I11" s="82"/>
      <c r="J11" s="57" t="s">
        <v>29</v>
      </c>
      <c r="K11" s="94" t="s">
        <v>50</v>
      </c>
      <c r="L11" s="135" t="s">
        <v>1020</v>
      </c>
      <c r="M11" s="84">
        <v>9</v>
      </c>
      <c r="N11" s="84">
        <v>4</v>
      </c>
      <c r="O11" s="84">
        <v>10</v>
      </c>
      <c r="P11" s="84" t="s">
        <v>32</v>
      </c>
      <c r="Q11" s="132" t="s">
        <v>33</v>
      </c>
      <c r="R11" s="132" t="s">
        <v>691</v>
      </c>
      <c r="S11" s="132" t="s">
        <v>146</v>
      </c>
      <c r="T11" s="88"/>
      <c r="U11" s="89"/>
      <c r="V11" s="90"/>
      <c r="W11" s="91"/>
      <c r="X11" s="63"/>
      <c r="Y11" s="64" t="str">
        <f t="shared" si="2"/>
        <v>https://www.tcgplayer.com/search/star-wars-unlimited/product?productLineName=star-wars-unlimited&amp;q=Avar+Kriss</v>
      </c>
      <c r="Z11" s="65">
        <f t="shared" si="3"/>
        <v>0</v>
      </c>
    </row>
    <row r="12" spans="1:26" ht="14.4">
      <c r="A12" s="92" t="s">
        <v>57</v>
      </c>
      <c r="B12" s="67"/>
      <c r="C12" s="68"/>
      <c r="D12" s="68"/>
      <c r="E12" s="69"/>
      <c r="F12" s="70" t="str">
        <f t="shared" si="0"/>
        <v/>
      </c>
      <c r="G12" s="71" t="str">
        <f t="shared" si="1"/>
        <v/>
      </c>
      <c r="H12" s="72" t="s">
        <v>46</v>
      </c>
      <c r="I12" s="92"/>
      <c r="J12" s="74" t="s">
        <v>29</v>
      </c>
      <c r="K12" s="95" t="s">
        <v>50</v>
      </c>
      <c r="L12" s="133" t="s">
        <v>144</v>
      </c>
      <c r="M12" s="68">
        <v>5</v>
      </c>
      <c r="N12" s="68">
        <v>3</v>
      </c>
      <c r="O12" s="68">
        <v>6</v>
      </c>
      <c r="P12" s="68" t="s">
        <v>32</v>
      </c>
      <c r="Q12" s="134"/>
      <c r="R12" s="124" t="s">
        <v>691</v>
      </c>
      <c r="S12" s="124" t="s">
        <v>146</v>
      </c>
      <c r="T12" s="76"/>
      <c r="U12" s="77"/>
      <c r="V12" s="78"/>
      <c r="W12" s="79"/>
      <c r="X12" s="80"/>
      <c r="Y12" s="81" t="str">
        <f t="shared" si="2"/>
        <v>https://www.tcgplayer.com/search/star-wars-unlimited/product?productLineName=star-wars-unlimited&amp;q=Obi-Wan+Kenobi</v>
      </c>
      <c r="Z12" s="65">
        <f t="shared" si="3"/>
        <v>0</v>
      </c>
    </row>
    <row r="13" spans="1:26" ht="14.4">
      <c r="A13" s="82" t="s">
        <v>60</v>
      </c>
      <c r="B13" s="83"/>
      <c r="C13" s="84"/>
      <c r="D13" s="84"/>
      <c r="E13" s="85"/>
      <c r="F13" s="53" t="str">
        <f t="shared" si="0"/>
        <v/>
      </c>
      <c r="G13" s="54" t="str">
        <f t="shared" si="1"/>
        <v/>
      </c>
      <c r="H13" s="86" t="s">
        <v>65</v>
      </c>
      <c r="I13" s="82"/>
      <c r="J13" s="57" t="s">
        <v>30</v>
      </c>
      <c r="K13" s="87" t="s">
        <v>42</v>
      </c>
      <c r="L13" s="135" t="s">
        <v>1021</v>
      </c>
      <c r="M13" s="84">
        <v>6</v>
      </c>
      <c r="N13" s="84">
        <v>5</v>
      </c>
      <c r="O13" s="84">
        <v>6</v>
      </c>
      <c r="P13" s="84" t="s">
        <v>32</v>
      </c>
      <c r="Q13" s="136"/>
      <c r="R13" s="132" t="s">
        <v>691</v>
      </c>
      <c r="S13" s="132" t="s">
        <v>285</v>
      </c>
      <c r="T13" s="88"/>
      <c r="U13" s="89"/>
      <c r="V13" s="90"/>
      <c r="W13" s="91"/>
      <c r="X13" s="63"/>
      <c r="Y13" s="64" t="str">
        <f t="shared" si="2"/>
        <v>https://www.tcgplayer.com/search/star-wars-unlimited/product?productLineName=star-wars-unlimited&amp;q=Darth+Maul</v>
      </c>
      <c r="Z13" s="65">
        <f t="shared" si="3"/>
        <v>0</v>
      </c>
    </row>
    <row r="14" spans="1:26" ht="14.4">
      <c r="A14" s="92" t="s">
        <v>64</v>
      </c>
      <c r="B14" s="67"/>
      <c r="C14" s="68"/>
      <c r="D14" s="68"/>
      <c r="E14" s="69"/>
      <c r="F14" s="70" t="str">
        <f t="shared" si="0"/>
        <v/>
      </c>
      <c r="G14" s="71" t="str">
        <f t="shared" si="1"/>
        <v/>
      </c>
      <c r="H14" s="72" t="s">
        <v>46</v>
      </c>
      <c r="I14" s="92"/>
      <c r="J14" s="74" t="s">
        <v>30</v>
      </c>
      <c r="K14" s="93" t="s">
        <v>42</v>
      </c>
      <c r="L14" s="133" t="s">
        <v>1022</v>
      </c>
      <c r="M14" s="68">
        <v>5</v>
      </c>
      <c r="N14" s="68">
        <v>5</v>
      </c>
      <c r="O14" s="68">
        <v>4</v>
      </c>
      <c r="P14" s="68" t="s">
        <v>32</v>
      </c>
      <c r="Q14" s="124" t="s">
        <v>218</v>
      </c>
      <c r="R14" s="124" t="s">
        <v>691</v>
      </c>
      <c r="S14" s="124" t="s">
        <v>1023</v>
      </c>
      <c r="T14" s="76"/>
      <c r="U14" s="77"/>
      <c r="V14" s="78"/>
      <c r="W14" s="79"/>
      <c r="X14" s="80"/>
      <c r="Y14" s="81" t="str">
        <f t="shared" si="2"/>
        <v>https://www.tcgplayer.com/search/star-wars-unlimited/product?productLineName=star-wars-unlimited&amp;q=Third+Sister</v>
      </c>
      <c r="Z14" s="65">
        <f t="shared" si="3"/>
        <v>0</v>
      </c>
    </row>
    <row r="15" spans="1:26" ht="14.4">
      <c r="A15" s="82" t="s">
        <v>67</v>
      </c>
      <c r="B15" s="83"/>
      <c r="C15" s="84"/>
      <c r="D15" s="84"/>
      <c r="E15" s="85"/>
      <c r="F15" s="53" t="str">
        <f t="shared" si="0"/>
        <v/>
      </c>
      <c r="G15" s="54" t="str">
        <f t="shared" si="1"/>
        <v/>
      </c>
      <c r="H15" s="86" t="s">
        <v>46</v>
      </c>
      <c r="I15" s="82"/>
      <c r="J15" s="57" t="s">
        <v>30</v>
      </c>
      <c r="K15" s="94" t="s">
        <v>50</v>
      </c>
      <c r="L15" s="135" t="s">
        <v>1024</v>
      </c>
      <c r="M15" s="84">
        <v>5</v>
      </c>
      <c r="N15" s="84">
        <v>1</v>
      </c>
      <c r="O15" s="84">
        <v>6</v>
      </c>
      <c r="P15" s="84" t="s">
        <v>32</v>
      </c>
      <c r="Q15" s="132" t="s">
        <v>87</v>
      </c>
      <c r="R15" s="132" t="s">
        <v>691</v>
      </c>
      <c r="S15" s="132" t="s">
        <v>146</v>
      </c>
      <c r="T15" s="88"/>
      <c r="U15" s="89"/>
      <c r="V15" s="90"/>
      <c r="W15" s="91"/>
      <c r="X15" s="63"/>
      <c r="Y15" s="64" t="str">
        <f t="shared" si="2"/>
        <v>https://www.tcgplayer.com/search/star-wars-unlimited/product?productLineName=star-wars-unlimited&amp;q=Kit+Fisto</v>
      </c>
      <c r="Z15" s="65">
        <f t="shared" si="3"/>
        <v>0</v>
      </c>
    </row>
    <row r="16" spans="1:26" ht="14.4">
      <c r="A16" s="92" t="s">
        <v>70</v>
      </c>
      <c r="B16" s="67"/>
      <c r="C16" s="68"/>
      <c r="D16" s="68"/>
      <c r="E16" s="69"/>
      <c r="F16" s="70" t="str">
        <f t="shared" si="0"/>
        <v/>
      </c>
      <c r="G16" s="71" t="str">
        <f t="shared" si="1"/>
        <v/>
      </c>
      <c r="H16" s="72" t="s">
        <v>28</v>
      </c>
      <c r="I16" s="92"/>
      <c r="J16" s="74" t="s">
        <v>30</v>
      </c>
      <c r="K16" s="95" t="s">
        <v>50</v>
      </c>
      <c r="L16" s="133" t="s">
        <v>433</v>
      </c>
      <c r="M16" s="68">
        <v>7</v>
      </c>
      <c r="N16" s="68">
        <v>6</v>
      </c>
      <c r="O16" s="68">
        <v>8</v>
      </c>
      <c r="P16" s="68" t="s">
        <v>32</v>
      </c>
      <c r="Q16" s="134"/>
      <c r="R16" s="124" t="s">
        <v>691</v>
      </c>
      <c r="S16" s="124" t="s">
        <v>1025</v>
      </c>
      <c r="T16" s="76"/>
      <c r="U16" s="77"/>
      <c r="V16" s="78"/>
      <c r="W16" s="79"/>
      <c r="X16" s="80"/>
      <c r="Y16" s="81" t="str">
        <f t="shared" si="2"/>
        <v>https://www.tcgplayer.com/search/star-wars-unlimited/product?productLineName=star-wars-unlimited&amp;q=Rey</v>
      </c>
      <c r="Z16" s="65">
        <f t="shared" si="3"/>
        <v>0</v>
      </c>
    </row>
    <row r="17" spans="1:26" ht="14.4">
      <c r="A17" s="82" t="s">
        <v>73</v>
      </c>
      <c r="B17" s="83"/>
      <c r="C17" s="84"/>
      <c r="D17" s="84"/>
      <c r="E17" s="85"/>
      <c r="F17" s="53" t="str">
        <f t="shared" si="0"/>
        <v/>
      </c>
      <c r="G17" s="54" t="str">
        <f t="shared" si="1"/>
        <v/>
      </c>
      <c r="H17" s="86" t="s">
        <v>28</v>
      </c>
      <c r="I17" s="82"/>
      <c r="J17" s="109" t="s">
        <v>37</v>
      </c>
      <c r="K17" s="87" t="s">
        <v>42</v>
      </c>
      <c r="L17" s="135" t="s">
        <v>1026</v>
      </c>
      <c r="M17" s="84">
        <v>6</v>
      </c>
      <c r="N17" s="84">
        <v>4</v>
      </c>
      <c r="O17" s="84">
        <v>7</v>
      </c>
      <c r="P17" s="84" t="s">
        <v>32</v>
      </c>
      <c r="Q17" s="136"/>
      <c r="R17" s="132" t="s">
        <v>691</v>
      </c>
      <c r="S17" s="132" t="s">
        <v>146</v>
      </c>
      <c r="T17" s="88"/>
      <c r="U17" s="89"/>
      <c r="V17" s="90"/>
      <c r="W17" s="91"/>
      <c r="X17" s="63"/>
      <c r="Y17" s="64" t="str">
        <f t="shared" si="2"/>
        <v>https://www.tcgplayer.com/search/star-wars-unlimited/product?productLineName=star-wars-unlimited&amp;q=Barriss+Offee</v>
      </c>
      <c r="Z17" s="65">
        <f t="shared" si="3"/>
        <v>0</v>
      </c>
    </row>
    <row r="18" spans="1:26" ht="14.4">
      <c r="A18" s="92" t="s">
        <v>76</v>
      </c>
      <c r="B18" s="67"/>
      <c r="C18" s="68"/>
      <c r="D18" s="68"/>
      <c r="E18" s="69"/>
      <c r="F18" s="70" t="str">
        <f t="shared" si="0"/>
        <v/>
      </c>
      <c r="G18" s="71" t="str">
        <f t="shared" si="1"/>
        <v/>
      </c>
      <c r="H18" s="72" t="s">
        <v>46</v>
      </c>
      <c r="I18" s="92"/>
      <c r="J18" s="108" t="s">
        <v>37</v>
      </c>
      <c r="K18" s="93" t="s">
        <v>42</v>
      </c>
      <c r="L18" s="133" t="s">
        <v>1027</v>
      </c>
      <c r="M18" s="68">
        <v>5</v>
      </c>
      <c r="N18" s="68">
        <v>3</v>
      </c>
      <c r="O18" s="68">
        <v>5</v>
      </c>
      <c r="P18" s="68" t="s">
        <v>32</v>
      </c>
      <c r="Q18" s="124" t="s">
        <v>84</v>
      </c>
      <c r="R18" s="124" t="s">
        <v>691</v>
      </c>
      <c r="S18" s="124" t="s">
        <v>1023</v>
      </c>
      <c r="T18" s="76"/>
      <c r="U18" s="77"/>
      <c r="V18" s="78"/>
      <c r="W18" s="79"/>
      <c r="X18" s="80"/>
      <c r="Y18" s="81" t="str">
        <f t="shared" si="2"/>
        <v>https://www.tcgplayer.com/search/star-wars-unlimited/product?productLineName=star-wars-unlimited&amp;q=Grand+Inquisitor</v>
      </c>
      <c r="Z18" s="65">
        <f t="shared" si="3"/>
        <v>0</v>
      </c>
    </row>
    <row r="19" spans="1:26" ht="14.4">
      <c r="A19" s="82" t="s">
        <v>78</v>
      </c>
      <c r="B19" s="83"/>
      <c r="C19" s="84"/>
      <c r="D19" s="84"/>
      <c r="E19" s="85"/>
      <c r="F19" s="53" t="str">
        <f t="shared" si="0"/>
        <v/>
      </c>
      <c r="G19" s="54" t="str">
        <f t="shared" si="1"/>
        <v/>
      </c>
      <c r="H19" s="86" t="s">
        <v>28</v>
      </c>
      <c r="I19" s="82"/>
      <c r="J19" s="109" t="s">
        <v>37</v>
      </c>
      <c r="K19" s="94" t="s">
        <v>50</v>
      </c>
      <c r="L19" s="135" t="s">
        <v>1028</v>
      </c>
      <c r="M19" s="84">
        <v>4</v>
      </c>
      <c r="N19" s="84">
        <v>3</v>
      </c>
      <c r="O19" s="84">
        <v>4</v>
      </c>
      <c r="P19" s="84" t="s">
        <v>32</v>
      </c>
      <c r="Q19" s="136"/>
      <c r="R19" s="132" t="s">
        <v>691</v>
      </c>
      <c r="S19" s="132" t="s">
        <v>1015</v>
      </c>
      <c r="T19" s="88"/>
      <c r="U19" s="96"/>
      <c r="V19" s="97"/>
      <c r="W19" s="98"/>
      <c r="X19" s="99"/>
      <c r="Y19" s="64" t="str">
        <f t="shared" si="2"/>
        <v>https://www.tcgplayer.com/search/star-wars-unlimited/product?productLineName=star-wars-unlimited&amp;q=Cal+Kestis</v>
      </c>
      <c r="Z19" s="65">
        <f t="shared" si="3"/>
        <v>0</v>
      </c>
    </row>
    <row r="20" spans="1:26" ht="14.4">
      <c r="A20" s="92" t="s">
        <v>82</v>
      </c>
      <c r="B20" s="67"/>
      <c r="C20" s="124"/>
      <c r="D20" s="68"/>
      <c r="E20" s="69"/>
      <c r="F20" s="70" t="str">
        <f t="shared" si="0"/>
        <v/>
      </c>
      <c r="G20" s="71" t="str">
        <f t="shared" si="1"/>
        <v/>
      </c>
      <c r="H20" s="72" t="s">
        <v>65</v>
      </c>
      <c r="I20" s="92"/>
      <c r="J20" s="108" t="s">
        <v>37</v>
      </c>
      <c r="K20" s="95" t="s">
        <v>50</v>
      </c>
      <c r="L20" s="133" t="s">
        <v>629</v>
      </c>
      <c r="M20" s="68">
        <v>6</v>
      </c>
      <c r="N20" s="68">
        <v>4</v>
      </c>
      <c r="O20" s="68">
        <v>7</v>
      </c>
      <c r="P20" s="68" t="s">
        <v>32</v>
      </c>
      <c r="Q20" s="134"/>
      <c r="R20" s="124" t="s">
        <v>691</v>
      </c>
      <c r="S20" s="124" t="s">
        <v>146</v>
      </c>
      <c r="T20" s="76"/>
      <c r="U20" s="77"/>
      <c r="V20" s="78"/>
      <c r="W20" s="79"/>
      <c r="X20" s="80"/>
      <c r="Y20" s="81" t="str">
        <f t="shared" si="2"/>
        <v>https://www.tcgplayer.com/search/star-wars-unlimited/product?productLineName=star-wars-unlimited&amp;q=Qui-Gon+Jinn</v>
      </c>
      <c r="Z20" s="65">
        <f t="shared" si="3"/>
        <v>0</v>
      </c>
    </row>
    <row r="21" spans="1:26" ht="14.4">
      <c r="A21" s="82" t="s">
        <v>85</v>
      </c>
      <c r="B21" s="83"/>
      <c r="C21" s="84"/>
      <c r="D21" s="84"/>
      <c r="E21" s="85"/>
      <c r="F21" s="53" t="str">
        <f t="shared" si="0"/>
        <v/>
      </c>
      <c r="G21" s="54" t="str">
        <f t="shared" si="1"/>
        <v/>
      </c>
      <c r="H21" s="86" t="s">
        <v>28</v>
      </c>
      <c r="I21" s="82"/>
      <c r="J21" s="519" t="s">
        <v>42</v>
      </c>
      <c r="K21" s="508"/>
      <c r="L21" s="135" t="s">
        <v>1029</v>
      </c>
      <c r="M21" s="84">
        <v>5</v>
      </c>
      <c r="N21" s="84">
        <v>3</v>
      </c>
      <c r="O21" s="84">
        <v>6</v>
      </c>
      <c r="P21" s="84" t="s">
        <v>32</v>
      </c>
      <c r="Q21" s="132" t="s">
        <v>62</v>
      </c>
      <c r="R21" s="132" t="s">
        <v>691</v>
      </c>
      <c r="S21" s="132" t="s">
        <v>285</v>
      </c>
      <c r="T21" s="88"/>
      <c r="U21" s="89"/>
      <c r="V21" s="90"/>
      <c r="W21" s="91"/>
      <c r="X21" s="63"/>
      <c r="Y21" s="64" t="str">
        <f t="shared" si="2"/>
        <v>https://www.tcgplayer.com/search/star-wars-unlimited/product?productLineName=star-wars-unlimited&amp;q=Darth+Revan</v>
      </c>
      <c r="Z21" s="65">
        <f t="shared" si="3"/>
        <v>0</v>
      </c>
    </row>
    <row r="22" spans="1:26" ht="14.4">
      <c r="A22" s="92" t="s">
        <v>88</v>
      </c>
      <c r="B22" s="67"/>
      <c r="C22" s="68"/>
      <c r="D22" s="68"/>
      <c r="E22" s="69"/>
      <c r="F22" s="70" t="str">
        <f t="shared" si="0"/>
        <v/>
      </c>
      <c r="G22" s="71" t="str">
        <f t="shared" si="1"/>
        <v/>
      </c>
      <c r="H22" s="72" t="s">
        <v>28</v>
      </c>
      <c r="I22" s="92"/>
      <c r="J22" s="505" t="s">
        <v>50</v>
      </c>
      <c r="K22" s="506"/>
      <c r="L22" s="133" t="s">
        <v>289</v>
      </c>
      <c r="M22" s="68">
        <v>5</v>
      </c>
      <c r="N22" s="68">
        <v>4</v>
      </c>
      <c r="O22" s="68">
        <v>6</v>
      </c>
      <c r="P22" s="68" t="s">
        <v>32</v>
      </c>
      <c r="Q22" s="134"/>
      <c r="R22" s="124" t="s">
        <v>691</v>
      </c>
      <c r="S22" s="124" t="s">
        <v>146</v>
      </c>
      <c r="T22" s="76"/>
      <c r="U22" s="77"/>
      <c r="V22" s="78"/>
      <c r="W22" s="79"/>
      <c r="X22" s="80"/>
      <c r="Y22" s="81" t="str">
        <f t="shared" si="2"/>
        <v>https://www.tcgplayer.com/search/star-wars-unlimited/product?productLineName=star-wars-unlimited&amp;q=Anakin+Skywalker</v>
      </c>
      <c r="Z22" s="65">
        <f t="shared" si="3"/>
        <v>0</v>
      </c>
    </row>
    <row r="23" spans="1:26" ht="14.4">
      <c r="A23" s="82" t="s">
        <v>90</v>
      </c>
      <c r="B23" s="83"/>
      <c r="C23" s="84"/>
      <c r="D23" s="84"/>
      <c r="E23" s="85"/>
      <c r="F23" s="53" t="str">
        <f t="shared" si="0"/>
        <v/>
      </c>
      <c r="G23" s="54" t="str">
        <f t="shared" si="1"/>
        <v/>
      </c>
      <c r="H23" s="86" t="s">
        <v>28</v>
      </c>
      <c r="I23" s="56"/>
      <c r="J23" s="507" t="s">
        <v>41</v>
      </c>
      <c r="K23" s="508"/>
      <c r="L23" s="135" t="s">
        <v>1030</v>
      </c>
      <c r="M23" s="84"/>
      <c r="N23" s="84"/>
      <c r="O23" s="84">
        <v>25</v>
      </c>
      <c r="P23" s="84"/>
      <c r="Q23" s="136"/>
      <c r="R23" s="136" t="s">
        <v>92</v>
      </c>
      <c r="S23" s="136"/>
      <c r="T23" s="88"/>
      <c r="U23" s="89"/>
      <c r="V23" s="90"/>
      <c r="W23" s="91"/>
      <c r="X23" s="63"/>
      <c r="Y23" s="64" t="str">
        <f t="shared" si="2"/>
        <v>https://www.tcgplayer.com/search/star-wars-unlimited/product?productLineName=star-wars-unlimited&amp;q=Vergence+Temple</v>
      </c>
      <c r="Z23" s="65">
        <f t="shared" si="3"/>
        <v>0</v>
      </c>
    </row>
    <row r="24" spans="1:26" ht="14.4">
      <c r="A24" s="92" t="s">
        <v>94</v>
      </c>
      <c r="B24" s="67"/>
      <c r="C24" s="68"/>
      <c r="D24" s="68"/>
      <c r="E24" s="69"/>
      <c r="F24" s="70" t="str">
        <f t="shared" si="0"/>
        <v/>
      </c>
      <c r="G24" s="71" t="str">
        <f t="shared" si="1"/>
        <v/>
      </c>
      <c r="H24" s="72" t="s">
        <v>46</v>
      </c>
      <c r="I24" s="73"/>
      <c r="J24" s="509" t="s">
        <v>41</v>
      </c>
      <c r="K24" s="510"/>
      <c r="L24" s="133" t="s">
        <v>1031</v>
      </c>
      <c r="M24" s="68"/>
      <c r="N24" s="68"/>
      <c r="O24" s="68">
        <v>28</v>
      </c>
      <c r="P24" s="68"/>
      <c r="Q24" s="134"/>
      <c r="R24" s="134" t="s">
        <v>92</v>
      </c>
      <c r="S24" s="134"/>
      <c r="T24" s="76"/>
      <c r="U24" s="77"/>
      <c r="V24" s="78"/>
      <c r="W24" s="79"/>
      <c r="X24" s="80"/>
      <c r="Y24" s="81" t="str">
        <f t="shared" si="2"/>
        <v>https://www.tcgplayer.com/search/star-wars-unlimited/product?productLineName=star-wars-unlimited&amp;q=Nightsister+Lair</v>
      </c>
      <c r="Z24" s="65">
        <f t="shared" si="3"/>
        <v>0</v>
      </c>
    </row>
    <row r="25" spans="1:26" ht="14.4">
      <c r="A25" s="82" t="s">
        <v>97</v>
      </c>
      <c r="B25" s="83"/>
      <c r="C25" s="84"/>
      <c r="D25" s="84"/>
      <c r="E25" s="85"/>
      <c r="F25" s="53" t="str">
        <f t="shared" si="0"/>
        <v/>
      </c>
      <c r="G25" s="54" t="str">
        <f t="shared" si="1"/>
        <v/>
      </c>
      <c r="H25" s="86" t="s">
        <v>46</v>
      </c>
      <c r="I25" s="56"/>
      <c r="J25" s="507" t="s">
        <v>41</v>
      </c>
      <c r="K25" s="508"/>
      <c r="L25" s="135" t="s">
        <v>1032</v>
      </c>
      <c r="M25" s="84"/>
      <c r="N25" s="84"/>
      <c r="O25" s="84">
        <v>28</v>
      </c>
      <c r="P25" s="84"/>
      <c r="Q25" s="136"/>
      <c r="R25" s="136" t="s">
        <v>92</v>
      </c>
      <c r="S25" s="136"/>
      <c r="T25" s="88"/>
      <c r="U25" s="89"/>
      <c r="V25" s="90"/>
      <c r="W25" s="91"/>
      <c r="X25" s="63"/>
      <c r="Y25" s="64" t="str">
        <f t="shared" si="2"/>
        <v>https://www.tcgplayer.com/search/star-wars-unlimited/product?productLineName=star-wars-unlimited&amp;q=Shadowed+Undercity</v>
      </c>
      <c r="Z25" s="65">
        <f t="shared" si="3"/>
        <v>0</v>
      </c>
    </row>
    <row r="26" spans="1:26" ht="14.4">
      <c r="A26" s="92" t="s">
        <v>100</v>
      </c>
      <c r="B26" s="67"/>
      <c r="C26" s="68"/>
      <c r="D26" s="68"/>
      <c r="E26" s="69"/>
      <c r="F26" s="70" t="str">
        <f t="shared" si="0"/>
        <v/>
      </c>
      <c r="G26" s="71" t="str">
        <f t="shared" si="1"/>
        <v/>
      </c>
      <c r="H26" s="72" t="s">
        <v>28</v>
      </c>
      <c r="I26" s="73"/>
      <c r="J26" s="511" t="s">
        <v>29</v>
      </c>
      <c r="K26" s="506"/>
      <c r="L26" s="133" t="s">
        <v>1033</v>
      </c>
      <c r="M26" s="68"/>
      <c r="N26" s="68"/>
      <c r="O26" s="68">
        <v>25</v>
      </c>
      <c r="P26" s="68"/>
      <c r="Q26" s="134"/>
      <c r="R26" s="134" t="s">
        <v>92</v>
      </c>
      <c r="S26" s="134"/>
      <c r="T26" s="76"/>
      <c r="U26" s="77"/>
      <c r="V26" s="78"/>
      <c r="W26" s="79"/>
      <c r="X26" s="80"/>
      <c r="Y26" s="81" t="str">
        <f t="shared" si="2"/>
        <v>https://www.tcgplayer.com/search/star-wars-unlimited/product?productLineName=star-wars-unlimited&amp;q=Mystic+Monastery</v>
      </c>
      <c r="Z26" s="65">
        <f t="shared" si="3"/>
        <v>0</v>
      </c>
    </row>
    <row r="27" spans="1:26" ht="14.4">
      <c r="A27" s="82" t="s">
        <v>103</v>
      </c>
      <c r="B27" s="83"/>
      <c r="C27" s="84"/>
      <c r="D27" s="84"/>
      <c r="E27" s="85"/>
      <c r="F27" s="53" t="str">
        <f t="shared" si="0"/>
        <v/>
      </c>
      <c r="G27" s="54" t="str">
        <f t="shared" si="1"/>
        <v/>
      </c>
      <c r="H27" s="86" t="s">
        <v>46</v>
      </c>
      <c r="I27" s="56"/>
      <c r="J27" s="503" t="s">
        <v>29</v>
      </c>
      <c r="K27" s="504"/>
      <c r="L27" s="135" t="s">
        <v>1034</v>
      </c>
      <c r="M27" s="84"/>
      <c r="N27" s="84"/>
      <c r="O27" s="84">
        <v>28</v>
      </c>
      <c r="P27" s="84"/>
      <c r="Q27" s="136"/>
      <c r="R27" s="136" t="s">
        <v>92</v>
      </c>
      <c r="S27" s="136"/>
      <c r="T27" s="88"/>
      <c r="U27" s="89"/>
      <c r="V27" s="90"/>
      <c r="W27" s="91"/>
      <c r="X27" s="63"/>
      <c r="Y27" s="64" t="str">
        <f t="shared" si="2"/>
        <v>https://www.tcgplayer.com/search/star-wars-unlimited/product?productLineName=star-wars-unlimited&amp;q=Jedi+Temple</v>
      </c>
      <c r="Z27" s="65">
        <f t="shared" si="3"/>
        <v>0</v>
      </c>
    </row>
    <row r="28" spans="1:26" ht="14.4">
      <c r="A28" s="92" t="s">
        <v>105</v>
      </c>
      <c r="B28" s="67"/>
      <c r="C28" s="68"/>
      <c r="D28" s="68"/>
      <c r="E28" s="69"/>
      <c r="F28" s="70" t="str">
        <f t="shared" si="0"/>
        <v/>
      </c>
      <c r="G28" s="71" t="str">
        <f t="shared" si="1"/>
        <v/>
      </c>
      <c r="H28" s="72" t="s">
        <v>46</v>
      </c>
      <c r="I28" s="73"/>
      <c r="J28" s="505" t="s">
        <v>29</v>
      </c>
      <c r="K28" s="506"/>
      <c r="L28" s="133" t="s">
        <v>1035</v>
      </c>
      <c r="M28" s="68"/>
      <c r="N28" s="68"/>
      <c r="O28" s="68">
        <v>28</v>
      </c>
      <c r="P28" s="68"/>
      <c r="Q28" s="134"/>
      <c r="R28" s="134" t="s">
        <v>92</v>
      </c>
      <c r="S28" s="134"/>
      <c r="T28" s="76"/>
      <c r="U28" s="77"/>
      <c r="V28" s="78"/>
      <c r="W28" s="79"/>
      <c r="X28" s="80"/>
      <c r="Y28" s="81" t="str">
        <f t="shared" si="2"/>
        <v>https://www.tcgplayer.com/search/star-wars-unlimited/product?productLineName=star-wars-unlimited&amp;q=Starlight+Temple</v>
      </c>
      <c r="Z28" s="65">
        <f t="shared" si="3"/>
        <v>0</v>
      </c>
    </row>
    <row r="29" spans="1:26" ht="14.4">
      <c r="A29" s="82" t="s">
        <v>108</v>
      </c>
      <c r="B29" s="83"/>
      <c r="C29" s="84"/>
      <c r="D29" s="84"/>
      <c r="E29" s="85"/>
      <c r="F29" s="53" t="str">
        <f t="shared" si="0"/>
        <v/>
      </c>
      <c r="G29" s="54" t="str">
        <f t="shared" si="1"/>
        <v/>
      </c>
      <c r="H29" s="86" t="s">
        <v>28</v>
      </c>
      <c r="I29" s="56"/>
      <c r="J29" s="503" t="s">
        <v>30</v>
      </c>
      <c r="K29" s="504"/>
      <c r="L29" s="135" t="s">
        <v>1036</v>
      </c>
      <c r="M29" s="84"/>
      <c r="N29" s="84"/>
      <c r="O29" s="84">
        <v>25</v>
      </c>
      <c r="P29" s="84"/>
      <c r="Q29" s="136"/>
      <c r="R29" s="136" t="s">
        <v>92</v>
      </c>
      <c r="S29" s="136"/>
      <c r="T29" s="88"/>
      <c r="U29" s="89"/>
      <c r="V29" s="90"/>
      <c r="W29" s="91"/>
      <c r="X29" s="63"/>
      <c r="Y29" s="64" t="str">
        <f t="shared" si="2"/>
        <v>https://www.tcgplayer.com/search/star-wars-unlimited/product?productLineName=star-wars-unlimited&amp;q=Temple+of+Destruction</v>
      </c>
      <c r="Z29" s="65">
        <f t="shared" si="3"/>
        <v>0</v>
      </c>
    </row>
    <row r="30" spans="1:26" ht="14.4">
      <c r="A30" s="92" t="s">
        <v>111</v>
      </c>
      <c r="B30" s="67"/>
      <c r="C30" s="68"/>
      <c r="D30" s="68"/>
      <c r="E30" s="69"/>
      <c r="F30" s="70" t="str">
        <f t="shared" si="0"/>
        <v/>
      </c>
      <c r="G30" s="71" t="str">
        <f t="shared" si="1"/>
        <v/>
      </c>
      <c r="H30" s="72" t="s">
        <v>46</v>
      </c>
      <c r="I30" s="73"/>
      <c r="J30" s="511" t="s">
        <v>30</v>
      </c>
      <c r="K30" s="506"/>
      <c r="L30" s="133" t="s">
        <v>1037</v>
      </c>
      <c r="M30" s="68"/>
      <c r="N30" s="68"/>
      <c r="O30" s="68">
        <v>28</v>
      </c>
      <c r="P30" s="68"/>
      <c r="Q30" s="134"/>
      <c r="R30" s="134" t="s">
        <v>92</v>
      </c>
      <c r="S30" s="134"/>
      <c r="T30" s="76"/>
      <c r="U30" s="77"/>
      <c r="V30" s="78"/>
      <c r="W30" s="79"/>
      <c r="X30" s="80"/>
      <c r="Y30" s="81" t="str">
        <f t="shared" si="2"/>
        <v>https://www.tcgplayer.com/search/star-wars-unlimited/product?productLineName=star-wars-unlimited&amp;q=Fortress+Vader</v>
      </c>
      <c r="Z30" s="65">
        <f t="shared" si="3"/>
        <v>0</v>
      </c>
    </row>
    <row r="31" spans="1:26" ht="14.4">
      <c r="A31" s="82" t="s">
        <v>114</v>
      </c>
      <c r="B31" s="83"/>
      <c r="C31" s="84"/>
      <c r="D31" s="84"/>
      <c r="E31" s="85"/>
      <c r="F31" s="53" t="str">
        <f t="shared" si="0"/>
        <v/>
      </c>
      <c r="G31" s="54" t="str">
        <f t="shared" si="1"/>
        <v/>
      </c>
      <c r="H31" s="86" t="s">
        <v>46</v>
      </c>
      <c r="I31" s="56"/>
      <c r="J31" s="503" t="s">
        <v>30</v>
      </c>
      <c r="K31" s="504"/>
      <c r="L31" s="135" t="s">
        <v>1038</v>
      </c>
      <c r="M31" s="84"/>
      <c r="N31" s="84"/>
      <c r="O31" s="84">
        <v>28</v>
      </c>
      <c r="P31" s="84"/>
      <c r="Q31" s="136"/>
      <c r="R31" s="136" t="s">
        <v>92</v>
      </c>
      <c r="S31" s="136"/>
      <c r="T31" s="88"/>
      <c r="U31" s="89"/>
      <c r="V31" s="90"/>
      <c r="W31" s="91"/>
      <c r="X31" s="63"/>
      <c r="Y31" s="64" t="str">
        <f t="shared" si="2"/>
        <v>https://www.tcgplayer.com/search/star-wars-unlimited/product?productLineName=star-wars-unlimited&amp;q=Strangled+Cliffs</v>
      </c>
      <c r="Z31" s="65">
        <f t="shared" si="3"/>
        <v>0</v>
      </c>
    </row>
    <row r="32" spans="1:26" ht="14.4">
      <c r="A32" s="92" t="s">
        <v>117</v>
      </c>
      <c r="B32" s="67"/>
      <c r="C32" s="68"/>
      <c r="D32" s="68"/>
      <c r="E32" s="69"/>
      <c r="F32" s="70" t="str">
        <f t="shared" si="0"/>
        <v/>
      </c>
      <c r="G32" s="71" t="str">
        <f t="shared" si="1"/>
        <v/>
      </c>
      <c r="H32" s="72" t="s">
        <v>28</v>
      </c>
      <c r="I32" s="92"/>
      <c r="J32" s="505" t="s">
        <v>37</v>
      </c>
      <c r="K32" s="506"/>
      <c r="L32" s="133" t="s">
        <v>1039</v>
      </c>
      <c r="M32" s="68"/>
      <c r="N32" s="68"/>
      <c r="O32" s="68">
        <v>25</v>
      </c>
      <c r="P32" s="68"/>
      <c r="Q32" s="134"/>
      <c r="R32" s="134" t="s">
        <v>92</v>
      </c>
      <c r="S32" s="134"/>
      <c r="T32" s="76"/>
      <c r="U32" s="77"/>
      <c r="V32" s="78"/>
      <c r="W32" s="79"/>
      <c r="X32" s="80"/>
      <c r="Y32" s="81" t="str">
        <f t="shared" si="2"/>
        <v>https://www.tcgplayer.com/search/star-wars-unlimited/product?productLineName=star-wars-unlimited&amp;q=Tomb+of+Eilram</v>
      </c>
      <c r="Z32" s="65">
        <f t="shared" si="3"/>
        <v>0</v>
      </c>
    </row>
    <row r="33" spans="1:26" ht="14.4">
      <c r="A33" s="82" t="s">
        <v>120</v>
      </c>
      <c r="B33" s="83"/>
      <c r="C33" s="84"/>
      <c r="D33" s="84"/>
      <c r="E33" s="85"/>
      <c r="F33" s="53" t="str">
        <f t="shared" si="0"/>
        <v/>
      </c>
      <c r="G33" s="54" t="str">
        <f t="shared" si="1"/>
        <v/>
      </c>
      <c r="H33" s="86" t="s">
        <v>46</v>
      </c>
      <c r="I33" s="56"/>
      <c r="J33" s="512" t="s">
        <v>37</v>
      </c>
      <c r="K33" s="504"/>
      <c r="L33" s="135" t="s">
        <v>1040</v>
      </c>
      <c r="M33" s="84"/>
      <c r="N33" s="84"/>
      <c r="O33" s="84">
        <v>28</v>
      </c>
      <c r="P33" s="84"/>
      <c r="Q33" s="136"/>
      <c r="R33" s="136" t="s">
        <v>92</v>
      </c>
      <c r="S33" s="136"/>
      <c r="T33" s="88"/>
      <c r="U33" s="89"/>
      <c r="V33" s="90"/>
      <c r="W33" s="91"/>
      <c r="X33" s="63"/>
      <c r="Y33" s="64" t="str">
        <f t="shared" si="2"/>
        <v>https://www.tcgplayer.com/search/star-wars-unlimited/product?productLineName=star-wars-unlimited&amp;q=Crystal+Caves</v>
      </c>
      <c r="Z33" s="65">
        <f t="shared" si="3"/>
        <v>0</v>
      </c>
    </row>
    <row r="34" spans="1:26" ht="14.4">
      <c r="A34" s="92" t="s">
        <v>123</v>
      </c>
      <c r="B34" s="67"/>
      <c r="C34" s="68"/>
      <c r="D34" s="68"/>
      <c r="E34" s="69"/>
      <c r="F34" s="70" t="str">
        <f t="shared" si="0"/>
        <v/>
      </c>
      <c r="G34" s="71" t="str">
        <f t="shared" si="1"/>
        <v/>
      </c>
      <c r="H34" s="72" t="s">
        <v>46</v>
      </c>
      <c r="I34" s="73"/>
      <c r="J34" s="505" t="s">
        <v>37</v>
      </c>
      <c r="K34" s="506"/>
      <c r="L34" s="133" t="s">
        <v>1041</v>
      </c>
      <c r="M34" s="137"/>
      <c r="N34" s="137"/>
      <c r="O34" s="68">
        <v>28</v>
      </c>
      <c r="P34" s="68"/>
      <c r="Q34" s="138"/>
      <c r="R34" s="134" t="s">
        <v>92</v>
      </c>
      <c r="S34" s="134"/>
      <c r="T34" s="76"/>
      <c r="U34" s="77"/>
      <c r="V34" s="78"/>
      <c r="W34" s="79"/>
      <c r="X34" s="80"/>
      <c r="Y34" s="81" t="str">
        <f t="shared" si="2"/>
        <v>https://www.tcgplayer.com/search/star-wars-unlimited/product?productLineName=star-wars-unlimited&amp;q=The+Holy+City</v>
      </c>
      <c r="Z34" s="65">
        <f t="shared" si="3"/>
        <v>0</v>
      </c>
    </row>
    <row r="35" spans="1:26" ht="14.4">
      <c r="A35" s="82" t="s">
        <v>126</v>
      </c>
      <c r="B35" s="83"/>
      <c r="C35" s="84"/>
      <c r="D35" s="84"/>
      <c r="E35" s="85"/>
      <c r="F35" s="53" t="str">
        <f t="shared" ref="F35:F259" si="4">IF(SUM(B35:E35)&gt;2, "✓", "")</f>
        <v/>
      </c>
      <c r="G35" s="54" t="str">
        <f t="shared" ref="G35:G259" si="5">IF(SUM(D35:E35)&gt;2, "✓", "")</f>
        <v/>
      </c>
      <c r="H35" s="86" t="s">
        <v>127</v>
      </c>
      <c r="I35" s="82"/>
      <c r="J35" s="105" t="s">
        <v>41</v>
      </c>
      <c r="K35" s="87" t="s">
        <v>42</v>
      </c>
      <c r="L35" s="135" t="s">
        <v>1042</v>
      </c>
      <c r="M35" s="84">
        <v>2</v>
      </c>
      <c r="N35" s="84">
        <v>2</v>
      </c>
      <c r="O35" s="84">
        <v>4</v>
      </c>
      <c r="P35" s="84" t="s">
        <v>32</v>
      </c>
      <c r="Q35" s="136"/>
      <c r="R35" s="136" t="s">
        <v>129</v>
      </c>
      <c r="S35" s="132" t="s">
        <v>1014</v>
      </c>
      <c r="T35" s="88"/>
      <c r="U35" s="89"/>
      <c r="V35" s="90"/>
      <c r="W35" s="91"/>
      <c r="X35" s="63"/>
      <c r="Y35" s="64" t="str">
        <f t="shared" si="2"/>
        <v>https://www.tcgplayer.com/search/star-wars-unlimited/product?productLineName=star-wars-unlimited&amp;q=Karis</v>
      </c>
      <c r="Z35" s="65">
        <f t="shared" ref="Z35:Z259" si="6">MIN(B35+C35+D35+E35, 3)</f>
        <v>0</v>
      </c>
    </row>
    <row r="36" spans="1:26" ht="14.4">
      <c r="A36" s="92" t="s">
        <v>130</v>
      </c>
      <c r="B36" s="67"/>
      <c r="C36" s="68"/>
      <c r="D36" s="68"/>
      <c r="E36" s="69"/>
      <c r="F36" s="70" t="str">
        <f t="shared" si="4"/>
        <v/>
      </c>
      <c r="G36" s="71" t="str">
        <f t="shared" si="5"/>
        <v/>
      </c>
      <c r="H36" s="72" t="s">
        <v>46</v>
      </c>
      <c r="I36" s="92"/>
      <c r="J36" s="106" t="s">
        <v>41</v>
      </c>
      <c r="K36" s="93" t="s">
        <v>42</v>
      </c>
      <c r="L36" s="133" t="s">
        <v>1043</v>
      </c>
      <c r="M36" s="68">
        <v>3</v>
      </c>
      <c r="N36" s="68">
        <v>2</v>
      </c>
      <c r="O36" s="68">
        <v>4</v>
      </c>
      <c r="P36" s="68" t="s">
        <v>32</v>
      </c>
      <c r="Q36" s="124" t="s">
        <v>62</v>
      </c>
      <c r="R36" s="134" t="s">
        <v>129</v>
      </c>
      <c r="S36" s="124" t="s">
        <v>44</v>
      </c>
      <c r="T36" s="76"/>
      <c r="U36" s="77"/>
      <c r="V36" s="78"/>
      <c r="W36" s="79"/>
      <c r="X36" s="80"/>
      <c r="Y36" s="81" t="str">
        <f t="shared" si="2"/>
        <v>https://www.tcgplayer.com/search/star-wars-unlimited/product?productLineName=star-wars-unlimited&amp;q=Magistrate's+Scout</v>
      </c>
      <c r="Z36" s="65">
        <f t="shared" si="6"/>
        <v>0</v>
      </c>
    </row>
    <row r="37" spans="1:26" ht="14.4">
      <c r="A37" s="82" t="s">
        <v>134</v>
      </c>
      <c r="B37" s="83"/>
      <c r="C37" s="84"/>
      <c r="D37" s="84"/>
      <c r="E37" s="85"/>
      <c r="F37" s="53" t="str">
        <f t="shared" si="4"/>
        <v/>
      </c>
      <c r="G37" s="54" t="str">
        <f t="shared" si="5"/>
        <v/>
      </c>
      <c r="H37" s="86" t="s">
        <v>127</v>
      </c>
      <c r="I37" s="82"/>
      <c r="J37" s="105" t="s">
        <v>41</v>
      </c>
      <c r="K37" s="87" t="s">
        <v>42</v>
      </c>
      <c r="L37" s="135" t="s">
        <v>1044</v>
      </c>
      <c r="M37" s="84">
        <v>3</v>
      </c>
      <c r="N37" s="84">
        <v>3</v>
      </c>
      <c r="O37" s="84">
        <v>3</v>
      </c>
      <c r="P37" s="84" t="s">
        <v>32</v>
      </c>
      <c r="Q37" s="136"/>
      <c r="R37" s="136" t="s">
        <v>129</v>
      </c>
      <c r="S37" s="132" t="s">
        <v>467</v>
      </c>
      <c r="T37" s="88"/>
      <c r="U37" s="89"/>
      <c r="V37" s="90"/>
      <c r="W37" s="91"/>
      <c r="X37" s="63"/>
      <c r="Y37" s="64" t="str">
        <f t="shared" si="2"/>
        <v>https://www.tcgplayer.com/search/star-wars-unlimited/product?productLineName=star-wars-unlimited&amp;q=Nameless+Terror</v>
      </c>
      <c r="Z37" s="65">
        <f t="shared" si="6"/>
        <v>0</v>
      </c>
    </row>
    <row r="38" spans="1:26" ht="14.4">
      <c r="A38" s="92" t="s">
        <v>137</v>
      </c>
      <c r="B38" s="67"/>
      <c r="C38" s="68"/>
      <c r="D38" s="68"/>
      <c r="E38" s="69"/>
      <c r="F38" s="70" t="str">
        <f t="shared" si="4"/>
        <v/>
      </c>
      <c r="G38" s="71" t="str">
        <f t="shared" si="5"/>
        <v/>
      </c>
      <c r="H38" s="72" t="s">
        <v>46</v>
      </c>
      <c r="I38" s="92"/>
      <c r="J38" s="106" t="s">
        <v>41</v>
      </c>
      <c r="K38" s="93" t="s">
        <v>42</v>
      </c>
      <c r="L38" s="133" t="s">
        <v>1045</v>
      </c>
      <c r="M38" s="68">
        <v>3</v>
      </c>
      <c r="N38" s="68">
        <v>3</v>
      </c>
      <c r="O38" s="68">
        <v>3</v>
      </c>
      <c r="P38" s="68" t="s">
        <v>136</v>
      </c>
      <c r="Q38" s="134" t="s">
        <v>145</v>
      </c>
      <c r="R38" s="134" t="s">
        <v>129</v>
      </c>
      <c r="S38" s="124" t="s">
        <v>1046</v>
      </c>
      <c r="T38" s="76"/>
      <c r="U38" s="77"/>
      <c r="V38" s="78"/>
      <c r="W38" s="79"/>
      <c r="X38" s="80"/>
      <c r="Y38" s="81" t="str">
        <f t="shared" si="2"/>
        <v>https://www.tcgplayer.com/search/star-wars-unlimited/product?productLineName=star-wars-unlimited&amp;q=Supremacy+TIE/sf</v>
      </c>
      <c r="Z38" s="65">
        <f t="shared" si="6"/>
        <v>0</v>
      </c>
    </row>
    <row r="39" spans="1:26" ht="14.4">
      <c r="A39" s="82" t="s">
        <v>140</v>
      </c>
      <c r="B39" s="83"/>
      <c r="C39" s="84"/>
      <c r="D39" s="84"/>
      <c r="E39" s="85"/>
      <c r="F39" s="53" t="str">
        <f t="shared" si="4"/>
        <v/>
      </c>
      <c r="G39" s="54" t="str">
        <f t="shared" si="5"/>
        <v/>
      </c>
      <c r="H39" s="86" t="s">
        <v>46</v>
      </c>
      <c r="I39" s="82"/>
      <c r="J39" s="105" t="s">
        <v>41</v>
      </c>
      <c r="K39" s="87" t="s">
        <v>42</v>
      </c>
      <c r="L39" s="135" t="s">
        <v>1047</v>
      </c>
      <c r="M39" s="84">
        <v>4</v>
      </c>
      <c r="N39" s="84">
        <v>4</v>
      </c>
      <c r="O39" s="84">
        <v>4</v>
      </c>
      <c r="P39" s="84" t="s">
        <v>32</v>
      </c>
      <c r="Q39" s="136"/>
      <c r="R39" s="136" t="s">
        <v>129</v>
      </c>
      <c r="S39" s="132" t="s">
        <v>1014</v>
      </c>
      <c r="T39" s="88"/>
      <c r="U39" s="89"/>
      <c r="V39" s="90"/>
      <c r="W39" s="91"/>
      <c r="X39" s="63"/>
      <c r="Y39" s="64" t="str">
        <f t="shared" si="2"/>
        <v>https://www.tcgplayer.com/search/star-wars-unlimited/product?productLineName=star-wars-unlimited&amp;q=Talzin's+Assassin</v>
      </c>
      <c r="Z39" s="65">
        <f t="shared" si="6"/>
        <v>0</v>
      </c>
    </row>
    <row r="40" spans="1:26" ht="14.4">
      <c r="A40" s="92" t="s">
        <v>143</v>
      </c>
      <c r="B40" s="67"/>
      <c r="C40" s="68"/>
      <c r="D40" s="68"/>
      <c r="E40" s="69"/>
      <c r="F40" s="70" t="str">
        <f t="shared" si="4"/>
        <v/>
      </c>
      <c r="G40" s="71" t="str">
        <f t="shared" si="5"/>
        <v/>
      </c>
      <c r="H40" s="72" t="s">
        <v>127</v>
      </c>
      <c r="I40" s="92"/>
      <c r="J40" s="106" t="s">
        <v>41</v>
      </c>
      <c r="K40" s="93" t="s">
        <v>42</v>
      </c>
      <c r="L40" s="133" t="s">
        <v>1048</v>
      </c>
      <c r="M40" s="68">
        <v>5</v>
      </c>
      <c r="N40" s="68">
        <v>6</v>
      </c>
      <c r="O40" s="68">
        <v>6</v>
      </c>
      <c r="P40" s="68" t="s">
        <v>32</v>
      </c>
      <c r="Q40" s="134"/>
      <c r="R40" s="134" t="s">
        <v>129</v>
      </c>
      <c r="S40" s="124" t="s">
        <v>1014</v>
      </c>
      <c r="T40" s="76"/>
      <c r="U40" s="77"/>
      <c r="V40" s="78"/>
      <c r="W40" s="79"/>
      <c r="X40" s="80"/>
      <c r="Y40" s="81" t="str">
        <f t="shared" si="2"/>
        <v>https://www.tcgplayer.com/search/star-wars-unlimited/product?productLineName=star-wars-unlimited&amp;q=Old+Daka</v>
      </c>
      <c r="Z40" s="65">
        <f t="shared" si="6"/>
        <v>0</v>
      </c>
    </row>
    <row r="41" spans="1:26" ht="14.4">
      <c r="A41" s="82" t="s">
        <v>147</v>
      </c>
      <c r="B41" s="83"/>
      <c r="C41" s="84"/>
      <c r="D41" s="84"/>
      <c r="E41" s="85"/>
      <c r="F41" s="53" t="str">
        <f t="shared" si="4"/>
        <v/>
      </c>
      <c r="G41" s="54" t="str">
        <f t="shared" si="5"/>
        <v/>
      </c>
      <c r="H41" s="86" t="s">
        <v>131</v>
      </c>
      <c r="I41" s="82"/>
      <c r="J41" s="105" t="s">
        <v>41</v>
      </c>
      <c r="K41" s="87" t="s">
        <v>42</v>
      </c>
      <c r="L41" s="135" t="s">
        <v>68</v>
      </c>
      <c r="M41" s="84">
        <v>6</v>
      </c>
      <c r="N41" s="84">
        <v>5</v>
      </c>
      <c r="O41" s="84">
        <v>6</v>
      </c>
      <c r="P41" s="84" t="s">
        <v>32</v>
      </c>
      <c r="Q41" s="136"/>
      <c r="R41" s="136" t="s">
        <v>129</v>
      </c>
      <c r="S41" s="132" t="s">
        <v>69</v>
      </c>
      <c r="T41" s="88"/>
      <c r="U41" s="89"/>
      <c r="V41" s="90"/>
      <c r="W41" s="91"/>
      <c r="X41" s="63"/>
      <c r="Y41" s="64" t="str">
        <f t="shared" si="2"/>
        <v>https://www.tcgplayer.com/search/star-wars-unlimited/product?productLineName=star-wars-unlimited&amp;q=Darth+Vader</v>
      </c>
      <c r="Z41" s="65">
        <f t="shared" si="6"/>
        <v>0</v>
      </c>
    </row>
    <row r="42" spans="1:26" ht="14.4">
      <c r="A42" s="92" t="s">
        <v>148</v>
      </c>
      <c r="B42" s="67"/>
      <c r="C42" s="68"/>
      <c r="D42" s="68"/>
      <c r="E42" s="69"/>
      <c r="F42" s="70" t="str">
        <f t="shared" si="4"/>
        <v/>
      </c>
      <c r="G42" s="71" t="str">
        <f t="shared" si="5"/>
        <v/>
      </c>
      <c r="H42" s="72" t="s">
        <v>28</v>
      </c>
      <c r="I42" s="92"/>
      <c r="J42" s="106" t="s">
        <v>41</v>
      </c>
      <c r="K42" s="93" t="s">
        <v>42</v>
      </c>
      <c r="L42" s="133" t="s">
        <v>1049</v>
      </c>
      <c r="M42" s="68">
        <v>7</v>
      </c>
      <c r="N42" s="68">
        <v>2</v>
      </c>
      <c r="O42" s="68">
        <v>9</v>
      </c>
      <c r="P42" s="68" t="s">
        <v>32</v>
      </c>
      <c r="Q42" s="124" t="s">
        <v>373</v>
      </c>
      <c r="R42" s="134" t="s">
        <v>129</v>
      </c>
      <c r="S42" s="124" t="s">
        <v>146</v>
      </c>
      <c r="T42" s="76"/>
      <c r="U42" s="77"/>
      <c r="V42" s="78"/>
      <c r="W42" s="79"/>
      <c r="X42" s="80"/>
      <c r="Y42" s="81" t="str">
        <f t="shared" si="2"/>
        <v>https://www.tcgplayer.com/search/star-wars-unlimited/product?productLineName=star-wars-unlimited&amp;q=Pong+Krell</v>
      </c>
      <c r="Z42" s="65">
        <f t="shared" si="6"/>
        <v>0</v>
      </c>
    </row>
    <row r="43" spans="1:26" ht="14.4">
      <c r="A43" s="82" t="s">
        <v>150</v>
      </c>
      <c r="B43" s="83"/>
      <c r="C43" s="84"/>
      <c r="D43" s="84"/>
      <c r="E43" s="85"/>
      <c r="F43" s="53" t="str">
        <f t="shared" si="4"/>
        <v/>
      </c>
      <c r="G43" s="54" t="str">
        <f t="shared" si="5"/>
        <v/>
      </c>
      <c r="H43" s="86" t="s">
        <v>65</v>
      </c>
      <c r="I43" s="82"/>
      <c r="J43" s="105" t="s">
        <v>41</v>
      </c>
      <c r="K43" s="87" t="s">
        <v>42</v>
      </c>
      <c r="L43" s="135" t="s">
        <v>1050</v>
      </c>
      <c r="M43" s="84">
        <v>8</v>
      </c>
      <c r="N43" s="84">
        <v>6</v>
      </c>
      <c r="O43" s="84">
        <v>8</v>
      </c>
      <c r="P43" s="84" t="s">
        <v>32</v>
      </c>
      <c r="Q43" s="132" t="s">
        <v>62</v>
      </c>
      <c r="R43" s="136" t="s">
        <v>129</v>
      </c>
      <c r="S43" s="136" t="s">
        <v>1051</v>
      </c>
      <c r="T43" s="88"/>
      <c r="U43" s="89"/>
      <c r="V43" s="90"/>
      <c r="W43" s="91"/>
      <c r="X43" s="63"/>
      <c r="Y43" s="64" t="str">
        <f t="shared" si="2"/>
        <v>https://www.tcgplayer.com/search/star-wars-unlimited/product?productLineName=star-wars-unlimited&amp;q=Darth+Sidious</v>
      </c>
      <c r="Z43" s="65">
        <f t="shared" si="6"/>
        <v>0</v>
      </c>
    </row>
    <row r="44" spans="1:26" ht="14.4">
      <c r="A44" s="92" t="s">
        <v>152</v>
      </c>
      <c r="B44" s="67"/>
      <c r="C44" s="68"/>
      <c r="D44" s="68"/>
      <c r="E44" s="69"/>
      <c r="F44" s="70" t="str">
        <f t="shared" si="4"/>
        <v/>
      </c>
      <c r="G44" s="71" t="str">
        <f t="shared" si="5"/>
        <v/>
      </c>
      <c r="H44" s="72" t="s">
        <v>28</v>
      </c>
      <c r="I44" s="92"/>
      <c r="J44" s="106" t="s">
        <v>41</v>
      </c>
      <c r="K44" s="93" t="s">
        <v>42</v>
      </c>
      <c r="L44" s="133" t="s">
        <v>1052</v>
      </c>
      <c r="M44" s="68">
        <v>2</v>
      </c>
      <c r="N44" s="68"/>
      <c r="O44" s="68"/>
      <c r="P44" s="68"/>
      <c r="Q44" s="134"/>
      <c r="R44" s="134" t="s">
        <v>255</v>
      </c>
      <c r="S44" s="124" t="s">
        <v>1053</v>
      </c>
      <c r="T44" s="76"/>
      <c r="U44" s="77"/>
      <c r="V44" s="78"/>
      <c r="W44" s="79"/>
      <c r="X44" s="80"/>
      <c r="Y44" s="81" t="str">
        <f t="shared" si="2"/>
        <v>https://www.tcgplayer.com/search/star-wars-unlimited/product?productLineName=star-wars-unlimited&amp;q=Kylo+Ren's+Lightsaber</v>
      </c>
      <c r="Z44" s="65">
        <f t="shared" si="6"/>
        <v>0</v>
      </c>
    </row>
    <row r="45" spans="1:26" ht="14.4">
      <c r="A45" s="82" t="s">
        <v>155</v>
      </c>
      <c r="B45" s="83"/>
      <c r="C45" s="84"/>
      <c r="D45" s="84"/>
      <c r="E45" s="85"/>
      <c r="F45" s="53" t="str">
        <f t="shared" si="4"/>
        <v/>
      </c>
      <c r="G45" s="54" t="str">
        <f t="shared" si="5"/>
        <v/>
      </c>
      <c r="H45" s="86" t="s">
        <v>46</v>
      </c>
      <c r="I45" s="82"/>
      <c r="J45" s="105" t="s">
        <v>41</v>
      </c>
      <c r="K45" s="87" t="s">
        <v>42</v>
      </c>
      <c r="L45" s="135" t="s">
        <v>1054</v>
      </c>
      <c r="M45" s="84">
        <v>2</v>
      </c>
      <c r="N45" s="84"/>
      <c r="O45" s="84"/>
      <c r="P45" s="84"/>
      <c r="Q45" s="136"/>
      <c r="R45" s="136" t="s">
        <v>157</v>
      </c>
      <c r="S45" s="132" t="s">
        <v>290</v>
      </c>
      <c r="T45" s="88"/>
      <c r="U45" s="89"/>
      <c r="V45" s="90"/>
      <c r="W45" s="91"/>
      <c r="X45" s="63"/>
      <c r="Y45" s="64" t="str">
        <f t="shared" si="2"/>
        <v>https://www.tcgplayer.com/search/star-wars-unlimited/product?productLineName=star-wars-unlimited&amp;q=Drain+Essence</v>
      </c>
      <c r="Z45" s="65">
        <f t="shared" si="6"/>
        <v>0</v>
      </c>
    </row>
    <row r="46" spans="1:26" ht="14.4">
      <c r="A46" s="92" t="s">
        <v>159</v>
      </c>
      <c r="B46" s="67"/>
      <c r="C46" s="68"/>
      <c r="D46" s="68"/>
      <c r="E46" s="69"/>
      <c r="F46" s="70" t="str">
        <f t="shared" si="4"/>
        <v/>
      </c>
      <c r="G46" s="71" t="str">
        <f t="shared" si="5"/>
        <v/>
      </c>
      <c r="H46" s="72" t="s">
        <v>131</v>
      </c>
      <c r="I46" s="92"/>
      <c r="J46" s="106" t="s">
        <v>41</v>
      </c>
      <c r="K46" s="93" t="s">
        <v>42</v>
      </c>
      <c r="L46" s="133" t="s">
        <v>1055</v>
      </c>
      <c r="M46" s="68">
        <v>4</v>
      </c>
      <c r="N46" s="68"/>
      <c r="O46" s="68"/>
      <c r="P46" s="68"/>
      <c r="Q46" s="134"/>
      <c r="R46" s="134" t="s">
        <v>157</v>
      </c>
      <c r="S46" s="124" t="s">
        <v>1056</v>
      </c>
      <c r="T46" s="76"/>
      <c r="U46" s="77"/>
      <c r="V46" s="78"/>
      <c r="W46" s="79"/>
      <c r="X46" s="80"/>
      <c r="Y46" s="81" t="str">
        <f t="shared" si="2"/>
        <v>https://www.tcgplayer.com/search/star-wars-unlimited/product?productLineName=star-wars-unlimited&amp;q=Always+Two</v>
      </c>
      <c r="Z46" s="65">
        <f t="shared" si="6"/>
        <v>0</v>
      </c>
    </row>
    <row r="47" spans="1:26" ht="14.4">
      <c r="A47" s="82" t="s">
        <v>162</v>
      </c>
      <c r="B47" s="83"/>
      <c r="C47" s="84"/>
      <c r="D47" s="84"/>
      <c r="E47" s="85"/>
      <c r="F47" s="53" t="str">
        <f t="shared" si="4"/>
        <v/>
      </c>
      <c r="G47" s="54" t="str">
        <f t="shared" si="5"/>
        <v/>
      </c>
      <c r="H47" s="86" t="s">
        <v>28</v>
      </c>
      <c r="I47" s="56"/>
      <c r="J47" s="105" t="s">
        <v>41</v>
      </c>
      <c r="K47" s="87" t="s">
        <v>42</v>
      </c>
      <c r="L47" s="135" t="s">
        <v>1057</v>
      </c>
      <c r="M47" s="84">
        <v>5</v>
      </c>
      <c r="N47" s="84"/>
      <c r="O47" s="84"/>
      <c r="P47" s="84"/>
      <c r="Q47" s="136"/>
      <c r="R47" s="136" t="s">
        <v>157</v>
      </c>
      <c r="S47" s="132" t="s">
        <v>378</v>
      </c>
      <c r="T47" s="88"/>
      <c r="U47" s="89"/>
      <c r="V47" s="90"/>
      <c r="W47" s="91"/>
      <c r="X47" s="63"/>
      <c r="Y47" s="64" t="str">
        <f t="shared" si="2"/>
        <v>https://www.tcgplayer.com/search/star-wars-unlimited/product?productLineName=star-wars-unlimited&amp;q=The+Tragedy+of+Plagueis</v>
      </c>
      <c r="Z47" s="65">
        <f t="shared" si="6"/>
        <v>0</v>
      </c>
    </row>
    <row r="48" spans="1:26" ht="14.4">
      <c r="A48" s="92" t="s">
        <v>165</v>
      </c>
      <c r="B48" s="67"/>
      <c r="C48" s="68"/>
      <c r="D48" s="68"/>
      <c r="E48" s="69"/>
      <c r="F48" s="70" t="str">
        <f t="shared" si="4"/>
        <v/>
      </c>
      <c r="G48" s="71" t="str">
        <f t="shared" si="5"/>
        <v/>
      </c>
      <c r="H48" s="72" t="s">
        <v>46</v>
      </c>
      <c r="I48" s="92"/>
      <c r="J48" s="106" t="s">
        <v>41</v>
      </c>
      <c r="K48" s="95" t="s">
        <v>50</v>
      </c>
      <c r="L48" s="133" t="s">
        <v>1058</v>
      </c>
      <c r="M48" s="124">
        <v>2</v>
      </c>
      <c r="N48" s="68">
        <v>3</v>
      </c>
      <c r="O48" s="68">
        <v>3</v>
      </c>
      <c r="P48" s="68" t="s">
        <v>32</v>
      </c>
      <c r="Q48" s="134" t="s">
        <v>145</v>
      </c>
      <c r="R48" s="134" t="s">
        <v>129</v>
      </c>
      <c r="S48" s="124" t="s">
        <v>467</v>
      </c>
      <c r="T48" s="76"/>
      <c r="U48" s="77"/>
      <c r="V48" s="78"/>
      <c r="W48" s="79"/>
      <c r="X48" s="80"/>
      <c r="Y48" s="81" t="str">
        <f t="shared" si="2"/>
        <v>https://www.tcgplayer.com/search/star-wars-unlimited/product?productLineName=star-wars-unlimited&amp;q=Loth-Wolf</v>
      </c>
      <c r="Z48" s="65">
        <f t="shared" si="6"/>
        <v>0</v>
      </c>
    </row>
    <row r="49" spans="1:26" ht="14.4">
      <c r="A49" s="82" t="s">
        <v>168</v>
      </c>
      <c r="B49" s="83"/>
      <c r="C49" s="84"/>
      <c r="D49" s="84"/>
      <c r="E49" s="85"/>
      <c r="F49" s="53" t="str">
        <f t="shared" si="4"/>
        <v/>
      </c>
      <c r="G49" s="54" t="str">
        <f t="shared" si="5"/>
        <v/>
      </c>
      <c r="H49" s="86" t="s">
        <v>28</v>
      </c>
      <c r="I49" s="82"/>
      <c r="J49" s="105" t="s">
        <v>41</v>
      </c>
      <c r="K49" s="94" t="s">
        <v>50</v>
      </c>
      <c r="L49" s="135" t="s">
        <v>1059</v>
      </c>
      <c r="M49" s="84">
        <v>2</v>
      </c>
      <c r="N49" s="84">
        <v>2</v>
      </c>
      <c r="O49" s="84">
        <v>4</v>
      </c>
      <c r="P49" s="84" t="s">
        <v>32</v>
      </c>
      <c r="Q49" s="132" t="s">
        <v>62</v>
      </c>
      <c r="R49" s="136" t="s">
        <v>129</v>
      </c>
      <c r="S49" s="132" t="s">
        <v>146</v>
      </c>
      <c r="T49" s="88"/>
      <c r="U49" s="89"/>
      <c r="V49" s="90"/>
      <c r="W49" s="91"/>
      <c r="X49" s="63"/>
      <c r="Y49" s="64" t="str">
        <f t="shared" si="2"/>
        <v>https://www.tcgplayer.com/search/star-wars-unlimited/product?productLineName=star-wars-unlimited&amp;q=Yaddle</v>
      </c>
      <c r="Z49" s="65">
        <f t="shared" si="6"/>
        <v>0</v>
      </c>
    </row>
    <row r="50" spans="1:26" ht="14.4">
      <c r="A50" s="92" t="s">
        <v>171</v>
      </c>
      <c r="B50" s="67"/>
      <c r="C50" s="68"/>
      <c r="D50" s="68"/>
      <c r="E50" s="69"/>
      <c r="F50" s="70" t="str">
        <f t="shared" si="4"/>
        <v/>
      </c>
      <c r="G50" s="71" t="str">
        <f t="shared" si="5"/>
        <v/>
      </c>
      <c r="H50" s="72" t="s">
        <v>127</v>
      </c>
      <c r="I50" s="92"/>
      <c r="J50" s="106" t="s">
        <v>41</v>
      </c>
      <c r="K50" s="95" t="s">
        <v>50</v>
      </c>
      <c r="L50" s="133" t="s">
        <v>141</v>
      </c>
      <c r="M50" s="68">
        <v>3</v>
      </c>
      <c r="N50" s="68">
        <v>3</v>
      </c>
      <c r="O50" s="68">
        <v>5</v>
      </c>
      <c r="P50" s="68" t="s">
        <v>32</v>
      </c>
      <c r="Q50" s="134"/>
      <c r="R50" s="134" t="s">
        <v>129</v>
      </c>
      <c r="S50" s="124" t="s">
        <v>293</v>
      </c>
      <c r="T50" s="76"/>
      <c r="U50" s="77"/>
      <c r="V50" s="78"/>
      <c r="W50" s="79"/>
      <c r="X50" s="80"/>
      <c r="Y50" s="81" t="str">
        <f t="shared" si="2"/>
        <v>https://www.tcgplayer.com/search/star-wars-unlimited/product?productLineName=star-wars-unlimited&amp;q=Ezra+Bridger</v>
      </c>
      <c r="Z50" s="65">
        <f t="shared" si="6"/>
        <v>0</v>
      </c>
    </row>
    <row r="51" spans="1:26" ht="14.4">
      <c r="A51" s="82" t="s">
        <v>174</v>
      </c>
      <c r="B51" s="83"/>
      <c r="C51" s="84"/>
      <c r="D51" s="84"/>
      <c r="E51" s="85"/>
      <c r="F51" s="53" t="str">
        <f t="shared" si="4"/>
        <v/>
      </c>
      <c r="G51" s="54" t="str">
        <f t="shared" si="5"/>
        <v/>
      </c>
      <c r="H51" s="86" t="s">
        <v>28</v>
      </c>
      <c r="I51" s="82"/>
      <c r="J51" s="105" t="s">
        <v>41</v>
      </c>
      <c r="K51" s="94" t="s">
        <v>50</v>
      </c>
      <c r="L51" s="135" t="s">
        <v>1060</v>
      </c>
      <c r="M51" s="84">
        <v>3</v>
      </c>
      <c r="N51" s="84">
        <v>3</v>
      </c>
      <c r="O51" s="84">
        <v>4</v>
      </c>
      <c r="P51" s="84" t="s">
        <v>136</v>
      </c>
      <c r="Q51" s="136"/>
      <c r="R51" s="136" t="s">
        <v>129</v>
      </c>
      <c r="S51" s="132" t="s">
        <v>354</v>
      </c>
      <c r="T51" s="88"/>
      <c r="U51" s="89"/>
      <c r="V51" s="90"/>
      <c r="W51" s="91"/>
      <c r="X51" s="63"/>
      <c r="Y51" s="64" t="str">
        <f t="shared" si="2"/>
        <v>https://www.tcgplayer.com/search/star-wars-unlimited/product?productLineName=star-wars-unlimited&amp;q=T-6+Shuttle+1974</v>
      </c>
      <c r="Z51" s="65">
        <f t="shared" si="6"/>
        <v>0</v>
      </c>
    </row>
    <row r="52" spans="1:26" ht="14.4">
      <c r="A52" s="92" t="s">
        <v>176</v>
      </c>
      <c r="B52" s="67"/>
      <c r="C52" s="68"/>
      <c r="D52" s="68"/>
      <c r="E52" s="69"/>
      <c r="F52" s="70" t="str">
        <f t="shared" si="4"/>
        <v/>
      </c>
      <c r="G52" s="71" t="str">
        <f t="shared" si="5"/>
        <v/>
      </c>
      <c r="H52" s="72" t="s">
        <v>46</v>
      </c>
      <c r="I52" s="92"/>
      <c r="J52" s="106" t="s">
        <v>41</v>
      </c>
      <c r="K52" s="95" t="s">
        <v>50</v>
      </c>
      <c r="L52" s="133" t="s">
        <v>1061</v>
      </c>
      <c r="M52" s="68">
        <v>4</v>
      </c>
      <c r="N52" s="68">
        <v>4</v>
      </c>
      <c r="O52" s="68">
        <v>4</v>
      </c>
      <c r="P52" s="68" t="s">
        <v>32</v>
      </c>
      <c r="Q52" s="124" t="s">
        <v>84</v>
      </c>
      <c r="R52" s="134" t="s">
        <v>129</v>
      </c>
      <c r="S52" s="124" t="s">
        <v>769</v>
      </c>
      <c r="T52" s="76"/>
      <c r="U52" s="77"/>
      <c r="V52" s="78"/>
      <c r="W52" s="79"/>
      <c r="X52" s="80"/>
      <c r="Y52" s="81" t="str">
        <f t="shared" si="2"/>
        <v>https://www.tcgplayer.com/search/star-wars-unlimited/product?productLineName=star-wars-unlimited&amp;q=Itinerant+Warrior</v>
      </c>
      <c r="Z52" s="65">
        <f t="shared" si="6"/>
        <v>0</v>
      </c>
    </row>
    <row r="53" spans="1:26" ht="14.4">
      <c r="A53" s="82" t="s">
        <v>178</v>
      </c>
      <c r="B53" s="83"/>
      <c r="C53" s="84"/>
      <c r="D53" s="84"/>
      <c r="E53" s="85"/>
      <c r="F53" s="53" t="str">
        <f t="shared" si="4"/>
        <v/>
      </c>
      <c r="G53" s="54" t="str">
        <f t="shared" si="5"/>
        <v/>
      </c>
      <c r="H53" s="86" t="s">
        <v>46</v>
      </c>
      <c r="I53" s="82"/>
      <c r="J53" s="105" t="s">
        <v>41</v>
      </c>
      <c r="K53" s="94" t="s">
        <v>50</v>
      </c>
      <c r="L53" s="135" t="s">
        <v>1062</v>
      </c>
      <c r="M53" s="84">
        <v>5</v>
      </c>
      <c r="N53" s="84">
        <v>4</v>
      </c>
      <c r="O53" s="84">
        <v>8</v>
      </c>
      <c r="P53" s="84" t="s">
        <v>32</v>
      </c>
      <c r="Q53" s="136"/>
      <c r="R53" s="136" t="s">
        <v>129</v>
      </c>
      <c r="S53" s="132" t="s">
        <v>769</v>
      </c>
      <c r="T53" s="88"/>
      <c r="U53" s="89"/>
      <c r="V53" s="90"/>
      <c r="W53" s="91"/>
      <c r="X53" s="63"/>
      <c r="Y53" s="64" t="str">
        <f t="shared" si="2"/>
        <v>https://www.tcgplayer.com/search/star-wars-unlimited/product?productLineName=star-wars-unlimited&amp;q=Jedi+Guardian</v>
      </c>
      <c r="Z53" s="65">
        <f t="shared" si="6"/>
        <v>0</v>
      </c>
    </row>
    <row r="54" spans="1:26" ht="14.4">
      <c r="A54" s="92" t="s">
        <v>181</v>
      </c>
      <c r="B54" s="67"/>
      <c r="C54" s="68"/>
      <c r="D54" s="68"/>
      <c r="E54" s="69"/>
      <c r="F54" s="70" t="str">
        <f t="shared" si="4"/>
        <v/>
      </c>
      <c r="G54" s="71" t="str">
        <f t="shared" si="5"/>
        <v/>
      </c>
      <c r="H54" s="72" t="s">
        <v>127</v>
      </c>
      <c r="I54" s="92"/>
      <c r="J54" s="106" t="s">
        <v>41</v>
      </c>
      <c r="K54" s="95" t="s">
        <v>50</v>
      </c>
      <c r="L54" s="133" t="s">
        <v>1063</v>
      </c>
      <c r="M54" s="68">
        <v>6</v>
      </c>
      <c r="N54" s="68">
        <v>6</v>
      </c>
      <c r="O54" s="68">
        <v>8</v>
      </c>
      <c r="P54" s="68" t="s">
        <v>32</v>
      </c>
      <c r="Q54" s="124" t="s">
        <v>373</v>
      </c>
      <c r="R54" s="134" t="s">
        <v>129</v>
      </c>
      <c r="S54" s="124" t="s">
        <v>146</v>
      </c>
      <c r="T54" s="76"/>
      <c r="U54" s="77"/>
      <c r="V54" s="78"/>
      <c r="W54" s="79"/>
      <c r="X54" s="80"/>
      <c r="Y54" s="81" t="str">
        <f t="shared" si="2"/>
        <v>https://www.tcgplayer.com/search/star-wars-unlimited/product?productLineName=star-wars-unlimited&amp;q=Plo+Koon</v>
      </c>
      <c r="Z54" s="65">
        <f t="shared" si="6"/>
        <v>0</v>
      </c>
    </row>
    <row r="55" spans="1:26" ht="14.4">
      <c r="A55" s="82" t="s">
        <v>184</v>
      </c>
      <c r="B55" s="83"/>
      <c r="C55" s="84"/>
      <c r="D55" s="84"/>
      <c r="E55" s="85"/>
      <c r="F55" s="53" t="str">
        <f t="shared" si="4"/>
        <v/>
      </c>
      <c r="G55" s="54" t="str">
        <f t="shared" si="5"/>
        <v/>
      </c>
      <c r="H55" s="86" t="s">
        <v>28</v>
      </c>
      <c r="I55" s="82"/>
      <c r="J55" s="105" t="s">
        <v>41</v>
      </c>
      <c r="K55" s="94" t="s">
        <v>50</v>
      </c>
      <c r="L55" s="135" t="s">
        <v>1064</v>
      </c>
      <c r="M55" s="84">
        <v>1</v>
      </c>
      <c r="N55" s="84"/>
      <c r="O55" s="84"/>
      <c r="P55" s="84"/>
      <c r="Q55" s="136"/>
      <c r="R55" s="136" t="s">
        <v>255</v>
      </c>
      <c r="S55" s="132" t="s">
        <v>1065</v>
      </c>
      <c r="T55" s="88"/>
      <c r="U55" s="89"/>
      <c r="V55" s="90"/>
      <c r="W55" s="91"/>
      <c r="X55" s="63"/>
      <c r="Y55" s="64" t="str">
        <f t="shared" si="2"/>
        <v>https://www.tcgplayer.com/search/star-wars-unlimited/product?productLineName=star-wars-unlimited&amp;q=Jedi+Holocron</v>
      </c>
      <c r="Z55" s="65">
        <f t="shared" si="6"/>
        <v>0</v>
      </c>
    </row>
    <row r="56" spans="1:26" ht="14.4">
      <c r="A56" s="92" t="s">
        <v>186</v>
      </c>
      <c r="B56" s="67"/>
      <c r="C56" s="68"/>
      <c r="D56" s="68"/>
      <c r="E56" s="69"/>
      <c r="F56" s="70" t="str">
        <f t="shared" si="4"/>
        <v/>
      </c>
      <c r="G56" s="71" t="str">
        <f t="shared" si="5"/>
        <v/>
      </c>
      <c r="H56" s="72" t="s">
        <v>28</v>
      </c>
      <c r="I56" s="92"/>
      <c r="J56" s="106" t="s">
        <v>41</v>
      </c>
      <c r="K56" s="95" t="s">
        <v>50</v>
      </c>
      <c r="L56" s="133" t="s">
        <v>1066</v>
      </c>
      <c r="M56" s="68">
        <v>1</v>
      </c>
      <c r="N56" s="68"/>
      <c r="O56" s="68"/>
      <c r="P56" s="68"/>
      <c r="Q56" s="134"/>
      <c r="R56" s="134" t="s">
        <v>255</v>
      </c>
      <c r="S56" s="124" t="s">
        <v>1067</v>
      </c>
      <c r="T56" s="76"/>
      <c r="U56" s="77"/>
      <c r="V56" s="78"/>
      <c r="W56" s="79"/>
      <c r="X56" s="80"/>
      <c r="Y56" s="81" t="str">
        <f t="shared" si="2"/>
        <v>https://www.tcgplayer.com/search/star-wars-unlimited/product?productLineName=star-wars-unlimited&amp;q=Jedi+Trials</v>
      </c>
      <c r="Z56" s="65">
        <f t="shared" si="6"/>
        <v>0</v>
      </c>
    </row>
    <row r="57" spans="1:26" ht="14.4">
      <c r="A57" s="82" t="s">
        <v>189</v>
      </c>
      <c r="B57" s="83"/>
      <c r="C57" s="84"/>
      <c r="D57" s="84"/>
      <c r="E57" s="85"/>
      <c r="F57" s="53" t="str">
        <f t="shared" si="4"/>
        <v/>
      </c>
      <c r="G57" s="54" t="str">
        <f t="shared" si="5"/>
        <v/>
      </c>
      <c r="H57" s="86" t="s">
        <v>46</v>
      </c>
      <c r="I57" s="82"/>
      <c r="J57" s="105" t="s">
        <v>41</v>
      </c>
      <c r="K57" s="94" t="s">
        <v>50</v>
      </c>
      <c r="L57" s="135" t="s">
        <v>1068</v>
      </c>
      <c r="M57" s="84">
        <v>2</v>
      </c>
      <c r="N57" s="84"/>
      <c r="O57" s="84"/>
      <c r="P57" s="84"/>
      <c r="Q57" s="136"/>
      <c r="R57" s="136" t="s">
        <v>255</v>
      </c>
      <c r="S57" s="132" t="s">
        <v>1053</v>
      </c>
      <c r="T57" s="88"/>
      <c r="U57" s="89"/>
      <c r="V57" s="90"/>
      <c r="W57" s="91"/>
      <c r="X57" s="63"/>
      <c r="Y57" s="64" t="str">
        <f t="shared" si="2"/>
        <v>https://www.tcgplayer.com/search/star-wars-unlimited/product?productLineName=star-wars-unlimited&amp;q=Heirloom+Lightsaber</v>
      </c>
      <c r="Z57" s="65">
        <f t="shared" si="6"/>
        <v>0</v>
      </c>
    </row>
    <row r="58" spans="1:26" ht="14.4">
      <c r="A58" s="92" t="s">
        <v>191</v>
      </c>
      <c r="B58" s="67"/>
      <c r="C58" s="68"/>
      <c r="D58" s="68"/>
      <c r="E58" s="69"/>
      <c r="F58" s="70" t="str">
        <f t="shared" si="4"/>
        <v/>
      </c>
      <c r="G58" s="71" t="str">
        <f t="shared" si="5"/>
        <v/>
      </c>
      <c r="H58" s="72" t="s">
        <v>127</v>
      </c>
      <c r="I58" s="92"/>
      <c r="J58" s="106" t="s">
        <v>41</v>
      </c>
      <c r="K58" s="95" t="s">
        <v>50</v>
      </c>
      <c r="L58" s="133" t="s">
        <v>1069</v>
      </c>
      <c r="M58" s="68">
        <v>2</v>
      </c>
      <c r="N58" s="68"/>
      <c r="O58" s="68"/>
      <c r="P58" s="68"/>
      <c r="Q58" s="134"/>
      <c r="R58" s="134" t="s">
        <v>157</v>
      </c>
      <c r="S58" s="124" t="s">
        <v>290</v>
      </c>
      <c r="T58" s="76"/>
      <c r="U58" s="77"/>
      <c r="V58" s="78"/>
      <c r="W58" s="79"/>
      <c r="X58" s="80"/>
      <c r="Y58" s="81" t="str">
        <f t="shared" si="2"/>
        <v>https://www.tcgplayer.com/search/star-wars-unlimited/product?productLineName=star-wars-unlimited&amp;q=Calm+in+the+Storm</v>
      </c>
      <c r="Z58" s="65">
        <f t="shared" si="6"/>
        <v>0</v>
      </c>
    </row>
    <row r="59" spans="1:26" ht="14.4">
      <c r="A59" s="82" t="s">
        <v>194</v>
      </c>
      <c r="B59" s="83"/>
      <c r="C59" s="84"/>
      <c r="D59" s="84"/>
      <c r="E59" s="85"/>
      <c r="F59" s="53" t="str">
        <f t="shared" si="4"/>
        <v/>
      </c>
      <c r="G59" s="54" t="str">
        <f t="shared" si="5"/>
        <v/>
      </c>
      <c r="H59" s="86" t="s">
        <v>28</v>
      </c>
      <c r="I59" s="82"/>
      <c r="J59" s="105" t="s">
        <v>41</v>
      </c>
      <c r="K59" s="139" t="s">
        <v>41</v>
      </c>
      <c r="L59" s="135" t="s">
        <v>1070</v>
      </c>
      <c r="M59" s="84">
        <v>4</v>
      </c>
      <c r="N59" s="84">
        <v>2</v>
      </c>
      <c r="O59" s="84">
        <v>7</v>
      </c>
      <c r="P59" s="84" t="s">
        <v>32</v>
      </c>
      <c r="Q59" s="136"/>
      <c r="R59" s="136" t="s">
        <v>129</v>
      </c>
      <c r="S59" s="132" t="s">
        <v>1071</v>
      </c>
      <c r="T59" s="88"/>
      <c r="U59" s="89"/>
      <c r="V59" s="90"/>
      <c r="W59" s="91"/>
      <c r="X59" s="63"/>
      <c r="Y59" s="64" t="str">
        <f t="shared" si="2"/>
        <v>https://www.tcgplayer.com/search/star-wars-unlimited/product?productLineName=star-wars-unlimited&amp;q=Dume</v>
      </c>
      <c r="Z59" s="65">
        <f t="shared" si="6"/>
        <v>0</v>
      </c>
    </row>
    <row r="60" spans="1:26" ht="14.4">
      <c r="A60" s="92" t="s">
        <v>197</v>
      </c>
      <c r="B60" s="67"/>
      <c r="C60" s="68"/>
      <c r="D60" s="68"/>
      <c r="E60" s="69"/>
      <c r="F60" s="70" t="str">
        <f t="shared" si="4"/>
        <v/>
      </c>
      <c r="G60" s="71" t="str">
        <f t="shared" si="5"/>
        <v/>
      </c>
      <c r="H60" s="72" t="s">
        <v>28</v>
      </c>
      <c r="I60" s="92"/>
      <c r="J60" s="106" t="s">
        <v>41</v>
      </c>
      <c r="K60" s="140" t="s">
        <v>41</v>
      </c>
      <c r="L60" s="133" t="s">
        <v>1072</v>
      </c>
      <c r="M60" s="68">
        <v>3</v>
      </c>
      <c r="N60" s="68"/>
      <c r="O60" s="68"/>
      <c r="P60" s="68"/>
      <c r="Q60" s="134"/>
      <c r="R60" s="134" t="s">
        <v>255</v>
      </c>
      <c r="S60" s="124" t="s">
        <v>290</v>
      </c>
      <c r="T60" s="76"/>
      <c r="U60" s="77"/>
      <c r="V60" s="78"/>
      <c r="W60" s="79"/>
      <c r="X60" s="80"/>
      <c r="Y60" s="81" t="str">
        <f t="shared" si="2"/>
        <v>https://www.tcgplayer.com/search/star-wars-unlimited/product?productLineName=star-wars-unlimited&amp;q=Size+Matters+Not</v>
      </c>
      <c r="Z60" s="65">
        <f t="shared" si="6"/>
        <v>0</v>
      </c>
    </row>
    <row r="61" spans="1:26" ht="14.4">
      <c r="A61" s="82" t="s">
        <v>199</v>
      </c>
      <c r="B61" s="83"/>
      <c r="C61" s="84"/>
      <c r="D61" s="84"/>
      <c r="E61" s="85"/>
      <c r="F61" s="53" t="str">
        <f t="shared" si="4"/>
        <v/>
      </c>
      <c r="G61" s="54" t="str">
        <f t="shared" si="5"/>
        <v/>
      </c>
      <c r="H61" s="86" t="s">
        <v>127</v>
      </c>
      <c r="I61" s="82"/>
      <c r="J61" s="507" t="s">
        <v>41</v>
      </c>
      <c r="K61" s="508"/>
      <c r="L61" s="135" t="s">
        <v>1073</v>
      </c>
      <c r="M61" s="84">
        <v>1</v>
      </c>
      <c r="N61" s="84">
        <v>0</v>
      </c>
      <c r="O61" s="84">
        <v>3</v>
      </c>
      <c r="P61" s="84" t="s">
        <v>32</v>
      </c>
      <c r="Q61" s="132" t="s">
        <v>62</v>
      </c>
      <c r="R61" s="136" t="s">
        <v>129</v>
      </c>
      <c r="S61" s="132" t="s">
        <v>72</v>
      </c>
      <c r="T61" s="88"/>
      <c r="U61" s="89"/>
      <c r="V61" s="90"/>
      <c r="W61" s="91"/>
      <c r="X61" s="63"/>
      <c r="Y61" s="64" t="str">
        <f t="shared" si="2"/>
        <v>https://www.tcgplayer.com/search/star-wars-unlimited/product?productLineName=star-wars-unlimited&amp;q=Owen+Lars</v>
      </c>
      <c r="Z61" s="65">
        <f t="shared" si="6"/>
        <v>0</v>
      </c>
    </row>
    <row r="62" spans="1:26" ht="14.4">
      <c r="A62" s="92" t="s">
        <v>202</v>
      </c>
      <c r="B62" s="67"/>
      <c r="C62" s="68"/>
      <c r="D62" s="68"/>
      <c r="E62" s="69"/>
      <c r="F62" s="70" t="str">
        <f t="shared" si="4"/>
        <v/>
      </c>
      <c r="G62" s="71" t="str">
        <f t="shared" si="5"/>
        <v/>
      </c>
      <c r="H62" s="72" t="s">
        <v>46</v>
      </c>
      <c r="I62" s="92"/>
      <c r="J62" s="509" t="s">
        <v>41</v>
      </c>
      <c r="K62" s="510"/>
      <c r="L62" s="133" t="s">
        <v>1074</v>
      </c>
      <c r="M62" s="68">
        <v>2</v>
      </c>
      <c r="N62" s="68">
        <v>2</v>
      </c>
      <c r="O62" s="68">
        <v>2</v>
      </c>
      <c r="P62" s="68" t="s">
        <v>32</v>
      </c>
      <c r="Q62" s="134"/>
      <c r="R62" s="134" t="s">
        <v>129</v>
      </c>
      <c r="S62" s="124" t="s">
        <v>1015</v>
      </c>
      <c r="T62" s="76"/>
      <c r="U62" s="77"/>
      <c r="V62" s="78"/>
      <c r="W62" s="79"/>
      <c r="X62" s="80"/>
      <c r="Y62" s="81" t="str">
        <f t="shared" si="2"/>
        <v>https://www.tcgplayer.com/search/star-wars-unlimited/product?productLineName=star-wars-unlimited&amp;q=Guardian+of+the+Whills</v>
      </c>
      <c r="Z62" s="65">
        <f t="shared" si="6"/>
        <v>0</v>
      </c>
    </row>
    <row r="63" spans="1:26" ht="14.4">
      <c r="A63" s="82" t="s">
        <v>205</v>
      </c>
      <c r="B63" s="83"/>
      <c r="C63" s="84"/>
      <c r="D63" s="84"/>
      <c r="E63" s="85"/>
      <c r="F63" s="53" t="str">
        <f t="shared" si="4"/>
        <v/>
      </c>
      <c r="G63" s="54" t="str">
        <f t="shared" si="5"/>
        <v/>
      </c>
      <c r="H63" s="86" t="s">
        <v>46</v>
      </c>
      <c r="I63" s="82"/>
      <c r="J63" s="507" t="s">
        <v>41</v>
      </c>
      <c r="K63" s="508"/>
      <c r="L63" s="135" t="s">
        <v>1075</v>
      </c>
      <c r="M63" s="84">
        <v>2</v>
      </c>
      <c r="N63" s="84">
        <v>2</v>
      </c>
      <c r="O63" s="84">
        <v>2</v>
      </c>
      <c r="P63" s="84" t="s">
        <v>32</v>
      </c>
      <c r="Q63" s="136"/>
      <c r="R63" s="136" t="s">
        <v>129</v>
      </c>
      <c r="S63" s="132" t="s">
        <v>1014</v>
      </c>
      <c r="T63" s="88"/>
      <c r="U63" s="89"/>
      <c r="V63" s="90"/>
      <c r="W63" s="91"/>
      <c r="X63" s="63"/>
      <c r="Y63" s="64" t="str">
        <f t="shared" si="2"/>
        <v>https://www.tcgplayer.com/search/star-wars-unlimited/product?productLineName=star-wars-unlimited&amp;q=Nightsister+Warrior</v>
      </c>
      <c r="Z63" s="65">
        <f t="shared" si="6"/>
        <v>0</v>
      </c>
    </row>
    <row r="64" spans="1:26" ht="14.4">
      <c r="A64" s="92" t="s">
        <v>207</v>
      </c>
      <c r="B64" s="67"/>
      <c r="C64" s="68"/>
      <c r="D64" s="68"/>
      <c r="E64" s="69"/>
      <c r="F64" s="70" t="str">
        <f t="shared" si="4"/>
        <v/>
      </c>
      <c r="G64" s="71" t="str">
        <f t="shared" si="5"/>
        <v/>
      </c>
      <c r="H64" s="72" t="s">
        <v>46</v>
      </c>
      <c r="I64" s="73"/>
      <c r="J64" s="509" t="s">
        <v>41</v>
      </c>
      <c r="K64" s="510"/>
      <c r="L64" s="133" t="s">
        <v>1076</v>
      </c>
      <c r="M64" s="68">
        <v>2</v>
      </c>
      <c r="N64" s="68">
        <v>1</v>
      </c>
      <c r="O64" s="68">
        <v>3</v>
      </c>
      <c r="P64" s="68" t="s">
        <v>136</v>
      </c>
      <c r="Q64" s="134"/>
      <c r="R64" s="134" t="s">
        <v>129</v>
      </c>
      <c r="S64" s="124" t="s">
        <v>1077</v>
      </c>
      <c r="T64" s="76"/>
      <c r="U64" s="77"/>
      <c r="V64" s="78"/>
      <c r="W64" s="79"/>
      <c r="X64" s="80"/>
      <c r="Y64" s="81" t="str">
        <f t="shared" si="2"/>
        <v>https://www.tcgplayer.com/search/star-wars-unlimited/product?productLineName=star-wars-unlimited&amp;q=Padawan+Starfighter</v>
      </c>
      <c r="Z64" s="65">
        <f t="shared" si="6"/>
        <v>0</v>
      </c>
    </row>
    <row r="65" spans="1:26" ht="14.4">
      <c r="A65" s="82" t="s">
        <v>210</v>
      </c>
      <c r="B65" s="83"/>
      <c r="C65" s="84"/>
      <c r="D65" s="84"/>
      <c r="E65" s="85"/>
      <c r="F65" s="53" t="str">
        <f t="shared" si="4"/>
        <v/>
      </c>
      <c r="G65" s="54" t="str">
        <f t="shared" si="5"/>
        <v/>
      </c>
      <c r="H65" s="86" t="s">
        <v>46</v>
      </c>
      <c r="I65" s="56"/>
      <c r="J65" s="507" t="s">
        <v>41</v>
      </c>
      <c r="K65" s="508"/>
      <c r="L65" s="135" t="s">
        <v>1078</v>
      </c>
      <c r="M65" s="84">
        <v>2</v>
      </c>
      <c r="N65" s="84">
        <v>2</v>
      </c>
      <c r="O65" s="84">
        <v>2</v>
      </c>
      <c r="P65" s="84" t="s">
        <v>32</v>
      </c>
      <c r="Q65" s="132" t="s">
        <v>84</v>
      </c>
      <c r="R65" s="136" t="s">
        <v>129</v>
      </c>
      <c r="S65" s="132" t="s">
        <v>1015</v>
      </c>
      <c r="T65" s="88"/>
      <c r="U65" s="89"/>
      <c r="V65" s="90"/>
      <c r="W65" s="91"/>
      <c r="X65" s="63"/>
      <c r="Y65" s="64" t="str">
        <f t="shared" si="2"/>
        <v>https://www.tcgplayer.com/search/star-wars-unlimited/product?productLineName=star-wars-unlimited&amp;q=Secretive+Sage</v>
      </c>
      <c r="Z65" s="65">
        <f t="shared" si="6"/>
        <v>0</v>
      </c>
    </row>
    <row r="66" spans="1:26" ht="14.4">
      <c r="A66" s="92" t="s">
        <v>213</v>
      </c>
      <c r="B66" s="67"/>
      <c r="C66" s="68"/>
      <c r="D66" s="68"/>
      <c r="E66" s="69"/>
      <c r="F66" s="70" t="str">
        <f t="shared" si="4"/>
        <v/>
      </c>
      <c r="G66" s="71" t="str">
        <f t="shared" si="5"/>
        <v/>
      </c>
      <c r="H66" s="72" t="s">
        <v>28</v>
      </c>
      <c r="I66" s="92"/>
      <c r="J66" s="509" t="s">
        <v>41</v>
      </c>
      <c r="K66" s="510"/>
      <c r="L66" s="133" t="s">
        <v>1079</v>
      </c>
      <c r="M66" s="68">
        <v>3</v>
      </c>
      <c r="N66" s="68">
        <v>2</v>
      </c>
      <c r="O66" s="68">
        <v>2</v>
      </c>
      <c r="P66" s="68" t="s">
        <v>32</v>
      </c>
      <c r="Q66" s="124" t="s">
        <v>84</v>
      </c>
      <c r="R66" s="134" t="s">
        <v>129</v>
      </c>
      <c r="S66" s="124" t="s">
        <v>1080</v>
      </c>
      <c r="T66" s="76"/>
      <c r="U66" s="77"/>
      <c r="V66" s="78"/>
      <c r="W66" s="79"/>
      <c r="X66" s="80"/>
      <c r="Y66" s="81" t="str">
        <f t="shared" si="2"/>
        <v>https://www.tcgplayer.com/search/star-wars-unlimited/product?productLineName=star-wars-unlimited&amp;q=Axe+Woves</v>
      </c>
      <c r="Z66" s="65">
        <f t="shared" si="6"/>
        <v>0</v>
      </c>
    </row>
    <row r="67" spans="1:26" ht="14.4">
      <c r="A67" s="82" t="s">
        <v>216</v>
      </c>
      <c r="B67" s="83"/>
      <c r="C67" s="83"/>
      <c r="D67" s="83"/>
      <c r="E67" s="83"/>
      <c r="F67" s="53" t="str">
        <f t="shared" si="4"/>
        <v/>
      </c>
      <c r="G67" s="54" t="str">
        <f t="shared" si="5"/>
        <v/>
      </c>
      <c r="H67" s="86" t="s">
        <v>28</v>
      </c>
      <c r="I67" s="82"/>
      <c r="J67" s="507" t="s">
        <v>41</v>
      </c>
      <c r="K67" s="508"/>
      <c r="L67" s="135" t="s">
        <v>1081</v>
      </c>
      <c r="M67" s="141">
        <v>3</v>
      </c>
      <c r="N67" s="141">
        <v>5</v>
      </c>
      <c r="O67" s="141">
        <v>5</v>
      </c>
      <c r="P67" s="84" t="s">
        <v>32</v>
      </c>
      <c r="Q67" s="136"/>
      <c r="R67" s="136" t="s">
        <v>129</v>
      </c>
      <c r="S67" s="132" t="s">
        <v>467</v>
      </c>
      <c r="T67" s="88"/>
      <c r="U67" s="89"/>
      <c r="V67" s="90"/>
      <c r="W67" s="91"/>
      <c r="X67" s="63"/>
      <c r="Y67" s="64" t="str">
        <f t="shared" si="2"/>
        <v>https://www.tcgplayer.com/search/star-wars-unlimited/product?productLineName=star-wars-unlimited&amp;q=Oggdo+Bogdo</v>
      </c>
      <c r="Z67" s="65">
        <f t="shared" si="6"/>
        <v>0</v>
      </c>
    </row>
    <row r="68" spans="1:26" ht="14.4">
      <c r="A68" s="92" t="s">
        <v>220</v>
      </c>
      <c r="B68" s="67"/>
      <c r="C68" s="68"/>
      <c r="D68" s="68"/>
      <c r="E68" s="69"/>
      <c r="F68" s="70" t="str">
        <f t="shared" si="4"/>
        <v/>
      </c>
      <c r="G68" s="71" t="str">
        <f t="shared" si="5"/>
        <v/>
      </c>
      <c r="H68" s="72" t="s">
        <v>46</v>
      </c>
      <c r="I68" s="92"/>
      <c r="J68" s="509" t="s">
        <v>41</v>
      </c>
      <c r="K68" s="510"/>
      <c r="L68" s="133" t="s">
        <v>1082</v>
      </c>
      <c r="M68" s="68">
        <v>3</v>
      </c>
      <c r="N68" s="68">
        <v>3</v>
      </c>
      <c r="O68" s="68">
        <v>3</v>
      </c>
      <c r="P68" s="68" t="s">
        <v>32</v>
      </c>
      <c r="Q68" s="134"/>
      <c r="R68" s="134" t="s">
        <v>129</v>
      </c>
      <c r="S68" s="124" t="s">
        <v>467</v>
      </c>
      <c r="T68" s="76"/>
      <c r="U68" s="77"/>
      <c r="V68" s="78"/>
      <c r="W68" s="79"/>
      <c r="X68" s="80"/>
      <c r="Y68" s="81" t="str">
        <f t="shared" si="2"/>
        <v>https://www.tcgplayer.com/search/star-wars-unlimited/product?productLineName=star-wars-unlimited&amp;q=Tauntaun</v>
      </c>
      <c r="Z68" s="65">
        <f t="shared" si="6"/>
        <v>0</v>
      </c>
    </row>
    <row r="69" spans="1:26" ht="14.4">
      <c r="A69" s="82" t="s">
        <v>222</v>
      </c>
      <c r="B69" s="83"/>
      <c r="C69" s="84"/>
      <c r="D69" s="84"/>
      <c r="E69" s="85"/>
      <c r="F69" s="53" t="str">
        <f t="shared" si="4"/>
        <v/>
      </c>
      <c r="G69" s="54" t="str">
        <f t="shared" si="5"/>
        <v/>
      </c>
      <c r="H69" s="86" t="s">
        <v>127</v>
      </c>
      <c r="I69" s="82"/>
      <c r="J69" s="507" t="s">
        <v>41</v>
      </c>
      <c r="K69" s="508"/>
      <c r="L69" s="135" t="s">
        <v>1083</v>
      </c>
      <c r="M69" s="84">
        <v>3</v>
      </c>
      <c r="N69" s="84">
        <v>1</v>
      </c>
      <c r="O69" s="84">
        <v>6</v>
      </c>
      <c r="P69" s="84" t="s">
        <v>32</v>
      </c>
      <c r="Q69" s="136"/>
      <c r="R69" s="136" t="s">
        <v>129</v>
      </c>
      <c r="S69" s="132" t="s">
        <v>72</v>
      </c>
      <c r="T69" s="88"/>
      <c r="U69" s="89"/>
      <c r="V69" s="90"/>
      <c r="W69" s="91"/>
      <c r="X69" s="63"/>
      <c r="Y69" s="64" t="str">
        <f t="shared" si="2"/>
        <v>https://www.tcgplayer.com/search/star-wars-unlimited/product?productLineName=star-wars-unlimited&amp;q=Watto</v>
      </c>
      <c r="Z69" s="65">
        <f t="shared" si="6"/>
        <v>0</v>
      </c>
    </row>
    <row r="70" spans="1:26" ht="14.4">
      <c r="A70" s="92" t="s">
        <v>224</v>
      </c>
      <c r="B70" s="67"/>
      <c r="C70" s="67"/>
      <c r="D70" s="67"/>
      <c r="E70" s="67"/>
      <c r="F70" s="70" t="str">
        <f t="shared" si="4"/>
        <v/>
      </c>
      <c r="G70" s="71" t="str">
        <f t="shared" si="5"/>
        <v/>
      </c>
      <c r="H70" s="72" t="s">
        <v>46</v>
      </c>
      <c r="I70" s="92"/>
      <c r="J70" s="509" t="s">
        <v>41</v>
      </c>
      <c r="K70" s="510"/>
      <c r="L70" s="133" t="s">
        <v>1084</v>
      </c>
      <c r="M70" s="137">
        <v>4</v>
      </c>
      <c r="N70" s="137">
        <v>4</v>
      </c>
      <c r="O70" s="137">
        <v>5</v>
      </c>
      <c r="P70" s="68" t="s">
        <v>32</v>
      </c>
      <c r="Q70" s="134"/>
      <c r="R70" s="134" t="s">
        <v>129</v>
      </c>
      <c r="S70" s="124" t="s">
        <v>1085</v>
      </c>
      <c r="T70" s="76"/>
      <c r="U70" s="77"/>
      <c r="V70" s="78"/>
      <c r="W70" s="79"/>
      <c r="X70" s="80"/>
      <c r="Y70" s="81" t="str">
        <f t="shared" si="2"/>
        <v>https://www.tcgplayer.com/search/star-wars-unlimited/product?productLineName=star-wars-unlimited&amp;q=Awakened+Specters</v>
      </c>
      <c r="Z70" s="65">
        <f t="shared" si="6"/>
        <v>0</v>
      </c>
    </row>
    <row r="71" spans="1:26" ht="14.4">
      <c r="A71" s="82" t="s">
        <v>226</v>
      </c>
      <c r="B71" s="83"/>
      <c r="C71" s="84"/>
      <c r="D71" s="84"/>
      <c r="E71" s="85"/>
      <c r="F71" s="53" t="str">
        <f t="shared" si="4"/>
        <v/>
      </c>
      <c r="G71" s="54" t="str">
        <f t="shared" si="5"/>
        <v/>
      </c>
      <c r="H71" s="86" t="s">
        <v>127</v>
      </c>
      <c r="I71" s="82"/>
      <c r="J71" s="507" t="s">
        <v>41</v>
      </c>
      <c r="K71" s="508"/>
      <c r="L71" s="135" t="s">
        <v>172</v>
      </c>
      <c r="M71" s="84">
        <v>4</v>
      </c>
      <c r="N71" s="84">
        <v>3</v>
      </c>
      <c r="O71" s="84">
        <v>5</v>
      </c>
      <c r="P71" s="84" t="s">
        <v>32</v>
      </c>
      <c r="Q71" s="136" t="s">
        <v>145</v>
      </c>
      <c r="R71" s="136" t="s">
        <v>129</v>
      </c>
      <c r="S71" s="132" t="s">
        <v>1015</v>
      </c>
      <c r="T71" s="88"/>
      <c r="U71" s="89"/>
      <c r="V71" s="90"/>
      <c r="W71" s="91"/>
      <c r="X71" s="63"/>
      <c r="Y71" s="64" t="str">
        <f t="shared" si="2"/>
        <v>https://www.tcgplayer.com/search/star-wars-unlimited/product?productLineName=star-wars-unlimited&amp;q=Chirrut+Îmwe</v>
      </c>
      <c r="Z71" s="65">
        <f t="shared" si="6"/>
        <v>0</v>
      </c>
    </row>
    <row r="72" spans="1:26" ht="14.4">
      <c r="A72" s="92" t="s">
        <v>227</v>
      </c>
      <c r="B72" s="67"/>
      <c r="C72" s="68"/>
      <c r="D72" s="68"/>
      <c r="E72" s="69"/>
      <c r="F72" s="70" t="str">
        <f t="shared" si="4"/>
        <v/>
      </c>
      <c r="G72" s="71" t="str">
        <f t="shared" si="5"/>
        <v/>
      </c>
      <c r="H72" s="72" t="s">
        <v>127</v>
      </c>
      <c r="I72" s="92"/>
      <c r="J72" s="509" t="s">
        <v>41</v>
      </c>
      <c r="K72" s="510"/>
      <c r="L72" s="133" t="s">
        <v>706</v>
      </c>
      <c r="M72" s="68">
        <v>4</v>
      </c>
      <c r="N72" s="68">
        <v>4</v>
      </c>
      <c r="O72" s="68">
        <v>5</v>
      </c>
      <c r="P72" s="68" t="s">
        <v>32</v>
      </c>
      <c r="Q72" s="134"/>
      <c r="R72" s="134" t="s">
        <v>129</v>
      </c>
      <c r="S72" s="124" t="s">
        <v>35</v>
      </c>
      <c r="T72" s="76"/>
      <c r="U72" s="77"/>
      <c r="V72" s="78"/>
      <c r="W72" s="79"/>
      <c r="X72" s="80"/>
      <c r="Y72" s="81" t="str">
        <f t="shared" si="2"/>
        <v>https://www.tcgplayer.com/search/star-wars-unlimited/product?productLineName=star-wars-unlimited&amp;q=Luthen+Rael</v>
      </c>
      <c r="Z72" s="65">
        <f t="shared" si="6"/>
        <v>0</v>
      </c>
    </row>
    <row r="73" spans="1:26" ht="14.4">
      <c r="A73" s="82" t="s">
        <v>230</v>
      </c>
      <c r="B73" s="83"/>
      <c r="C73" s="84"/>
      <c r="D73" s="84"/>
      <c r="E73" s="85"/>
      <c r="F73" s="53" t="str">
        <f t="shared" si="4"/>
        <v/>
      </c>
      <c r="G73" s="54" t="str">
        <f t="shared" si="5"/>
        <v/>
      </c>
      <c r="H73" s="86" t="s">
        <v>46</v>
      </c>
      <c r="I73" s="56"/>
      <c r="J73" s="507" t="s">
        <v>41</v>
      </c>
      <c r="K73" s="508"/>
      <c r="L73" s="135" t="s">
        <v>1086</v>
      </c>
      <c r="M73" s="84">
        <v>5</v>
      </c>
      <c r="N73" s="84">
        <v>2</v>
      </c>
      <c r="O73" s="84">
        <v>7</v>
      </c>
      <c r="P73" s="84" t="s">
        <v>136</v>
      </c>
      <c r="Q73" s="136" t="s">
        <v>145</v>
      </c>
      <c r="R73" s="136" t="s">
        <v>129</v>
      </c>
      <c r="S73" s="132" t="s">
        <v>467</v>
      </c>
      <c r="T73" s="88"/>
      <c r="U73" s="89"/>
      <c r="V73" s="90"/>
      <c r="W73" s="91"/>
      <c r="X73" s="63"/>
      <c r="Y73" s="64" t="str">
        <f t="shared" si="2"/>
        <v>https://www.tcgplayer.com/search/star-wars-unlimited/product?productLineName=star-wars-unlimited&amp;q=Graceful+Purrgil</v>
      </c>
      <c r="Z73" s="65">
        <f t="shared" si="6"/>
        <v>0</v>
      </c>
    </row>
    <row r="74" spans="1:26" ht="14.4">
      <c r="A74" s="92" t="s">
        <v>233</v>
      </c>
      <c r="B74" s="67"/>
      <c r="C74" s="67"/>
      <c r="D74" s="67"/>
      <c r="E74" s="67"/>
      <c r="F74" s="70" t="str">
        <f t="shared" si="4"/>
        <v/>
      </c>
      <c r="G74" s="71" t="str">
        <f t="shared" si="5"/>
        <v/>
      </c>
      <c r="H74" s="72" t="s">
        <v>131</v>
      </c>
      <c r="I74" s="92"/>
      <c r="J74" s="509" t="s">
        <v>41</v>
      </c>
      <c r="K74" s="510"/>
      <c r="L74" s="133" t="s">
        <v>289</v>
      </c>
      <c r="M74" s="137">
        <v>6</v>
      </c>
      <c r="N74" s="68">
        <v>5</v>
      </c>
      <c r="O74" s="68">
        <v>7</v>
      </c>
      <c r="P74" s="68" t="s">
        <v>32</v>
      </c>
      <c r="Q74" s="138"/>
      <c r="R74" s="134" t="s">
        <v>129</v>
      </c>
      <c r="S74" s="124" t="s">
        <v>146</v>
      </c>
      <c r="T74" s="76"/>
      <c r="U74" s="77"/>
      <c r="V74" s="78"/>
      <c r="W74" s="79"/>
      <c r="X74" s="80"/>
      <c r="Y74" s="81" t="str">
        <f t="shared" si="2"/>
        <v>https://www.tcgplayer.com/search/star-wars-unlimited/product?productLineName=star-wars-unlimited&amp;q=Anakin+Skywalker</v>
      </c>
      <c r="Z74" s="65">
        <f t="shared" si="6"/>
        <v>0</v>
      </c>
    </row>
    <row r="75" spans="1:26" ht="14.4">
      <c r="A75" s="82" t="s">
        <v>236</v>
      </c>
      <c r="B75" s="83"/>
      <c r="C75" s="84"/>
      <c r="D75" s="84"/>
      <c r="E75" s="85"/>
      <c r="F75" s="53" t="str">
        <f t="shared" si="4"/>
        <v/>
      </c>
      <c r="G75" s="54" t="str">
        <f t="shared" si="5"/>
        <v/>
      </c>
      <c r="H75" s="86" t="s">
        <v>46</v>
      </c>
      <c r="I75" s="56"/>
      <c r="J75" s="507" t="s">
        <v>41</v>
      </c>
      <c r="K75" s="508"/>
      <c r="L75" s="135" t="s">
        <v>1087</v>
      </c>
      <c r="M75" s="84">
        <v>7</v>
      </c>
      <c r="N75" s="84">
        <v>3</v>
      </c>
      <c r="O75" s="84">
        <v>9</v>
      </c>
      <c r="P75" s="84" t="s">
        <v>136</v>
      </c>
      <c r="Q75" s="136"/>
      <c r="R75" s="136" t="s">
        <v>129</v>
      </c>
      <c r="S75" s="132" t="s">
        <v>467</v>
      </c>
      <c r="T75" s="88"/>
      <c r="U75" s="89"/>
      <c r="V75" s="90"/>
      <c r="W75" s="91"/>
      <c r="X75" s="63"/>
      <c r="Y75" s="64" t="str">
        <f t="shared" si="2"/>
        <v>https://www.tcgplayer.com/search/star-wars-unlimited/product?productLineName=star-wars-unlimited&amp;q=Grappling+Guardian</v>
      </c>
      <c r="Z75" s="65">
        <f t="shared" si="6"/>
        <v>0</v>
      </c>
    </row>
    <row r="76" spans="1:26" ht="14.4">
      <c r="A76" s="92" t="s">
        <v>239</v>
      </c>
      <c r="B76" s="67"/>
      <c r="C76" s="68"/>
      <c r="D76" s="68"/>
      <c r="E76" s="69"/>
      <c r="F76" s="70" t="str">
        <f t="shared" si="4"/>
        <v/>
      </c>
      <c r="G76" s="71" t="str">
        <f t="shared" si="5"/>
        <v/>
      </c>
      <c r="H76" s="72" t="s">
        <v>127</v>
      </c>
      <c r="I76" s="92"/>
      <c r="J76" s="509" t="s">
        <v>41</v>
      </c>
      <c r="K76" s="510"/>
      <c r="L76" s="133" t="s">
        <v>1088</v>
      </c>
      <c r="M76" s="68">
        <v>7</v>
      </c>
      <c r="N76" s="68">
        <v>6</v>
      </c>
      <c r="O76" s="68">
        <v>8</v>
      </c>
      <c r="P76" s="68" t="s">
        <v>32</v>
      </c>
      <c r="Q76" s="134"/>
      <c r="R76" s="134" t="s">
        <v>129</v>
      </c>
      <c r="S76" s="124" t="s">
        <v>290</v>
      </c>
      <c r="T76" s="76"/>
      <c r="U76" s="77"/>
      <c r="V76" s="78"/>
      <c r="W76" s="79"/>
      <c r="X76" s="80"/>
      <c r="Y76" s="81" t="str">
        <f t="shared" si="2"/>
        <v>https://www.tcgplayer.com/search/star-wars-unlimited/product?productLineName=star-wars-unlimited&amp;q=Priestesses+of+the+Force</v>
      </c>
      <c r="Z76" s="65">
        <f t="shared" si="6"/>
        <v>0</v>
      </c>
    </row>
    <row r="77" spans="1:26" ht="14.4">
      <c r="A77" s="82" t="s">
        <v>241</v>
      </c>
      <c r="B77" s="83"/>
      <c r="C77" s="84"/>
      <c r="D77" s="84"/>
      <c r="E77" s="85"/>
      <c r="F77" s="53" t="str">
        <f t="shared" si="4"/>
        <v/>
      </c>
      <c r="G77" s="54" t="str">
        <f t="shared" si="5"/>
        <v/>
      </c>
      <c r="H77" s="86" t="s">
        <v>131</v>
      </c>
      <c r="I77" s="82"/>
      <c r="J77" s="507" t="s">
        <v>41</v>
      </c>
      <c r="K77" s="508"/>
      <c r="L77" s="135" t="s">
        <v>1089</v>
      </c>
      <c r="M77" s="84">
        <v>9</v>
      </c>
      <c r="N77" s="84">
        <v>10</v>
      </c>
      <c r="O77" s="84">
        <v>10</v>
      </c>
      <c r="P77" s="84" t="s">
        <v>32</v>
      </c>
      <c r="Q77" s="132" t="s">
        <v>84</v>
      </c>
      <c r="R77" s="136" t="s">
        <v>129</v>
      </c>
      <c r="S77" s="132" t="s">
        <v>1090</v>
      </c>
      <c r="T77" s="88"/>
      <c r="U77" s="89"/>
      <c r="V77" s="90"/>
      <c r="W77" s="91"/>
      <c r="X77" s="63"/>
      <c r="Y77" s="64" t="str">
        <f t="shared" si="2"/>
        <v>https://www.tcgplayer.com/search/star-wars-unlimited/product?productLineName=star-wars-unlimited&amp;q=Mythosaur</v>
      </c>
      <c r="Z77" s="65">
        <f t="shared" si="6"/>
        <v>0</v>
      </c>
    </row>
    <row r="78" spans="1:26" ht="14.4">
      <c r="A78" s="92" t="s">
        <v>244</v>
      </c>
      <c r="B78" s="67"/>
      <c r="C78" s="68"/>
      <c r="D78" s="68"/>
      <c r="E78" s="69"/>
      <c r="F78" s="70" t="str">
        <f t="shared" si="4"/>
        <v/>
      </c>
      <c r="G78" s="71" t="str">
        <f t="shared" si="5"/>
        <v/>
      </c>
      <c r="H78" s="72" t="s">
        <v>46</v>
      </c>
      <c r="I78" s="73"/>
      <c r="J78" s="509" t="s">
        <v>41</v>
      </c>
      <c r="K78" s="510"/>
      <c r="L78" s="133" t="s">
        <v>1091</v>
      </c>
      <c r="M78" s="68">
        <v>1</v>
      </c>
      <c r="N78" s="68"/>
      <c r="O78" s="68"/>
      <c r="P78" s="68"/>
      <c r="Q78" s="134"/>
      <c r="R78" s="134" t="s">
        <v>255</v>
      </c>
      <c r="S78" s="124" t="s">
        <v>290</v>
      </c>
      <c r="T78" s="76"/>
      <c r="U78" s="77"/>
      <c r="V78" s="78"/>
      <c r="W78" s="79"/>
      <c r="X78" s="80"/>
      <c r="Y78" s="81" t="str">
        <f t="shared" si="2"/>
        <v>https://www.tcgplayer.com/search/star-wars-unlimited/product?productLineName=star-wars-unlimited&amp;q=Bolstered+Endurance</v>
      </c>
      <c r="Z78" s="65">
        <f t="shared" si="6"/>
        <v>0</v>
      </c>
    </row>
    <row r="79" spans="1:26" ht="14.4">
      <c r="A79" s="82" t="s">
        <v>246</v>
      </c>
      <c r="B79" s="83"/>
      <c r="C79" s="84"/>
      <c r="D79" s="84"/>
      <c r="E79" s="85"/>
      <c r="F79" s="53" t="str">
        <f t="shared" si="4"/>
        <v/>
      </c>
      <c r="G79" s="54" t="str">
        <f t="shared" si="5"/>
        <v/>
      </c>
      <c r="H79" s="86" t="s">
        <v>46</v>
      </c>
      <c r="I79" s="56"/>
      <c r="J79" s="507" t="s">
        <v>41</v>
      </c>
      <c r="K79" s="508"/>
      <c r="L79" s="135" t="s">
        <v>1092</v>
      </c>
      <c r="M79" s="84">
        <v>1</v>
      </c>
      <c r="N79" s="84"/>
      <c r="O79" s="84"/>
      <c r="P79" s="84"/>
      <c r="Q79" s="136"/>
      <c r="R79" s="136" t="s">
        <v>157</v>
      </c>
      <c r="S79" s="132" t="s">
        <v>290</v>
      </c>
      <c r="T79" s="88"/>
      <c r="U79" s="89"/>
      <c r="V79" s="90"/>
      <c r="W79" s="91"/>
      <c r="X79" s="63"/>
      <c r="Y79" s="64" t="str">
        <f t="shared" si="2"/>
        <v>https://www.tcgplayer.com/search/star-wars-unlimited/product?productLineName=star-wars-unlimited&amp;q=Cure+Wounds</v>
      </c>
      <c r="Z79" s="65">
        <f t="shared" si="6"/>
        <v>0</v>
      </c>
    </row>
    <row r="80" spans="1:26" ht="14.4">
      <c r="A80" s="92" t="s">
        <v>249</v>
      </c>
      <c r="B80" s="67"/>
      <c r="C80" s="68"/>
      <c r="D80" s="68"/>
      <c r="E80" s="69"/>
      <c r="F80" s="70" t="str">
        <f t="shared" si="4"/>
        <v/>
      </c>
      <c r="G80" s="71" t="str">
        <f t="shared" si="5"/>
        <v/>
      </c>
      <c r="H80" s="72" t="s">
        <v>127</v>
      </c>
      <c r="I80" s="73"/>
      <c r="J80" s="509" t="s">
        <v>41</v>
      </c>
      <c r="K80" s="510"/>
      <c r="L80" s="133" t="s">
        <v>1093</v>
      </c>
      <c r="M80" s="68">
        <v>1</v>
      </c>
      <c r="N80" s="68"/>
      <c r="O80" s="68"/>
      <c r="P80" s="68"/>
      <c r="Q80" s="134"/>
      <c r="R80" s="134" t="s">
        <v>157</v>
      </c>
      <c r="S80" s="124" t="s">
        <v>378</v>
      </c>
      <c r="T80" s="76"/>
      <c r="U80" s="77"/>
      <c r="V80" s="78"/>
      <c r="W80" s="79"/>
      <c r="X80" s="80"/>
      <c r="Y80" s="81" t="str">
        <f t="shared" si="2"/>
        <v>https://www.tcgplayer.com/search/star-wars-unlimited/product?productLineName=star-wars-unlimited&amp;q=Soresu+Stance</v>
      </c>
      <c r="Z80" s="65">
        <f t="shared" si="6"/>
        <v>0</v>
      </c>
    </row>
    <row r="81" spans="1:26" ht="14.4">
      <c r="A81" s="82" t="s">
        <v>252</v>
      </c>
      <c r="B81" s="83"/>
      <c r="C81" s="84"/>
      <c r="D81" s="84"/>
      <c r="E81" s="85"/>
      <c r="F81" s="53" t="str">
        <f t="shared" si="4"/>
        <v/>
      </c>
      <c r="G81" s="54" t="str">
        <f t="shared" si="5"/>
        <v/>
      </c>
      <c r="H81" s="86" t="s">
        <v>46</v>
      </c>
      <c r="I81" s="56"/>
      <c r="J81" s="507" t="s">
        <v>41</v>
      </c>
      <c r="K81" s="508"/>
      <c r="L81" s="135" t="s">
        <v>1094</v>
      </c>
      <c r="M81" s="84">
        <v>3</v>
      </c>
      <c r="N81" s="84"/>
      <c r="O81" s="84"/>
      <c r="P81" s="84"/>
      <c r="Q81" s="136"/>
      <c r="R81" s="136" t="s">
        <v>157</v>
      </c>
      <c r="S81" s="132" t="s">
        <v>164</v>
      </c>
      <c r="T81" s="88"/>
      <c r="U81" s="89"/>
      <c r="V81" s="90"/>
      <c r="W81" s="91"/>
      <c r="X81" s="63"/>
      <c r="Y81" s="64" t="str">
        <f t="shared" si="2"/>
        <v>https://www.tcgplayer.com/search/star-wars-unlimited/product?productLineName=star-wars-unlimited&amp;q=Crushing+Blow</v>
      </c>
      <c r="Z81" s="65">
        <f t="shared" si="6"/>
        <v>0</v>
      </c>
    </row>
    <row r="82" spans="1:26" ht="14.4">
      <c r="A82" s="92" t="s">
        <v>257</v>
      </c>
      <c r="B82" s="67"/>
      <c r="C82" s="68"/>
      <c r="D82" s="68"/>
      <c r="E82" s="69"/>
      <c r="F82" s="70" t="str">
        <f t="shared" si="4"/>
        <v/>
      </c>
      <c r="G82" s="71" t="str">
        <f t="shared" si="5"/>
        <v/>
      </c>
      <c r="H82" s="72" t="s">
        <v>46</v>
      </c>
      <c r="I82" s="73"/>
      <c r="J82" s="509" t="s">
        <v>41</v>
      </c>
      <c r="K82" s="510"/>
      <c r="L82" s="133" t="s">
        <v>1095</v>
      </c>
      <c r="M82" s="68">
        <v>3</v>
      </c>
      <c r="N82" s="68"/>
      <c r="O82" s="68"/>
      <c r="P82" s="68"/>
      <c r="Q82" s="134"/>
      <c r="R82" s="134" t="s">
        <v>157</v>
      </c>
      <c r="S82" s="124" t="s">
        <v>290</v>
      </c>
      <c r="T82" s="76"/>
      <c r="U82" s="77"/>
      <c r="V82" s="78"/>
      <c r="W82" s="79"/>
      <c r="X82" s="80"/>
      <c r="Y82" s="81" t="str">
        <f t="shared" si="2"/>
        <v>https://www.tcgplayer.com/search/star-wars-unlimited/product?productLineName=star-wars-unlimited&amp;q=Whirlwind+of+Power</v>
      </c>
      <c r="Z82" s="65">
        <f t="shared" si="6"/>
        <v>0</v>
      </c>
    </row>
    <row r="83" spans="1:26" ht="14.4">
      <c r="A83" s="82" t="s">
        <v>260</v>
      </c>
      <c r="B83" s="83"/>
      <c r="C83" s="84"/>
      <c r="D83" s="84"/>
      <c r="E83" s="85"/>
      <c r="F83" s="53" t="str">
        <f t="shared" si="4"/>
        <v/>
      </c>
      <c r="G83" s="54" t="str">
        <f t="shared" si="5"/>
        <v/>
      </c>
      <c r="H83" s="86" t="s">
        <v>127</v>
      </c>
      <c r="I83" s="82"/>
      <c r="J83" s="507" t="s">
        <v>41</v>
      </c>
      <c r="K83" s="508"/>
      <c r="L83" s="135" t="s">
        <v>1096</v>
      </c>
      <c r="M83" s="84">
        <v>4</v>
      </c>
      <c r="N83" s="84"/>
      <c r="O83" s="84"/>
      <c r="P83" s="84"/>
      <c r="Q83" s="136"/>
      <c r="R83" s="136" t="s">
        <v>157</v>
      </c>
      <c r="S83" s="132" t="s">
        <v>290</v>
      </c>
      <c r="T83" s="88"/>
      <c r="U83" s="89"/>
      <c r="V83" s="90"/>
      <c r="W83" s="91"/>
      <c r="X83" s="63"/>
      <c r="Y83" s="64" t="str">
        <f t="shared" si="2"/>
        <v>https://www.tcgplayer.com/search/star-wars-unlimited/product?productLineName=star-wars-unlimited&amp;q=Shatterpoint</v>
      </c>
      <c r="Z83" s="65">
        <f t="shared" si="6"/>
        <v>0</v>
      </c>
    </row>
    <row r="84" spans="1:26" ht="14.4">
      <c r="A84" s="92" t="s">
        <v>263</v>
      </c>
      <c r="B84" s="67"/>
      <c r="C84" s="68"/>
      <c r="D84" s="68"/>
      <c r="E84" s="69"/>
      <c r="F84" s="70" t="str">
        <f t="shared" si="4"/>
        <v/>
      </c>
      <c r="G84" s="71" t="str">
        <f t="shared" si="5"/>
        <v/>
      </c>
      <c r="H84" s="72" t="s">
        <v>46</v>
      </c>
      <c r="I84" s="92"/>
      <c r="J84" s="74" t="s">
        <v>29</v>
      </c>
      <c r="K84" s="93" t="s">
        <v>42</v>
      </c>
      <c r="L84" s="133" t="s">
        <v>1097</v>
      </c>
      <c r="M84" s="68">
        <v>2</v>
      </c>
      <c r="N84" s="68">
        <v>3</v>
      </c>
      <c r="O84" s="68">
        <v>1</v>
      </c>
      <c r="P84" s="68" t="s">
        <v>136</v>
      </c>
      <c r="Q84" s="124" t="s">
        <v>33</v>
      </c>
      <c r="R84" s="134" t="s">
        <v>129</v>
      </c>
      <c r="S84" s="124" t="s">
        <v>1098</v>
      </c>
      <c r="T84" s="76"/>
      <c r="U84" s="77"/>
      <c r="V84" s="78"/>
      <c r="W84" s="79"/>
      <c r="X84" s="80"/>
      <c r="Y84" s="81" t="str">
        <f t="shared" si="2"/>
        <v>https://www.tcgplayer.com/search/star-wars-unlimited/product?productLineName=star-wars-unlimited&amp;q=Exegol+Patroller</v>
      </c>
      <c r="Z84" s="65">
        <f t="shared" si="6"/>
        <v>0</v>
      </c>
    </row>
    <row r="85" spans="1:26" ht="14.4">
      <c r="A85" s="82" t="s">
        <v>266</v>
      </c>
      <c r="B85" s="83"/>
      <c r="C85" s="84"/>
      <c r="D85" s="84"/>
      <c r="E85" s="85"/>
      <c r="F85" s="53" t="str">
        <f t="shared" si="4"/>
        <v/>
      </c>
      <c r="G85" s="54" t="str">
        <f t="shared" si="5"/>
        <v/>
      </c>
      <c r="H85" s="86" t="s">
        <v>127</v>
      </c>
      <c r="I85" s="82"/>
      <c r="J85" s="57" t="s">
        <v>29</v>
      </c>
      <c r="K85" s="87" t="s">
        <v>42</v>
      </c>
      <c r="L85" s="135" t="s">
        <v>1099</v>
      </c>
      <c r="M85" s="141">
        <v>2</v>
      </c>
      <c r="N85" s="141">
        <v>2</v>
      </c>
      <c r="O85" s="141">
        <v>2</v>
      </c>
      <c r="P85" s="84" t="s">
        <v>32</v>
      </c>
      <c r="Q85" s="142"/>
      <c r="R85" s="136" t="s">
        <v>129</v>
      </c>
      <c r="S85" s="132" t="s">
        <v>1100</v>
      </c>
      <c r="T85" s="88"/>
      <c r="U85" s="89"/>
      <c r="V85" s="90"/>
      <c r="W85" s="91"/>
      <c r="X85" s="63"/>
      <c r="Y85" s="64" t="str">
        <f t="shared" si="2"/>
        <v>https://www.tcgplayer.com/search/star-wars-unlimited/product?productLineName=star-wars-unlimited&amp;q=Sith+Legionnaire</v>
      </c>
      <c r="Z85" s="65">
        <f t="shared" si="6"/>
        <v>0</v>
      </c>
    </row>
    <row r="86" spans="1:26" ht="14.4">
      <c r="A86" s="92" t="s">
        <v>269</v>
      </c>
      <c r="B86" s="67"/>
      <c r="C86" s="68"/>
      <c r="D86" s="68"/>
      <c r="E86" s="69"/>
      <c r="F86" s="70" t="str">
        <f t="shared" si="4"/>
        <v/>
      </c>
      <c r="G86" s="71" t="str">
        <f t="shared" si="5"/>
        <v/>
      </c>
      <c r="H86" s="72" t="s">
        <v>127</v>
      </c>
      <c r="I86" s="92"/>
      <c r="J86" s="74" t="s">
        <v>29</v>
      </c>
      <c r="K86" s="93" t="s">
        <v>42</v>
      </c>
      <c r="L86" s="133" t="s">
        <v>1101</v>
      </c>
      <c r="M86" s="68">
        <v>2</v>
      </c>
      <c r="N86" s="68">
        <v>2</v>
      </c>
      <c r="O86" s="68">
        <v>4</v>
      </c>
      <c r="P86" s="68" t="s">
        <v>32</v>
      </c>
      <c r="Q86" s="134"/>
      <c r="R86" s="134" t="s">
        <v>129</v>
      </c>
      <c r="S86" s="124" t="s">
        <v>1102</v>
      </c>
      <c r="T86" s="76"/>
      <c r="U86" s="77"/>
      <c r="V86" s="78"/>
      <c r="W86" s="79"/>
      <c r="X86" s="80"/>
      <c r="Y86" s="81" t="str">
        <f t="shared" si="2"/>
        <v>https://www.tcgplayer.com/search/star-wars-unlimited/product?productLineName=star-wars-unlimited&amp;q=Vaneé</v>
      </c>
      <c r="Z86" s="65">
        <f t="shared" si="6"/>
        <v>0</v>
      </c>
    </row>
    <row r="87" spans="1:26" ht="14.4">
      <c r="A87" s="82" t="s">
        <v>273</v>
      </c>
      <c r="B87" s="83"/>
      <c r="C87" s="84"/>
      <c r="D87" s="84"/>
      <c r="E87" s="85"/>
      <c r="F87" s="53" t="str">
        <f t="shared" si="4"/>
        <v/>
      </c>
      <c r="G87" s="54" t="str">
        <f t="shared" si="5"/>
        <v/>
      </c>
      <c r="H87" s="86" t="s">
        <v>28</v>
      </c>
      <c r="I87" s="82"/>
      <c r="J87" s="57" t="s">
        <v>29</v>
      </c>
      <c r="K87" s="87" t="s">
        <v>42</v>
      </c>
      <c r="L87" s="135" t="s">
        <v>1103</v>
      </c>
      <c r="M87" s="141">
        <v>3</v>
      </c>
      <c r="N87" s="141">
        <v>1</v>
      </c>
      <c r="O87" s="141">
        <v>5</v>
      </c>
      <c r="P87" s="84" t="s">
        <v>32</v>
      </c>
      <c r="Q87" s="142"/>
      <c r="R87" s="136" t="s">
        <v>129</v>
      </c>
      <c r="S87" s="132" t="s">
        <v>44</v>
      </c>
      <c r="T87" s="88"/>
      <c r="U87" s="89"/>
      <c r="V87" s="90"/>
      <c r="W87" s="91"/>
      <c r="X87" s="63"/>
      <c r="Y87" s="64" t="str">
        <f t="shared" si="2"/>
        <v>https://www.tcgplayer.com/search/star-wars-unlimited/product?productLineName=star-wars-unlimited&amp;q=Captain+Enoch</v>
      </c>
      <c r="Z87" s="65">
        <f t="shared" si="6"/>
        <v>0</v>
      </c>
    </row>
    <row r="88" spans="1:26" ht="14.4">
      <c r="A88" s="92" t="s">
        <v>276</v>
      </c>
      <c r="B88" s="67"/>
      <c r="C88" s="68"/>
      <c r="D88" s="68"/>
      <c r="E88" s="69"/>
      <c r="F88" s="70" t="str">
        <f t="shared" si="4"/>
        <v/>
      </c>
      <c r="G88" s="71" t="str">
        <f t="shared" si="5"/>
        <v/>
      </c>
      <c r="H88" s="72" t="s">
        <v>46</v>
      </c>
      <c r="I88" s="92"/>
      <c r="J88" s="74" t="s">
        <v>29</v>
      </c>
      <c r="K88" s="93" t="s">
        <v>42</v>
      </c>
      <c r="L88" s="133" t="s">
        <v>1104</v>
      </c>
      <c r="M88" s="68">
        <v>3</v>
      </c>
      <c r="N88" s="68">
        <v>4</v>
      </c>
      <c r="O88" s="68">
        <v>4</v>
      </c>
      <c r="P88" s="68" t="s">
        <v>32</v>
      </c>
      <c r="Q88" s="134"/>
      <c r="R88" s="134" t="s">
        <v>129</v>
      </c>
      <c r="S88" s="124" t="s">
        <v>1105</v>
      </c>
      <c r="T88" s="76"/>
      <c r="U88" s="77"/>
      <c r="V88" s="78"/>
      <c r="W88" s="79"/>
      <c r="X88" s="80"/>
      <c r="Y88" s="81" t="str">
        <f t="shared" si="2"/>
        <v>https://www.tcgplayer.com/search/star-wars-unlimited/product?productLineName=star-wars-unlimited&amp;q=Knight+of+Ren</v>
      </c>
      <c r="Z88" s="65">
        <f t="shared" si="6"/>
        <v>0</v>
      </c>
    </row>
    <row r="89" spans="1:26" ht="14.4">
      <c r="A89" s="82" t="s">
        <v>279</v>
      </c>
      <c r="B89" s="83"/>
      <c r="C89" s="84"/>
      <c r="D89" s="84"/>
      <c r="E89" s="85"/>
      <c r="F89" s="53" t="str">
        <f t="shared" si="4"/>
        <v/>
      </c>
      <c r="G89" s="54" t="str">
        <f t="shared" si="5"/>
        <v/>
      </c>
      <c r="H89" s="86" t="s">
        <v>46</v>
      </c>
      <c r="I89" s="82"/>
      <c r="J89" s="57" t="s">
        <v>29</v>
      </c>
      <c r="K89" s="87" t="s">
        <v>42</v>
      </c>
      <c r="L89" s="135" t="s">
        <v>1106</v>
      </c>
      <c r="M89" s="141">
        <v>3</v>
      </c>
      <c r="N89" s="141">
        <v>2</v>
      </c>
      <c r="O89" s="141">
        <v>5</v>
      </c>
      <c r="P89" s="84" t="s">
        <v>32</v>
      </c>
      <c r="Q89" s="132" t="s">
        <v>145</v>
      </c>
      <c r="R89" s="136" t="s">
        <v>129</v>
      </c>
      <c r="S89" s="132" t="s">
        <v>1105</v>
      </c>
      <c r="T89" s="88"/>
      <c r="U89" s="89"/>
      <c r="V89" s="90"/>
      <c r="W89" s="91"/>
      <c r="X89" s="63"/>
      <c r="Y89" s="64" t="str">
        <f t="shared" si="2"/>
        <v>https://www.tcgplayer.com/search/star-wars-unlimited/product?productLineName=star-wars-unlimited&amp;q=Praetorian+Guard</v>
      </c>
      <c r="Z89" s="65">
        <f t="shared" si="6"/>
        <v>0</v>
      </c>
    </row>
    <row r="90" spans="1:26" ht="14.4">
      <c r="A90" s="92" t="s">
        <v>282</v>
      </c>
      <c r="B90" s="67"/>
      <c r="C90" s="68"/>
      <c r="D90" s="68"/>
      <c r="E90" s="69"/>
      <c r="F90" s="70" t="str">
        <f t="shared" si="4"/>
        <v/>
      </c>
      <c r="G90" s="71" t="str">
        <f t="shared" si="5"/>
        <v/>
      </c>
      <c r="H90" s="72" t="s">
        <v>28</v>
      </c>
      <c r="I90" s="92"/>
      <c r="J90" s="74" t="s">
        <v>29</v>
      </c>
      <c r="K90" s="93" t="s">
        <v>42</v>
      </c>
      <c r="L90" s="133" t="s">
        <v>1107</v>
      </c>
      <c r="M90" s="68">
        <v>4</v>
      </c>
      <c r="N90" s="68">
        <v>3</v>
      </c>
      <c r="O90" s="68">
        <v>3</v>
      </c>
      <c r="P90" s="68" t="s">
        <v>32</v>
      </c>
      <c r="Q90" s="124" t="s">
        <v>33</v>
      </c>
      <c r="R90" s="134" t="s">
        <v>129</v>
      </c>
      <c r="S90" s="124" t="s">
        <v>467</v>
      </c>
      <c r="T90" s="76"/>
      <c r="U90" s="77"/>
      <c r="V90" s="78"/>
      <c r="W90" s="79"/>
      <c r="X90" s="80"/>
      <c r="Y90" s="81" t="str">
        <f t="shared" si="2"/>
        <v>https://www.tcgplayer.com/search/star-wars-unlimited/product?productLineName=star-wars-unlimited&amp;q=Drengir+Spawn</v>
      </c>
      <c r="Z90" s="65">
        <f t="shared" si="6"/>
        <v>0</v>
      </c>
    </row>
    <row r="91" spans="1:26" ht="14.4">
      <c r="A91" s="82" t="s">
        <v>286</v>
      </c>
      <c r="B91" s="83"/>
      <c r="C91" s="84"/>
      <c r="D91" s="84"/>
      <c r="E91" s="85"/>
      <c r="F91" s="53" t="str">
        <f t="shared" si="4"/>
        <v/>
      </c>
      <c r="G91" s="54" t="str">
        <f t="shared" si="5"/>
        <v/>
      </c>
      <c r="H91" s="86" t="s">
        <v>127</v>
      </c>
      <c r="I91" s="82"/>
      <c r="J91" s="57" t="s">
        <v>29</v>
      </c>
      <c r="K91" s="87" t="s">
        <v>42</v>
      </c>
      <c r="L91" s="135" t="s">
        <v>1108</v>
      </c>
      <c r="M91" s="84">
        <v>6</v>
      </c>
      <c r="N91" s="84">
        <v>5</v>
      </c>
      <c r="O91" s="84">
        <v>7</v>
      </c>
      <c r="P91" s="84" t="s">
        <v>32</v>
      </c>
      <c r="Q91" s="132" t="s">
        <v>80</v>
      </c>
      <c r="R91" s="136" t="s">
        <v>129</v>
      </c>
      <c r="S91" s="132" t="s">
        <v>1023</v>
      </c>
      <c r="T91" s="88"/>
      <c r="U91" s="89"/>
      <c r="V91" s="90"/>
      <c r="W91" s="91"/>
      <c r="X91" s="63"/>
      <c r="Y91" s="64" t="str">
        <f t="shared" si="2"/>
        <v>https://www.tcgplayer.com/search/star-wars-unlimited/product?productLineName=star-wars-unlimited&amp;q=Eighth+Brother</v>
      </c>
      <c r="Z91" s="65">
        <f t="shared" si="6"/>
        <v>0</v>
      </c>
    </row>
    <row r="92" spans="1:26" ht="14.4">
      <c r="A92" s="92" t="s">
        <v>288</v>
      </c>
      <c r="B92" s="67"/>
      <c r="C92" s="68"/>
      <c r="D92" s="68"/>
      <c r="E92" s="69"/>
      <c r="F92" s="70" t="str">
        <f t="shared" si="4"/>
        <v/>
      </c>
      <c r="G92" s="71" t="str">
        <f t="shared" si="5"/>
        <v/>
      </c>
      <c r="H92" s="72" t="s">
        <v>28</v>
      </c>
      <c r="I92" s="92"/>
      <c r="J92" s="74" t="s">
        <v>29</v>
      </c>
      <c r="K92" s="93" t="s">
        <v>42</v>
      </c>
      <c r="L92" s="133" t="s">
        <v>1109</v>
      </c>
      <c r="M92" s="68">
        <v>6</v>
      </c>
      <c r="N92" s="68">
        <v>4</v>
      </c>
      <c r="O92" s="68">
        <v>7</v>
      </c>
      <c r="P92" s="68" t="s">
        <v>136</v>
      </c>
      <c r="Q92" s="124" t="s">
        <v>1110</v>
      </c>
      <c r="R92" s="134" t="s">
        <v>129</v>
      </c>
      <c r="S92" s="124" t="s">
        <v>315</v>
      </c>
      <c r="T92" s="76"/>
      <c r="U92" s="77"/>
      <c r="V92" s="78"/>
      <c r="W92" s="79"/>
      <c r="X92" s="80"/>
      <c r="Y92" s="81" t="str">
        <f t="shared" si="2"/>
        <v>https://www.tcgplayer.com/search/star-wars-unlimited/product?productLineName=star-wars-unlimited&amp;q=Eye+of+Sion</v>
      </c>
      <c r="Z92" s="65">
        <f t="shared" si="6"/>
        <v>0</v>
      </c>
    </row>
    <row r="93" spans="1:26" ht="14.4">
      <c r="A93" s="82" t="s">
        <v>291</v>
      </c>
      <c r="B93" s="83"/>
      <c r="C93" s="84"/>
      <c r="D93" s="84"/>
      <c r="E93" s="85"/>
      <c r="F93" s="53" t="str">
        <f t="shared" si="4"/>
        <v/>
      </c>
      <c r="G93" s="54" t="str">
        <f t="shared" si="5"/>
        <v/>
      </c>
      <c r="H93" s="86" t="s">
        <v>131</v>
      </c>
      <c r="I93" s="82"/>
      <c r="J93" s="57" t="s">
        <v>29</v>
      </c>
      <c r="K93" s="87" t="s">
        <v>42</v>
      </c>
      <c r="L93" s="135" t="s">
        <v>1111</v>
      </c>
      <c r="M93" s="84">
        <v>12</v>
      </c>
      <c r="N93" s="84">
        <v>12</v>
      </c>
      <c r="O93" s="84">
        <v>12</v>
      </c>
      <c r="P93" s="84" t="s">
        <v>136</v>
      </c>
      <c r="Q93" s="132" t="s">
        <v>80</v>
      </c>
      <c r="R93" s="136" t="s">
        <v>129</v>
      </c>
      <c r="S93" s="132" t="s">
        <v>872</v>
      </c>
      <c r="T93" s="88"/>
      <c r="U93" s="89"/>
      <c r="V93" s="90"/>
      <c r="W93" s="91"/>
      <c r="X93" s="63"/>
      <c r="Y93" s="64" t="str">
        <f t="shared" si="2"/>
        <v>https://www.tcgplayer.com/search/star-wars-unlimited/product?productLineName=star-wars-unlimited&amp;q=Supremacy</v>
      </c>
      <c r="Z93" s="65">
        <f t="shared" si="6"/>
        <v>0</v>
      </c>
    </row>
    <row r="94" spans="1:26" ht="14.4">
      <c r="A94" s="92" t="s">
        <v>294</v>
      </c>
      <c r="B94" s="67"/>
      <c r="C94" s="68"/>
      <c r="D94" s="68"/>
      <c r="E94" s="69"/>
      <c r="F94" s="70" t="str">
        <f t="shared" si="4"/>
        <v/>
      </c>
      <c r="G94" s="71" t="str">
        <f t="shared" si="5"/>
        <v/>
      </c>
      <c r="H94" s="72" t="s">
        <v>46</v>
      </c>
      <c r="I94" s="92"/>
      <c r="J94" s="74" t="s">
        <v>29</v>
      </c>
      <c r="K94" s="93" t="s">
        <v>42</v>
      </c>
      <c r="L94" s="133" t="s">
        <v>1112</v>
      </c>
      <c r="M94" s="68">
        <v>2</v>
      </c>
      <c r="N94" s="68"/>
      <c r="O94" s="68"/>
      <c r="P94" s="68"/>
      <c r="Q94" s="134"/>
      <c r="R94" s="134" t="s">
        <v>255</v>
      </c>
      <c r="S94" s="124" t="s">
        <v>1053</v>
      </c>
      <c r="T94" s="76"/>
      <c r="U94" s="77"/>
      <c r="V94" s="78"/>
      <c r="W94" s="79"/>
      <c r="X94" s="80"/>
      <c r="Y94" s="81" t="str">
        <f t="shared" si="2"/>
        <v>https://www.tcgplayer.com/search/star-wars-unlimited/product?productLineName=star-wars-unlimited&amp;q=Inquisitor's+Lightsaber</v>
      </c>
      <c r="Z94" s="65">
        <f t="shared" si="6"/>
        <v>0</v>
      </c>
    </row>
    <row r="95" spans="1:26" ht="14.4">
      <c r="A95" s="82" t="s">
        <v>296</v>
      </c>
      <c r="B95" s="83"/>
      <c r="C95" s="84"/>
      <c r="D95" s="84"/>
      <c r="E95" s="85"/>
      <c r="F95" s="53" t="str">
        <f t="shared" si="4"/>
        <v/>
      </c>
      <c r="G95" s="54" t="str">
        <f t="shared" si="5"/>
        <v/>
      </c>
      <c r="H95" s="86" t="s">
        <v>28</v>
      </c>
      <c r="I95" s="82"/>
      <c r="J95" s="57" t="s">
        <v>29</v>
      </c>
      <c r="K95" s="87" t="s">
        <v>42</v>
      </c>
      <c r="L95" s="135" t="s">
        <v>1113</v>
      </c>
      <c r="M95" s="84">
        <v>5</v>
      </c>
      <c r="N95" s="84"/>
      <c r="O95" s="84"/>
      <c r="P95" s="84"/>
      <c r="Q95" s="136"/>
      <c r="R95" s="136" t="s">
        <v>255</v>
      </c>
      <c r="S95" s="132" t="s">
        <v>158</v>
      </c>
      <c r="T95" s="88"/>
      <c r="U95" s="89"/>
      <c r="V95" s="90"/>
      <c r="W95" s="91"/>
      <c r="X95" s="63"/>
      <c r="Y95" s="64" t="str">
        <f t="shared" si="2"/>
        <v>https://www.tcgplayer.com/search/star-wars-unlimited/product?productLineName=star-wars-unlimited&amp;q=Craving+Power</v>
      </c>
      <c r="Z95" s="65">
        <f t="shared" si="6"/>
        <v>0</v>
      </c>
    </row>
    <row r="96" spans="1:26" ht="14.4">
      <c r="A96" s="92" t="s">
        <v>298</v>
      </c>
      <c r="B96" s="67"/>
      <c r="C96" s="68"/>
      <c r="D96" s="68"/>
      <c r="E96" s="69"/>
      <c r="F96" s="70" t="str">
        <f t="shared" si="4"/>
        <v/>
      </c>
      <c r="G96" s="71" t="str">
        <f t="shared" si="5"/>
        <v/>
      </c>
      <c r="H96" s="72" t="s">
        <v>46</v>
      </c>
      <c r="I96" s="92"/>
      <c r="J96" s="74" t="s">
        <v>29</v>
      </c>
      <c r="K96" s="95" t="s">
        <v>50</v>
      </c>
      <c r="L96" s="133" t="s">
        <v>1114</v>
      </c>
      <c r="M96" s="68">
        <v>1</v>
      </c>
      <c r="N96" s="68">
        <v>1</v>
      </c>
      <c r="O96" s="68">
        <v>2</v>
      </c>
      <c r="P96" s="68" t="s">
        <v>32</v>
      </c>
      <c r="Q96" s="134"/>
      <c r="R96" s="134" t="s">
        <v>129</v>
      </c>
      <c r="S96" s="124" t="s">
        <v>742</v>
      </c>
      <c r="T96" s="76"/>
      <c r="U96" s="77"/>
      <c r="V96" s="78"/>
      <c r="W96" s="79"/>
      <c r="X96" s="80"/>
      <c r="Y96" s="81" t="str">
        <f t="shared" si="2"/>
        <v>https://www.tcgplayer.com/search/star-wars-unlimited/product?productLineName=star-wars-unlimited&amp;q=Point+Rain+Reclaimer</v>
      </c>
      <c r="Z96" s="65">
        <f t="shared" si="6"/>
        <v>0</v>
      </c>
    </row>
    <row r="97" spans="1:26" ht="14.4">
      <c r="A97" s="82" t="s">
        <v>300</v>
      </c>
      <c r="B97" s="83"/>
      <c r="C97" s="84"/>
      <c r="D97" s="84"/>
      <c r="E97" s="85"/>
      <c r="F97" s="53" t="str">
        <f t="shared" si="4"/>
        <v/>
      </c>
      <c r="G97" s="54" t="str">
        <f t="shared" si="5"/>
        <v/>
      </c>
      <c r="H97" s="86" t="s">
        <v>127</v>
      </c>
      <c r="I97" s="82"/>
      <c r="J97" s="57" t="s">
        <v>29</v>
      </c>
      <c r="K97" s="94" t="s">
        <v>50</v>
      </c>
      <c r="L97" s="135" t="s">
        <v>1115</v>
      </c>
      <c r="M97" s="84">
        <v>2</v>
      </c>
      <c r="N97" s="84">
        <v>2</v>
      </c>
      <c r="O97" s="84">
        <v>5</v>
      </c>
      <c r="P97" s="84" t="s">
        <v>32</v>
      </c>
      <c r="Q97" s="136"/>
      <c r="R97" s="136" t="s">
        <v>129</v>
      </c>
      <c r="S97" s="132" t="s">
        <v>1116</v>
      </c>
      <c r="T97" s="88"/>
      <c r="U97" s="89"/>
      <c r="V97" s="90"/>
      <c r="W97" s="91"/>
      <c r="X97" s="63"/>
      <c r="Y97" s="64" t="str">
        <f t="shared" si="2"/>
        <v>https://www.tcgplayer.com/search/star-wars-unlimited/product?productLineName=star-wars-unlimited&amp;q=Gungi</v>
      </c>
      <c r="Z97" s="65">
        <f t="shared" si="6"/>
        <v>0</v>
      </c>
    </row>
    <row r="98" spans="1:26" ht="14.4">
      <c r="A98" s="92" t="s">
        <v>302</v>
      </c>
      <c r="B98" s="67"/>
      <c r="C98" s="68"/>
      <c r="D98" s="68"/>
      <c r="E98" s="69"/>
      <c r="F98" s="70" t="str">
        <f t="shared" si="4"/>
        <v/>
      </c>
      <c r="G98" s="71" t="str">
        <f t="shared" si="5"/>
        <v/>
      </c>
      <c r="H98" s="72" t="s">
        <v>46</v>
      </c>
      <c r="I98" s="92"/>
      <c r="J98" s="74" t="s">
        <v>29</v>
      </c>
      <c r="K98" s="95" t="s">
        <v>50</v>
      </c>
      <c r="L98" s="133" t="s">
        <v>1117</v>
      </c>
      <c r="M98" s="68">
        <v>2</v>
      </c>
      <c r="N98" s="68">
        <v>1</v>
      </c>
      <c r="O98" s="68">
        <v>4</v>
      </c>
      <c r="P98" s="68" t="s">
        <v>32</v>
      </c>
      <c r="Q98" s="134"/>
      <c r="R98" s="134" t="s">
        <v>129</v>
      </c>
      <c r="S98" s="124" t="s">
        <v>769</v>
      </c>
      <c r="T98" s="76"/>
      <c r="U98" s="77"/>
      <c r="V98" s="78"/>
      <c r="W98" s="79"/>
      <c r="X98" s="80"/>
      <c r="Y98" s="81" t="str">
        <f t="shared" si="2"/>
        <v>https://www.tcgplayer.com/search/star-wars-unlimited/product?productLineName=star-wars-unlimited&amp;q=Jedi+Consular</v>
      </c>
      <c r="Z98" s="65">
        <f t="shared" si="6"/>
        <v>0</v>
      </c>
    </row>
    <row r="99" spans="1:26" ht="14.4">
      <c r="A99" s="82" t="s">
        <v>304</v>
      </c>
      <c r="B99" s="83"/>
      <c r="C99" s="84"/>
      <c r="D99" s="84"/>
      <c r="E99" s="85"/>
      <c r="F99" s="53" t="str">
        <f t="shared" si="4"/>
        <v/>
      </c>
      <c r="G99" s="54" t="str">
        <f t="shared" si="5"/>
        <v/>
      </c>
      <c r="H99" s="86" t="s">
        <v>127</v>
      </c>
      <c r="I99" s="82"/>
      <c r="J99" s="57" t="s">
        <v>29</v>
      </c>
      <c r="K99" s="94" t="s">
        <v>50</v>
      </c>
      <c r="L99" s="135" t="s">
        <v>1118</v>
      </c>
      <c r="M99" s="84">
        <v>2</v>
      </c>
      <c r="N99" s="84">
        <v>3</v>
      </c>
      <c r="O99" s="84">
        <v>2</v>
      </c>
      <c r="P99" s="84" t="s">
        <v>32</v>
      </c>
      <c r="Q99" s="136"/>
      <c r="R99" s="136" t="s">
        <v>129</v>
      </c>
      <c r="S99" s="132" t="s">
        <v>306</v>
      </c>
      <c r="T99" s="88"/>
      <c r="U99" s="89"/>
      <c r="V99" s="90"/>
      <c r="W99" s="91"/>
      <c r="X99" s="63"/>
      <c r="Y99" s="64" t="str">
        <f t="shared" si="2"/>
        <v>https://www.tcgplayer.com/search/star-wars-unlimited/product?productLineName=star-wars-unlimited&amp;q=Lor+San+Tekka</v>
      </c>
      <c r="Z99" s="65">
        <f t="shared" si="6"/>
        <v>0</v>
      </c>
    </row>
    <row r="100" spans="1:26" ht="14.4">
      <c r="A100" s="92" t="s">
        <v>307</v>
      </c>
      <c r="B100" s="67"/>
      <c r="C100" s="68"/>
      <c r="D100" s="68"/>
      <c r="E100" s="69"/>
      <c r="F100" s="70" t="str">
        <f t="shared" si="4"/>
        <v/>
      </c>
      <c r="G100" s="71" t="str">
        <f t="shared" si="5"/>
        <v/>
      </c>
      <c r="H100" s="72" t="s">
        <v>65</v>
      </c>
      <c r="I100" s="92"/>
      <c r="J100" s="74" t="s">
        <v>29</v>
      </c>
      <c r="K100" s="95" t="s">
        <v>50</v>
      </c>
      <c r="L100" s="133" t="s">
        <v>144</v>
      </c>
      <c r="M100" s="68">
        <v>3</v>
      </c>
      <c r="N100" s="68">
        <v>3</v>
      </c>
      <c r="O100" s="68">
        <v>5</v>
      </c>
      <c r="P100" s="68" t="s">
        <v>32</v>
      </c>
      <c r="Q100" s="124" t="s">
        <v>145</v>
      </c>
      <c r="R100" s="134" t="s">
        <v>129</v>
      </c>
      <c r="S100" s="124" t="s">
        <v>146</v>
      </c>
      <c r="T100" s="76"/>
      <c r="U100" s="77"/>
      <c r="V100" s="78"/>
      <c r="W100" s="79"/>
      <c r="X100" s="80"/>
      <c r="Y100" s="81" t="str">
        <f t="shared" si="2"/>
        <v>https://www.tcgplayer.com/search/star-wars-unlimited/product?productLineName=star-wars-unlimited&amp;q=Obi-Wan+Kenobi</v>
      </c>
      <c r="Z100" s="65">
        <f t="shared" si="6"/>
        <v>0</v>
      </c>
    </row>
    <row r="101" spans="1:26" ht="14.4">
      <c r="A101" s="82" t="s">
        <v>309</v>
      </c>
      <c r="B101" s="83"/>
      <c r="C101" s="84"/>
      <c r="D101" s="84"/>
      <c r="E101" s="85"/>
      <c r="F101" s="53" t="str">
        <f t="shared" si="4"/>
        <v/>
      </c>
      <c r="G101" s="54" t="str">
        <f t="shared" si="5"/>
        <v/>
      </c>
      <c r="H101" s="86" t="s">
        <v>28</v>
      </c>
      <c r="I101" s="82"/>
      <c r="J101" s="57" t="s">
        <v>29</v>
      </c>
      <c r="K101" s="94" t="s">
        <v>50</v>
      </c>
      <c r="L101" s="135" t="s">
        <v>1119</v>
      </c>
      <c r="M101" s="84">
        <v>4</v>
      </c>
      <c r="N101" s="84">
        <v>5</v>
      </c>
      <c r="O101" s="84">
        <v>4</v>
      </c>
      <c r="P101" s="84" t="s">
        <v>32</v>
      </c>
      <c r="Q101" s="136"/>
      <c r="R101" s="136" t="s">
        <v>129</v>
      </c>
      <c r="S101" s="132" t="s">
        <v>146</v>
      </c>
      <c r="T101" s="88"/>
      <c r="U101" s="89"/>
      <c r="V101" s="90"/>
      <c r="W101" s="91"/>
      <c r="X101" s="63"/>
      <c r="Y101" s="64" t="str">
        <f t="shared" si="2"/>
        <v>https://www.tcgplayer.com/search/star-wars-unlimited/product?productLineName=star-wars-unlimited&amp;q=Eeth+Koth</v>
      </c>
      <c r="Z101" s="65">
        <f t="shared" si="6"/>
        <v>0</v>
      </c>
    </row>
    <row r="102" spans="1:26" ht="14.4">
      <c r="A102" s="92" t="s">
        <v>311</v>
      </c>
      <c r="B102" s="67"/>
      <c r="C102" s="68"/>
      <c r="D102" s="68"/>
      <c r="E102" s="69"/>
      <c r="F102" s="70" t="str">
        <f t="shared" si="4"/>
        <v/>
      </c>
      <c r="G102" s="71" t="str">
        <f t="shared" si="5"/>
        <v/>
      </c>
      <c r="H102" s="72" t="s">
        <v>131</v>
      </c>
      <c r="I102" s="92"/>
      <c r="J102" s="74" t="s">
        <v>29</v>
      </c>
      <c r="K102" s="95" t="s">
        <v>50</v>
      </c>
      <c r="L102" s="133" t="s">
        <v>66</v>
      </c>
      <c r="M102" s="68">
        <v>5</v>
      </c>
      <c r="N102" s="68">
        <v>5</v>
      </c>
      <c r="O102" s="68">
        <v>5</v>
      </c>
      <c r="P102" s="68" t="s">
        <v>136</v>
      </c>
      <c r="Q102" s="134"/>
      <c r="R102" s="134" t="s">
        <v>129</v>
      </c>
      <c r="S102" s="124" t="s">
        <v>1120</v>
      </c>
      <c r="T102" s="76"/>
      <c r="U102" s="77"/>
      <c r="V102" s="78"/>
      <c r="W102" s="79"/>
      <c r="X102" s="80"/>
      <c r="Y102" s="81" t="str">
        <f t="shared" si="2"/>
        <v>https://www.tcgplayer.com/search/star-wars-unlimited/product?productLineName=star-wars-unlimited&amp;q=Leia+Organa</v>
      </c>
      <c r="Z102" s="65">
        <f t="shared" si="6"/>
        <v>0</v>
      </c>
    </row>
    <row r="103" spans="1:26" ht="14.4">
      <c r="A103" s="82" t="s">
        <v>313</v>
      </c>
      <c r="B103" s="83"/>
      <c r="C103" s="84"/>
      <c r="D103" s="84"/>
      <c r="E103" s="85"/>
      <c r="F103" s="53" t="str">
        <f t="shared" si="4"/>
        <v/>
      </c>
      <c r="G103" s="54" t="str">
        <f t="shared" si="5"/>
        <v/>
      </c>
      <c r="H103" s="86" t="s">
        <v>46</v>
      </c>
      <c r="I103" s="82"/>
      <c r="J103" s="57" t="s">
        <v>29</v>
      </c>
      <c r="K103" s="94" t="s">
        <v>50</v>
      </c>
      <c r="L103" s="135" t="s">
        <v>1121</v>
      </c>
      <c r="M103" s="84">
        <v>5</v>
      </c>
      <c r="N103" s="84">
        <v>3</v>
      </c>
      <c r="O103" s="84">
        <v>5</v>
      </c>
      <c r="P103" s="84" t="s">
        <v>136</v>
      </c>
      <c r="Q103" s="136"/>
      <c r="R103" s="136" t="s">
        <v>129</v>
      </c>
      <c r="S103" s="132" t="s">
        <v>1122</v>
      </c>
      <c r="T103" s="88"/>
      <c r="U103" s="89"/>
      <c r="V103" s="90"/>
      <c r="W103" s="91"/>
      <c r="X103" s="63"/>
      <c r="Y103" s="64" t="str">
        <f t="shared" si="2"/>
        <v>https://www.tcgplayer.com/search/star-wars-unlimited/product?productLineName=star-wars-unlimited&amp;q=Paladin+Training+Corvette</v>
      </c>
      <c r="Z103" s="65">
        <f t="shared" si="6"/>
        <v>0</v>
      </c>
    </row>
    <row r="104" spans="1:26" ht="14.4">
      <c r="A104" s="92" t="s">
        <v>316</v>
      </c>
      <c r="B104" s="67"/>
      <c r="C104" s="68"/>
      <c r="D104" s="68"/>
      <c r="E104" s="69"/>
      <c r="F104" s="70" t="str">
        <f t="shared" si="4"/>
        <v/>
      </c>
      <c r="G104" s="71" t="str">
        <f t="shared" si="5"/>
        <v/>
      </c>
      <c r="H104" s="72" t="s">
        <v>127</v>
      </c>
      <c r="I104" s="92"/>
      <c r="J104" s="74" t="s">
        <v>29</v>
      </c>
      <c r="K104" s="95" t="s">
        <v>50</v>
      </c>
      <c r="L104" s="133" t="s">
        <v>1123</v>
      </c>
      <c r="M104" s="68">
        <v>7</v>
      </c>
      <c r="N104" s="68">
        <v>7</v>
      </c>
      <c r="O104" s="68">
        <v>7</v>
      </c>
      <c r="P104" s="68" t="s">
        <v>32</v>
      </c>
      <c r="Q104" s="134"/>
      <c r="R104" s="134" t="s">
        <v>129</v>
      </c>
      <c r="S104" s="124" t="s">
        <v>146</v>
      </c>
      <c r="T104" s="76"/>
      <c r="U104" s="77"/>
      <c r="V104" s="78"/>
      <c r="W104" s="79"/>
      <c r="X104" s="80"/>
      <c r="Y104" s="81" t="str">
        <f t="shared" si="2"/>
        <v>https://www.tcgplayer.com/search/star-wars-unlimited/product?productLineName=star-wars-unlimited&amp;q=Kelleran+Beq</v>
      </c>
      <c r="Z104" s="65">
        <f t="shared" si="6"/>
        <v>0</v>
      </c>
    </row>
    <row r="105" spans="1:26" ht="14.4">
      <c r="A105" s="82" t="s">
        <v>319</v>
      </c>
      <c r="B105" s="83"/>
      <c r="C105" s="84"/>
      <c r="D105" s="84"/>
      <c r="E105" s="85"/>
      <c r="F105" s="53" t="str">
        <f t="shared" si="4"/>
        <v/>
      </c>
      <c r="G105" s="54" t="str">
        <f t="shared" si="5"/>
        <v/>
      </c>
      <c r="H105" s="86" t="s">
        <v>131</v>
      </c>
      <c r="I105" s="82"/>
      <c r="J105" s="57" t="s">
        <v>29</v>
      </c>
      <c r="K105" s="94" t="s">
        <v>50</v>
      </c>
      <c r="L105" s="135" t="s">
        <v>1124</v>
      </c>
      <c r="M105" s="84">
        <v>8</v>
      </c>
      <c r="N105" s="84">
        <v>5</v>
      </c>
      <c r="O105" s="84">
        <v>9</v>
      </c>
      <c r="P105" s="84" t="s">
        <v>32</v>
      </c>
      <c r="Q105" s="136"/>
      <c r="R105" s="136" t="s">
        <v>129</v>
      </c>
      <c r="S105" s="132" t="s">
        <v>146</v>
      </c>
      <c r="T105" s="88"/>
      <c r="U105" s="89"/>
      <c r="V105" s="90"/>
      <c r="W105" s="91"/>
      <c r="X105" s="63"/>
      <c r="Y105" s="64" t="str">
        <f t="shared" si="2"/>
        <v>https://www.tcgplayer.com/search/star-wars-unlimited/product?productLineName=star-wars-unlimited&amp;q=Yoda</v>
      </c>
      <c r="Z105" s="65">
        <f t="shared" si="6"/>
        <v>0</v>
      </c>
    </row>
    <row r="106" spans="1:26" ht="14.4">
      <c r="A106" s="92" t="s">
        <v>321</v>
      </c>
      <c r="B106" s="67"/>
      <c r="C106" s="68"/>
      <c r="D106" s="68"/>
      <c r="E106" s="69"/>
      <c r="F106" s="70" t="str">
        <f t="shared" si="4"/>
        <v/>
      </c>
      <c r="G106" s="71" t="str">
        <f t="shared" si="5"/>
        <v/>
      </c>
      <c r="H106" s="72" t="s">
        <v>28</v>
      </c>
      <c r="I106" s="92"/>
      <c r="J106" s="74" t="s">
        <v>29</v>
      </c>
      <c r="K106" s="95" t="s">
        <v>50</v>
      </c>
      <c r="L106" s="133" t="s">
        <v>1125</v>
      </c>
      <c r="M106" s="68">
        <v>2</v>
      </c>
      <c r="N106" s="68"/>
      <c r="O106" s="68"/>
      <c r="P106" s="68"/>
      <c r="Q106" s="134"/>
      <c r="R106" s="134" t="s">
        <v>255</v>
      </c>
      <c r="S106" s="124" t="s">
        <v>1053</v>
      </c>
      <c r="T106" s="76"/>
      <c r="U106" s="77"/>
      <c r="V106" s="78"/>
      <c r="W106" s="79"/>
      <c r="X106" s="80"/>
      <c r="Y106" s="81" t="str">
        <f t="shared" si="2"/>
        <v>https://www.tcgplayer.com/search/star-wars-unlimited/product?productLineName=star-wars-unlimited&amp;q=Yoda's+Lightsaber</v>
      </c>
      <c r="Z106" s="65">
        <f t="shared" si="6"/>
        <v>0</v>
      </c>
    </row>
    <row r="107" spans="1:26" ht="14.4">
      <c r="A107" s="82" t="s">
        <v>323</v>
      </c>
      <c r="B107" s="83"/>
      <c r="C107" s="84"/>
      <c r="D107" s="84"/>
      <c r="E107" s="85"/>
      <c r="F107" s="53" t="str">
        <f t="shared" si="4"/>
        <v/>
      </c>
      <c r="G107" s="54" t="str">
        <f t="shared" si="5"/>
        <v/>
      </c>
      <c r="H107" s="86" t="s">
        <v>46</v>
      </c>
      <c r="I107" s="82"/>
      <c r="J107" s="57" t="s">
        <v>29</v>
      </c>
      <c r="K107" s="94" t="s">
        <v>50</v>
      </c>
      <c r="L107" s="135" t="s">
        <v>1126</v>
      </c>
      <c r="M107" s="84">
        <v>1</v>
      </c>
      <c r="N107" s="84"/>
      <c r="O107" s="84"/>
      <c r="P107" s="84"/>
      <c r="Q107" s="136"/>
      <c r="R107" s="136" t="s">
        <v>157</v>
      </c>
      <c r="S107" s="132" t="s">
        <v>475</v>
      </c>
      <c r="T107" s="88"/>
      <c r="U107" s="89"/>
      <c r="V107" s="90"/>
      <c r="W107" s="91"/>
      <c r="X107" s="63"/>
      <c r="Y107" s="64" t="str">
        <f t="shared" si="2"/>
        <v>https://www.tcgplayer.com/search/star-wars-unlimited/product?productLineName=star-wars-unlimited&amp;q=Following+the+Path</v>
      </c>
      <c r="Z107" s="65">
        <f t="shared" si="6"/>
        <v>0</v>
      </c>
    </row>
    <row r="108" spans="1:26" ht="14.4">
      <c r="A108" s="92" t="s">
        <v>326</v>
      </c>
      <c r="B108" s="67"/>
      <c r="C108" s="68"/>
      <c r="D108" s="68"/>
      <c r="E108" s="69"/>
      <c r="F108" s="70" t="str">
        <f t="shared" si="4"/>
        <v/>
      </c>
      <c r="G108" s="71" t="str">
        <f t="shared" si="5"/>
        <v/>
      </c>
      <c r="H108" s="72" t="s">
        <v>28</v>
      </c>
      <c r="I108" s="92"/>
      <c r="J108" s="74" t="s">
        <v>29</v>
      </c>
      <c r="K108" s="95" t="s">
        <v>50</v>
      </c>
      <c r="L108" s="133" t="s">
        <v>1127</v>
      </c>
      <c r="M108" s="68">
        <v>6</v>
      </c>
      <c r="N108" s="68"/>
      <c r="O108" s="68"/>
      <c r="P108" s="68"/>
      <c r="Q108" s="134"/>
      <c r="R108" s="134" t="s">
        <v>157</v>
      </c>
      <c r="S108" s="124" t="s">
        <v>290</v>
      </c>
      <c r="T108" s="76"/>
      <c r="U108" s="77"/>
      <c r="V108" s="78"/>
      <c r="W108" s="79"/>
      <c r="X108" s="80"/>
      <c r="Y108" s="81" t="str">
        <f t="shared" si="2"/>
        <v>https://www.tcgplayer.com/search/star-wars-unlimited/product?productLineName=star-wars-unlimited&amp;q=Luminous+Beings</v>
      </c>
      <c r="Z108" s="65">
        <f t="shared" si="6"/>
        <v>0</v>
      </c>
    </row>
    <row r="109" spans="1:26" ht="14.4">
      <c r="A109" s="82" t="s">
        <v>328</v>
      </c>
      <c r="B109" s="83"/>
      <c r="C109" s="84"/>
      <c r="D109" s="84"/>
      <c r="E109" s="85"/>
      <c r="F109" s="53" t="str">
        <f t="shared" si="4"/>
        <v/>
      </c>
      <c r="G109" s="54" t="str">
        <f t="shared" si="5"/>
        <v/>
      </c>
      <c r="H109" s="86" t="s">
        <v>131</v>
      </c>
      <c r="I109" s="82"/>
      <c r="J109" s="57" t="s">
        <v>29</v>
      </c>
      <c r="K109" s="143" t="s">
        <v>29</v>
      </c>
      <c r="L109" s="135" t="s">
        <v>1128</v>
      </c>
      <c r="M109" s="84">
        <v>3</v>
      </c>
      <c r="N109" s="84">
        <v>3</v>
      </c>
      <c r="O109" s="84">
        <v>5</v>
      </c>
      <c r="P109" s="84" t="s">
        <v>32</v>
      </c>
      <c r="Q109" s="132" t="s">
        <v>1129</v>
      </c>
      <c r="R109" s="136" t="s">
        <v>129</v>
      </c>
      <c r="S109" s="132" t="s">
        <v>146</v>
      </c>
      <c r="T109" s="88"/>
      <c r="U109" s="89"/>
      <c r="V109" s="90"/>
      <c r="W109" s="91"/>
      <c r="X109" s="63"/>
      <c r="Y109" s="64" t="str">
        <f t="shared" si="2"/>
        <v>https://www.tcgplayer.com/search/star-wars-unlimited/product?productLineName=star-wars-unlimited&amp;q=Oppo+Rancisis</v>
      </c>
      <c r="Z109" s="65">
        <f t="shared" si="6"/>
        <v>0</v>
      </c>
    </row>
    <row r="110" spans="1:26" ht="14.4">
      <c r="A110" s="92" t="s">
        <v>330</v>
      </c>
      <c r="B110" s="67"/>
      <c r="C110" s="68"/>
      <c r="D110" s="68"/>
      <c r="E110" s="69"/>
      <c r="F110" s="70" t="str">
        <f t="shared" si="4"/>
        <v/>
      </c>
      <c r="G110" s="71" t="str">
        <f t="shared" si="5"/>
        <v/>
      </c>
      <c r="H110" s="72" t="s">
        <v>127</v>
      </c>
      <c r="I110" s="92"/>
      <c r="J110" s="74" t="s">
        <v>29</v>
      </c>
      <c r="K110" s="144" t="s">
        <v>29</v>
      </c>
      <c r="L110" s="133" t="s">
        <v>1130</v>
      </c>
      <c r="M110" s="68">
        <v>7</v>
      </c>
      <c r="N110" s="68">
        <v>5</v>
      </c>
      <c r="O110" s="68">
        <v>8</v>
      </c>
      <c r="P110" s="68" t="s">
        <v>136</v>
      </c>
      <c r="Q110" s="134"/>
      <c r="R110" s="134" t="s">
        <v>129</v>
      </c>
      <c r="S110" s="124" t="s">
        <v>1131</v>
      </c>
      <c r="T110" s="76"/>
      <c r="U110" s="77"/>
      <c r="V110" s="78"/>
      <c r="W110" s="79"/>
      <c r="X110" s="80"/>
      <c r="Y110" s="81" t="str">
        <f t="shared" si="2"/>
        <v>https://www.tcgplayer.com/search/star-wars-unlimited/product?productLineName=star-wars-unlimited&amp;q=Acclamator+Assault+Ship</v>
      </c>
      <c r="Z110" s="65">
        <f t="shared" si="6"/>
        <v>0</v>
      </c>
    </row>
    <row r="111" spans="1:26" ht="14.4">
      <c r="A111" s="82" t="s">
        <v>332</v>
      </c>
      <c r="B111" s="83"/>
      <c r="C111" s="84"/>
      <c r="D111" s="84"/>
      <c r="E111" s="85"/>
      <c r="F111" s="53" t="str">
        <f t="shared" si="4"/>
        <v/>
      </c>
      <c r="G111" s="54" t="str">
        <f t="shared" si="5"/>
        <v/>
      </c>
      <c r="H111" s="86" t="s">
        <v>46</v>
      </c>
      <c r="I111" s="56"/>
      <c r="J111" s="512" t="s">
        <v>29</v>
      </c>
      <c r="K111" s="504"/>
      <c r="L111" s="135" t="s">
        <v>1132</v>
      </c>
      <c r="M111" s="84">
        <v>1</v>
      </c>
      <c r="N111" s="84">
        <v>1</v>
      </c>
      <c r="O111" s="84">
        <v>3</v>
      </c>
      <c r="P111" s="84" t="s">
        <v>32</v>
      </c>
      <c r="Q111" s="132" t="s">
        <v>1133</v>
      </c>
      <c r="R111" s="136" t="s">
        <v>129</v>
      </c>
      <c r="S111" s="132" t="s">
        <v>1134</v>
      </c>
      <c r="T111" s="88"/>
      <c r="U111" s="89"/>
      <c r="V111" s="90"/>
      <c r="W111" s="91"/>
      <c r="X111" s="63"/>
      <c r="Y111" s="64" t="str">
        <f t="shared" si="2"/>
        <v>https://www.tcgplayer.com/search/star-wars-unlimited/product?productLineName=star-wars-unlimited&amp;q=Village+Tender</v>
      </c>
      <c r="Z111" s="65">
        <f t="shared" si="6"/>
        <v>0</v>
      </c>
    </row>
    <row r="112" spans="1:26" ht="14.4">
      <c r="A112" s="92" t="s">
        <v>334</v>
      </c>
      <c r="B112" s="67"/>
      <c r="C112" s="68"/>
      <c r="D112" s="68"/>
      <c r="E112" s="69"/>
      <c r="F112" s="70" t="str">
        <f t="shared" si="4"/>
        <v/>
      </c>
      <c r="G112" s="71" t="str">
        <f t="shared" si="5"/>
        <v/>
      </c>
      <c r="H112" s="72" t="s">
        <v>28</v>
      </c>
      <c r="I112" s="92"/>
      <c r="J112" s="505" t="s">
        <v>29</v>
      </c>
      <c r="K112" s="506"/>
      <c r="L112" s="133" t="s">
        <v>573</v>
      </c>
      <c r="M112" s="68">
        <v>2</v>
      </c>
      <c r="N112" s="68">
        <v>1</v>
      </c>
      <c r="O112" s="68">
        <v>4</v>
      </c>
      <c r="P112" s="68" t="s">
        <v>32</v>
      </c>
      <c r="Q112" s="134"/>
      <c r="R112" s="134" t="s">
        <v>129</v>
      </c>
      <c r="S112" s="124" t="s">
        <v>39</v>
      </c>
      <c r="T112" s="76"/>
      <c r="U112" s="77"/>
      <c r="V112" s="78"/>
      <c r="W112" s="79"/>
      <c r="X112" s="80"/>
      <c r="Y112" s="81" t="str">
        <f t="shared" si="2"/>
        <v>https://www.tcgplayer.com/search/star-wars-unlimited/product?productLineName=star-wars-unlimited&amp;q=Malakili</v>
      </c>
      <c r="Z112" s="65">
        <f t="shared" si="6"/>
        <v>0</v>
      </c>
    </row>
    <row r="113" spans="1:26" ht="14.4">
      <c r="A113" s="82" t="s">
        <v>336</v>
      </c>
      <c r="B113" s="83"/>
      <c r="C113" s="84"/>
      <c r="D113" s="84"/>
      <c r="E113" s="85"/>
      <c r="F113" s="53" t="str">
        <f t="shared" si="4"/>
        <v/>
      </c>
      <c r="G113" s="54" t="str">
        <f t="shared" si="5"/>
        <v/>
      </c>
      <c r="H113" s="86" t="s">
        <v>46</v>
      </c>
      <c r="I113" s="82"/>
      <c r="J113" s="512" t="s">
        <v>29</v>
      </c>
      <c r="K113" s="504"/>
      <c r="L113" s="135" t="s">
        <v>1135</v>
      </c>
      <c r="M113" s="84">
        <v>2</v>
      </c>
      <c r="N113" s="84">
        <v>2</v>
      </c>
      <c r="O113" s="84">
        <v>3</v>
      </c>
      <c r="P113" s="84" t="s">
        <v>136</v>
      </c>
      <c r="Q113" s="132" t="s">
        <v>33</v>
      </c>
      <c r="R113" s="136" t="s">
        <v>129</v>
      </c>
      <c r="S113" s="132" t="s">
        <v>467</v>
      </c>
      <c r="T113" s="88"/>
      <c r="U113" s="89"/>
      <c r="V113" s="90"/>
      <c r="W113" s="91"/>
      <c r="X113" s="63"/>
      <c r="Y113" s="64" t="str">
        <f t="shared" si="2"/>
        <v>https://www.tcgplayer.com/search/star-wars-unlimited/product?productLineName=star-wars-unlimited&amp;q=Mynock</v>
      </c>
      <c r="Z113" s="65">
        <f t="shared" si="6"/>
        <v>0</v>
      </c>
    </row>
    <row r="114" spans="1:26" ht="14.4">
      <c r="A114" s="92" t="s">
        <v>338</v>
      </c>
      <c r="B114" s="67"/>
      <c r="C114" s="68"/>
      <c r="D114" s="68"/>
      <c r="E114" s="69"/>
      <c r="F114" s="70" t="str">
        <f t="shared" si="4"/>
        <v/>
      </c>
      <c r="G114" s="71" t="str">
        <f t="shared" si="5"/>
        <v/>
      </c>
      <c r="H114" s="72" t="s">
        <v>46</v>
      </c>
      <c r="I114" s="92"/>
      <c r="J114" s="505" t="s">
        <v>29</v>
      </c>
      <c r="K114" s="506"/>
      <c r="L114" s="133" t="s">
        <v>1136</v>
      </c>
      <c r="M114" s="68">
        <v>3</v>
      </c>
      <c r="N114" s="68">
        <v>2</v>
      </c>
      <c r="O114" s="68">
        <v>4</v>
      </c>
      <c r="P114" s="68" t="s">
        <v>136</v>
      </c>
      <c r="Q114" s="124" t="s">
        <v>62</v>
      </c>
      <c r="R114" s="134" t="s">
        <v>129</v>
      </c>
      <c r="S114" s="124" t="s">
        <v>953</v>
      </c>
      <c r="T114" s="76"/>
      <c r="U114" s="77"/>
      <c r="V114" s="78"/>
      <c r="W114" s="79"/>
      <c r="X114" s="80"/>
      <c r="Y114" s="81" t="str">
        <f t="shared" si="2"/>
        <v>https://www.tcgplayer.com/search/star-wars-unlimited/product?productLineName=star-wars-unlimited&amp;q=Hive+Defense+Wing</v>
      </c>
      <c r="Z114" s="65">
        <f t="shared" si="6"/>
        <v>0</v>
      </c>
    </row>
    <row r="115" spans="1:26" ht="14.4">
      <c r="A115" s="82" t="s">
        <v>341</v>
      </c>
      <c r="B115" s="83"/>
      <c r="C115" s="84"/>
      <c r="D115" s="84"/>
      <c r="E115" s="85"/>
      <c r="F115" s="53" t="str">
        <f t="shared" si="4"/>
        <v/>
      </c>
      <c r="G115" s="54" t="str">
        <f t="shared" si="5"/>
        <v/>
      </c>
      <c r="H115" s="86" t="s">
        <v>127</v>
      </c>
      <c r="I115" s="82"/>
      <c r="J115" s="512" t="s">
        <v>29</v>
      </c>
      <c r="K115" s="504"/>
      <c r="L115" s="135" t="s">
        <v>245</v>
      </c>
      <c r="M115" s="84">
        <v>3</v>
      </c>
      <c r="N115" s="84">
        <v>3</v>
      </c>
      <c r="O115" s="84">
        <v>4</v>
      </c>
      <c r="P115" s="84" t="s">
        <v>32</v>
      </c>
      <c r="Q115" s="136"/>
      <c r="R115" s="136" t="s">
        <v>129</v>
      </c>
      <c r="S115" s="132" t="s">
        <v>39</v>
      </c>
      <c r="T115" s="88"/>
      <c r="U115" s="89"/>
      <c r="V115" s="90"/>
      <c r="W115" s="91"/>
      <c r="X115" s="63"/>
      <c r="Y115" s="64" t="str">
        <f t="shared" si="2"/>
        <v>https://www.tcgplayer.com/search/star-wars-unlimited/product?productLineName=star-wars-unlimited&amp;q=Maz+Kanata</v>
      </c>
      <c r="Z115" s="65">
        <f t="shared" si="6"/>
        <v>0</v>
      </c>
    </row>
    <row r="116" spans="1:26" ht="14.4">
      <c r="A116" s="92" t="s">
        <v>345</v>
      </c>
      <c r="B116" s="67"/>
      <c r="C116" s="68"/>
      <c r="D116" s="68"/>
      <c r="E116" s="69"/>
      <c r="F116" s="70" t="str">
        <f t="shared" si="4"/>
        <v/>
      </c>
      <c r="G116" s="71" t="str">
        <f t="shared" si="5"/>
        <v/>
      </c>
      <c r="H116" s="72" t="s">
        <v>46</v>
      </c>
      <c r="I116" s="73"/>
      <c r="J116" s="505" t="s">
        <v>29</v>
      </c>
      <c r="K116" s="506"/>
      <c r="L116" s="133" t="s">
        <v>1137</v>
      </c>
      <c r="M116" s="68">
        <v>3</v>
      </c>
      <c r="N116" s="68">
        <v>2</v>
      </c>
      <c r="O116" s="68">
        <v>6</v>
      </c>
      <c r="P116" s="68" t="s">
        <v>32</v>
      </c>
      <c r="Q116" s="134"/>
      <c r="R116" s="134" t="s">
        <v>129</v>
      </c>
      <c r="S116" s="124" t="s">
        <v>1015</v>
      </c>
      <c r="T116" s="76"/>
      <c r="U116" s="77"/>
      <c r="V116" s="78"/>
      <c r="W116" s="79"/>
      <c r="X116" s="80"/>
      <c r="Y116" s="81" t="str">
        <f t="shared" si="2"/>
        <v>https://www.tcgplayer.com/search/star-wars-unlimited/product?productLineName=star-wars-unlimited&amp;q=Outer+Rim+Mystic</v>
      </c>
      <c r="Z116" s="65">
        <f t="shared" si="6"/>
        <v>0</v>
      </c>
    </row>
    <row r="117" spans="1:26" ht="14.4">
      <c r="A117" s="82" t="s">
        <v>347</v>
      </c>
      <c r="B117" s="83"/>
      <c r="C117" s="84"/>
      <c r="D117" s="84"/>
      <c r="E117" s="85"/>
      <c r="F117" s="53" t="str">
        <f t="shared" si="4"/>
        <v/>
      </c>
      <c r="G117" s="54" t="str">
        <f t="shared" si="5"/>
        <v/>
      </c>
      <c r="H117" s="86" t="s">
        <v>46</v>
      </c>
      <c r="I117" s="56"/>
      <c r="J117" s="512" t="s">
        <v>29</v>
      </c>
      <c r="K117" s="504"/>
      <c r="L117" s="135" t="s">
        <v>1138</v>
      </c>
      <c r="M117" s="84">
        <v>4</v>
      </c>
      <c r="N117" s="84">
        <v>2</v>
      </c>
      <c r="O117" s="84">
        <v>4</v>
      </c>
      <c r="P117" s="84" t="s">
        <v>32</v>
      </c>
      <c r="Q117" s="132" t="s">
        <v>1139</v>
      </c>
      <c r="R117" s="136" t="s">
        <v>129</v>
      </c>
      <c r="S117" s="132" t="s">
        <v>769</v>
      </c>
      <c r="T117" s="88"/>
      <c r="U117" s="89"/>
      <c r="V117" s="90"/>
      <c r="W117" s="91"/>
      <c r="X117" s="63"/>
      <c r="Y117" s="64" t="str">
        <f t="shared" si="2"/>
        <v>https://www.tcgplayer.com/search/star-wars-unlimited/product?productLineName=star-wars-unlimited&amp;q=Jedi+Temple+Guards</v>
      </c>
      <c r="Z117" s="65">
        <f t="shared" si="6"/>
        <v>0</v>
      </c>
    </row>
    <row r="118" spans="1:26" ht="14.4">
      <c r="A118" s="92" t="s">
        <v>350</v>
      </c>
      <c r="B118" s="67"/>
      <c r="C118" s="68"/>
      <c r="D118" s="68"/>
      <c r="E118" s="69"/>
      <c r="F118" s="70" t="str">
        <f t="shared" si="4"/>
        <v/>
      </c>
      <c r="G118" s="71" t="str">
        <f t="shared" si="5"/>
        <v/>
      </c>
      <c r="H118" s="72" t="s">
        <v>46</v>
      </c>
      <c r="I118" s="92"/>
      <c r="J118" s="505" t="s">
        <v>29</v>
      </c>
      <c r="K118" s="506"/>
      <c r="L118" s="133" t="s">
        <v>1140</v>
      </c>
      <c r="M118" s="68">
        <v>4</v>
      </c>
      <c r="N118" s="68">
        <v>4</v>
      </c>
      <c r="O118" s="68">
        <v>4</v>
      </c>
      <c r="P118" s="68" t="s">
        <v>32</v>
      </c>
      <c r="Q118" s="124" t="s">
        <v>33</v>
      </c>
      <c r="R118" s="134" t="s">
        <v>129</v>
      </c>
      <c r="S118" s="124" t="s">
        <v>467</v>
      </c>
      <c r="T118" s="76"/>
      <c r="U118" s="77"/>
      <c r="V118" s="78"/>
      <c r="W118" s="79"/>
      <c r="X118" s="80"/>
      <c r="Y118" s="81" t="str">
        <f t="shared" si="2"/>
        <v>https://www.tcgplayer.com/search/star-wars-unlimited/product?productLineName=star-wars-unlimited&amp;q=Kaadu</v>
      </c>
      <c r="Z118" s="65">
        <f t="shared" si="6"/>
        <v>0</v>
      </c>
    </row>
    <row r="119" spans="1:26" ht="14.4">
      <c r="A119" s="82" t="s">
        <v>352</v>
      </c>
      <c r="B119" s="83"/>
      <c r="C119" s="84"/>
      <c r="D119" s="84"/>
      <c r="E119" s="85"/>
      <c r="F119" s="53" t="str">
        <f t="shared" si="4"/>
        <v/>
      </c>
      <c r="G119" s="54" t="str">
        <f t="shared" si="5"/>
        <v/>
      </c>
      <c r="H119" s="86" t="s">
        <v>127</v>
      </c>
      <c r="I119" s="82"/>
      <c r="J119" s="512" t="s">
        <v>29</v>
      </c>
      <c r="K119" s="504"/>
      <c r="L119" s="135" t="s">
        <v>1141</v>
      </c>
      <c r="M119" s="84">
        <v>5</v>
      </c>
      <c r="N119" s="84">
        <v>5</v>
      </c>
      <c r="O119" s="84">
        <v>5</v>
      </c>
      <c r="P119" s="84" t="s">
        <v>32</v>
      </c>
      <c r="Q119" s="136"/>
      <c r="R119" s="136" t="s">
        <v>129</v>
      </c>
      <c r="S119" s="132" t="s">
        <v>290</v>
      </c>
      <c r="T119" s="88"/>
      <c r="U119" s="89"/>
      <c r="V119" s="90"/>
      <c r="W119" s="91"/>
      <c r="X119" s="63"/>
      <c r="Y119" s="64" t="str">
        <f t="shared" si="2"/>
        <v>https://www.tcgplayer.com/search/star-wars-unlimited/product?productLineName=star-wars-unlimited&amp;q=Dagoyan+Master</v>
      </c>
      <c r="Z119" s="65">
        <f t="shared" si="6"/>
        <v>0</v>
      </c>
    </row>
    <row r="120" spans="1:26" ht="14.4">
      <c r="A120" s="92" t="s">
        <v>355</v>
      </c>
      <c r="B120" s="67"/>
      <c r="C120" s="68"/>
      <c r="D120" s="68"/>
      <c r="E120" s="69"/>
      <c r="F120" s="70" t="str">
        <f t="shared" si="4"/>
        <v/>
      </c>
      <c r="G120" s="71" t="str">
        <f t="shared" si="5"/>
        <v/>
      </c>
      <c r="H120" s="72" t="s">
        <v>46</v>
      </c>
      <c r="I120" s="73"/>
      <c r="J120" s="505" t="s">
        <v>29</v>
      </c>
      <c r="K120" s="506"/>
      <c r="L120" s="133" t="s">
        <v>1142</v>
      </c>
      <c r="M120" s="68">
        <v>5</v>
      </c>
      <c r="N120" s="68">
        <v>4</v>
      </c>
      <c r="O120" s="68">
        <v>6</v>
      </c>
      <c r="P120" s="68" t="s">
        <v>32</v>
      </c>
      <c r="Q120" s="124" t="s">
        <v>62</v>
      </c>
      <c r="R120" s="134" t="s">
        <v>129</v>
      </c>
      <c r="S120" s="124" t="s">
        <v>72</v>
      </c>
      <c r="T120" s="76"/>
      <c r="U120" s="77"/>
      <c r="V120" s="78"/>
      <c r="W120" s="79"/>
      <c r="X120" s="80"/>
      <c r="Y120" s="81" t="str">
        <f t="shared" si="2"/>
        <v>https://www.tcgplayer.com/search/star-wars-unlimited/product?productLineName=star-wars-unlimited&amp;q=Relic+Scavenger</v>
      </c>
      <c r="Z120" s="65">
        <f t="shared" si="6"/>
        <v>0</v>
      </c>
    </row>
    <row r="121" spans="1:26" ht="14.4">
      <c r="A121" s="82" t="s">
        <v>357</v>
      </c>
      <c r="B121" s="83"/>
      <c r="C121" s="84"/>
      <c r="D121" s="84"/>
      <c r="E121" s="85"/>
      <c r="F121" s="53" t="str">
        <f t="shared" si="4"/>
        <v/>
      </c>
      <c r="G121" s="54" t="str">
        <f t="shared" si="5"/>
        <v/>
      </c>
      <c r="H121" s="86" t="s">
        <v>28</v>
      </c>
      <c r="I121" s="82"/>
      <c r="J121" s="512" t="s">
        <v>29</v>
      </c>
      <c r="K121" s="504"/>
      <c r="L121" s="135" t="s">
        <v>1143</v>
      </c>
      <c r="M121" s="84">
        <v>5</v>
      </c>
      <c r="N121" s="84">
        <v>4</v>
      </c>
      <c r="O121" s="84">
        <v>4</v>
      </c>
      <c r="P121" s="84" t="s">
        <v>32</v>
      </c>
      <c r="Q121" s="136"/>
      <c r="R121" s="136" t="s">
        <v>129</v>
      </c>
      <c r="S121" s="132" t="s">
        <v>146</v>
      </c>
      <c r="T121" s="88"/>
      <c r="U121" s="89"/>
      <c r="V121" s="90"/>
      <c r="W121" s="91"/>
      <c r="X121" s="63"/>
      <c r="Y121" s="64" t="str">
        <f t="shared" si="2"/>
        <v>https://www.tcgplayer.com/search/star-wars-unlimited/product?productLineName=star-wars-unlimited&amp;q=Sifo-Dyas</v>
      </c>
      <c r="Z121" s="65">
        <f t="shared" si="6"/>
        <v>0</v>
      </c>
    </row>
    <row r="122" spans="1:26" ht="14.4">
      <c r="A122" s="92" t="s">
        <v>359</v>
      </c>
      <c r="B122" s="67"/>
      <c r="C122" s="68"/>
      <c r="D122" s="68"/>
      <c r="E122" s="69"/>
      <c r="F122" s="70" t="str">
        <f t="shared" si="4"/>
        <v/>
      </c>
      <c r="G122" s="71" t="str">
        <f t="shared" si="5"/>
        <v/>
      </c>
      <c r="H122" s="72" t="s">
        <v>46</v>
      </c>
      <c r="I122" s="92"/>
      <c r="J122" s="505" t="s">
        <v>29</v>
      </c>
      <c r="K122" s="506"/>
      <c r="L122" s="133" t="s">
        <v>1144</v>
      </c>
      <c r="M122" s="68">
        <v>5</v>
      </c>
      <c r="N122" s="68">
        <v>5</v>
      </c>
      <c r="O122" s="68">
        <v>5</v>
      </c>
      <c r="P122" s="68" t="s">
        <v>32</v>
      </c>
      <c r="Q122" s="124" t="s">
        <v>80</v>
      </c>
      <c r="R122" s="134" t="s">
        <v>129</v>
      </c>
      <c r="S122" s="124" t="s">
        <v>467</v>
      </c>
      <c r="T122" s="76"/>
      <c r="U122" s="77"/>
      <c r="V122" s="78"/>
      <c r="W122" s="79"/>
      <c r="X122" s="80"/>
      <c r="Y122" s="81" t="str">
        <f t="shared" si="2"/>
        <v>https://www.tcgplayer.com/search/star-wars-unlimited/product?productLineName=star-wars-unlimited&amp;q=Terentatek</v>
      </c>
      <c r="Z122" s="65">
        <f t="shared" si="6"/>
        <v>0</v>
      </c>
    </row>
    <row r="123" spans="1:26" ht="14.4">
      <c r="A123" s="82" t="s">
        <v>363</v>
      </c>
      <c r="B123" s="83"/>
      <c r="C123" s="84"/>
      <c r="D123" s="84"/>
      <c r="E123" s="85"/>
      <c r="F123" s="53" t="str">
        <f t="shared" si="4"/>
        <v/>
      </c>
      <c r="G123" s="54" t="str">
        <f t="shared" si="5"/>
        <v/>
      </c>
      <c r="H123" s="86" t="s">
        <v>46</v>
      </c>
      <c r="I123" s="56"/>
      <c r="J123" s="512" t="s">
        <v>29</v>
      </c>
      <c r="K123" s="504"/>
      <c r="L123" s="135" t="s">
        <v>1145</v>
      </c>
      <c r="M123" s="84">
        <v>6</v>
      </c>
      <c r="N123" s="84">
        <v>4</v>
      </c>
      <c r="O123" s="84">
        <v>10</v>
      </c>
      <c r="P123" s="84" t="s">
        <v>136</v>
      </c>
      <c r="Q123" s="136"/>
      <c r="R123" s="136" t="s">
        <v>129</v>
      </c>
      <c r="S123" s="132" t="s">
        <v>467</v>
      </c>
      <c r="T123" s="88"/>
      <c r="U123" s="89"/>
      <c r="V123" s="90"/>
      <c r="W123" s="91"/>
      <c r="X123" s="63"/>
      <c r="Y123" s="64" t="str">
        <f t="shared" si="2"/>
        <v>https://www.tcgplayer.com/search/star-wars-unlimited/product?productLineName=star-wars-unlimited&amp;q=Hyperspace+Wayfarer</v>
      </c>
      <c r="Z123" s="65">
        <f t="shared" si="6"/>
        <v>0</v>
      </c>
    </row>
    <row r="124" spans="1:26" ht="14.4">
      <c r="A124" s="92" t="s">
        <v>365</v>
      </c>
      <c r="B124" s="67"/>
      <c r="C124" s="68"/>
      <c r="D124" s="68"/>
      <c r="E124" s="69"/>
      <c r="F124" s="70" t="str">
        <f t="shared" si="4"/>
        <v/>
      </c>
      <c r="G124" s="71" t="str">
        <f t="shared" si="5"/>
        <v/>
      </c>
      <c r="H124" s="72" t="s">
        <v>46</v>
      </c>
      <c r="I124" s="73"/>
      <c r="J124" s="505" t="s">
        <v>29</v>
      </c>
      <c r="K124" s="506"/>
      <c r="L124" s="133" t="s">
        <v>1146</v>
      </c>
      <c r="M124" s="68">
        <v>6</v>
      </c>
      <c r="N124" s="68">
        <v>6</v>
      </c>
      <c r="O124" s="68">
        <v>6</v>
      </c>
      <c r="P124" s="68" t="s">
        <v>136</v>
      </c>
      <c r="Q124" s="124" t="s">
        <v>33</v>
      </c>
      <c r="R124" s="134" t="s">
        <v>129</v>
      </c>
      <c r="S124" s="124" t="s">
        <v>950</v>
      </c>
      <c r="T124" s="76"/>
      <c r="U124" s="77"/>
      <c r="V124" s="78"/>
      <c r="W124" s="79"/>
      <c r="X124" s="80"/>
      <c r="Y124" s="81" t="str">
        <f t="shared" si="2"/>
        <v>https://www.tcgplayer.com/search/star-wars-unlimited/product?productLineName=star-wars-unlimited&amp;q=Trident+Assault+Ship</v>
      </c>
      <c r="Z124" s="65">
        <f t="shared" si="6"/>
        <v>0</v>
      </c>
    </row>
    <row r="125" spans="1:26" ht="14.4">
      <c r="A125" s="82" t="s">
        <v>367</v>
      </c>
      <c r="B125" s="83"/>
      <c r="C125" s="83"/>
      <c r="D125" s="83"/>
      <c r="E125" s="83"/>
      <c r="F125" s="53" t="str">
        <f t="shared" si="4"/>
        <v/>
      </c>
      <c r="G125" s="54" t="str">
        <f t="shared" si="5"/>
        <v/>
      </c>
      <c r="H125" s="86" t="s">
        <v>28</v>
      </c>
      <c r="I125" s="82"/>
      <c r="J125" s="512" t="s">
        <v>29</v>
      </c>
      <c r="K125" s="504"/>
      <c r="L125" s="135" t="s">
        <v>1147</v>
      </c>
      <c r="M125" s="141">
        <v>8</v>
      </c>
      <c r="N125" s="141">
        <v>4</v>
      </c>
      <c r="O125" s="84">
        <v>12</v>
      </c>
      <c r="P125" s="84" t="s">
        <v>136</v>
      </c>
      <c r="Q125" s="136"/>
      <c r="R125" s="136" t="s">
        <v>129</v>
      </c>
      <c r="S125" s="132" t="s">
        <v>467</v>
      </c>
      <c r="T125" s="88"/>
      <c r="U125" s="89"/>
      <c r="V125" s="90"/>
      <c r="W125" s="91"/>
      <c r="X125" s="63"/>
      <c r="Y125" s="64" t="str">
        <f t="shared" si="2"/>
        <v>https://www.tcgplayer.com/search/star-wars-unlimited/product?productLineName=star-wars-unlimited&amp;q=The+Purrgil+King</v>
      </c>
      <c r="Z125" s="65">
        <f t="shared" si="6"/>
        <v>0</v>
      </c>
    </row>
    <row r="126" spans="1:26" ht="14.4">
      <c r="A126" s="92" t="s">
        <v>369</v>
      </c>
      <c r="B126" s="67"/>
      <c r="C126" s="68"/>
      <c r="D126" s="68"/>
      <c r="E126" s="69"/>
      <c r="F126" s="70" t="str">
        <f t="shared" si="4"/>
        <v/>
      </c>
      <c r="G126" s="71" t="str">
        <f t="shared" si="5"/>
        <v/>
      </c>
      <c r="H126" s="72" t="s">
        <v>127</v>
      </c>
      <c r="I126" s="73"/>
      <c r="J126" s="505" t="s">
        <v>29</v>
      </c>
      <c r="K126" s="506"/>
      <c r="L126" s="133" t="s">
        <v>1148</v>
      </c>
      <c r="M126" s="68">
        <v>2</v>
      </c>
      <c r="N126" s="68"/>
      <c r="O126" s="68"/>
      <c r="P126" s="68"/>
      <c r="Q126" s="134"/>
      <c r="R126" s="134" t="s">
        <v>255</v>
      </c>
      <c r="S126" s="124" t="s">
        <v>603</v>
      </c>
      <c r="T126" s="76"/>
      <c r="U126" s="77"/>
      <c r="V126" s="78"/>
      <c r="W126" s="79"/>
      <c r="X126" s="80"/>
      <c r="Y126" s="81" t="str">
        <f t="shared" si="2"/>
        <v>https://www.tcgplayer.com/search/star-wars-unlimited/product?productLineName=star-wars-unlimited&amp;q=Pillio+Star+Compass</v>
      </c>
      <c r="Z126" s="65">
        <f t="shared" si="6"/>
        <v>0</v>
      </c>
    </row>
    <row r="127" spans="1:26" ht="14.4">
      <c r="A127" s="82" t="s">
        <v>371</v>
      </c>
      <c r="B127" s="83"/>
      <c r="C127" s="84"/>
      <c r="D127" s="84"/>
      <c r="E127" s="85"/>
      <c r="F127" s="53" t="str">
        <f t="shared" si="4"/>
        <v/>
      </c>
      <c r="G127" s="54" t="str">
        <f t="shared" si="5"/>
        <v/>
      </c>
      <c r="H127" s="86" t="s">
        <v>127</v>
      </c>
      <c r="I127" s="56"/>
      <c r="J127" s="512" t="s">
        <v>29</v>
      </c>
      <c r="K127" s="504"/>
      <c r="L127" s="135" t="s">
        <v>1149</v>
      </c>
      <c r="M127" s="84">
        <v>1</v>
      </c>
      <c r="N127" s="84"/>
      <c r="O127" s="84"/>
      <c r="P127" s="84"/>
      <c r="Q127" s="136"/>
      <c r="R127" s="136" t="s">
        <v>157</v>
      </c>
      <c r="S127" s="132" t="s">
        <v>290</v>
      </c>
      <c r="T127" s="88"/>
      <c r="U127" s="89"/>
      <c r="V127" s="90"/>
      <c r="W127" s="91"/>
      <c r="X127" s="63"/>
      <c r="Y127" s="64" t="str">
        <f t="shared" si="2"/>
        <v>https://www.tcgplayer.com/search/star-wars-unlimited/product?productLineName=star-wars-unlimited&amp;q=Directed+by+the+Force</v>
      </c>
      <c r="Z127" s="65">
        <f t="shared" si="6"/>
        <v>0</v>
      </c>
    </row>
    <row r="128" spans="1:26" ht="14.4">
      <c r="A128" s="92" t="s">
        <v>374</v>
      </c>
      <c r="B128" s="67"/>
      <c r="C128" s="68"/>
      <c r="D128" s="68"/>
      <c r="E128" s="69"/>
      <c r="F128" s="70" t="str">
        <f t="shared" si="4"/>
        <v/>
      </c>
      <c r="G128" s="71" t="str">
        <f t="shared" si="5"/>
        <v/>
      </c>
      <c r="H128" s="72" t="s">
        <v>127</v>
      </c>
      <c r="I128" s="73"/>
      <c r="J128" s="505" t="s">
        <v>29</v>
      </c>
      <c r="K128" s="506"/>
      <c r="L128" s="133" t="s">
        <v>1150</v>
      </c>
      <c r="M128" s="68">
        <v>1</v>
      </c>
      <c r="N128" s="68"/>
      <c r="O128" s="68"/>
      <c r="P128" s="68"/>
      <c r="Q128" s="134"/>
      <c r="R128" s="134" t="s">
        <v>157</v>
      </c>
      <c r="S128" s="124" t="s">
        <v>378</v>
      </c>
      <c r="T128" s="76"/>
      <c r="U128" s="77"/>
      <c r="V128" s="78"/>
      <c r="W128" s="79"/>
      <c r="X128" s="80"/>
      <c r="Y128" s="81" t="str">
        <f t="shared" si="2"/>
        <v>https://www.tcgplayer.com/search/star-wars-unlimited/product?productLineName=star-wars-unlimited&amp;q=Niman+Strike</v>
      </c>
      <c r="Z128" s="65">
        <f t="shared" si="6"/>
        <v>0</v>
      </c>
    </row>
    <row r="129" spans="1:26" ht="14.4">
      <c r="A129" s="82" t="s">
        <v>376</v>
      </c>
      <c r="B129" s="83"/>
      <c r="C129" s="84"/>
      <c r="D129" s="84"/>
      <c r="E129" s="85"/>
      <c r="F129" s="53" t="str">
        <f t="shared" si="4"/>
        <v/>
      </c>
      <c r="G129" s="54" t="str">
        <f t="shared" si="5"/>
        <v/>
      </c>
      <c r="H129" s="86" t="s">
        <v>28</v>
      </c>
      <c r="I129" s="56"/>
      <c r="J129" s="512" t="s">
        <v>29</v>
      </c>
      <c r="K129" s="504"/>
      <c r="L129" s="135" t="s">
        <v>1151</v>
      </c>
      <c r="M129" s="84">
        <v>1</v>
      </c>
      <c r="N129" s="84"/>
      <c r="O129" s="84"/>
      <c r="P129" s="84"/>
      <c r="Q129" s="136"/>
      <c r="R129" s="136" t="s">
        <v>157</v>
      </c>
      <c r="S129" s="132" t="s">
        <v>378</v>
      </c>
      <c r="T129" s="88"/>
      <c r="U129" s="89"/>
      <c r="V129" s="90"/>
      <c r="W129" s="91"/>
      <c r="X129" s="63"/>
      <c r="Y129" s="64" t="str">
        <f t="shared" si="2"/>
        <v>https://www.tcgplayer.com/search/star-wars-unlimited/product?productLineName=star-wars-unlimited&amp;q=The+Burden+of+Masters</v>
      </c>
      <c r="Z129" s="65">
        <f t="shared" si="6"/>
        <v>0</v>
      </c>
    </row>
    <row r="130" spans="1:26" ht="14.4">
      <c r="A130" s="92" t="s">
        <v>379</v>
      </c>
      <c r="B130" s="67"/>
      <c r="C130" s="68"/>
      <c r="D130" s="68"/>
      <c r="E130" s="69"/>
      <c r="F130" s="70" t="str">
        <f t="shared" si="4"/>
        <v/>
      </c>
      <c r="G130" s="71" t="str">
        <f t="shared" si="5"/>
        <v/>
      </c>
      <c r="H130" s="72" t="s">
        <v>46</v>
      </c>
      <c r="I130" s="92"/>
      <c r="J130" s="505" t="s">
        <v>29</v>
      </c>
      <c r="K130" s="506"/>
      <c r="L130" s="133" t="s">
        <v>1152</v>
      </c>
      <c r="M130" s="68">
        <v>3</v>
      </c>
      <c r="N130" s="68"/>
      <c r="O130" s="68"/>
      <c r="P130" s="68"/>
      <c r="Q130" s="124" t="s">
        <v>33</v>
      </c>
      <c r="R130" s="134" t="s">
        <v>157</v>
      </c>
      <c r="S130" s="124" t="s">
        <v>158</v>
      </c>
      <c r="T130" s="76"/>
      <c r="U130" s="77"/>
      <c r="V130" s="78"/>
      <c r="W130" s="79"/>
      <c r="X130" s="80"/>
      <c r="Y130" s="81" t="str">
        <f t="shared" si="2"/>
        <v>https://www.tcgplayer.com/search/star-wars-unlimited/product?productLineName=star-wars-unlimited&amp;q=Overpower</v>
      </c>
      <c r="Z130" s="65">
        <f t="shared" si="6"/>
        <v>0</v>
      </c>
    </row>
    <row r="131" spans="1:26" ht="14.4">
      <c r="A131" s="82" t="s">
        <v>382</v>
      </c>
      <c r="B131" s="83"/>
      <c r="C131" s="84"/>
      <c r="D131" s="84"/>
      <c r="E131" s="85"/>
      <c r="F131" s="53" t="str">
        <f t="shared" si="4"/>
        <v/>
      </c>
      <c r="G131" s="54" t="str">
        <f t="shared" si="5"/>
        <v/>
      </c>
      <c r="H131" s="86" t="s">
        <v>127</v>
      </c>
      <c r="I131" s="56"/>
      <c r="J131" s="512" t="s">
        <v>29</v>
      </c>
      <c r="K131" s="504"/>
      <c r="L131" s="135" t="s">
        <v>1153</v>
      </c>
      <c r="M131" s="84">
        <v>3</v>
      </c>
      <c r="N131" s="84"/>
      <c r="O131" s="84"/>
      <c r="P131" s="84"/>
      <c r="Q131" s="136"/>
      <c r="R131" s="136" t="s">
        <v>157</v>
      </c>
      <c r="S131" s="132" t="s">
        <v>158</v>
      </c>
      <c r="T131" s="88"/>
      <c r="U131" s="89"/>
      <c r="V131" s="90"/>
      <c r="W131" s="91"/>
      <c r="X131" s="63"/>
      <c r="Y131" s="64" t="str">
        <f t="shared" si="2"/>
        <v>https://www.tcgplayer.com/search/star-wars-unlimited/product?productLineName=star-wars-unlimited&amp;q=Rampage</v>
      </c>
      <c r="Z131" s="65">
        <f t="shared" si="6"/>
        <v>0</v>
      </c>
    </row>
    <row r="132" spans="1:26" ht="14.4">
      <c r="A132" s="92" t="s">
        <v>385</v>
      </c>
      <c r="B132" s="67"/>
      <c r="C132" s="68"/>
      <c r="D132" s="68"/>
      <c r="E132" s="69"/>
      <c r="F132" s="70" t="str">
        <f t="shared" si="4"/>
        <v/>
      </c>
      <c r="G132" s="71" t="str">
        <f t="shared" si="5"/>
        <v/>
      </c>
      <c r="H132" s="72" t="s">
        <v>46</v>
      </c>
      <c r="I132" s="73"/>
      <c r="J132" s="505" t="s">
        <v>29</v>
      </c>
      <c r="K132" s="506"/>
      <c r="L132" s="133" t="s">
        <v>1154</v>
      </c>
      <c r="M132" s="68">
        <v>4</v>
      </c>
      <c r="N132" s="68"/>
      <c r="O132" s="68"/>
      <c r="P132" s="68"/>
      <c r="Q132" s="134"/>
      <c r="R132" s="134" t="s">
        <v>157</v>
      </c>
      <c r="S132" s="124" t="s">
        <v>164</v>
      </c>
      <c r="T132" s="76"/>
      <c r="U132" s="77"/>
      <c r="V132" s="78"/>
      <c r="W132" s="79"/>
      <c r="X132" s="80"/>
      <c r="Y132" s="81" t="str">
        <f t="shared" si="2"/>
        <v>https://www.tcgplayer.com/search/star-wars-unlimited/product?productLineName=star-wars-unlimited&amp;q=Protect+the+Pod</v>
      </c>
      <c r="Z132" s="65">
        <f t="shared" si="6"/>
        <v>0</v>
      </c>
    </row>
    <row r="133" spans="1:26" ht="14.4">
      <c r="A133" s="82" t="s">
        <v>387</v>
      </c>
      <c r="B133" s="83"/>
      <c r="C133" s="84"/>
      <c r="D133" s="84"/>
      <c r="E133" s="85"/>
      <c r="F133" s="53" t="str">
        <f t="shared" si="4"/>
        <v/>
      </c>
      <c r="G133" s="54" t="str">
        <f t="shared" si="5"/>
        <v/>
      </c>
      <c r="H133" s="86" t="s">
        <v>46</v>
      </c>
      <c r="I133" s="56"/>
      <c r="J133" s="57" t="s">
        <v>30</v>
      </c>
      <c r="K133" s="87" t="s">
        <v>42</v>
      </c>
      <c r="L133" s="135" t="s">
        <v>1155</v>
      </c>
      <c r="M133" s="84">
        <v>2</v>
      </c>
      <c r="N133" s="84">
        <v>2</v>
      </c>
      <c r="O133" s="84">
        <v>3</v>
      </c>
      <c r="P133" s="84" t="s">
        <v>32</v>
      </c>
      <c r="Q133" s="136"/>
      <c r="R133" s="136" t="s">
        <v>129</v>
      </c>
      <c r="S133" s="132" t="s">
        <v>1056</v>
      </c>
      <c r="T133" s="88"/>
      <c r="U133" s="89"/>
      <c r="V133" s="90"/>
      <c r="W133" s="91"/>
      <c r="X133" s="63"/>
      <c r="Y133" s="64" t="str">
        <f t="shared" si="2"/>
        <v>https://www.tcgplayer.com/search/star-wars-unlimited/product?productLineName=star-wars-unlimited&amp;q=Acolyte+of+the+Beyond</v>
      </c>
      <c r="Z133" s="65">
        <f t="shared" si="6"/>
        <v>0</v>
      </c>
    </row>
    <row r="134" spans="1:26" ht="14.4">
      <c r="A134" s="92" t="s">
        <v>390</v>
      </c>
      <c r="B134" s="67"/>
      <c r="C134" s="68"/>
      <c r="D134" s="68"/>
      <c r="E134" s="69"/>
      <c r="F134" s="70" t="str">
        <f t="shared" si="4"/>
        <v/>
      </c>
      <c r="G134" s="71" t="str">
        <f t="shared" si="5"/>
        <v/>
      </c>
      <c r="H134" s="72" t="s">
        <v>131</v>
      </c>
      <c r="I134" s="73"/>
      <c r="J134" s="74" t="s">
        <v>30</v>
      </c>
      <c r="K134" s="93" t="s">
        <v>42</v>
      </c>
      <c r="L134" s="133" t="s">
        <v>1156</v>
      </c>
      <c r="M134" s="68">
        <v>2</v>
      </c>
      <c r="N134" s="68">
        <v>2</v>
      </c>
      <c r="O134" s="68">
        <v>4</v>
      </c>
      <c r="P134" s="68" t="s">
        <v>32</v>
      </c>
      <c r="Q134" s="134"/>
      <c r="R134" s="134" t="s">
        <v>129</v>
      </c>
      <c r="S134" s="124" t="s">
        <v>1157</v>
      </c>
      <c r="T134" s="76"/>
      <c r="U134" s="77"/>
      <c r="V134" s="78"/>
      <c r="W134" s="79"/>
      <c r="X134" s="80"/>
      <c r="Y134" s="81" t="str">
        <f t="shared" si="2"/>
        <v>https://www.tcgplayer.com/search/star-wars-unlimited/product?productLineName=star-wars-unlimited&amp;q=HK-47</v>
      </c>
      <c r="Z134" s="65">
        <f t="shared" si="6"/>
        <v>0</v>
      </c>
    </row>
    <row r="135" spans="1:26" ht="14.4">
      <c r="A135" s="82" t="s">
        <v>392</v>
      </c>
      <c r="B135" s="83"/>
      <c r="C135" s="84"/>
      <c r="D135" s="84"/>
      <c r="E135" s="85"/>
      <c r="F135" s="53" t="str">
        <f t="shared" si="4"/>
        <v/>
      </c>
      <c r="G135" s="54" t="str">
        <f t="shared" si="5"/>
        <v/>
      </c>
      <c r="H135" s="86" t="s">
        <v>46</v>
      </c>
      <c r="I135" s="56"/>
      <c r="J135" s="57" t="s">
        <v>30</v>
      </c>
      <c r="K135" s="87" t="s">
        <v>42</v>
      </c>
      <c r="L135" s="135" t="s">
        <v>1158</v>
      </c>
      <c r="M135" s="84">
        <v>2</v>
      </c>
      <c r="N135" s="84">
        <v>0</v>
      </c>
      <c r="O135" s="84">
        <v>3</v>
      </c>
      <c r="P135" s="84" t="s">
        <v>136</v>
      </c>
      <c r="Q135" s="132" t="s">
        <v>1159</v>
      </c>
      <c r="R135" s="136" t="s">
        <v>129</v>
      </c>
      <c r="S135" s="132" t="s">
        <v>1160</v>
      </c>
      <c r="T135" s="88"/>
      <c r="U135" s="89"/>
      <c r="V135" s="90"/>
      <c r="W135" s="91"/>
      <c r="X135" s="63"/>
      <c r="Y135" s="64" t="str">
        <f t="shared" si="2"/>
        <v>https://www.tcgplayer.com/search/star-wars-unlimited/product?productLineName=star-wars-unlimited&amp;q=Strikeship</v>
      </c>
      <c r="Z135" s="65">
        <f t="shared" si="6"/>
        <v>0</v>
      </c>
    </row>
    <row r="136" spans="1:26" ht="14.4">
      <c r="A136" s="92" t="s">
        <v>394</v>
      </c>
      <c r="B136" s="67"/>
      <c r="C136" s="68"/>
      <c r="D136" s="68"/>
      <c r="E136" s="69"/>
      <c r="F136" s="70" t="str">
        <f t="shared" si="4"/>
        <v/>
      </c>
      <c r="G136" s="71" t="str">
        <f t="shared" si="5"/>
        <v/>
      </c>
      <c r="H136" s="72" t="s">
        <v>131</v>
      </c>
      <c r="I136" s="73"/>
      <c r="J136" s="74" t="s">
        <v>30</v>
      </c>
      <c r="K136" s="93" t="s">
        <v>42</v>
      </c>
      <c r="L136" s="133" t="s">
        <v>1027</v>
      </c>
      <c r="M136" s="68">
        <v>3</v>
      </c>
      <c r="N136" s="68">
        <v>3</v>
      </c>
      <c r="O136" s="68">
        <v>4</v>
      </c>
      <c r="P136" s="68" t="s">
        <v>32</v>
      </c>
      <c r="Q136" s="124" t="s">
        <v>271</v>
      </c>
      <c r="R136" s="134" t="s">
        <v>129</v>
      </c>
      <c r="S136" s="124" t="s">
        <v>1023</v>
      </c>
      <c r="T136" s="76"/>
      <c r="U136" s="77"/>
      <c r="V136" s="78"/>
      <c r="W136" s="79"/>
      <c r="X136" s="80"/>
      <c r="Y136" s="81" t="str">
        <f t="shared" si="2"/>
        <v>https://www.tcgplayer.com/search/star-wars-unlimited/product?productLineName=star-wars-unlimited&amp;q=Grand+Inquisitor</v>
      </c>
      <c r="Z136" s="65">
        <f t="shared" si="6"/>
        <v>0</v>
      </c>
    </row>
    <row r="137" spans="1:26" ht="14.4">
      <c r="A137" s="82" t="s">
        <v>396</v>
      </c>
      <c r="B137" s="83"/>
      <c r="C137" s="84"/>
      <c r="D137" s="84"/>
      <c r="E137" s="85"/>
      <c r="F137" s="53" t="str">
        <f t="shared" si="4"/>
        <v/>
      </c>
      <c r="G137" s="54" t="str">
        <f t="shared" si="5"/>
        <v/>
      </c>
      <c r="H137" s="86" t="s">
        <v>46</v>
      </c>
      <c r="I137" s="56"/>
      <c r="J137" s="57" t="s">
        <v>30</v>
      </c>
      <c r="K137" s="87" t="s">
        <v>42</v>
      </c>
      <c r="L137" s="135" t="s">
        <v>1161</v>
      </c>
      <c r="M137" s="84">
        <v>3</v>
      </c>
      <c r="N137" s="84">
        <v>4</v>
      </c>
      <c r="O137" s="84">
        <v>2</v>
      </c>
      <c r="P137" s="84" t="s">
        <v>32</v>
      </c>
      <c r="Q137" s="136"/>
      <c r="R137" s="136" t="s">
        <v>129</v>
      </c>
      <c r="S137" s="132" t="s">
        <v>44</v>
      </c>
      <c r="T137" s="88"/>
      <c r="U137" s="89"/>
      <c r="V137" s="90"/>
      <c r="W137" s="91"/>
      <c r="X137" s="63"/>
      <c r="Y137" s="64" t="str">
        <f t="shared" si="2"/>
        <v>https://www.tcgplayer.com/search/star-wars-unlimited/product?productLineName=star-wars-unlimited&amp;q=Purge+Trooper</v>
      </c>
      <c r="Z137" s="65">
        <f t="shared" si="6"/>
        <v>0</v>
      </c>
    </row>
    <row r="138" spans="1:26" ht="14.4">
      <c r="A138" s="92" t="s">
        <v>398</v>
      </c>
      <c r="B138" s="67"/>
      <c r="C138" s="68"/>
      <c r="D138" s="68"/>
      <c r="E138" s="69"/>
      <c r="F138" s="70" t="str">
        <f t="shared" si="4"/>
        <v/>
      </c>
      <c r="G138" s="71" t="str">
        <f t="shared" si="5"/>
        <v/>
      </c>
      <c r="H138" s="72" t="s">
        <v>127</v>
      </c>
      <c r="I138" s="73"/>
      <c r="J138" s="74" t="s">
        <v>30</v>
      </c>
      <c r="K138" s="93" t="s">
        <v>42</v>
      </c>
      <c r="L138" s="133" t="s">
        <v>1162</v>
      </c>
      <c r="M138" s="68">
        <v>4</v>
      </c>
      <c r="N138" s="68">
        <v>4</v>
      </c>
      <c r="O138" s="68">
        <v>3</v>
      </c>
      <c r="P138" s="68" t="s">
        <v>136</v>
      </c>
      <c r="Q138" s="134"/>
      <c r="R138" s="134" t="s">
        <v>129</v>
      </c>
      <c r="S138" s="124" t="s">
        <v>1163</v>
      </c>
      <c r="T138" s="76"/>
      <c r="U138" s="77"/>
      <c r="V138" s="78"/>
      <c r="W138" s="79"/>
      <c r="X138" s="80"/>
      <c r="Y138" s="81" t="str">
        <f t="shared" si="2"/>
        <v>https://www.tcgplayer.com/search/star-wars-unlimited/product?productLineName=star-wars-unlimited&amp;q=Heavy+Missile+Gunship</v>
      </c>
      <c r="Z138" s="65">
        <f t="shared" si="6"/>
        <v>0</v>
      </c>
    </row>
    <row r="139" spans="1:26" ht="14.4">
      <c r="A139" s="82" t="s">
        <v>401</v>
      </c>
      <c r="B139" s="83"/>
      <c r="C139" s="84"/>
      <c r="D139" s="84"/>
      <c r="E139" s="85"/>
      <c r="F139" s="53" t="str">
        <f t="shared" si="4"/>
        <v/>
      </c>
      <c r="G139" s="54" t="str">
        <f t="shared" si="5"/>
        <v/>
      </c>
      <c r="H139" s="86" t="s">
        <v>28</v>
      </c>
      <c r="I139" s="56"/>
      <c r="J139" s="57" t="s">
        <v>30</v>
      </c>
      <c r="K139" s="87" t="s">
        <v>42</v>
      </c>
      <c r="L139" s="135" t="s">
        <v>1164</v>
      </c>
      <c r="M139" s="84">
        <v>4</v>
      </c>
      <c r="N139" s="84">
        <v>3</v>
      </c>
      <c r="O139" s="84">
        <v>5</v>
      </c>
      <c r="P139" s="84" t="s">
        <v>136</v>
      </c>
      <c r="Q139" s="136"/>
      <c r="R139" s="136" t="s">
        <v>129</v>
      </c>
      <c r="S139" s="132" t="s">
        <v>1165</v>
      </c>
      <c r="T139" s="88"/>
      <c r="U139" s="89"/>
      <c r="V139" s="90"/>
      <c r="W139" s="91"/>
      <c r="X139" s="63"/>
      <c r="Y139" s="64" t="str">
        <f t="shared" si="2"/>
        <v>https://www.tcgplayer.com/search/star-wars-unlimited/product?productLineName=star-wars-unlimited&amp;q=Scythe</v>
      </c>
      <c r="Z139" s="65">
        <f t="shared" si="6"/>
        <v>0</v>
      </c>
    </row>
    <row r="140" spans="1:26" ht="14.4">
      <c r="A140" s="92" t="s">
        <v>404</v>
      </c>
      <c r="B140" s="67"/>
      <c r="C140" s="68"/>
      <c r="D140" s="68"/>
      <c r="E140" s="69"/>
      <c r="F140" s="70" t="str">
        <f t="shared" si="4"/>
        <v/>
      </c>
      <c r="G140" s="71" t="str">
        <f t="shared" si="5"/>
        <v/>
      </c>
      <c r="H140" s="72" t="s">
        <v>46</v>
      </c>
      <c r="I140" s="73"/>
      <c r="J140" s="74" t="s">
        <v>30</v>
      </c>
      <c r="K140" s="93" t="s">
        <v>42</v>
      </c>
      <c r="L140" s="133" t="s">
        <v>1166</v>
      </c>
      <c r="M140" s="68">
        <v>5</v>
      </c>
      <c r="N140" s="68">
        <v>3</v>
      </c>
      <c r="O140" s="68">
        <v>7</v>
      </c>
      <c r="P140" s="68" t="s">
        <v>32</v>
      </c>
      <c r="Q140" s="124" t="s">
        <v>56</v>
      </c>
      <c r="R140" s="134" t="s">
        <v>129</v>
      </c>
      <c r="S140" s="124" t="s">
        <v>1167</v>
      </c>
      <c r="T140" s="76"/>
      <c r="U140" s="77"/>
      <c r="V140" s="78"/>
      <c r="W140" s="79"/>
      <c r="X140" s="80"/>
      <c r="Y140" s="81" t="str">
        <f t="shared" si="2"/>
        <v>https://www.tcgplayer.com/search/star-wars-unlimited/product?productLineName=star-wars-unlimited&amp;q=Thralls+of+the+Coven</v>
      </c>
      <c r="Z140" s="65">
        <f t="shared" si="6"/>
        <v>0</v>
      </c>
    </row>
    <row r="141" spans="1:26" ht="14.4">
      <c r="A141" s="82" t="s">
        <v>406</v>
      </c>
      <c r="B141" s="83"/>
      <c r="C141" s="84"/>
      <c r="D141" s="84"/>
      <c r="E141" s="85"/>
      <c r="F141" s="53" t="str">
        <f t="shared" si="4"/>
        <v/>
      </c>
      <c r="G141" s="54" t="str">
        <f t="shared" si="5"/>
        <v/>
      </c>
      <c r="H141" s="86" t="s">
        <v>127</v>
      </c>
      <c r="I141" s="56"/>
      <c r="J141" s="57" t="s">
        <v>30</v>
      </c>
      <c r="K141" s="87" t="s">
        <v>42</v>
      </c>
      <c r="L141" s="135" t="s">
        <v>1168</v>
      </c>
      <c r="M141" s="84">
        <v>6</v>
      </c>
      <c r="N141" s="84">
        <v>9</v>
      </c>
      <c r="O141" s="84">
        <v>6</v>
      </c>
      <c r="P141" s="84" t="s">
        <v>32</v>
      </c>
      <c r="Q141" s="132" t="s">
        <v>33</v>
      </c>
      <c r="R141" s="136" t="s">
        <v>129</v>
      </c>
      <c r="S141" s="132" t="s">
        <v>1014</v>
      </c>
      <c r="T141" s="88"/>
      <c r="U141" s="89"/>
      <c r="V141" s="90"/>
      <c r="W141" s="91"/>
      <c r="X141" s="63"/>
      <c r="Y141" s="64" t="str">
        <f t="shared" si="2"/>
        <v>https://www.tcgplayer.com/search/star-wars-unlimited/product?productLineName=star-wars-unlimited&amp;q=Savage+Opress</v>
      </c>
      <c r="Z141" s="65">
        <f t="shared" si="6"/>
        <v>0</v>
      </c>
    </row>
    <row r="142" spans="1:26" ht="14.4">
      <c r="A142" s="92" t="s">
        <v>408</v>
      </c>
      <c r="B142" s="67"/>
      <c r="C142" s="68"/>
      <c r="D142" s="68"/>
      <c r="E142" s="69"/>
      <c r="F142" s="70" t="str">
        <f t="shared" si="4"/>
        <v/>
      </c>
      <c r="G142" s="71" t="str">
        <f t="shared" si="5"/>
        <v/>
      </c>
      <c r="H142" s="72" t="s">
        <v>28</v>
      </c>
      <c r="I142" s="73"/>
      <c r="J142" s="74" t="s">
        <v>30</v>
      </c>
      <c r="K142" s="93" t="s">
        <v>42</v>
      </c>
      <c r="L142" s="133" t="s">
        <v>1169</v>
      </c>
      <c r="M142" s="68">
        <v>1</v>
      </c>
      <c r="N142" s="68"/>
      <c r="O142" s="68"/>
      <c r="P142" s="68"/>
      <c r="Q142" s="134"/>
      <c r="R142" s="134" t="s">
        <v>255</v>
      </c>
      <c r="S142" s="124" t="s">
        <v>1170</v>
      </c>
      <c r="T142" s="76"/>
      <c r="U142" s="77"/>
      <c r="V142" s="78"/>
      <c r="W142" s="79"/>
      <c r="X142" s="80"/>
      <c r="Y142" s="81" t="str">
        <f t="shared" si="2"/>
        <v>https://www.tcgplayer.com/search/star-wars-unlimited/product?productLineName=star-wars-unlimited&amp;q=Sith+Holocron</v>
      </c>
      <c r="Z142" s="65">
        <f t="shared" si="6"/>
        <v>0</v>
      </c>
    </row>
    <row r="143" spans="1:26" ht="14.4">
      <c r="A143" s="82" t="s">
        <v>410</v>
      </c>
      <c r="B143" s="83"/>
      <c r="C143" s="84"/>
      <c r="D143" s="84"/>
      <c r="E143" s="85"/>
      <c r="F143" s="53" t="str">
        <f t="shared" si="4"/>
        <v/>
      </c>
      <c r="G143" s="54" t="str">
        <f t="shared" si="5"/>
        <v/>
      </c>
      <c r="H143" s="86" t="s">
        <v>127</v>
      </c>
      <c r="I143" s="56"/>
      <c r="J143" s="57" t="s">
        <v>30</v>
      </c>
      <c r="K143" s="87" t="s">
        <v>42</v>
      </c>
      <c r="L143" s="135" t="s">
        <v>1171</v>
      </c>
      <c r="M143" s="84">
        <v>2</v>
      </c>
      <c r="N143" s="84"/>
      <c r="O143" s="84"/>
      <c r="P143" s="84"/>
      <c r="Q143" s="136"/>
      <c r="R143" s="136" t="s">
        <v>255</v>
      </c>
      <c r="S143" s="132" t="s">
        <v>158</v>
      </c>
      <c r="T143" s="88"/>
      <c r="U143" s="89"/>
      <c r="V143" s="90"/>
      <c r="W143" s="91"/>
      <c r="X143" s="63"/>
      <c r="Y143" s="64" t="str">
        <f t="shared" si="2"/>
        <v>https://www.tcgplayer.com/search/star-wars-unlimited/product?productLineName=star-wars-unlimited&amp;q=Battle+Fury</v>
      </c>
      <c r="Z143" s="65">
        <f t="shared" si="6"/>
        <v>0</v>
      </c>
    </row>
    <row r="144" spans="1:26" ht="14.4">
      <c r="A144" s="92" t="s">
        <v>412</v>
      </c>
      <c r="B144" s="67"/>
      <c r="C144" s="68"/>
      <c r="D144" s="68"/>
      <c r="E144" s="69"/>
      <c r="F144" s="70" t="str">
        <f t="shared" si="4"/>
        <v/>
      </c>
      <c r="G144" s="71" t="str">
        <f t="shared" si="5"/>
        <v/>
      </c>
      <c r="H144" s="72" t="s">
        <v>65</v>
      </c>
      <c r="I144" s="73"/>
      <c r="J144" s="74" t="s">
        <v>30</v>
      </c>
      <c r="K144" s="93" t="s">
        <v>42</v>
      </c>
      <c r="L144" s="133" t="s">
        <v>1172</v>
      </c>
      <c r="M144" s="68">
        <v>3</v>
      </c>
      <c r="N144" s="68"/>
      <c r="O144" s="68"/>
      <c r="P144" s="68"/>
      <c r="Q144" s="134"/>
      <c r="R144" s="134" t="s">
        <v>255</v>
      </c>
      <c r="S144" s="124" t="s">
        <v>1053</v>
      </c>
      <c r="T144" s="76"/>
      <c r="U144" s="77"/>
      <c r="V144" s="78"/>
      <c r="W144" s="79"/>
      <c r="X144" s="80"/>
      <c r="Y144" s="81" t="str">
        <f t="shared" si="2"/>
        <v>https://www.tcgplayer.com/search/star-wars-unlimited/product?productLineName=star-wars-unlimited&amp;q=Darth+Maul's+Lightsaber</v>
      </c>
      <c r="Z144" s="65">
        <f t="shared" si="6"/>
        <v>0</v>
      </c>
    </row>
    <row r="145" spans="1:26" ht="14.4">
      <c r="A145" s="82" t="s">
        <v>414</v>
      </c>
      <c r="B145" s="83"/>
      <c r="C145" s="84"/>
      <c r="D145" s="84"/>
      <c r="E145" s="85"/>
      <c r="F145" s="53" t="str">
        <f t="shared" si="4"/>
        <v/>
      </c>
      <c r="G145" s="54" t="str">
        <f t="shared" si="5"/>
        <v/>
      </c>
      <c r="H145" s="86" t="s">
        <v>28</v>
      </c>
      <c r="I145" s="56"/>
      <c r="J145" s="57" t="s">
        <v>30</v>
      </c>
      <c r="K145" s="87" t="s">
        <v>42</v>
      </c>
      <c r="L145" s="135" t="s">
        <v>1173</v>
      </c>
      <c r="M145" s="84">
        <v>4</v>
      </c>
      <c r="N145" s="84"/>
      <c r="O145" s="84"/>
      <c r="P145" s="84"/>
      <c r="Q145" s="136"/>
      <c r="R145" s="136" t="s">
        <v>157</v>
      </c>
      <c r="S145" s="132" t="s">
        <v>290</v>
      </c>
      <c r="T145" s="88"/>
      <c r="U145" s="89"/>
      <c r="V145" s="90"/>
      <c r="W145" s="91"/>
      <c r="X145" s="63"/>
      <c r="Y145" s="64" t="str">
        <f t="shared" si="2"/>
        <v>https://www.tcgplayer.com/search/star-wars-unlimited/product?productLineName=star-wars-unlimited&amp;q=Death+Field</v>
      </c>
      <c r="Z145" s="65">
        <f t="shared" si="6"/>
        <v>0</v>
      </c>
    </row>
    <row r="146" spans="1:26" ht="14.4">
      <c r="A146" s="92" t="s">
        <v>416</v>
      </c>
      <c r="B146" s="67"/>
      <c r="C146" s="68"/>
      <c r="D146" s="68"/>
      <c r="E146" s="69"/>
      <c r="F146" s="70" t="str">
        <f t="shared" si="4"/>
        <v/>
      </c>
      <c r="G146" s="71" t="str">
        <f t="shared" si="5"/>
        <v/>
      </c>
      <c r="H146" s="72" t="s">
        <v>28</v>
      </c>
      <c r="I146" s="73"/>
      <c r="J146" s="74" t="s">
        <v>30</v>
      </c>
      <c r="K146" s="95" t="s">
        <v>50</v>
      </c>
      <c r="L146" s="133" t="s">
        <v>1174</v>
      </c>
      <c r="M146" s="68">
        <v>2</v>
      </c>
      <c r="N146" s="68">
        <v>2</v>
      </c>
      <c r="O146" s="68">
        <v>4</v>
      </c>
      <c r="P146" s="68" t="s">
        <v>32</v>
      </c>
      <c r="Q146" s="134"/>
      <c r="R146" s="134" t="s">
        <v>129</v>
      </c>
      <c r="S146" s="124" t="s">
        <v>146</v>
      </c>
      <c r="T146" s="76"/>
      <c r="U146" s="77"/>
      <c r="V146" s="78"/>
      <c r="W146" s="79"/>
      <c r="X146" s="80"/>
      <c r="Y146" s="81" t="str">
        <f t="shared" si="2"/>
        <v>https://www.tcgplayer.com/search/star-wars-unlimited/product?productLineName=star-wars-unlimited&amp;q=Adi+Gallia</v>
      </c>
      <c r="Z146" s="65">
        <f t="shared" si="6"/>
        <v>0</v>
      </c>
    </row>
    <row r="147" spans="1:26" ht="14.4">
      <c r="A147" s="82" t="s">
        <v>418</v>
      </c>
      <c r="B147" s="83"/>
      <c r="C147" s="84"/>
      <c r="D147" s="84"/>
      <c r="E147" s="85"/>
      <c r="F147" s="53" t="str">
        <f t="shared" si="4"/>
        <v/>
      </c>
      <c r="G147" s="54" t="str">
        <f t="shared" si="5"/>
        <v/>
      </c>
      <c r="H147" s="86" t="s">
        <v>46</v>
      </c>
      <c r="I147" s="82"/>
      <c r="J147" s="57" t="s">
        <v>30</v>
      </c>
      <c r="K147" s="94" t="s">
        <v>50</v>
      </c>
      <c r="L147" s="135" t="s">
        <v>1175</v>
      </c>
      <c r="M147" s="84">
        <v>2</v>
      </c>
      <c r="N147" s="84">
        <v>4</v>
      </c>
      <c r="O147" s="84">
        <v>1</v>
      </c>
      <c r="P147" s="84" t="s">
        <v>32</v>
      </c>
      <c r="Q147" s="132" t="s">
        <v>218</v>
      </c>
      <c r="R147" s="136" t="s">
        <v>129</v>
      </c>
      <c r="S147" s="132" t="s">
        <v>467</v>
      </c>
      <c r="T147" s="88"/>
      <c r="U147" s="89"/>
      <c r="V147" s="90"/>
      <c r="W147" s="91"/>
      <c r="X147" s="63"/>
      <c r="Y147" s="64" t="str">
        <f t="shared" si="2"/>
        <v>https://www.tcgplayer.com/search/star-wars-unlimited/product?productLineName=star-wars-unlimited&amp;q=Attuned+Fyrnock</v>
      </c>
      <c r="Z147" s="65">
        <f t="shared" si="6"/>
        <v>0</v>
      </c>
    </row>
    <row r="148" spans="1:26" ht="14.4">
      <c r="A148" s="92" t="s">
        <v>421</v>
      </c>
      <c r="B148" s="67"/>
      <c r="C148" s="68"/>
      <c r="D148" s="68"/>
      <c r="E148" s="69"/>
      <c r="F148" s="70" t="str">
        <f t="shared" si="4"/>
        <v/>
      </c>
      <c r="G148" s="71" t="str">
        <f t="shared" si="5"/>
        <v/>
      </c>
      <c r="H148" s="72" t="s">
        <v>46</v>
      </c>
      <c r="I148" s="92"/>
      <c r="J148" s="74" t="s">
        <v>30</v>
      </c>
      <c r="K148" s="95" t="s">
        <v>50</v>
      </c>
      <c r="L148" s="133" t="s">
        <v>1176</v>
      </c>
      <c r="M148" s="68">
        <v>2</v>
      </c>
      <c r="N148" s="68">
        <v>1</v>
      </c>
      <c r="O148" s="68">
        <v>4</v>
      </c>
      <c r="P148" s="68" t="s">
        <v>136</v>
      </c>
      <c r="Q148" s="134"/>
      <c r="R148" s="134" t="s">
        <v>129</v>
      </c>
      <c r="S148" s="124" t="s">
        <v>1077</v>
      </c>
      <c r="T148" s="76"/>
      <c r="U148" s="77"/>
      <c r="V148" s="78"/>
      <c r="W148" s="79"/>
      <c r="X148" s="80"/>
      <c r="Y148" s="81" t="str">
        <f t="shared" si="2"/>
        <v>https://www.tcgplayer.com/search/star-wars-unlimited/product?productLineName=star-wars-unlimited&amp;q=Jedi+Starfighter</v>
      </c>
      <c r="Z148" s="65">
        <f t="shared" si="6"/>
        <v>0</v>
      </c>
    </row>
    <row r="149" spans="1:26" ht="14.4">
      <c r="A149" s="82" t="s">
        <v>423</v>
      </c>
      <c r="B149" s="83"/>
      <c r="C149" s="84"/>
      <c r="D149" s="84"/>
      <c r="E149" s="85"/>
      <c r="F149" s="53" t="str">
        <f t="shared" si="4"/>
        <v/>
      </c>
      <c r="G149" s="54" t="str">
        <f t="shared" si="5"/>
        <v/>
      </c>
      <c r="H149" s="86" t="s">
        <v>46</v>
      </c>
      <c r="I149" s="82"/>
      <c r="J149" s="57" t="s">
        <v>30</v>
      </c>
      <c r="K149" s="94" t="s">
        <v>50</v>
      </c>
      <c r="L149" s="135" t="s">
        <v>1177</v>
      </c>
      <c r="M149" s="84">
        <v>3</v>
      </c>
      <c r="N149" s="84">
        <v>3</v>
      </c>
      <c r="O149" s="84">
        <v>3</v>
      </c>
      <c r="P149" s="84" t="s">
        <v>32</v>
      </c>
      <c r="Q149" s="136"/>
      <c r="R149" s="136" t="s">
        <v>129</v>
      </c>
      <c r="S149" s="132" t="s">
        <v>769</v>
      </c>
      <c r="T149" s="88"/>
      <c r="U149" s="89"/>
      <c r="V149" s="90"/>
      <c r="W149" s="91"/>
      <c r="X149" s="63"/>
      <c r="Y149" s="64" t="str">
        <f t="shared" si="2"/>
        <v>https://www.tcgplayer.com/search/star-wars-unlimited/product?productLineName=star-wars-unlimited&amp;q=Jedi+Knight</v>
      </c>
      <c r="Z149" s="65">
        <f t="shared" si="6"/>
        <v>0</v>
      </c>
    </row>
    <row r="150" spans="1:26" ht="14.4">
      <c r="A150" s="92" t="s">
        <v>425</v>
      </c>
      <c r="B150" s="67"/>
      <c r="C150" s="68"/>
      <c r="D150" s="68"/>
      <c r="E150" s="69"/>
      <c r="F150" s="70" t="str">
        <f t="shared" si="4"/>
        <v/>
      </c>
      <c r="G150" s="71" t="str">
        <f t="shared" si="5"/>
        <v/>
      </c>
      <c r="H150" s="72" t="s">
        <v>127</v>
      </c>
      <c r="I150" s="92"/>
      <c r="J150" s="74" t="s">
        <v>30</v>
      </c>
      <c r="K150" s="95" t="s">
        <v>50</v>
      </c>
      <c r="L150" s="133" t="s">
        <v>1178</v>
      </c>
      <c r="M150" s="68">
        <v>4</v>
      </c>
      <c r="N150" s="68">
        <v>4</v>
      </c>
      <c r="O150" s="68">
        <v>4</v>
      </c>
      <c r="P150" s="68" t="s">
        <v>32</v>
      </c>
      <c r="Q150" s="134"/>
      <c r="R150" s="134" t="s">
        <v>129</v>
      </c>
      <c r="S150" s="124" t="s">
        <v>146</v>
      </c>
      <c r="T150" s="76"/>
      <c r="U150" s="77"/>
      <c r="V150" s="78"/>
      <c r="W150" s="79"/>
      <c r="X150" s="80"/>
      <c r="Y150" s="81" t="str">
        <f t="shared" si="2"/>
        <v>https://www.tcgplayer.com/search/star-wars-unlimited/product?productLineName=star-wars-unlimited&amp;q=Ki-Adi-Mundi</v>
      </c>
      <c r="Z150" s="65">
        <f t="shared" si="6"/>
        <v>0</v>
      </c>
    </row>
    <row r="151" spans="1:26" ht="14.4">
      <c r="A151" s="82" t="s">
        <v>427</v>
      </c>
      <c r="B151" s="83"/>
      <c r="C151" s="84"/>
      <c r="D151" s="84"/>
      <c r="E151" s="85"/>
      <c r="F151" s="53" t="str">
        <f t="shared" si="4"/>
        <v/>
      </c>
      <c r="G151" s="54" t="str">
        <f t="shared" si="5"/>
        <v/>
      </c>
      <c r="H151" s="86" t="s">
        <v>28</v>
      </c>
      <c r="I151" s="56"/>
      <c r="J151" s="57" t="s">
        <v>30</v>
      </c>
      <c r="K151" s="94" t="s">
        <v>50</v>
      </c>
      <c r="L151" s="135" t="s">
        <v>1179</v>
      </c>
      <c r="M151" s="84">
        <v>5</v>
      </c>
      <c r="N151" s="84">
        <v>4</v>
      </c>
      <c r="O151" s="84">
        <v>5</v>
      </c>
      <c r="P151" s="84" t="s">
        <v>136</v>
      </c>
      <c r="Q151" s="132" t="s">
        <v>87</v>
      </c>
      <c r="R151" s="136" t="s">
        <v>129</v>
      </c>
      <c r="S151" s="132" t="s">
        <v>1077</v>
      </c>
      <c r="T151" s="88"/>
      <c r="U151" s="89"/>
      <c r="V151" s="90"/>
      <c r="W151" s="91"/>
      <c r="X151" s="63"/>
      <c r="Y151" s="64" t="str">
        <f t="shared" si="2"/>
        <v>https://www.tcgplayer.com/search/star-wars-unlimited/product?productLineName=star-wars-unlimited&amp;q=Kit+Fisto's+Aethersprite</v>
      </c>
      <c r="Z151" s="65">
        <f t="shared" si="6"/>
        <v>0</v>
      </c>
    </row>
    <row r="152" spans="1:26" ht="14.4">
      <c r="A152" s="92" t="s">
        <v>430</v>
      </c>
      <c r="B152" s="67"/>
      <c r="C152" s="68"/>
      <c r="D152" s="68"/>
      <c r="E152" s="69"/>
      <c r="F152" s="70" t="str">
        <f t="shared" si="4"/>
        <v/>
      </c>
      <c r="G152" s="71" t="str">
        <f t="shared" si="5"/>
        <v/>
      </c>
      <c r="H152" s="72" t="s">
        <v>28</v>
      </c>
      <c r="I152" s="73"/>
      <c r="J152" s="74" t="s">
        <v>30</v>
      </c>
      <c r="K152" s="95" t="s">
        <v>50</v>
      </c>
      <c r="L152" s="133" t="s">
        <v>433</v>
      </c>
      <c r="M152" s="68">
        <v>5</v>
      </c>
      <c r="N152" s="68">
        <v>5</v>
      </c>
      <c r="O152" s="68">
        <v>5</v>
      </c>
      <c r="P152" s="68" t="s">
        <v>32</v>
      </c>
      <c r="Q152" s="134"/>
      <c r="R152" s="134" t="s">
        <v>129</v>
      </c>
      <c r="S152" s="124" t="s">
        <v>434</v>
      </c>
      <c r="T152" s="76"/>
      <c r="U152" s="77"/>
      <c r="V152" s="78"/>
      <c r="W152" s="79"/>
      <c r="X152" s="80"/>
      <c r="Y152" s="81" t="str">
        <f t="shared" si="2"/>
        <v>https://www.tcgplayer.com/search/star-wars-unlimited/product?productLineName=star-wars-unlimited&amp;q=Rey</v>
      </c>
      <c r="Z152" s="65">
        <f t="shared" si="6"/>
        <v>0</v>
      </c>
    </row>
    <row r="153" spans="1:26" ht="14.4">
      <c r="A153" s="82" t="s">
        <v>432</v>
      </c>
      <c r="B153" s="83"/>
      <c r="C153" s="84"/>
      <c r="D153" s="84"/>
      <c r="E153" s="85"/>
      <c r="F153" s="53" t="str">
        <f t="shared" si="4"/>
        <v/>
      </c>
      <c r="G153" s="54" t="str">
        <f t="shared" si="5"/>
        <v/>
      </c>
      <c r="H153" s="86" t="s">
        <v>127</v>
      </c>
      <c r="I153" s="56"/>
      <c r="J153" s="57" t="s">
        <v>30</v>
      </c>
      <c r="K153" s="94" t="s">
        <v>50</v>
      </c>
      <c r="L153" s="135" t="s">
        <v>1180</v>
      </c>
      <c r="M153" s="84">
        <v>6</v>
      </c>
      <c r="N153" s="84">
        <v>6</v>
      </c>
      <c r="O153" s="84">
        <v>6</v>
      </c>
      <c r="P153" s="84" t="s">
        <v>32</v>
      </c>
      <c r="Q153" s="132" t="s">
        <v>33</v>
      </c>
      <c r="R153" s="136" t="s">
        <v>129</v>
      </c>
      <c r="S153" s="132" t="s">
        <v>146</v>
      </c>
      <c r="T153" s="88"/>
      <c r="U153" s="89"/>
      <c r="V153" s="90"/>
      <c r="W153" s="91"/>
      <c r="X153" s="63"/>
      <c r="Y153" s="64" t="str">
        <f t="shared" si="2"/>
        <v>https://www.tcgplayer.com/search/star-wars-unlimited/product?productLineName=star-wars-unlimited&amp;q=Mace+Windu</v>
      </c>
      <c r="Z153" s="65">
        <f t="shared" si="6"/>
        <v>0</v>
      </c>
    </row>
    <row r="154" spans="1:26" ht="14.4">
      <c r="A154" s="92" t="s">
        <v>435</v>
      </c>
      <c r="B154" s="67"/>
      <c r="C154" s="68"/>
      <c r="D154" s="68"/>
      <c r="E154" s="69"/>
      <c r="F154" s="70" t="str">
        <f t="shared" si="4"/>
        <v/>
      </c>
      <c r="G154" s="71" t="str">
        <f t="shared" si="5"/>
        <v/>
      </c>
      <c r="H154" s="72" t="s">
        <v>131</v>
      </c>
      <c r="I154" s="73"/>
      <c r="J154" s="74" t="s">
        <v>30</v>
      </c>
      <c r="K154" s="95" t="s">
        <v>50</v>
      </c>
      <c r="L154" s="133" t="s">
        <v>1181</v>
      </c>
      <c r="M154" s="68">
        <v>8</v>
      </c>
      <c r="N154" s="68">
        <v>5</v>
      </c>
      <c r="O154" s="68">
        <v>6</v>
      </c>
      <c r="P154" s="68" t="s">
        <v>32</v>
      </c>
      <c r="Q154" s="134"/>
      <c r="R154" s="134" t="s">
        <v>129</v>
      </c>
      <c r="S154" s="124" t="s">
        <v>146</v>
      </c>
      <c r="T154" s="76"/>
      <c r="U154" s="77"/>
      <c r="V154" s="78"/>
      <c r="W154" s="79"/>
      <c r="X154" s="80"/>
      <c r="Y154" s="81" t="str">
        <f t="shared" si="2"/>
        <v>https://www.tcgplayer.com/search/star-wars-unlimited/product?productLineName=star-wars-unlimited&amp;q=Cin+Drallig</v>
      </c>
      <c r="Z154" s="65">
        <f t="shared" si="6"/>
        <v>0</v>
      </c>
    </row>
    <row r="155" spans="1:26" ht="14.4">
      <c r="A155" s="82" t="s">
        <v>437</v>
      </c>
      <c r="B155" s="83"/>
      <c r="C155" s="84"/>
      <c r="D155" s="84"/>
      <c r="E155" s="85"/>
      <c r="F155" s="53" t="str">
        <f t="shared" si="4"/>
        <v/>
      </c>
      <c r="G155" s="54" t="str">
        <f t="shared" si="5"/>
        <v/>
      </c>
      <c r="H155" s="86" t="s">
        <v>46</v>
      </c>
      <c r="I155" s="82"/>
      <c r="J155" s="57" t="s">
        <v>30</v>
      </c>
      <c r="K155" s="94" t="s">
        <v>50</v>
      </c>
      <c r="L155" s="135" t="s">
        <v>1182</v>
      </c>
      <c r="M155" s="84">
        <v>2</v>
      </c>
      <c r="N155" s="84"/>
      <c r="O155" s="84"/>
      <c r="P155" s="84"/>
      <c r="Q155" s="136"/>
      <c r="R155" s="136" t="s">
        <v>255</v>
      </c>
      <c r="S155" s="132" t="s">
        <v>1053</v>
      </c>
      <c r="T155" s="88"/>
      <c r="U155" s="89"/>
      <c r="V155" s="90"/>
      <c r="W155" s="91"/>
      <c r="X155" s="63"/>
      <c r="Y155" s="64" t="str">
        <f t="shared" si="2"/>
        <v>https://www.tcgplayer.com/search/star-wars-unlimited/product?productLineName=star-wars-unlimited&amp;q=Knight's+Saber</v>
      </c>
      <c r="Z155" s="65">
        <f t="shared" si="6"/>
        <v>0</v>
      </c>
    </row>
    <row r="156" spans="1:26" ht="14.4">
      <c r="A156" s="92" t="s">
        <v>439</v>
      </c>
      <c r="B156" s="67"/>
      <c r="C156" s="68"/>
      <c r="D156" s="68"/>
      <c r="E156" s="69"/>
      <c r="F156" s="70" t="str">
        <f t="shared" si="4"/>
        <v/>
      </c>
      <c r="G156" s="71" t="str">
        <f t="shared" si="5"/>
        <v/>
      </c>
      <c r="H156" s="72" t="s">
        <v>127</v>
      </c>
      <c r="I156" s="92"/>
      <c r="J156" s="74" t="s">
        <v>30</v>
      </c>
      <c r="K156" s="95" t="s">
        <v>50</v>
      </c>
      <c r="L156" s="133" t="s">
        <v>1183</v>
      </c>
      <c r="M156" s="68">
        <v>2</v>
      </c>
      <c r="N156" s="68"/>
      <c r="O156" s="68"/>
      <c r="P156" s="68"/>
      <c r="Q156" s="134"/>
      <c r="R156" s="134" t="s">
        <v>157</v>
      </c>
      <c r="S156" s="124" t="s">
        <v>290</v>
      </c>
      <c r="T156" s="76"/>
      <c r="U156" s="77"/>
      <c r="V156" s="78"/>
      <c r="W156" s="79"/>
      <c r="X156" s="80"/>
      <c r="Y156" s="81" t="str">
        <f t="shared" si="2"/>
        <v>https://www.tcgplayer.com/search/star-wars-unlimited/product?productLineName=star-wars-unlimited&amp;q=Focus+Determines+Reality</v>
      </c>
      <c r="Z156" s="65">
        <f t="shared" si="6"/>
        <v>0</v>
      </c>
    </row>
    <row r="157" spans="1:26" ht="14.4">
      <c r="A157" s="82" t="s">
        <v>442</v>
      </c>
      <c r="B157" s="83"/>
      <c r="C157" s="84"/>
      <c r="D157" s="84"/>
      <c r="E157" s="85"/>
      <c r="F157" s="53" t="str">
        <f t="shared" si="4"/>
        <v/>
      </c>
      <c r="G157" s="54" t="str">
        <f t="shared" si="5"/>
        <v/>
      </c>
      <c r="H157" s="86" t="s">
        <v>28</v>
      </c>
      <c r="I157" s="56"/>
      <c r="J157" s="57" t="s">
        <v>30</v>
      </c>
      <c r="K157" s="143" t="s">
        <v>30</v>
      </c>
      <c r="L157" s="135" t="s">
        <v>1184</v>
      </c>
      <c r="M157" s="84">
        <v>5</v>
      </c>
      <c r="N157" s="84">
        <v>3</v>
      </c>
      <c r="O157" s="84">
        <v>6</v>
      </c>
      <c r="P157" s="84" t="s">
        <v>32</v>
      </c>
      <c r="Q157" s="136"/>
      <c r="R157" s="136" t="s">
        <v>129</v>
      </c>
      <c r="S157" s="132" t="s">
        <v>760</v>
      </c>
      <c r="T157" s="88"/>
      <c r="U157" s="89"/>
      <c r="V157" s="90"/>
      <c r="W157" s="91"/>
      <c r="X157" s="63"/>
      <c r="Y157" s="64" t="str">
        <f t="shared" si="2"/>
        <v>https://www.tcgplayer.com/search/star-wars-unlimited/product?productLineName=star-wars-unlimited&amp;q=Paz+Vizsla</v>
      </c>
      <c r="Z157" s="65">
        <f t="shared" si="6"/>
        <v>0</v>
      </c>
    </row>
    <row r="158" spans="1:26" ht="14.4">
      <c r="A158" s="92" t="s">
        <v>445</v>
      </c>
      <c r="B158" s="67"/>
      <c r="C158" s="68"/>
      <c r="D158" s="68"/>
      <c r="E158" s="69"/>
      <c r="F158" s="70" t="str">
        <f t="shared" si="4"/>
        <v/>
      </c>
      <c r="G158" s="71" t="str">
        <f t="shared" si="5"/>
        <v/>
      </c>
      <c r="H158" s="72" t="s">
        <v>46</v>
      </c>
      <c r="I158" s="92"/>
      <c r="J158" s="511" t="s">
        <v>30</v>
      </c>
      <c r="K158" s="506"/>
      <c r="L158" s="133" t="s">
        <v>1185</v>
      </c>
      <c r="M158" s="68">
        <v>1</v>
      </c>
      <c r="N158" s="68">
        <v>1</v>
      </c>
      <c r="O158" s="68">
        <v>3</v>
      </c>
      <c r="P158" s="68" t="s">
        <v>32</v>
      </c>
      <c r="Q158" s="124" t="s">
        <v>218</v>
      </c>
      <c r="R158" s="134" t="s">
        <v>129</v>
      </c>
      <c r="S158" s="124" t="s">
        <v>1014</v>
      </c>
      <c r="T158" s="76"/>
      <c r="U158" s="77"/>
      <c r="V158" s="78"/>
      <c r="W158" s="79"/>
      <c r="X158" s="80"/>
      <c r="Y158" s="81" t="str">
        <f t="shared" si="2"/>
        <v>https://www.tcgplayer.com/search/star-wars-unlimited/product?productLineName=star-wars-unlimited&amp;q=Witch+of+the+Mist</v>
      </c>
      <c r="Z158" s="65">
        <f t="shared" si="6"/>
        <v>0</v>
      </c>
    </row>
    <row r="159" spans="1:26" ht="14.4">
      <c r="A159" s="82" t="s">
        <v>447</v>
      </c>
      <c r="B159" s="83"/>
      <c r="C159" s="84"/>
      <c r="D159" s="84"/>
      <c r="E159" s="85"/>
      <c r="F159" s="53" t="str">
        <f t="shared" si="4"/>
        <v/>
      </c>
      <c r="G159" s="54" t="str">
        <f t="shared" si="5"/>
        <v/>
      </c>
      <c r="H159" s="86" t="s">
        <v>46</v>
      </c>
      <c r="I159" s="56"/>
      <c r="J159" s="503" t="s">
        <v>30</v>
      </c>
      <c r="K159" s="504"/>
      <c r="L159" s="135" t="s">
        <v>1186</v>
      </c>
      <c r="M159" s="84">
        <v>2</v>
      </c>
      <c r="N159" s="84">
        <v>2</v>
      </c>
      <c r="O159" s="84">
        <v>3</v>
      </c>
      <c r="P159" s="84" t="s">
        <v>32</v>
      </c>
      <c r="Q159" s="136"/>
      <c r="R159" s="136" t="s">
        <v>129</v>
      </c>
      <c r="S159" s="132" t="s">
        <v>362</v>
      </c>
      <c r="T159" s="88"/>
      <c r="U159" s="89"/>
      <c r="V159" s="90"/>
      <c r="W159" s="91"/>
      <c r="X159" s="63"/>
      <c r="Y159" s="64" t="str">
        <f t="shared" si="2"/>
        <v>https://www.tcgplayer.com/search/star-wars-unlimited/product?productLineName=star-wars-unlimited&amp;q=DRK-1+Probe+Droid</v>
      </c>
      <c r="Z159" s="65">
        <f t="shared" si="6"/>
        <v>0</v>
      </c>
    </row>
    <row r="160" spans="1:26" ht="14.4">
      <c r="A160" s="92" t="s">
        <v>449</v>
      </c>
      <c r="B160" s="67"/>
      <c r="C160" s="68"/>
      <c r="D160" s="68"/>
      <c r="E160" s="69"/>
      <c r="F160" s="70" t="str">
        <f t="shared" si="4"/>
        <v/>
      </c>
      <c r="G160" s="71" t="str">
        <f t="shared" si="5"/>
        <v/>
      </c>
      <c r="H160" s="72" t="s">
        <v>127</v>
      </c>
      <c r="I160" s="92"/>
      <c r="J160" s="511" t="s">
        <v>30</v>
      </c>
      <c r="K160" s="506"/>
      <c r="L160" s="133" t="s">
        <v>1187</v>
      </c>
      <c r="M160" s="68">
        <v>2</v>
      </c>
      <c r="N160" s="68">
        <v>2</v>
      </c>
      <c r="O160" s="68">
        <v>2</v>
      </c>
      <c r="P160" s="68" t="s">
        <v>32</v>
      </c>
      <c r="Q160" s="134"/>
      <c r="R160" s="134" t="s">
        <v>129</v>
      </c>
      <c r="S160" s="124" t="s">
        <v>1014</v>
      </c>
      <c r="T160" s="76"/>
      <c r="U160" s="77"/>
      <c r="V160" s="78"/>
      <c r="W160" s="79"/>
      <c r="X160" s="80"/>
      <c r="Y160" s="81" t="str">
        <f t="shared" si="2"/>
        <v>https://www.tcgplayer.com/search/star-wars-unlimited/product?productLineName=star-wars-unlimited&amp;q=Infused+Brawler</v>
      </c>
      <c r="Z160" s="65">
        <f t="shared" si="6"/>
        <v>0</v>
      </c>
    </row>
    <row r="161" spans="1:26" ht="14.4">
      <c r="A161" s="82" t="s">
        <v>451</v>
      </c>
      <c r="B161" s="83"/>
      <c r="C161" s="84"/>
      <c r="D161" s="84"/>
      <c r="E161" s="85"/>
      <c r="F161" s="53" t="str">
        <f t="shared" si="4"/>
        <v/>
      </c>
      <c r="G161" s="54" t="str">
        <f t="shared" si="5"/>
        <v/>
      </c>
      <c r="H161" s="86" t="s">
        <v>46</v>
      </c>
      <c r="I161" s="82"/>
      <c r="J161" s="503" t="s">
        <v>30</v>
      </c>
      <c r="K161" s="504"/>
      <c r="L161" s="135" t="s">
        <v>1188</v>
      </c>
      <c r="M161" s="84">
        <v>3</v>
      </c>
      <c r="N161" s="84">
        <v>2</v>
      </c>
      <c r="O161" s="84">
        <v>3</v>
      </c>
      <c r="P161" s="84" t="s">
        <v>136</v>
      </c>
      <c r="Q161" s="132" t="s">
        <v>56</v>
      </c>
      <c r="R161" s="136" t="s">
        <v>129</v>
      </c>
      <c r="S161" s="132" t="s">
        <v>403</v>
      </c>
      <c r="T161" s="88"/>
      <c r="U161" s="89"/>
      <c r="V161" s="90"/>
      <c r="W161" s="91"/>
      <c r="X161" s="63"/>
      <c r="Y161" s="64" t="str">
        <f t="shared" si="2"/>
        <v>https://www.tcgplayer.com/search/star-wars-unlimited/product?productLineName=star-wars-unlimited&amp;q=Cartel+Interceptor</v>
      </c>
      <c r="Z161" s="65">
        <f t="shared" si="6"/>
        <v>0</v>
      </c>
    </row>
    <row r="162" spans="1:26" ht="14.4">
      <c r="A162" s="92" t="s">
        <v>453</v>
      </c>
      <c r="B162" s="67"/>
      <c r="C162" s="68"/>
      <c r="D162" s="68"/>
      <c r="E162" s="69"/>
      <c r="F162" s="70" t="str">
        <f t="shared" si="4"/>
        <v/>
      </c>
      <c r="G162" s="71" t="str">
        <f t="shared" si="5"/>
        <v/>
      </c>
      <c r="H162" s="72" t="s">
        <v>46</v>
      </c>
      <c r="I162" s="73"/>
      <c r="J162" s="511" t="s">
        <v>30</v>
      </c>
      <c r="K162" s="506"/>
      <c r="L162" s="133" t="s">
        <v>1189</v>
      </c>
      <c r="M162" s="68">
        <v>3</v>
      </c>
      <c r="N162" s="68">
        <v>2</v>
      </c>
      <c r="O162" s="68">
        <v>2</v>
      </c>
      <c r="P162" s="68" t="s">
        <v>136</v>
      </c>
      <c r="Q162" s="134"/>
      <c r="R162" s="134" t="s">
        <v>129</v>
      </c>
      <c r="S162" s="124" t="s">
        <v>1190</v>
      </c>
      <c r="T162" s="76"/>
      <c r="U162" s="77"/>
      <c r="V162" s="78"/>
      <c r="W162" s="79"/>
      <c r="X162" s="80"/>
      <c r="Y162" s="81" t="str">
        <f t="shared" si="2"/>
        <v>https://www.tcgplayer.com/search/star-wars-unlimited/product?productLineName=star-wars-unlimited&amp;q=Hyena+Bomber</v>
      </c>
      <c r="Z162" s="65">
        <f t="shared" si="6"/>
        <v>0</v>
      </c>
    </row>
    <row r="163" spans="1:26" ht="14.4">
      <c r="A163" s="82" t="s">
        <v>456</v>
      </c>
      <c r="B163" s="83"/>
      <c r="C163" s="84"/>
      <c r="D163" s="84"/>
      <c r="E163" s="85"/>
      <c r="F163" s="53" t="str">
        <f t="shared" si="4"/>
        <v/>
      </c>
      <c r="G163" s="54" t="str">
        <f t="shared" si="5"/>
        <v/>
      </c>
      <c r="H163" s="86" t="s">
        <v>46</v>
      </c>
      <c r="I163" s="56"/>
      <c r="J163" s="503" t="s">
        <v>30</v>
      </c>
      <c r="K163" s="504"/>
      <c r="L163" s="135" t="s">
        <v>1191</v>
      </c>
      <c r="M163" s="84">
        <v>3</v>
      </c>
      <c r="N163" s="84">
        <v>3</v>
      </c>
      <c r="O163" s="84">
        <v>3</v>
      </c>
      <c r="P163" s="84" t="s">
        <v>32</v>
      </c>
      <c r="Q163" s="132" t="s">
        <v>218</v>
      </c>
      <c r="R163" s="136" t="s">
        <v>129</v>
      </c>
      <c r="S163" s="132" t="s">
        <v>769</v>
      </c>
      <c r="T163" s="88"/>
      <c r="U163" s="89"/>
      <c r="V163" s="90"/>
      <c r="W163" s="91"/>
      <c r="X163" s="63"/>
      <c r="Y163" s="64" t="str">
        <f t="shared" si="2"/>
        <v>https://www.tcgplayer.com/search/star-wars-unlimited/product?productLineName=star-wars-unlimited&amp;q=Jedi+In+Hiding</v>
      </c>
      <c r="Z163" s="65">
        <f t="shared" si="6"/>
        <v>0</v>
      </c>
    </row>
    <row r="164" spans="1:26" ht="14.4">
      <c r="A164" s="92" t="s">
        <v>458</v>
      </c>
      <c r="B164" s="67"/>
      <c r="C164" s="68"/>
      <c r="D164" s="68"/>
      <c r="E164" s="69"/>
      <c r="F164" s="70" t="str">
        <f t="shared" si="4"/>
        <v/>
      </c>
      <c r="G164" s="71" t="str">
        <f t="shared" si="5"/>
        <v/>
      </c>
      <c r="H164" s="72" t="s">
        <v>127</v>
      </c>
      <c r="I164" s="73"/>
      <c r="J164" s="511" t="s">
        <v>30</v>
      </c>
      <c r="K164" s="506"/>
      <c r="L164" s="133" t="s">
        <v>1192</v>
      </c>
      <c r="M164" s="68">
        <v>3</v>
      </c>
      <c r="N164" s="68">
        <v>2</v>
      </c>
      <c r="O164" s="68">
        <v>5</v>
      </c>
      <c r="P164" s="68" t="s">
        <v>32</v>
      </c>
      <c r="Q164" s="134"/>
      <c r="R164" s="134" t="s">
        <v>129</v>
      </c>
      <c r="S164" s="124" t="s">
        <v>1014</v>
      </c>
      <c r="T164" s="76"/>
      <c r="U164" s="77"/>
      <c r="V164" s="78"/>
      <c r="W164" s="79"/>
      <c r="X164" s="80"/>
      <c r="Y164" s="81" t="str">
        <f t="shared" si="2"/>
        <v>https://www.tcgplayer.com/search/star-wars-unlimited/product?productLineName=star-wars-unlimited&amp;q=Merrin</v>
      </c>
      <c r="Z164" s="65">
        <f t="shared" si="6"/>
        <v>0</v>
      </c>
    </row>
    <row r="165" spans="1:26" ht="14.4">
      <c r="A165" s="82" t="s">
        <v>460</v>
      </c>
      <c r="B165" s="83"/>
      <c r="C165" s="84"/>
      <c r="D165" s="84"/>
      <c r="E165" s="85"/>
      <c r="F165" s="53" t="str">
        <f t="shared" si="4"/>
        <v/>
      </c>
      <c r="G165" s="54" t="str">
        <f t="shared" si="5"/>
        <v/>
      </c>
      <c r="H165" s="86" t="s">
        <v>46</v>
      </c>
      <c r="I165" s="82"/>
      <c r="J165" s="503" t="s">
        <v>30</v>
      </c>
      <c r="K165" s="504"/>
      <c r="L165" s="135" t="s">
        <v>1193</v>
      </c>
      <c r="M165" s="84">
        <v>3</v>
      </c>
      <c r="N165" s="84">
        <v>4</v>
      </c>
      <c r="O165" s="84">
        <v>2</v>
      </c>
      <c r="P165" s="84" t="s">
        <v>32</v>
      </c>
      <c r="Q165" s="132" t="s">
        <v>218</v>
      </c>
      <c r="R165" s="136" t="s">
        <v>129</v>
      </c>
      <c r="S165" s="132" t="s">
        <v>467</v>
      </c>
      <c r="T165" s="88"/>
      <c r="U165" s="89"/>
      <c r="V165" s="90"/>
      <c r="W165" s="91"/>
      <c r="X165" s="63"/>
      <c r="Y165" s="64" t="str">
        <f t="shared" si="2"/>
        <v>https://www.tcgplayer.com/search/star-wars-unlimited/product?productLineName=star-wars-unlimited&amp;q=Tuk'ata</v>
      </c>
      <c r="Z165" s="65">
        <f t="shared" si="6"/>
        <v>0</v>
      </c>
    </row>
    <row r="166" spans="1:26" ht="14.4">
      <c r="A166" s="92" t="s">
        <v>462</v>
      </c>
      <c r="B166" s="67"/>
      <c r="C166" s="68"/>
      <c r="D166" s="68"/>
      <c r="E166" s="69"/>
      <c r="F166" s="70" t="str">
        <f t="shared" si="4"/>
        <v/>
      </c>
      <c r="G166" s="71" t="str">
        <f t="shared" si="5"/>
        <v/>
      </c>
      <c r="H166" s="72" t="s">
        <v>46</v>
      </c>
      <c r="I166" s="73"/>
      <c r="J166" s="511" t="s">
        <v>30</v>
      </c>
      <c r="K166" s="506"/>
      <c r="L166" s="133" t="s">
        <v>1194</v>
      </c>
      <c r="M166" s="68">
        <v>4</v>
      </c>
      <c r="N166" s="68">
        <v>4</v>
      </c>
      <c r="O166" s="68">
        <v>4</v>
      </c>
      <c r="P166" s="68" t="s">
        <v>32</v>
      </c>
      <c r="Q166" s="124" t="s">
        <v>56</v>
      </c>
      <c r="R166" s="134" t="s">
        <v>129</v>
      </c>
      <c r="S166" s="124" t="s">
        <v>467</v>
      </c>
      <c r="T166" s="76"/>
      <c r="U166" s="77"/>
      <c r="V166" s="78"/>
      <c r="W166" s="79"/>
      <c r="X166" s="80"/>
      <c r="Y166" s="81" t="str">
        <f t="shared" si="2"/>
        <v>https://www.tcgplayer.com/search/star-wars-unlimited/product?productLineName=star-wars-unlimited&amp;q=Hunting+Nexu</v>
      </c>
      <c r="Z166" s="65">
        <f t="shared" si="6"/>
        <v>0</v>
      </c>
    </row>
    <row r="167" spans="1:26" ht="14.4">
      <c r="A167" s="82" t="s">
        <v>465</v>
      </c>
      <c r="B167" s="83"/>
      <c r="C167" s="84"/>
      <c r="D167" s="84"/>
      <c r="E167" s="85"/>
      <c r="F167" s="53" t="str">
        <f t="shared" si="4"/>
        <v/>
      </c>
      <c r="G167" s="54" t="str">
        <f t="shared" si="5"/>
        <v/>
      </c>
      <c r="H167" s="86" t="s">
        <v>127</v>
      </c>
      <c r="I167" s="56"/>
      <c r="J167" s="503" t="s">
        <v>30</v>
      </c>
      <c r="K167" s="504"/>
      <c r="L167" s="135" t="s">
        <v>1195</v>
      </c>
      <c r="M167" s="84">
        <v>4</v>
      </c>
      <c r="N167" s="84">
        <v>4</v>
      </c>
      <c r="O167" s="84">
        <v>5</v>
      </c>
      <c r="P167" s="84" t="s">
        <v>32</v>
      </c>
      <c r="Q167" s="136"/>
      <c r="R167" s="136" t="s">
        <v>129</v>
      </c>
      <c r="S167" s="132" t="s">
        <v>146</v>
      </c>
      <c r="T167" s="88"/>
      <c r="U167" s="89"/>
      <c r="V167" s="90"/>
      <c r="W167" s="91"/>
      <c r="X167" s="63"/>
      <c r="Y167" s="64" t="str">
        <f t="shared" si="2"/>
        <v>https://www.tcgplayer.com/search/star-wars-unlimited/product?productLineName=star-wars-unlimited&amp;q=Quinlan+Vos</v>
      </c>
      <c r="Z167" s="65">
        <f t="shared" si="6"/>
        <v>0</v>
      </c>
    </row>
    <row r="168" spans="1:26" ht="14.4">
      <c r="A168" s="92" t="s">
        <v>468</v>
      </c>
      <c r="B168" s="67"/>
      <c r="C168" s="68"/>
      <c r="D168" s="68"/>
      <c r="E168" s="69"/>
      <c r="F168" s="70" t="str">
        <f t="shared" si="4"/>
        <v/>
      </c>
      <c r="G168" s="71" t="str">
        <f t="shared" si="5"/>
        <v/>
      </c>
      <c r="H168" s="72" t="s">
        <v>46</v>
      </c>
      <c r="I168" s="92"/>
      <c r="J168" s="511" t="s">
        <v>30</v>
      </c>
      <c r="K168" s="506"/>
      <c r="L168" s="133" t="s">
        <v>1196</v>
      </c>
      <c r="M168" s="68">
        <v>4</v>
      </c>
      <c r="N168" s="68">
        <v>4</v>
      </c>
      <c r="O168" s="68">
        <v>5</v>
      </c>
      <c r="P168" s="68" t="s">
        <v>32</v>
      </c>
      <c r="Q168" s="124" t="s">
        <v>33</v>
      </c>
      <c r="R168" s="134" t="s">
        <v>129</v>
      </c>
      <c r="S168" s="124" t="s">
        <v>467</v>
      </c>
      <c r="T168" s="76"/>
      <c r="U168" s="77"/>
      <c r="V168" s="78"/>
      <c r="W168" s="79"/>
      <c r="X168" s="80"/>
      <c r="Y168" s="81" t="str">
        <f t="shared" si="2"/>
        <v>https://www.tcgplayer.com/search/star-wars-unlimited/product?productLineName=star-wars-unlimited&amp;q=Wampa</v>
      </c>
      <c r="Z168" s="65">
        <f t="shared" si="6"/>
        <v>0</v>
      </c>
    </row>
    <row r="169" spans="1:26" ht="14.4">
      <c r="A169" s="82" t="s">
        <v>471</v>
      </c>
      <c r="B169" s="83"/>
      <c r="C169" s="84"/>
      <c r="D169" s="84"/>
      <c r="E169" s="85"/>
      <c r="F169" s="53" t="str">
        <f t="shared" si="4"/>
        <v/>
      </c>
      <c r="G169" s="54" t="str">
        <f t="shared" si="5"/>
        <v/>
      </c>
      <c r="H169" s="86" t="s">
        <v>127</v>
      </c>
      <c r="I169" s="56"/>
      <c r="J169" s="503" t="s">
        <v>30</v>
      </c>
      <c r="K169" s="504"/>
      <c r="L169" s="135" t="s">
        <v>211</v>
      </c>
      <c r="M169" s="84">
        <v>5</v>
      </c>
      <c r="N169" s="84">
        <v>5</v>
      </c>
      <c r="O169" s="84">
        <v>6</v>
      </c>
      <c r="P169" s="84" t="s">
        <v>32</v>
      </c>
      <c r="Q169" s="136"/>
      <c r="R169" s="136" t="s">
        <v>129</v>
      </c>
      <c r="S169" s="132" t="s">
        <v>1197</v>
      </c>
      <c r="T169" s="88"/>
      <c r="U169" s="89"/>
      <c r="V169" s="90"/>
      <c r="W169" s="91"/>
      <c r="X169" s="63"/>
      <c r="Y169" s="64" t="str">
        <f t="shared" si="2"/>
        <v>https://www.tcgplayer.com/search/star-wars-unlimited/product?productLineName=star-wars-unlimited&amp;q=Asajj+Ventress</v>
      </c>
      <c r="Z169" s="65">
        <f t="shared" si="6"/>
        <v>0</v>
      </c>
    </row>
    <row r="170" spans="1:26" ht="14.4">
      <c r="A170" s="92" t="s">
        <v>473</v>
      </c>
      <c r="B170" s="67"/>
      <c r="C170" s="67"/>
      <c r="D170" s="67"/>
      <c r="E170" s="67"/>
      <c r="F170" s="70" t="str">
        <f t="shared" si="4"/>
        <v/>
      </c>
      <c r="G170" s="71" t="str">
        <f t="shared" si="5"/>
        <v/>
      </c>
      <c r="H170" s="72" t="s">
        <v>127</v>
      </c>
      <c r="I170" s="92"/>
      <c r="J170" s="511" t="s">
        <v>30</v>
      </c>
      <c r="K170" s="506"/>
      <c r="L170" s="133" t="s">
        <v>1198</v>
      </c>
      <c r="M170" s="68">
        <v>5</v>
      </c>
      <c r="N170" s="68">
        <v>4</v>
      </c>
      <c r="O170" s="68">
        <v>4</v>
      </c>
      <c r="P170" s="68" t="s">
        <v>136</v>
      </c>
      <c r="Q170" s="124" t="s">
        <v>87</v>
      </c>
      <c r="R170" s="134" t="s">
        <v>129</v>
      </c>
      <c r="S170" s="124" t="s">
        <v>215</v>
      </c>
      <c r="T170" s="76"/>
      <c r="U170" s="116"/>
      <c r="V170" s="117"/>
      <c r="W170" s="118"/>
      <c r="X170" s="119"/>
      <c r="Y170" s="81" t="str">
        <f t="shared" si="2"/>
        <v>https://www.tcgplayer.com/search/star-wars-unlimited/product?productLineName=star-wars-unlimited&amp;q=Blockade+Runner</v>
      </c>
      <c r="Z170" s="65">
        <f t="shared" si="6"/>
        <v>0</v>
      </c>
    </row>
    <row r="171" spans="1:26" ht="14.4">
      <c r="A171" s="82" t="s">
        <v>476</v>
      </c>
      <c r="B171" s="83"/>
      <c r="C171" s="84"/>
      <c r="D171" s="84"/>
      <c r="E171" s="85"/>
      <c r="F171" s="53" t="str">
        <f t="shared" si="4"/>
        <v/>
      </c>
      <c r="G171" s="54" t="str">
        <f t="shared" si="5"/>
        <v/>
      </c>
      <c r="H171" s="86" t="s">
        <v>127</v>
      </c>
      <c r="I171" s="56"/>
      <c r="J171" s="503" t="s">
        <v>30</v>
      </c>
      <c r="K171" s="504"/>
      <c r="L171" s="135" t="s">
        <v>1199</v>
      </c>
      <c r="M171" s="84">
        <v>5</v>
      </c>
      <c r="N171" s="84">
        <v>4</v>
      </c>
      <c r="O171" s="84">
        <v>6</v>
      </c>
      <c r="P171" s="84" t="s">
        <v>32</v>
      </c>
      <c r="Q171" s="136"/>
      <c r="R171" s="136" t="s">
        <v>129</v>
      </c>
      <c r="S171" s="132" t="s">
        <v>146</v>
      </c>
      <c r="T171" s="88"/>
      <c r="U171" s="89"/>
      <c r="V171" s="90"/>
      <c r="W171" s="91"/>
      <c r="X171" s="63"/>
      <c r="Y171" s="64" t="str">
        <f t="shared" si="2"/>
        <v>https://www.tcgplayer.com/search/star-wars-unlimited/product?productLineName=star-wars-unlimited&amp;q=Saesee+Tiin</v>
      </c>
      <c r="Z171" s="65">
        <f t="shared" si="6"/>
        <v>0</v>
      </c>
    </row>
    <row r="172" spans="1:26" ht="14.4">
      <c r="A172" s="92" t="s">
        <v>478</v>
      </c>
      <c r="B172" s="67"/>
      <c r="C172" s="68"/>
      <c r="D172" s="68"/>
      <c r="E172" s="69"/>
      <c r="F172" s="70" t="str">
        <f t="shared" si="4"/>
        <v/>
      </c>
      <c r="G172" s="71" t="str">
        <f t="shared" si="5"/>
        <v/>
      </c>
      <c r="H172" s="72" t="s">
        <v>46</v>
      </c>
      <c r="I172" s="73"/>
      <c r="J172" s="511" t="s">
        <v>30</v>
      </c>
      <c r="K172" s="506"/>
      <c r="L172" s="133" t="s">
        <v>1200</v>
      </c>
      <c r="M172" s="68">
        <v>6</v>
      </c>
      <c r="N172" s="68">
        <v>8</v>
      </c>
      <c r="O172" s="68">
        <v>5</v>
      </c>
      <c r="P172" s="68" t="s">
        <v>32</v>
      </c>
      <c r="Q172" s="134"/>
      <c r="R172" s="134" t="s">
        <v>129</v>
      </c>
      <c r="S172" s="124" t="s">
        <v>467</v>
      </c>
      <c r="T172" s="76"/>
      <c r="U172" s="77"/>
      <c r="V172" s="78"/>
      <c r="W172" s="79"/>
      <c r="X172" s="80"/>
      <c r="Y172" s="81" t="str">
        <f t="shared" si="2"/>
        <v>https://www.tcgplayer.com/search/star-wars-unlimited/product?productLineName=star-wars-unlimited&amp;q=Ravenous+Rathtar</v>
      </c>
      <c r="Z172" s="65">
        <f t="shared" si="6"/>
        <v>0</v>
      </c>
    </row>
    <row r="173" spans="1:26" ht="14.4">
      <c r="A173" s="82" t="s">
        <v>480</v>
      </c>
      <c r="B173" s="83"/>
      <c r="C173" s="84"/>
      <c r="D173" s="84"/>
      <c r="E173" s="85"/>
      <c r="F173" s="53" t="str">
        <f t="shared" si="4"/>
        <v/>
      </c>
      <c r="G173" s="54" t="str">
        <f t="shared" si="5"/>
        <v/>
      </c>
      <c r="H173" s="86" t="s">
        <v>28</v>
      </c>
      <c r="I173" s="82"/>
      <c r="J173" s="503" t="s">
        <v>30</v>
      </c>
      <c r="K173" s="504"/>
      <c r="L173" s="135" t="s">
        <v>1201</v>
      </c>
      <c r="M173" s="84">
        <v>7</v>
      </c>
      <c r="N173" s="84">
        <v>5</v>
      </c>
      <c r="O173" s="84">
        <v>9</v>
      </c>
      <c r="P173" s="84" t="s">
        <v>136</v>
      </c>
      <c r="Q173" s="132" t="s">
        <v>56</v>
      </c>
      <c r="R173" s="136" t="s">
        <v>129</v>
      </c>
      <c r="S173" s="132" t="s">
        <v>850</v>
      </c>
      <c r="T173" s="88"/>
      <c r="U173" s="89"/>
      <c r="V173" s="90"/>
      <c r="W173" s="91"/>
      <c r="X173" s="63"/>
      <c r="Y173" s="64" t="str">
        <f t="shared" si="2"/>
        <v>https://www.tcgplayer.com/search/star-wars-unlimited/product?productLineName=star-wars-unlimited&amp;q=Invasion+Control+Ship</v>
      </c>
      <c r="Z173" s="65">
        <f t="shared" si="6"/>
        <v>0</v>
      </c>
    </row>
    <row r="174" spans="1:26" ht="14.4">
      <c r="A174" s="92" t="s">
        <v>482</v>
      </c>
      <c r="B174" s="67"/>
      <c r="C174" s="68"/>
      <c r="D174" s="68"/>
      <c r="E174" s="69"/>
      <c r="F174" s="70" t="str">
        <f t="shared" si="4"/>
        <v/>
      </c>
      <c r="G174" s="71" t="str">
        <f t="shared" si="5"/>
        <v/>
      </c>
      <c r="H174" s="72" t="s">
        <v>131</v>
      </c>
      <c r="I174" s="73"/>
      <c r="J174" s="511" t="s">
        <v>30</v>
      </c>
      <c r="K174" s="506"/>
      <c r="L174" s="133" t="s">
        <v>1202</v>
      </c>
      <c r="M174" s="68">
        <v>8</v>
      </c>
      <c r="N174" s="68">
        <v>10</v>
      </c>
      <c r="O174" s="68">
        <v>10</v>
      </c>
      <c r="P174" s="68" t="s">
        <v>32</v>
      </c>
      <c r="Q174" s="134"/>
      <c r="R174" s="134" t="s">
        <v>129</v>
      </c>
      <c r="S174" s="124" t="s">
        <v>1071</v>
      </c>
      <c r="T174" s="76"/>
      <c r="U174" s="77"/>
      <c r="V174" s="78"/>
      <c r="W174" s="79"/>
      <c r="X174" s="80"/>
      <c r="Y174" s="81" t="str">
        <f t="shared" si="2"/>
        <v>https://www.tcgplayer.com/search/star-wars-unlimited/product?productLineName=star-wars-unlimited&amp;q=Bendu</v>
      </c>
      <c r="Z174" s="65">
        <f t="shared" si="6"/>
        <v>0</v>
      </c>
    </row>
    <row r="175" spans="1:26" ht="14.4">
      <c r="A175" s="82" t="s">
        <v>484</v>
      </c>
      <c r="B175" s="83"/>
      <c r="C175" s="84"/>
      <c r="D175" s="84"/>
      <c r="E175" s="85"/>
      <c r="F175" s="53" t="str">
        <f t="shared" si="4"/>
        <v/>
      </c>
      <c r="G175" s="54" t="str">
        <f t="shared" si="5"/>
        <v/>
      </c>
      <c r="H175" s="86" t="s">
        <v>28</v>
      </c>
      <c r="I175" s="56"/>
      <c r="J175" s="503" t="s">
        <v>30</v>
      </c>
      <c r="K175" s="504"/>
      <c r="L175" s="135" t="s">
        <v>1203</v>
      </c>
      <c r="M175" s="84">
        <v>4</v>
      </c>
      <c r="N175" s="84"/>
      <c r="O175" s="84"/>
      <c r="P175" s="84"/>
      <c r="Q175" s="136"/>
      <c r="R175" s="136" t="s">
        <v>255</v>
      </c>
      <c r="S175" s="132" t="s">
        <v>381</v>
      </c>
      <c r="T175" s="88"/>
      <c r="U175" s="89"/>
      <c r="V175" s="90"/>
      <c r="W175" s="91"/>
      <c r="X175" s="63"/>
      <c r="Y175" s="64" t="str">
        <f t="shared" si="2"/>
        <v>https://www.tcgplayer.com/search/star-wars-unlimited/product?productLineName=star-wars-unlimited&amp;q=Heavy+Blaster+Cannon</v>
      </c>
      <c r="Z175" s="65">
        <f t="shared" si="6"/>
        <v>0</v>
      </c>
    </row>
    <row r="176" spans="1:26" ht="14.4">
      <c r="A176" s="92" t="s">
        <v>486</v>
      </c>
      <c r="B176" s="67"/>
      <c r="C176" s="68"/>
      <c r="D176" s="68"/>
      <c r="E176" s="69"/>
      <c r="F176" s="70" t="str">
        <f t="shared" si="4"/>
        <v/>
      </c>
      <c r="G176" s="71" t="str">
        <f t="shared" si="5"/>
        <v/>
      </c>
      <c r="H176" s="72" t="s">
        <v>46</v>
      </c>
      <c r="I176" s="92"/>
      <c r="J176" s="511" t="s">
        <v>30</v>
      </c>
      <c r="K176" s="506"/>
      <c r="L176" s="133" t="s">
        <v>1204</v>
      </c>
      <c r="M176" s="68">
        <v>1</v>
      </c>
      <c r="N176" s="68"/>
      <c r="O176" s="68"/>
      <c r="P176" s="68"/>
      <c r="Q176" s="134"/>
      <c r="R176" s="134" t="s">
        <v>157</v>
      </c>
      <c r="S176" s="124" t="s">
        <v>290</v>
      </c>
      <c r="T176" s="76"/>
      <c r="U176" s="77"/>
      <c r="V176" s="78"/>
      <c r="W176" s="79"/>
      <c r="X176" s="80"/>
      <c r="Y176" s="81" t="str">
        <f t="shared" si="2"/>
        <v>https://www.tcgplayer.com/search/star-wars-unlimited/product?productLineName=star-wars-unlimited&amp;q=Sorcerous+Blast</v>
      </c>
      <c r="Z176" s="65">
        <f t="shared" si="6"/>
        <v>0</v>
      </c>
    </row>
    <row r="177" spans="1:26" ht="14.4">
      <c r="A177" s="82" t="s">
        <v>489</v>
      </c>
      <c r="B177" s="83"/>
      <c r="C177" s="84"/>
      <c r="D177" s="84"/>
      <c r="E177" s="85"/>
      <c r="F177" s="53" t="str">
        <f t="shared" si="4"/>
        <v/>
      </c>
      <c r="G177" s="54" t="str">
        <f t="shared" si="5"/>
        <v/>
      </c>
      <c r="H177" s="86" t="s">
        <v>46</v>
      </c>
      <c r="I177" s="56"/>
      <c r="J177" s="503" t="s">
        <v>30</v>
      </c>
      <c r="K177" s="504"/>
      <c r="L177" s="135" t="s">
        <v>1205</v>
      </c>
      <c r="M177" s="84">
        <v>1</v>
      </c>
      <c r="N177" s="84"/>
      <c r="O177" s="84"/>
      <c r="P177" s="84"/>
      <c r="Q177" s="136"/>
      <c r="R177" s="136" t="s">
        <v>157</v>
      </c>
      <c r="S177" s="132" t="s">
        <v>290</v>
      </c>
      <c r="T177" s="88"/>
      <c r="U177" s="89"/>
      <c r="V177" s="90"/>
      <c r="W177" s="91"/>
      <c r="X177" s="63"/>
      <c r="Y177" s="64" t="str">
        <f t="shared" si="2"/>
        <v>https://www.tcgplayer.com/search/star-wars-unlimited/product?productLineName=star-wars-unlimited&amp;q=Unleash+Rage</v>
      </c>
      <c r="Z177" s="65">
        <f t="shared" si="6"/>
        <v>0</v>
      </c>
    </row>
    <row r="178" spans="1:26" ht="14.4">
      <c r="A178" s="92" t="s">
        <v>491</v>
      </c>
      <c r="B178" s="67"/>
      <c r="C178" s="68"/>
      <c r="D178" s="68"/>
      <c r="E178" s="69"/>
      <c r="F178" s="70" t="str">
        <f t="shared" si="4"/>
        <v/>
      </c>
      <c r="G178" s="71" t="str">
        <f t="shared" si="5"/>
        <v/>
      </c>
      <c r="H178" s="72" t="s">
        <v>127</v>
      </c>
      <c r="I178" s="73"/>
      <c r="J178" s="511" t="s">
        <v>30</v>
      </c>
      <c r="K178" s="506"/>
      <c r="L178" s="133" t="s">
        <v>1206</v>
      </c>
      <c r="M178" s="68">
        <v>2</v>
      </c>
      <c r="N178" s="68"/>
      <c r="O178" s="68"/>
      <c r="P178" s="68"/>
      <c r="Q178" s="134"/>
      <c r="R178" s="134" t="s">
        <v>157</v>
      </c>
      <c r="S178" s="124" t="s">
        <v>378</v>
      </c>
      <c r="T178" s="76"/>
      <c r="U178" s="77"/>
      <c r="V178" s="78"/>
      <c r="W178" s="79"/>
      <c r="X178" s="80"/>
      <c r="Y178" s="81" t="str">
        <f t="shared" si="2"/>
        <v>https://www.tcgplayer.com/search/star-wars-unlimited/product?productLineName=star-wars-unlimited&amp;q=Ataru+Onslaught</v>
      </c>
      <c r="Z178" s="65">
        <f t="shared" si="6"/>
        <v>0</v>
      </c>
    </row>
    <row r="179" spans="1:26" ht="14.4">
      <c r="A179" s="82" t="s">
        <v>493</v>
      </c>
      <c r="B179" s="83"/>
      <c r="C179" s="84"/>
      <c r="D179" s="84"/>
      <c r="E179" s="85"/>
      <c r="F179" s="53" t="str">
        <f t="shared" si="4"/>
        <v/>
      </c>
      <c r="G179" s="54" t="str">
        <f t="shared" si="5"/>
        <v/>
      </c>
      <c r="H179" s="86" t="s">
        <v>46</v>
      </c>
      <c r="I179" s="56"/>
      <c r="J179" s="503" t="s">
        <v>30</v>
      </c>
      <c r="K179" s="504"/>
      <c r="L179" s="135" t="s">
        <v>1207</v>
      </c>
      <c r="M179" s="84">
        <v>2</v>
      </c>
      <c r="N179" s="84"/>
      <c r="O179" s="84"/>
      <c r="P179" s="84"/>
      <c r="Q179" s="136"/>
      <c r="R179" s="136" t="s">
        <v>157</v>
      </c>
      <c r="S179" s="132" t="s">
        <v>290</v>
      </c>
      <c r="T179" s="88"/>
      <c r="U179" s="89"/>
      <c r="V179" s="90"/>
      <c r="W179" s="91"/>
      <c r="X179" s="63"/>
      <c r="Y179" s="64" t="str">
        <f t="shared" si="2"/>
        <v>https://www.tcgplayer.com/search/star-wars-unlimited/product?productLineName=star-wars-unlimited&amp;q=Do+or+Do+Not</v>
      </c>
      <c r="Z179" s="65">
        <f t="shared" si="6"/>
        <v>0</v>
      </c>
    </row>
    <row r="180" spans="1:26" ht="14.4">
      <c r="A180" s="92" t="s">
        <v>495</v>
      </c>
      <c r="B180" s="67"/>
      <c r="C180" s="68"/>
      <c r="D180" s="68"/>
      <c r="E180" s="69"/>
      <c r="F180" s="70" t="str">
        <f t="shared" si="4"/>
        <v/>
      </c>
      <c r="G180" s="71" t="str">
        <f t="shared" si="5"/>
        <v/>
      </c>
      <c r="H180" s="72" t="s">
        <v>127</v>
      </c>
      <c r="I180" s="73"/>
      <c r="J180" s="511" t="s">
        <v>30</v>
      </c>
      <c r="K180" s="506"/>
      <c r="L180" s="133" t="s">
        <v>1208</v>
      </c>
      <c r="M180" s="68">
        <v>2</v>
      </c>
      <c r="N180" s="68"/>
      <c r="O180" s="68"/>
      <c r="P180" s="68"/>
      <c r="Q180" s="134"/>
      <c r="R180" s="134" t="s">
        <v>157</v>
      </c>
      <c r="S180" s="124" t="s">
        <v>164</v>
      </c>
      <c r="T180" s="76"/>
      <c r="U180" s="77"/>
      <c r="V180" s="78"/>
      <c r="W180" s="79"/>
      <c r="X180" s="80"/>
      <c r="Y180" s="81" t="str">
        <f t="shared" si="2"/>
        <v>https://www.tcgplayer.com/search/star-wars-unlimited/product?productLineName=star-wars-unlimited&amp;q=Lightsaber+Throw</v>
      </c>
      <c r="Z180" s="65">
        <f t="shared" si="6"/>
        <v>0</v>
      </c>
    </row>
    <row r="181" spans="1:26" ht="14.4">
      <c r="A181" s="82" t="s">
        <v>498</v>
      </c>
      <c r="B181" s="83"/>
      <c r="C181" s="84"/>
      <c r="D181" s="84"/>
      <c r="E181" s="85"/>
      <c r="F181" s="53" t="str">
        <f t="shared" si="4"/>
        <v/>
      </c>
      <c r="G181" s="54" t="str">
        <f t="shared" si="5"/>
        <v/>
      </c>
      <c r="H181" s="86" t="s">
        <v>28</v>
      </c>
      <c r="I181" s="82"/>
      <c r="J181" s="503" t="s">
        <v>30</v>
      </c>
      <c r="K181" s="504"/>
      <c r="L181" s="135" t="s">
        <v>1209</v>
      </c>
      <c r="M181" s="84">
        <v>4</v>
      </c>
      <c r="N181" s="84"/>
      <c r="O181" s="84"/>
      <c r="P181" s="84"/>
      <c r="Q181" s="136"/>
      <c r="R181" s="136" t="s">
        <v>157</v>
      </c>
      <c r="S181" s="132" t="s">
        <v>564</v>
      </c>
      <c r="T181" s="88"/>
      <c r="U181" s="89"/>
      <c r="V181" s="90"/>
      <c r="W181" s="91"/>
      <c r="X181" s="63"/>
      <c r="Y181" s="64" t="str">
        <f t="shared" si="2"/>
        <v>https://www.tcgplayer.com/search/star-wars-unlimited/product?productLineName=star-wars-unlimited&amp;q=Time+of+Crisis</v>
      </c>
      <c r="Z181" s="65">
        <f t="shared" si="6"/>
        <v>0</v>
      </c>
    </row>
    <row r="182" spans="1:26" ht="14.4">
      <c r="A182" s="92" t="s">
        <v>500</v>
      </c>
      <c r="B182" s="67"/>
      <c r="C182" s="68"/>
      <c r="D182" s="68"/>
      <c r="E182" s="69"/>
      <c r="F182" s="70" t="str">
        <f t="shared" si="4"/>
        <v/>
      </c>
      <c r="G182" s="71" t="str">
        <f t="shared" si="5"/>
        <v/>
      </c>
      <c r="H182" s="72" t="s">
        <v>46</v>
      </c>
      <c r="I182" s="73"/>
      <c r="J182" s="108" t="s">
        <v>37</v>
      </c>
      <c r="K182" s="93" t="s">
        <v>42</v>
      </c>
      <c r="L182" s="133" t="s">
        <v>1210</v>
      </c>
      <c r="M182" s="68">
        <v>1</v>
      </c>
      <c r="N182" s="68">
        <v>1</v>
      </c>
      <c r="O182" s="68">
        <v>3</v>
      </c>
      <c r="P182" s="68" t="s">
        <v>32</v>
      </c>
      <c r="Q182" s="134"/>
      <c r="R182" s="134" t="s">
        <v>129</v>
      </c>
      <c r="S182" s="124" t="s">
        <v>1015</v>
      </c>
      <c r="T182" s="76"/>
      <c r="U182" s="77"/>
      <c r="V182" s="78"/>
      <c r="W182" s="79"/>
      <c r="X182" s="80"/>
      <c r="Y182" s="81" t="str">
        <f t="shared" si="2"/>
        <v>https://www.tcgplayer.com/search/star-wars-unlimited/product?productLineName=star-wars-unlimited&amp;q=Adept+of+Anger</v>
      </c>
      <c r="Z182" s="65">
        <f t="shared" si="6"/>
        <v>0</v>
      </c>
    </row>
    <row r="183" spans="1:26" ht="14.4">
      <c r="A183" s="82" t="s">
        <v>502</v>
      </c>
      <c r="B183" s="83"/>
      <c r="C183" s="84"/>
      <c r="D183" s="84"/>
      <c r="E183" s="85"/>
      <c r="F183" s="53" t="str">
        <f t="shared" si="4"/>
        <v/>
      </c>
      <c r="G183" s="54" t="str">
        <f t="shared" si="5"/>
        <v/>
      </c>
      <c r="H183" s="86" t="s">
        <v>127</v>
      </c>
      <c r="I183" s="82"/>
      <c r="J183" s="109" t="s">
        <v>37</v>
      </c>
      <c r="K183" s="87" t="s">
        <v>42</v>
      </c>
      <c r="L183" s="135" t="s">
        <v>47</v>
      </c>
      <c r="M183" s="84">
        <v>2</v>
      </c>
      <c r="N183" s="84">
        <v>1</v>
      </c>
      <c r="O183" s="84">
        <v>4</v>
      </c>
      <c r="P183" s="84" t="s">
        <v>32</v>
      </c>
      <c r="Q183" s="132" t="s">
        <v>271</v>
      </c>
      <c r="R183" s="136" t="s">
        <v>129</v>
      </c>
      <c r="S183" s="132" t="s">
        <v>48</v>
      </c>
      <c r="T183" s="88"/>
      <c r="U183" s="89"/>
      <c r="V183" s="90"/>
      <c r="W183" s="91"/>
      <c r="X183" s="63"/>
      <c r="Y183" s="64" t="str">
        <f t="shared" si="2"/>
        <v>https://www.tcgplayer.com/search/star-wars-unlimited/product?productLineName=star-wars-unlimited&amp;q=Aurra+Sing</v>
      </c>
      <c r="Z183" s="65">
        <f t="shared" si="6"/>
        <v>0</v>
      </c>
    </row>
    <row r="184" spans="1:26" ht="14.4">
      <c r="A184" s="92" t="s">
        <v>504</v>
      </c>
      <c r="B184" s="67"/>
      <c r="C184" s="68"/>
      <c r="D184" s="68"/>
      <c r="E184" s="69"/>
      <c r="F184" s="70" t="str">
        <f t="shared" si="4"/>
        <v/>
      </c>
      <c r="G184" s="71" t="str">
        <f t="shared" si="5"/>
        <v/>
      </c>
      <c r="H184" s="72" t="s">
        <v>28</v>
      </c>
      <c r="I184" s="73"/>
      <c r="J184" s="108" t="s">
        <v>37</v>
      </c>
      <c r="K184" s="93" t="s">
        <v>42</v>
      </c>
      <c r="L184" s="133" t="s">
        <v>1211</v>
      </c>
      <c r="M184" s="68">
        <v>2</v>
      </c>
      <c r="N184" s="68">
        <v>2</v>
      </c>
      <c r="O184" s="68">
        <v>3</v>
      </c>
      <c r="P184" s="68" t="s">
        <v>32</v>
      </c>
      <c r="Q184" s="124" t="s">
        <v>80</v>
      </c>
      <c r="R184" s="134" t="s">
        <v>129</v>
      </c>
      <c r="S184" s="124" t="s">
        <v>1212</v>
      </c>
      <c r="T184" s="76"/>
      <c r="U184" s="77"/>
      <c r="V184" s="78"/>
      <c r="W184" s="79"/>
      <c r="X184" s="80"/>
      <c r="Y184" s="81" t="str">
        <f t="shared" si="2"/>
        <v>https://www.tcgplayer.com/search/star-wars-unlimited/product?productLineName=star-wars-unlimited&amp;q=Deceptive+Shade</v>
      </c>
      <c r="Z184" s="65">
        <f t="shared" si="6"/>
        <v>0</v>
      </c>
    </row>
    <row r="185" spans="1:26" ht="14.4">
      <c r="A185" s="82" t="s">
        <v>506</v>
      </c>
      <c r="B185" s="83"/>
      <c r="C185" s="84"/>
      <c r="D185" s="84"/>
      <c r="E185" s="85"/>
      <c r="F185" s="53" t="str">
        <f t="shared" si="4"/>
        <v/>
      </c>
      <c r="G185" s="54" t="str">
        <f t="shared" si="5"/>
        <v/>
      </c>
      <c r="H185" s="86" t="s">
        <v>46</v>
      </c>
      <c r="I185" s="82"/>
      <c r="J185" s="109" t="s">
        <v>37</v>
      </c>
      <c r="K185" s="87" t="s">
        <v>42</v>
      </c>
      <c r="L185" s="135" t="s">
        <v>1213</v>
      </c>
      <c r="M185" s="84">
        <v>3</v>
      </c>
      <c r="N185" s="84">
        <v>3</v>
      </c>
      <c r="O185" s="84">
        <v>3</v>
      </c>
      <c r="P185" s="84" t="s">
        <v>136</v>
      </c>
      <c r="Q185" s="132" t="s">
        <v>218</v>
      </c>
      <c r="R185" s="136" t="s">
        <v>129</v>
      </c>
      <c r="S185" s="132" t="s">
        <v>950</v>
      </c>
      <c r="T185" s="88"/>
      <c r="U185" s="89"/>
      <c r="V185" s="90"/>
      <c r="W185" s="91"/>
      <c r="X185" s="63"/>
      <c r="Y185" s="64" t="str">
        <f t="shared" si="2"/>
        <v>https://www.tcgplayer.com/search/star-wars-unlimited/product?productLineName=star-wars-unlimited&amp;q=Banking+Clan+Shuttle</v>
      </c>
      <c r="Z185" s="65">
        <f t="shared" si="6"/>
        <v>0</v>
      </c>
    </row>
    <row r="186" spans="1:26" ht="14.4">
      <c r="A186" s="92" t="s">
        <v>508</v>
      </c>
      <c r="B186" s="67"/>
      <c r="C186" s="68"/>
      <c r="D186" s="68"/>
      <c r="E186" s="69"/>
      <c r="F186" s="70" t="str">
        <f t="shared" si="4"/>
        <v/>
      </c>
      <c r="G186" s="71" t="str">
        <f t="shared" si="5"/>
        <v/>
      </c>
      <c r="H186" s="72" t="s">
        <v>46</v>
      </c>
      <c r="I186" s="92"/>
      <c r="J186" s="108" t="s">
        <v>37</v>
      </c>
      <c r="K186" s="93" t="s">
        <v>42</v>
      </c>
      <c r="L186" s="133" t="s">
        <v>1214</v>
      </c>
      <c r="M186" s="68">
        <v>3</v>
      </c>
      <c r="N186" s="68">
        <v>1</v>
      </c>
      <c r="O186" s="68">
        <v>5</v>
      </c>
      <c r="P186" s="68" t="s">
        <v>32</v>
      </c>
      <c r="Q186" s="124" t="s">
        <v>56</v>
      </c>
      <c r="R186" s="134" t="s">
        <v>129</v>
      </c>
      <c r="S186" s="124" t="s">
        <v>1215</v>
      </c>
      <c r="T186" s="76"/>
      <c r="U186" s="77"/>
      <c r="V186" s="78"/>
      <c r="W186" s="79"/>
      <c r="X186" s="80"/>
      <c r="Y186" s="81" t="str">
        <f t="shared" si="2"/>
        <v>https://www.tcgplayer.com/search/star-wars-unlimited/product?productLineName=star-wars-unlimited&amp;q=Nihil+Marauder</v>
      </c>
      <c r="Z186" s="65">
        <f t="shared" si="6"/>
        <v>0</v>
      </c>
    </row>
    <row r="187" spans="1:26" ht="14.4">
      <c r="A187" s="82" t="s">
        <v>510</v>
      </c>
      <c r="B187" s="83"/>
      <c r="C187" s="84"/>
      <c r="D187" s="84"/>
      <c r="E187" s="85"/>
      <c r="F187" s="53" t="str">
        <f t="shared" si="4"/>
        <v/>
      </c>
      <c r="G187" s="54" t="str">
        <f t="shared" si="5"/>
        <v/>
      </c>
      <c r="H187" s="86" t="s">
        <v>127</v>
      </c>
      <c r="I187" s="56"/>
      <c r="J187" s="109" t="s">
        <v>37</v>
      </c>
      <c r="K187" s="87" t="s">
        <v>42</v>
      </c>
      <c r="L187" s="135" t="s">
        <v>1216</v>
      </c>
      <c r="M187" s="84">
        <v>3</v>
      </c>
      <c r="N187" s="84">
        <v>4</v>
      </c>
      <c r="O187" s="84">
        <v>2</v>
      </c>
      <c r="P187" s="84" t="s">
        <v>32</v>
      </c>
      <c r="Q187" s="132" t="s">
        <v>1217</v>
      </c>
      <c r="R187" s="136" t="s">
        <v>129</v>
      </c>
      <c r="S187" s="132" t="s">
        <v>1015</v>
      </c>
      <c r="T187" s="88"/>
      <c r="U187" s="89"/>
      <c r="V187" s="90"/>
      <c r="W187" s="91"/>
      <c r="X187" s="63"/>
      <c r="Y187" s="64" t="str">
        <f t="shared" si="2"/>
        <v>https://www.tcgplayer.com/search/star-wars-unlimited/product?productLineName=star-wars-unlimited&amp;q=Shin+Hati</v>
      </c>
      <c r="Z187" s="65">
        <f t="shared" si="6"/>
        <v>0</v>
      </c>
    </row>
    <row r="188" spans="1:26" ht="14.4">
      <c r="A188" s="92" t="s">
        <v>512</v>
      </c>
      <c r="B188" s="67"/>
      <c r="C188" s="68"/>
      <c r="D188" s="68"/>
      <c r="E188" s="69"/>
      <c r="F188" s="70" t="str">
        <f t="shared" si="4"/>
        <v/>
      </c>
      <c r="G188" s="71" t="str">
        <f t="shared" si="5"/>
        <v/>
      </c>
      <c r="H188" s="72" t="s">
        <v>28</v>
      </c>
      <c r="I188" s="92"/>
      <c r="J188" s="108" t="s">
        <v>37</v>
      </c>
      <c r="K188" s="93" t="s">
        <v>42</v>
      </c>
      <c r="L188" s="133" t="s">
        <v>1218</v>
      </c>
      <c r="M188" s="68">
        <v>4</v>
      </c>
      <c r="N188" s="68">
        <v>3</v>
      </c>
      <c r="O188" s="68">
        <v>6</v>
      </c>
      <c r="P188" s="68" t="s">
        <v>32</v>
      </c>
      <c r="Q188" s="134"/>
      <c r="R188" s="134" t="s">
        <v>129</v>
      </c>
      <c r="S188" s="124" t="s">
        <v>1023</v>
      </c>
      <c r="T188" s="76"/>
      <c r="U188" s="77"/>
      <c r="V188" s="78"/>
      <c r="W188" s="79"/>
      <c r="X188" s="80"/>
      <c r="Y188" s="81" t="str">
        <f t="shared" si="2"/>
        <v>https://www.tcgplayer.com/search/star-wars-unlimited/product?productLineName=star-wars-unlimited&amp;q=Second+Sister</v>
      </c>
      <c r="Z188" s="65">
        <f t="shared" si="6"/>
        <v>0</v>
      </c>
    </row>
    <row r="189" spans="1:26" ht="14.4">
      <c r="A189" s="82" t="s">
        <v>514</v>
      </c>
      <c r="B189" s="83"/>
      <c r="C189" s="84"/>
      <c r="D189" s="84"/>
      <c r="E189" s="85"/>
      <c r="F189" s="53" t="str">
        <f t="shared" si="4"/>
        <v/>
      </c>
      <c r="G189" s="54" t="str">
        <f t="shared" si="5"/>
        <v/>
      </c>
      <c r="H189" s="86" t="s">
        <v>127</v>
      </c>
      <c r="I189" s="56"/>
      <c r="J189" s="109" t="s">
        <v>37</v>
      </c>
      <c r="K189" s="87" t="s">
        <v>42</v>
      </c>
      <c r="L189" s="135" t="s">
        <v>1219</v>
      </c>
      <c r="M189" s="84">
        <v>5</v>
      </c>
      <c r="N189" s="84">
        <v>5</v>
      </c>
      <c r="O189" s="84">
        <v>5</v>
      </c>
      <c r="P189" s="84" t="s">
        <v>32</v>
      </c>
      <c r="Q189" s="132" t="s">
        <v>218</v>
      </c>
      <c r="R189" s="136" t="s">
        <v>129</v>
      </c>
      <c r="S189" s="132" t="s">
        <v>1015</v>
      </c>
      <c r="T189" s="88"/>
      <c r="U189" s="89"/>
      <c r="V189" s="90"/>
      <c r="W189" s="91"/>
      <c r="X189" s="63"/>
      <c r="Y189" s="64" t="str">
        <f t="shared" si="2"/>
        <v>https://www.tcgplayer.com/search/star-wars-unlimited/product?productLineName=star-wars-unlimited&amp;q=Baylan+Skoll</v>
      </c>
      <c r="Z189" s="65">
        <f t="shared" si="6"/>
        <v>0</v>
      </c>
    </row>
    <row r="190" spans="1:26" ht="14.4">
      <c r="A190" s="92" t="s">
        <v>516</v>
      </c>
      <c r="B190" s="67"/>
      <c r="C190" s="68"/>
      <c r="D190" s="68"/>
      <c r="E190" s="69"/>
      <c r="F190" s="70" t="str">
        <f t="shared" si="4"/>
        <v/>
      </c>
      <c r="G190" s="71" t="str">
        <f t="shared" si="5"/>
        <v/>
      </c>
      <c r="H190" s="72" t="s">
        <v>131</v>
      </c>
      <c r="I190" s="73"/>
      <c r="J190" s="108" t="s">
        <v>37</v>
      </c>
      <c r="K190" s="93" t="s">
        <v>42</v>
      </c>
      <c r="L190" s="133" t="s">
        <v>1220</v>
      </c>
      <c r="M190" s="68">
        <v>6</v>
      </c>
      <c r="N190" s="68">
        <v>6</v>
      </c>
      <c r="O190" s="68">
        <v>7</v>
      </c>
      <c r="P190" s="68" t="s">
        <v>32</v>
      </c>
      <c r="Q190" s="124" t="s">
        <v>56</v>
      </c>
      <c r="R190" s="134" t="s">
        <v>129</v>
      </c>
      <c r="S190" s="124" t="s">
        <v>488</v>
      </c>
      <c r="T190" s="76"/>
      <c r="U190" s="77"/>
      <c r="V190" s="78"/>
      <c r="W190" s="79"/>
      <c r="X190" s="80"/>
      <c r="Y190" s="81" t="str">
        <f t="shared" si="2"/>
        <v>https://www.tcgplayer.com/search/star-wars-unlimited/product?productLineName=star-wars-unlimited&amp;q=Marchion+Ro</v>
      </c>
      <c r="Z190" s="65">
        <f t="shared" si="6"/>
        <v>0</v>
      </c>
    </row>
    <row r="191" spans="1:26" ht="14.4">
      <c r="A191" s="82" t="s">
        <v>518</v>
      </c>
      <c r="B191" s="83"/>
      <c r="C191" s="84"/>
      <c r="D191" s="84"/>
      <c r="E191" s="85"/>
      <c r="F191" s="53" t="str">
        <f t="shared" si="4"/>
        <v/>
      </c>
      <c r="G191" s="54" t="str">
        <f t="shared" si="5"/>
        <v/>
      </c>
      <c r="H191" s="86" t="s">
        <v>46</v>
      </c>
      <c r="I191" s="82"/>
      <c r="J191" s="109" t="s">
        <v>37</v>
      </c>
      <c r="K191" s="87" t="s">
        <v>42</v>
      </c>
      <c r="L191" s="135" t="s">
        <v>1221</v>
      </c>
      <c r="M191" s="84">
        <v>2</v>
      </c>
      <c r="N191" s="84"/>
      <c r="O191" s="84"/>
      <c r="P191" s="84"/>
      <c r="Q191" s="136"/>
      <c r="R191" s="136" t="s">
        <v>255</v>
      </c>
      <c r="S191" s="132" t="s">
        <v>1053</v>
      </c>
      <c r="T191" s="88"/>
      <c r="U191" s="89"/>
      <c r="V191" s="90"/>
      <c r="W191" s="91"/>
      <c r="X191" s="63"/>
      <c r="Y191" s="64" t="str">
        <f t="shared" si="2"/>
        <v>https://www.tcgplayer.com/search/star-wars-unlimited/product?productLineName=star-wars-unlimited&amp;q=Corrupted+Saber</v>
      </c>
      <c r="Z191" s="65">
        <f t="shared" si="6"/>
        <v>0</v>
      </c>
    </row>
    <row r="192" spans="1:26" ht="14.4">
      <c r="A192" s="92" t="s">
        <v>521</v>
      </c>
      <c r="B192" s="67"/>
      <c r="C192" s="68"/>
      <c r="D192" s="68"/>
      <c r="E192" s="69"/>
      <c r="F192" s="70" t="str">
        <f t="shared" si="4"/>
        <v/>
      </c>
      <c r="G192" s="71" t="str">
        <f t="shared" si="5"/>
        <v/>
      </c>
      <c r="H192" s="72" t="s">
        <v>28</v>
      </c>
      <c r="I192" s="92"/>
      <c r="J192" s="108" t="s">
        <v>37</v>
      </c>
      <c r="K192" s="93" t="s">
        <v>42</v>
      </c>
      <c r="L192" s="133" t="s">
        <v>1222</v>
      </c>
      <c r="M192" s="68">
        <v>1</v>
      </c>
      <c r="N192" s="68"/>
      <c r="O192" s="68"/>
      <c r="P192" s="68"/>
      <c r="Q192" s="134"/>
      <c r="R192" s="134" t="s">
        <v>157</v>
      </c>
      <c r="S192" s="124" t="s">
        <v>290</v>
      </c>
      <c r="T192" s="76"/>
      <c r="U192" s="77"/>
      <c r="V192" s="78"/>
      <c r="W192" s="79"/>
      <c r="X192" s="80"/>
      <c r="Y192" s="81" t="str">
        <f t="shared" si="2"/>
        <v>https://www.tcgplayer.com/search/star-wars-unlimited/product?productLineName=star-wars-unlimited&amp;q=As+I+Have+Foreseen</v>
      </c>
      <c r="Z192" s="65">
        <f t="shared" si="6"/>
        <v>0</v>
      </c>
    </row>
    <row r="193" spans="1:26" ht="14.4">
      <c r="A193" s="82" t="s">
        <v>523</v>
      </c>
      <c r="B193" s="83"/>
      <c r="C193" s="84"/>
      <c r="D193" s="84"/>
      <c r="E193" s="85"/>
      <c r="F193" s="53" t="str">
        <f t="shared" si="4"/>
        <v/>
      </c>
      <c r="G193" s="54" t="str">
        <f t="shared" si="5"/>
        <v/>
      </c>
      <c r="H193" s="86" t="s">
        <v>28</v>
      </c>
      <c r="I193" s="82"/>
      <c r="J193" s="109" t="s">
        <v>37</v>
      </c>
      <c r="K193" s="87" t="s">
        <v>42</v>
      </c>
      <c r="L193" s="135" t="s">
        <v>1223</v>
      </c>
      <c r="M193" s="84">
        <v>5</v>
      </c>
      <c r="N193" s="84"/>
      <c r="O193" s="84"/>
      <c r="P193" s="84"/>
      <c r="Q193" s="136"/>
      <c r="R193" s="136" t="s">
        <v>157</v>
      </c>
      <c r="S193" s="132" t="s">
        <v>290</v>
      </c>
      <c r="T193" s="88"/>
      <c r="U193" s="89"/>
      <c r="V193" s="90"/>
      <c r="W193" s="91"/>
      <c r="X193" s="63"/>
      <c r="Y193" s="64" t="str">
        <f t="shared" si="2"/>
        <v>https://www.tcgplayer.com/search/star-wars-unlimited/product?productLineName=star-wars-unlimited&amp;q=Liberated+by+Darkness</v>
      </c>
      <c r="Z193" s="65">
        <f t="shared" si="6"/>
        <v>0</v>
      </c>
    </row>
    <row r="194" spans="1:26" ht="14.4">
      <c r="A194" s="92" t="s">
        <v>525</v>
      </c>
      <c r="B194" s="67"/>
      <c r="C194" s="68"/>
      <c r="D194" s="68"/>
      <c r="E194" s="69"/>
      <c r="F194" s="70" t="str">
        <f t="shared" si="4"/>
        <v/>
      </c>
      <c r="G194" s="71" t="str">
        <f t="shared" si="5"/>
        <v/>
      </c>
      <c r="H194" s="72" t="s">
        <v>65</v>
      </c>
      <c r="I194" s="73"/>
      <c r="J194" s="108" t="s">
        <v>37</v>
      </c>
      <c r="K194" s="95" t="s">
        <v>50</v>
      </c>
      <c r="L194" s="133" t="s">
        <v>289</v>
      </c>
      <c r="M194" s="68">
        <v>1</v>
      </c>
      <c r="N194" s="68">
        <v>1</v>
      </c>
      <c r="O194" s="68">
        <v>1</v>
      </c>
      <c r="P194" s="68" t="s">
        <v>32</v>
      </c>
      <c r="Q194" s="124" t="s">
        <v>1217</v>
      </c>
      <c r="R194" s="134" t="s">
        <v>129</v>
      </c>
      <c r="S194" s="124" t="s">
        <v>1015</v>
      </c>
      <c r="T194" s="76"/>
      <c r="U194" s="77"/>
      <c r="V194" s="78"/>
      <c r="W194" s="79"/>
      <c r="X194" s="80"/>
      <c r="Y194" s="81" t="str">
        <f t="shared" si="2"/>
        <v>https://www.tcgplayer.com/search/star-wars-unlimited/product?productLineName=star-wars-unlimited&amp;q=Anakin+Skywalker</v>
      </c>
      <c r="Z194" s="65">
        <f t="shared" si="6"/>
        <v>0</v>
      </c>
    </row>
    <row r="195" spans="1:26" ht="14.4">
      <c r="A195" s="82" t="s">
        <v>527</v>
      </c>
      <c r="B195" s="83"/>
      <c r="C195" s="84"/>
      <c r="D195" s="84"/>
      <c r="E195" s="85"/>
      <c r="F195" s="53" t="str">
        <f t="shared" si="4"/>
        <v/>
      </c>
      <c r="G195" s="54" t="str">
        <f t="shared" si="5"/>
        <v/>
      </c>
      <c r="H195" s="86" t="s">
        <v>127</v>
      </c>
      <c r="I195" s="56"/>
      <c r="J195" s="109" t="s">
        <v>37</v>
      </c>
      <c r="K195" s="94" t="s">
        <v>50</v>
      </c>
      <c r="L195" s="135" t="s">
        <v>1224</v>
      </c>
      <c r="M195" s="84">
        <v>1</v>
      </c>
      <c r="N195" s="84">
        <v>1</v>
      </c>
      <c r="O195" s="84">
        <v>3</v>
      </c>
      <c r="P195" s="84" t="s">
        <v>32</v>
      </c>
      <c r="Q195" s="132" t="s">
        <v>1225</v>
      </c>
      <c r="R195" s="136" t="s">
        <v>129</v>
      </c>
      <c r="S195" s="132" t="s">
        <v>991</v>
      </c>
      <c r="T195" s="88"/>
      <c r="U195" s="89"/>
      <c r="V195" s="90"/>
      <c r="W195" s="91"/>
      <c r="X195" s="63"/>
      <c r="Y195" s="64" t="str">
        <f t="shared" si="2"/>
        <v>https://www.tcgplayer.com/search/star-wars-unlimited/product?productLineName=star-wars-unlimited&amp;q=BD-1</v>
      </c>
      <c r="Z195" s="65">
        <f t="shared" si="6"/>
        <v>0</v>
      </c>
    </row>
    <row r="196" spans="1:26" ht="14.4">
      <c r="A196" s="92" t="s">
        <v>529</v>
      </c>
      <c r="B196" s="67"/>
      <c r="C196" s="68"/>
      <c r="D196" s="68"/>
      <c r="E196" s="69"/>
      <c r="F196" s="70" t="str">
        <f t="shared" si="4"/>
        <v/>
      </c>
      <c r="G196" s="71" t="str">
        <f t="shared" si="5"/>
        <v/>
      </c>
      <c r="H196" s="72" t="s">
        <v>46</v>
      </c>
      <c r="I196" s="92"/>
      <c r="J196" s="108" t="s">
        <v>37</v>
      </c>
      <c r="K196" s="95" t="s">
        <v>50</v>
      </c>
      <c r="L196" s="133" t="s">
        <v>1226</v>
      </c>
      <c r="M196" s="68">
        <v>2</v>
      </c>
      <c r="N196" s="68">
        <v>3</v>
      </c>
      <c r="O196" s="68">
        <v>2</v>
      </c>
      <c r="P196" s="68" t="s">
        <v>136</v>
      </c>
      <c r="Q196" s="134"/>
      <c r="R196" s="134" t="s">
        <v>129</v>
      </c>
      <c r="S196" s="124" t="s">
        <v>931</v>
      </c>
      <c r="T196" s="76"/>
      <c r="U196" s="77"/>
      <c r="V196" s="78"/>
      <c r="W196" s="79"/>
      <c r="X196" s="80"/>
      <c r="Y196" s="81" t="str">
        <f t="shared" si="2"/>
        <v>https://www.tcgplayer.com/search/star-wars-unlimited/product?productLineName=star-wars-unlimited&amp;q=N-1+Starfighter</v>
      </c>
      <c r="Z196" s="65">
        <f t="shared" si="6"/>
        <v>0</v>
      </c>
    </row>
    <row r="197" spans="1:26" ht="14.4">
      <c r="A197" s="82" t="s">
        <v>531</v>
      </c>
      <c r="B197" s="83"/>
      <c r="C197" s="84"/>
      <c r="D197" s="84"/>
      <c r="E197" s="85"/>
      <c r="F197" s="53" t="str">
        <f t="shared" si="4"/>
        <v/>
      </c>
      <c r="G197" s="54" t="str">
        <f t="shared" si="5"/>
        <v/>
      </c>
      <c r="H197" s="86" t="s">
        <v>46</v>
      </c>
      <c r="I197" s="82"/>
      <c r="J197" s="109" t="s">
        <v>37</v>
      </c>
      <c r="K197" s="94" t="s">
        <v>50</v>
      </c>
      <c r="L197" s="135" t="s">
        <v>1227</v>
      </c>
      <c r="M197" s="84">
        <v>2</v>
      </c>
      <c r="N197" s="84">
        <v>2</v>
      </c>
      <c r="O197" s="84">
        <v>3</v>
      </c>
      <c r="P197" s="84" t="s">
        <v>32</v>
      </c>
      <c r="Q197" s="136"/>
      <c r="R197" s="136" t="s">
        <v>129</v>
      </c>
      <c r="S197" s="132" t="s">
        <v>769</v>
      </c>
      <c r="T197" s="88"/>
      <c r="U197" s="89"/>
      <c r="V197" s="90"/>
      <c r="W197" s="91"/>
      <c r="X197" s="63"/>
      <c r="Y197" s="64" t="str">
        <f t="shared" si="2"/>
        <v>https://www.tcgplayer.com/search/star-wars-unlimited/product?productLineName=star-wars-unlimited&amp;q=Youngling+Padawan</v>
      </c>
      <c r="Z197" s="65">
        <f t="shared" si="6"/>
        <v>0</v>
      </c>
    </row>
    <row r="198" spans="1:26" ht="14.4">
      <c r="A198" s="92" t="s">
        <v>533</v>
      </c>
      <c r="B198" s="67"/>
      <c r="C198" s="68"/>
      <c r="D198" s="68"/>
      <c r="E198" s="69"/>
      <c r="F198" s="70" t="str">
        <f t="shared" si="4"/>
        <v/>
      </c>
      <c r="G198" s="71" t="str">
        <f t="shared" si="5"/>
        <v/>
      </c>
      <c r="H198" s="72" t="s">
        <v>46</v>
      </c>
      <c r="I198" s="92"/>
      <c r="J198" s="108" t="s">
        <v>37</v>
      </c>
      <c r="K198" s="95" t="s">
        <v>50</v>
      </c>
      <c r="L198" s="133" t="s">
        <v>1228</v>
      </c>
      <c r="M198" s="68">
        <v>3</v>
      </c>
      <c r="N198" s="68">
        <v>2</v>
      </c>
      <c r="O198" s="68">
        <v>4</v>
      </c>
      <c r="P198" s="68" t="s">
        <v>136</v>
      </c>
      <c r="Q198" s="134"/>
      <c r="R198" s="134" t="s">
        <v>129</v>
      </c>
      <c r="S198" s="124" t="s">
        <v>820</v>
      </c>
      <c r="T198" s="76"/>
      <c r="U198" s="77"/>
      <c r="V198" s="78"/>
      <c r="W198" s="79"/>
      <c r="X198" s="80"/>
      <c r="Y198" s="81" t="str">
        <f t="shared" si="2"/>
        <v>https://www.tcgplayer.com/search/star-wars-unlimited/product?productLineName=star-wars-unlimited&amp;q=J-Type+Nubian+Starship</v>
      </c>
      <c r="Z198" s="65">
        <f t="shared" si="6"/>
        <v>0</v>
      </c>
    </row>
    <row r="199" spans="1:26" ht="14.4">
      <c r="A199" s="82" t="s">
        <v>535</v>
      </c>
      <c r="B199" s="83"/>
      <c r="C199" s="84"/>
      <c r="D199" s="84"/>
      <c r="E199" s="85"/>
      <c r="F199" s="53" t="str">
        <f t="shared" si="4"/>
        <v/>
      </c>
      <c r="G199" s="54" t="str">
        <f t="shared" si="5"/>
        <v/>
      </c>
      <c r="H199" s="86" t="s">
        <v>28</v>
      </c>
      <c r="I199" s="56"/>
      <c r="J199" s="109" t="s">
        <v>37</v>
      </c>
      <c r="K199" s="94" t="s">
        <v>50</v>
      </c>
      <c r="L199" s="135" t="s">
        <v>1229</v>
      </c>
      <c r="M199" s="84">
        <v>3</v>
      </c>
      <c r="N199" s="84">
        <v>3</v>
      </c>
      <c r="O199" s="84">
        <v>4</v>
      </c>
      <c r="P199" s="84" t="s">
        <v>32</v>
      </c>
      <c r="Q199" s="136"/>
      <c r="R199" s="136" t="s">
        <v>129</v>
      </c>
      <c r="S199" s="132" t="s">
        <v>769</v>
      </c>
      <c r="T199" s="88"/>
      <c r="U199" s="89"/>
      <c r="V199" s="90"/>
      <c r="W199" s="91"/>
      <c r="X199" s="63"/>
      <c r="Y199" s="64" t="str">
        <f t="shared" si="2"/>
        <v>https://www.tcgplayer.com/search/star-wars-unlimited/product?productLineName=star-wars-unlimited&amp;q=Vernestra+Rwoh</v>
      </c>
      <c r="Z199" s="65">
        <f t="shared" si="6"/>
        <v>0</v>
      </c>
    </row>
    <row r="200" spans="1:26" ht="14.4">
      <c r="A200" s="92" t="s">
        <v>537</v>
      </c>
      <c r="B200" s="67"/>
      <c r="C200" s="68"/>
      <c r="D200" s="68"/>
      <c r="E200" s="69"/>
      <c r="F200" s="70" t="str">
        <f t="shared" si="4"/>
        <v/>
      </c>
      <c r="G200" s="71" t="str">
        <f t="shared" si="5"/>
        <v/>
      </c>
      <c r="H200" s="72" t="s">
        <v>46</v>
      </c>
      <c r="I200" s="92"/>
      <c r="J200" s="108" t="s">
        <v>37</v>
      </c>
      <c r="K200" s="95" t="s">
        <v>50</v>
      </c>
      <c r="L200" s="133" t="s">
        <v>1230</v>
      </c>
      <c r="M200" s="68">
        <v>4</v>
      </c>
      <c r="N200" s="68">
        <v>5</v>
      </c>
      <c r="O200" s="68">
        <v>4</v>
      </c>
      <c r="P200" s="68" t="s">
        <v>32</v>
      </c>
      <c r="Q200" s="124" t="s">
        <v>145</v>
      </c>
      <c r="R200" s="134" t="s">
        <v>129</v>
      </c>
      <c r="S200" s="124" t="s">
        <v>769</v>
      </c>
      <c r="T200" s="76"/>
      <c r="U200" s="77"/>
      <c r="V200" s="78"/>
      <c r="W200" s="79"/>
      <c r="X200" s="80"/>
      <c r="Y200" s="81" t="str">
        <f t="shared" si="2"/>
        <v>https://www.tcgplayer.com/search/star-wars-unlimited/product?productLineName=star-wars-unlimited&amp;q=Jedi+Sentinel</v>
      </c>
      <c r="Z200" s="65">
        <f t="shared" si="6"/>
        <v>0</v>
      </c>
    </row>
    <row r="201" spans="1:26" ht="14.4">
      <c r="A201" s="82" t="s">
        <v>539</v>
      </c>
      <c r="B201" s="83"/>
      <c r="C201" s="84"/>
      <c r="D201" s="84"/>
      <c r="E201" s="85"/>
      <c r="F201" s="53" t="str">
        <f t="shared" si="4"/>
        <v/>
      </c>
      <c r="G201" s="54" t="str">
        <f t="shared" si="5"/>
        <v/>
      </c>
      <c r="H201" s="86" t="s">
        <v>65</v>
      </c>
      <c r="I201" s="56"/>
      <c r="J201" s="109" t="s">
        <v>37</v>
      </c>
      <c r="K201" s="94" t="s">
        <v>50</v>
      </c>
      <c r="L201" s="135" t="s">
        <v>1231</v>
      </c>
      <c r="M201" s="84">
        <v>5</v>
      </c>
      <c r="N201" s="84">
        <v>3</v>
      </c>
      <c r="O201" s="84">
        <v>6</v>
      </c>
      <c r="P201" s="84" t="s">
        <v>136</v>
      </c>
      <c r="Q201" s="136"/>
      <c r="R201" s="136" t="s">
        <v>129</v>
      </c>
      <c r="S201" s="132" t="s">
        <v>1077</v>
      </c>
      <c r="T201" s="88"/>
      <c r="U201" s="89"/>
      <c r="V201" s="90"/>
      <c r="W201" s="91"/>
      <c r="X201" s="63"/>
      <c r="Y201" s="64" t="str">
        <f t="shared" si="2"/>
        <v>https://www.tcgplayer.com/search/star-wars-unlimited/product?productLineName=star-wars-unlimited&amp;q=Qui-Gon+Jinn's+Aethersprite</v>
      </c>
      <c r="Z201" s="65">
        <f t="shared" si="6"/>
        <v>0</v>
      </c>
    </row>
    <row r="202" spans="1:26" ht="14.4">
      <c r="A202" s="92" t="s">
        <v>541</v>
      </c>
      <c r="B202" s="67"/>
      <c r="C202" s="68"/>
      <c r="D202" s="68"/>
      <c r="E202" s="69"/>
      <c r="F202" s="70" t="str">
        <f t="shared" si="4"/>
        <v/>
      </c>
      <c r="G202" s="71" t="str">
        <f t="shared" si="5"/>
        <v/>
      </c>
      <c r="H202" s="72" t="s">
        <v>127</v>
      </c>
      <c r="I202" s="73"/>
      <c r="J202" s="108" t="s">
        <v>37</v>
      </c>
      <c r="K202" s="95" t="s">
        <v>50</v>
      </c>
      <c r="L202" s="133" t="s">
        <v>1232</v>
      </c>
      <c r="M202" s="68">
        <v>5</v>
      </c>
      <c r="N202" s="68">
        <v>4</v>
      </c>
      <c r="O202" s="68">
        <v>6</v>
      </c>
      <c r="P202" s="68" t="s">
        <v>136</v>
      </c>
      <c r="Q202" s="134"/>
      <c r="R202" s="134" t="s">
        <v>129</v>
      </c>
      <c r="S202" s="124" t="s">
        <v>354</v>
      </c>
      <c r="T202" s="76"/>
      <c r="U202" s="77"/>
      <c r="V202" s="78"/>
      <c r="W202" s="79"/>
      <c r="X202" s="80"/>
      <c r="Y202" s="81" t="str">
        <f t="shared" si="2"/>
        <v>https://www.tcgplayer.com/search/star-wars-unlimited/product?productLineName=star-wars-unlimited&amp;q=Stinger+Mantis</v>
      </c>
      <c r="Z202" s="65">
        <f t="shared" si="6"/>
        <v>0</v>
      </c>
    </row>
    <row r="203" spans="1:26" ht="14.4">
      <c r="A203" s="82" t="s">
        <v>543</v>
      </c>
      <c r="B203" s="83"/>
      <c r="C203" s="84"/>
      <c r="D203" s="84"/>
      <c r="E203" s="85"/>
      <c r="F203" s="53" t="str">
        <f t="shared" si="4"/>
        <v/>
      </c>
      <c r="G203" s="54" t="str">
        <f t="shared" si="5"/>
        <v/>
      </c>
      <c r="H203" s="86" t="s">
        <v>127</v>
      </c>
      <c r="I203" s="56"/>
      <c r="J203" s="109" t="s">
        <v>37</v>
      </c>
      <c r="K203" s="94" t="s">
        <v>50</v>
      </c>
      <c r="L203" s="135" t="s">
        <v>1233</v>
      </c>
      <c r="M203" s="84">
        <v>6</v>
      </c>
      <c r="N203" s="84">
        <v>5</v>
      </c>
      <c r="O203" s="84">
        <v>7</v>
      </c>
      <c r="P203" s="84" t="s">
        <v>32</v>
      </c>
      <c r="Q203" s="132" t="s">
        <v>1234</v>
      </c>
      <c r="R203" s="136" t="s">
        <v>129</v>
      </c>
      <c r="S203" s="132" t="s">
        <v>146</v>
      </c>
      <c r="T203" s="88"/>
      <c r="U203" s="89"/>
      <c r="V203" s="90"/>
      <c r="W203" s="91"/>
      <c r="X203" s="63"/>
      <c r="Y203" s="64" t="str">
        <f t="shared" si="2"/>
        <v>https://www.tcgplayer.com/search/star-wars-unlimited/product?productLineName=star-wars-unlimited&amp;q=Depa+Billaba</v>
      </c>
      <c r="Z203" s="65">
        <f t="shared" si="6"/>
        <v>0</v>
      </c>
    </row>
    <row r="204" spans="1:26" ht="14.4">
      <c r="A204" s="92" t="s">
        <v>545</v>
      </c>
      <c r="B204" s="67"/>
      <c r="C204" s="68"/>
      <c r="D204" s="68"/>
      <c r="E204" s="69"/>
      <c r="F204" s="70" t="str">
        <f t="shared" si="4"/>
        <v/>
      </c>
      <c r="G204" s="71" t="str">
        <f t="shared" si="5"/>
        <v/>
      </c>
      <c r="H204" s="72" t="s">
        <v>131</v>
      </c>
      <c r="I204" s="73"/>
      <c r="J204" s="108" t="s">
        <v>37</v>
      </c>
      <c r="K204" s="95" t="s">
        <v>50</v>
      </c>
      <c r="L204" s="133" t="s">
        <v>629</v>
      </c>
      <c r="M204" s="68">
        <v>7</v>
      </c>
      <c r="N204" s="68">
        <v>7</v>
      </c>
      <c r="O204" s="68">
        <v>5</v>
      </c>
      <c r="P204" s="68" t="s">
        <v>32</v>
      </c>
      <c r="Q204" s="124" t="s">
        <v>80</v>
      </c>
      <c r="R204" s="134" t="s">
        <v>129</v>
      </c>
      <c r="S204" s="124" t="s">
        <v>146</v>
      </c>
      <c r="T204" s="76"/>
      <c r="U204" s="77"/>
      <c r="V204" s="78"/>
      <c r="W204" s="79"/>
      <c r="X204" s="80"/>
      <c r="Y204" s="81" t="str">
        <f t="shared" si="2"/>
        <v>https://www.tcgplayer.com/search/star-wars-unlimited/product?productLineName=star-wars-unlimited&amp;q=Qui-Gon+Jinn</v>
      </c>
      <c r="Z204" s="65">
        <f t="shared" si="6"/>
        <v>0</v>
      </c>
    </row>
    <row r="205" spans="1:26" ht="14.4">
      <c r="A205" s="82" t="s">
        <v>547</v>
      </c>
      <c r="B205" s="83"/>
      <c r="C205" s="84"/>
      <c r="D205" s="84"/>
      <c r="E205" s="85"/>
      <c r="F205" s="53" t="str">
        <f t="shared" si="4"/>
        <v/>
      </c>
      <c r="G205" s="54" t="str">
        <f t="shared" si="5"/>
        <v/>
      </c>
      <c r="H205" s="86" t="s">
        <v>65</v>
      </c>
      <c r="I205" s="56"/>
      <c r="J205" s="109" t="s">
        <v>37</v>
      </c>
      <c r="K205" s="94" t="s">
        <v>50</v>
      </c>
      <c r="L205" s="135" t="s">
        <v>1235</v>
      </c>
      <c r="M205" s="84">
        <v>2</v>
      </c>
      <c r="N205" s="84"/>
      <c r="O205" s="84"/>
      <c r="P205" s="84"/>
      <c r="Q205" s="136"/>
      <c r="R205" s="136" t="s">
        <v>255</v>
      </c>
      <c r="S205" s="132" t="s">
        <v>1053</v>
      </c>
      <c r="T205" s="88"/>
      <c r="U205" s="89"/>
      <c r="V205" s="90"/>
      <c r="W205" s="91"/>
      <c r="X205" s="63"/>
      <c r="Y205" s="64" t="str">
        <f t="shared" si="2"/>
        <v>https://www.tcgplayer.com/search/star-wars-unlimited/product?productLineName=star-wars-unlimited&amp;q=Qui-Gon+Jinn's+Lightsaber</v>
      </c>
      <c r="Z205" s="65">
        <f t="shared" si="6"/>
        <v>0</v>
      </c>
    </row>
    <row r="206" spans="1:26" ht="14.4">
      <c r="A206" s="92" t="s">
        <v>549</v>
      </c>
      <c r="B206" s="67"/>
      <c r="C206" s="68"/>
      <c r="D206" s="68"/>
      <c r="E206" s="69"/>
      <c r="F206" s="70" t="str">
        <f t="shared" si="4"/>
        <v/>
      </c>
      <c r="G206" s="71" t="str">
        <f t="shared" si="5"/>
        <v/>
      </c>
      <c r="H206" s="72" t="s">
        <v>28</v>
      </c>
      <c r="I206" s="92"/>
      <c r="J206" s="108" t="s">
        <v>37</v>
      </c>
      <c r="K206" s="95" t="s">
        <v>50</v>
      </c>
      <c r="L206" s="133" t="s">
        <v>1236</v>
      </c>
      <c r="M206" s="68">
        <v>2</v>
      </c>
      <c r="N206" s="68"/>
      <c r="O206" s="68"/>
      <c r="P206" s="68"/>
      <c r="Q206" s="134"/>
      <c r="R206" s="134" t="s">
        <v>157</v>
      </c>
      <c r="S206" s="124" t="s">
        <v>1237</v>
      </c>
      <c r="T206" s="76"/>
      <c r="U206" s="77"/>
      <c r="V206" s="78"/>
      <c r="W206" s="79"/>
      <c r="X206" s="80"/>
      <c r="Y206" s="81" t="str">
        <f t="shared" si="2"/>
        <v>https://www.tcgplayer.com/search/star-wars-unlimited/product?productLineName=star-wars-unlimited&amp;q=Mind+Trick</v>
      </c>
      <c r="Z206" s="65">
        <f t="shared" si="6"/>
        <v>0</v>
      </c>
    </row>
    <row r="207" spans="1:26" ht="14.4">
      <c r="A207" s="82" t="s">
        <v>551</v>
      </c>
      <c r="B207" s="83"/>
      <c r="C207" s="84"/>
      <c r="D207" s="84"/>
      <c r="E207" s="85"/>
      <c r="F207" s="53" t="str">
        <f t="shared" si="4"/>
        <v/>
      </c>
      <c r="G207" s="54" t="str">
        <f t="shared" si="5"/>
        <v/>
      </c>
      <c r="H207" s="86" t="s">
        <v>28</v>
      </c>
      <c r="I207" s="82"/>
      <c r="J207" s="109" t="s">
        <v>37</v>
      </c>
      <c r="K207" s="94" t="s">
        <v>50</v>
      </c>
      <c r="L207" s="135" t="s">
        <v>1238</v>
      </c>
      <c r="M207" s="84">
        <v>3</v>
      </c>
      <c r="N207" s="84"/>
      <c r="O207" s="84"/>
      <c r="P207" s="84"/>
      <c r="Q207" s="136"/>
      <c r="R207" s="136" t="s">
        <v>157</v>
      </c>
      <c r="S207" s="132" t="s">
        <v>290</v>
      </c>
      <c r="T207" s="88"/>
      <c r="U207" s="89"/>
      <c r="V207" s="90"/>
      <c r="W207" s="91"/>
      <c r="X207" s="63"/>
      <c r="Y207" s="64" t="str">
        <f t="shared" si="2"/>
        <v>https://www.tcgplayer.com/search/star-wars-unlimited/product?productLineName=star-wars-unlimited&amp;q=Premonition+of+Doom</v>
      </c>
      <c r="Z207" s="65">
        <f t="shared" si="6"/>
        <v>0</v>
      </c>
    </row>
    <row r="208" spans="1:26" ht="14.4">
      <c r="A208" s="92" t="s">
        <v>554</v>
      </c>
      <c r="B208" s="67"/>
      <c r="C208" s="68"/>
      <c r="D208" s="68"/>
      <c r="E208" s="69"/>
      <c r="F208" s="70" t="str">
        <f t="shared" si="4"/>
        <v/>
      </c>
      <c r="G208" s="71" t="str">
        <f t="shared" si="5"/>
        <v/>
      </c>
      <c r="H208" s="72" t="s">
        <v>131</v>
      </c>
      <c r="I208" s="73"/>
      <c r="J208" s="108" t="s">
        <v>37</v>
      </c>
      <c r="K208" s="113" t="s">
        <v>37</v>
      </c>
      <c r="L208" s="133" t="s">
        <v>221</v>
      </c>
      <c r="M208" s="68">
        <v>5</v>
      </c>
      <c r="N208" s="68">
        <v>4</v>
      </c>
      <c r="O208" s="68">
        <v>7</v>
      </c>
      <c r="P208" s="68" t="s">
        <v>32</v>
      </c>
      <c r="Q208" s="134"/>
      <c r="R208" s="134" t="s">
        <v>129</v>
      </c>
      <c r="S208" s="124" t="s">
        <v>1239</v>
      </c>
      <c r="T208" s="76"/>
      <c r="U208" s="77"/>
      <c r="V208" s="78"/>
      <c r="W208" s="79"/>
      <c r="X208" s="80"/>
      <c r="Y208" s="81" t="str">
        <f t="shared" si="2"/>
        <v>https://www.tcgplayer.com/search/star-wars-unlimited/product?productLineName=star-wars-unlimited&amp;q=Zuckuss</v>
      </c>
      <c r="Z208" s="65">
        <f t="shared" si="6"/>
        <v>0</v>
      </c>
    </row>
    <row r="209" spans="1:26" ht="14.4">
      <c r="A209" s="82" t="s">
        <v>556</v>
      </c>
      <c r="B209" s="83"/>
      <c r="C209" s="84"/>
      <c r="D209" s="84"/>
      <c r="E209" s="85"/>
      <c r="F209" s="53" t="str">
        <f t="shared" si="4"/>
        <v/>
      </c>
      <c r="G209" s="54" t="str">
        <f t="shared" si="5"/>
        <v/>
      </c>
      <c r="H209" s="86" t="s">
        <v>127</v>
      </c>
      <c r="I209" s="56"/>
      <c r="J209" s="109" t="s">
        <v>37</v>
      </c>
      <c r="K209" s="114" t="s">
        <v>37</v>
      </c>
      <c r="L209" s="135" t="s">
        <v>1240</v>
      </c>
      <c r="M209" s="84">
        <v>1</v>
      </c>
      <c r="N209" s="84"/>
      <c r="O209" s="84"/>
      <c r="P209" s="84"/>
      <c r="Q209" s="136"/>
      <c r="R209" s="136" t="s">
        <v>157</v>
      </c>
      <c r="S209" s="132" t="s">
        <v>290</v>
      </c>
      <c r="T209" s="88"/>
      <c r="U209" s="89"/>
      <c r="V209" s="90"/>
      <c r="W209" s="91"/>
      <c r="X209" s="63"/>
      <c r="Y209" s="64" t="str">
        <f t="shared" si="2"/>
        <v>https://www.tcgplayer.com/search/star-wars-unlimited/product?productLineName=star-wars-unlimited&amp;q=Force+Speed</v>
      </c>
      <c r="Z209" s="65">
        <f t="shared" si="6"/>
        <v>0</v>
      </c>
    </row>
    <row r="210" spans="1:26" ht="14.4">
      <c r="A210" s="92" t="s">
        <v>558</v>
      </c>
      <c r="B210" s="67"/>
      <c r="C210" s="68"/>
      <c r="D210" s="68"/>
      <c r="E210" s="69"/>
      <c r="F210" s="70" t="str">
        <f t="shared" si="4"/>
        <v/>
      </c>
      <c r="G210" s="71" t="str">
        <f t="shared" si="5"/>
        <v/>
      </c>
      <c r="H210" s="72" t="s">
        <v>28</v>
      </c>
      <c r="I210" s="73"/>
      <c r="J210" s="505" t="s">
        <v>37</v>
      </c>
      <c r="K210" s="506"/>
      <c r="L210" s="133" t="s">
        <v>1241</v>
      </c>
      <c r="M210" s="68">
        <v>1</v>
      </c>
      <c r="N210" s="68">
        <v>1</v>
      </c>
      <c r="O210" s="68">
        <v>4</v>
      </c>
      <c r="P210" s="68" t="s">
        <v>32</v>
      </c>
      <c r="Q210" s="134"/>
      <c r="R210" s="134" t="s">
        <v>129</v>
      </c>
      <c r="S210" s="124" t="s">
        <v>39</v>
      </c>
      <c r="T210" s="76"/>
      <c r="U210" s="77"/>
      <c r="V210" s="78"/>
      <c r="W210" s="79"/>
      <c r="X210" s="80"/>
      <c r="Y210" s="81" t="str">
        <f t="shared" si="2"/>
        <v>https://www.tcgplayer.com/search/star-wars-unlimited/product?productLineName=star-wars-unlimited&amp;q=Babu+Frik</v>
      </c>
      <c r="Z210" s="65">
        <f t="shared" si="6"/>
        <v>0</v>
      </c>
    </row>
    <row r="211" spans="1:26" ht="14.4">
      <c r="A211" s="82" t="s">
        <v>560</v>
      </c>
      <c r="B211" s="83"/>
      <c r="C211" s="84"/>
      <c r="D211" s="84"/>
      <c r="E211" s="85"/>
      <c r="F211" s="53" t="str">
        <f t="shared" si="4"/>
        <v/>
      </c>
      <c r="G211" s="54" t="str">
        <f t="shared" si="5"/>
        <v/>
      </c>
      <c r="H211" s="86" t="s">
        <v>46</v>
      </c>
      <c r="I211" s="56"/>
      <c r="J211" s="512" t="s">
        <v>37</v>
      </c>
      <c r="K211" s="504"/>
      <c r="L211" s="135" t="s">
        <v>1242</v>
      </c>
      <c r="M211" s="84">
        <v>2</v>
      </c>
      <c r="N211" s="84">
        <v>2</v>
      </c>
      <c r="O211" s="84">
        <v>1</v>
      </c>
      <c r="P211" s="84" t="s">
        <v>32</v>
      </c>
      <c r="Q211" s="136"/>
      <c r="R211" s="136" t="s">
        <v>129</v>
      </c>
      <c r="S211" s="132" t="s">
        <v>467</v>
      </c>
      <c r="T211" s="88"/>
      <c r="U211" s="89"/>
      <c r="V211" s="90"/>
      <c r="W211" s="91"/>
      <c r="X211" s="63"/>
      <c r="Y211" s="64" t="str">
        <f t="shared" si="2"/>
        <v>https://www.tcgplayer.com/search/star-wars-unlimited/product?productLineName=star-wars-unlimited&amp;q=Loth-Cat</v>
      </c>
      <c r="Z211" s="65">
        <f t="shared" si="6"/>
        <v>0</v>
      </c>
    </row>
    <row r="212" spans="1:26" ht="14.4">
      <c r="A212" s="92" t="s">
        <v>562</v>
      </c>
      <c r="B212" s="67"/>
      <c r="C212" s="68"/>
      <c r="D212" s="68"/>
      <c r="E212" s="69"/>
      <c r="F212" s="70" t="str">
        <f t="shared" si="4"/>
        <v/>
      </c>
      <c r="G212" s="71" t="str">
        <f t="shared" si="5"/>
        <v/>
      </c>
      <c r="H212" s="72" t="s">
        <v>46</v>
      </c>
      <c r="I212" s="73"/>
      <c r="J212" s="505" t="s">
        <v>37</v>
      </c>
      <c r="K212" s="506"/>
      <c r="L212" s="133" t="s">
        <v>1243</v>
      </c>
      <c r="M212" s="68">
        <v>2</v>
      </c>
      <c r="N212" s="68">
        <v>1</v>
      </c>
      <c r="O212" s="68">
        <v>4</v>
      </c>
      <c r="P212" s="68" t="s">
        <v>32</v>
      </c>
      <c r="Q212" s="124" t="s">
        <v>80</v>
      </c>
      <c r="R212" s="134" t="s">
        <v>129</v>
      </c>
      <c r="S212" s="124" t="s">
        <v>1015</v>
      </c>
      <c r="T212" s="76"/>
      <c r="U212" s="77"/>
      <c r="V212" s="78"/>
      <c r="W212" s="79"/>
      <c r="X212" s="80"/>
      <c r="Y212" s="81" t="str">
        <f t="shared" si="2"/>
        <v>https://www.tcgplayer.com/search/star-wars-unlimited/product?productLineName=star-wars-unlimited&amp;q=Mysterious+Hermit</v>
      </c>
      <c r="Z212" s="65">
        <f t="shared" si="6"/>
        <v>0</v>
      </c>
    </row>
    <row r="213" spans="1:26" ht="14.4">
      <c r="A213" s="82" t="s">
        <v>565</v>
      </c>
      <c r="B213" s="83"/>
      <c r="C213" s="84"/>
      <c r="D213" s="84"/>
      <c r="E213" s="85"/>
      <c r="F213" s="53" t="str">
        <f t="shared" si="4"/>
        <v/>
      </c>
      <c r="G213" s="54" t="str">
        <f t="shared" si="5"/>
        <v/>
      </c>
      <c r="H213" s="86" t="s">
        <v>46</v>
      </c>
      <c r="I213" s="56"/>
      <c r="J213" s="512" t="s">
        <v>37</v>
      </c>
      <c r="K213" s="504"/>
      <c r="L213" s="135" t="s">
        <v>1244</v>
      </c>
      <c r="M213" s="84">
        <v>3</v>
      </c>
      <c r="N213" s="84">
        <v>2</v>
      </c>
      <c r="O213" s="84">
        <v>4</v>
      </c>
      <c r="P213" s="84" t="s">
        <v>32</v>
      </c>
      <c r="Q213" s="132" t="s">
        <v>56</v>
      </c>
      <c r="R213" s="136" t="s">
        <v>129</v>
      </c>
      <c r="S213" s="132" t="s">
        <v>1245</v>
      </c>
      <c r="T213" s="88"/>
      <c r="U213" s="89"/>
      <c r="V213" s="90"/>
      <c r="W213" s="91"/>
      <c r="X213" s="63"/>
      <c r="Y213" s="64" t="str">
        <f t="shared" si="2"/>
        <v>https://www.tcgplayer.com/search/star-wars-unlimited/product?productLineName=star-wars-unlimited&amp;q=Tusken+Tracker</v>
      </c>
      <c r="Z213" s="65">
        <f t="shared" si="6"/>
        <v>0</v>
      </c>
    </row>
    <row r="214" spans="1:26" ht="14.4">
      <c r="A214" s="92" t="s">
        <v>567</v>
      </c>
      <c r="B214" s="67"/>
      <c r="C214" s="68"/>
      <c r="D214" s="68"/>
      <c r="E214" s="69"/>
      <c r="F214" s="70" t="str">
        <f t="shared" si="4"/>
        <v/>
      </c>
      <c r="G214" s="71" t="str">
        <f t="shared" si="5"/>
        <v/>
      </c>
      <c r="H214" s="72" t="s">
        <v>46</v>
      </c>
      <c r="I214" s="92"/>
      <c r="J214" s="505" t="s">
        <v>37</v>
      </c>
      <c r="K214" s="506"/>
      <c r="L214" s="133" t="s">
        <v>1246</v>
      </c>
      <c r="M214" s="68">
        <v>4</v>
      </c>
      <c r="N214" s="68">
        <v>3</v>
      </c>
      <c r="O214" s="68">
        <v>4</v>
      </c>
      <c r="P214" s="68" t="s">
        <v>32</v>
      </c>
      <c r="Q214" s="124" t="s">
        <v>1247</v>
      </c>
      <c r="R214" s="134" t="s">
        <v>129</v>
      </c>
      <c r="S214" s="124" t="s">
        <v>467</v>
      </c>
      <c r="T214" s="76"/>
      <c r="U214" s="77"/>
      <c r="V214" s="78"/>
      <c r="W214" s="79"/>
      <c r="X214" s="80"/>
      <c r="Y214" s="81" t="str">
        <f t="shared" si="2"/>
        <v>https://www.tcgplayer.com/search/star-wars-unlimited/product?productLineName=star-wars-unlimited&amp;q=Charging+Phillak</v>
      </c>
      <c r="Z214" s="65">
        <f t="shared" si="6"/>
        <v>0</v>
      </c>
    </row>
    <row r="215" spans="1:26" ht="14.4">
      <c r="A215" s="82" t="s">
        <v>570</v>
      </c>
      <c r="B215" s="83"/>
      <c r="C215" s="84"/>
      <c r="D215" s="84"/>
      <c r="E215" s="85"/>
      <c r="F215" s="53" t="str">
        <f t="shared" si="4"/>
        <v/>
      </c>
      <c r="G215" s="54" t="str">
        <f t="shared" si="5"/>
        <v/>
      </c>
      <c r="H215" s="86" t="s">
        <v>127</v>
      </c>
      <c r="I215" s="82"/>
      <c r="J215" s="512" t="s">
        <v>37</v>
      </c>
      <c r="K215" s="504"/>
      <c r="L215" s="135" t="s">
        <v>1248</v>
      </c>
      <c r="M215" s="84">
        <v>4</v>
      </c>
      <c r="N215" s="84">
        <v>5</v>
      </c>
      <c r="O215" s="84">
        <v>4</v>
      </c>
      <c r="P215" s="84" t="s">
        <v>32</v>
      </c>
      <c r="Q215" s="132" t="s">
        <v>218</v>
      </c>
      <c r="R215" s="136" t="s">
        <v>129</v>
      </c>
      <c r="S215" s="132" t="s">
        <v>769</v>
      </c>
      <c r="T215" s="88"/>
      <c r="U215" s="89"/>
      <c r="V215" s="90"/>
      <c r="W215" s="91"/>
      <c r="X215" s="63"/>
      <c r="Y215" s="64" t="str">
        <f t="shared" si="2"/>
        <v>https://www.tcgplayer.com/search/star-wars-unlimited/product?productLineName=star-wars-unlimited&amp;q=Dooku</v>
      </c>
      <c r="Z215" s="65">
        <f t="shared" si="6"/>
        <v>0</v>
      </c>
    </row>
    <row r="216" spans="1:26" ht="14.4">
      <c r="A216" s="92" t="s">
        <v>572</v>
      </c>
      <c r="B216" s="67"/>
      <c r="C216" s="68"/>
      <c r="D216" s="68"/>
      <c r="E216" s="69"/>
      <c r="F216" s="70" t="str">
        <f t="shared" si="4"/>
        <v/>
      </c>
      <c r="G216" s="71" t="str">
        <f t="shared" si="5"/>
        <v/>
      </c>
      <c r="H216" s="72" t="s">
        <v>46</v>
      </c>
      <c r="I216" s="73"/>
      <c r="J216" s="505" t="s">
        <v>37</v>
      </c>
      <c r="K216" s="506"/>
      <c r="L216" s="133" t="s">
        <v>1249</v>
      </c>
      <c r="M216" s="68">
        <v>4</v>
      </c>
      <c r="N216" s="68">
        <v>3</v>
      </c>
      <c r="O216" s="68">
        <v>5</v>
      </c>
      <c r="P216" s="68" t="s">
        <v>32</v>
      </c>
      <c r="Q216" s="124" t="s">
        <v>56</v>
      </c>
      <c r="R216" s="134" t="s">
        <v>129</v>
      </c>
      <c r="S216" s="124" t="s">
        <v>290</v>
      </c>
      <c r="T216" s="76"/>
      <c r="U216" s="77"/>
      <c r="V216" s="78"/>
      <c r="W216" s="79"/>
      <c r="X216" s="80"/>
      <c r="Y216" s="81" t="str">
        <f t="shared" si="2"/>
        <v>https://www.tcgplayer.com/search/star-wars-unlimited/product?productLineName=star-wars-unlimited&amp;q=Life+Wind+Sage</v>
      </c>
      <c r="Z216" s="65">
        <f t="shared" si="6"/>
        <v>0</v>
      </c>
    </row>
    <row r="217" spans="1:26" ht="14.4">
      <c r="A217" s="82" t="s">
        <v>574</v>
      </c>
      <c r="B217" s="83"/>
      <c r="C217" s="84"/>
      <c r="D217" s="84"/>
      <c r="E217" s="85"/>
      <c r="F217" s="53" t="str">
        <f t="shared" si="4"/>
        <v/>
      </c>
      <c r="G217" s="54" t="str">
        <f t="shared" si="5"/>
        <v/>
      </c>
      <c r="H217" s="86" t="s">
        <v>131</v>
      </c>
      <c r="I217" s="56"/>
      <c r="J217" s="512" t="s">
        <v>37</v>
      </c>
      <c r="K217" s="504"/>
      <c r="L217" s="135" t="s">
        <v>1250</v>
      </c>
      <c r="M217" s="84">
        <v>5</v>
      </c>
      <c r="N217" s="84">
        <v>3</v>
      </c>
      <c r="O217" s="84">
        <v>3</v>
      </c>
      <c r="P217" s="84" t="s">
        <v>136</v>
      </c>
      <c r="Q217" s="136"/>
      <c r="R217" s="136" t="s">
        <v>129</v>
      </c>
      <c r="S217" s="132" t="s">
        <v>729</v>
      </c>
      <c r="T217" s="88"/>
      <c r="U217" s="89"/>
      <c r="V217" s="90"/>
      <c r="W217" s="91"/>
      <c r="X217" s="63"/>
      <c r="Y217" s="64" t="str">
        <f t="shared" si="2"/>
        <v>https://www.tcgplayer.com/search/star-wars-unlimited/product?productLineName=star-wars-unlimited&amp;q=The+Legacy+Run</v>
      </c>
      <c r="Z217" s="65">
        <f t="shared" si="6"/>
        <v>0</v>
      </c>
    </row>
    <row r="218" spans="1:26" ht="14.4">
      <c r="A218" s="92" t="s">
        <v>576</v>
      </c>
      <c r="B218" s="67"/>
      <c r="C218" s="68"/>
      <c r="D218" s="68"/>
      <c r="E218" s="69"/>
      <c r="F218" s="70" t="str">
        <f t="shared" si="4"/>
        <v/>
      </c>
      <c r="G218" s="71" t="str">
        <f t="shared" si="5"/>
        <v/>
      </c>
      <c r="H218" s="72" t="s">
        <v>46</v>
      </c>
      <c r="I218" s="73"/>
      <c r="J218" s="505" t="s">
        <v>37</v>
      </c>
      <c r="K218" s="506"/>
      <c r="L218" s="133" t="s">
        <v>1251</v>
      </c>
      <c r="M218" s="68">
        <v>6</v>
      </c>
      <c r="N218" s="68">
        <v>6</v>
      </c>
      <c r="O218" s="68">
        <v>6</v>
      </c>
      <c r="P218" s="68" t="s">
        <v>32</v>
      </c>
      <c r="Q218" s="124" t="s">
        <v>84</v>
      </c>
      <c r="R218" s="134" t="s">
        <v>129</v>
      </c>
      <c r="S218" s="124" t="s">
        <v>1015</v>
      </c>
      <c r="T218" s="76"/>
      <c r="U218" s="77"/>
      <c r="V218" s="78"/>
      <c r="W218" s="79"/>
      <c r="X218" s="80"/>
      <c r="Y218" s="81" t="str">
        <f t="shared" si="2"/>
        <v>https://www.tcgplayer.com/search/star-wars-unlimited/product?productLineName=star-wars-unlimited&amp;q=Sorcerers+of+Tund</v>
      </c>
      <c r="Z218" s="65">
        <f t="shared" si="6"/>
        <v>0</v>
      </c>
    </row>
    <row r="219" spans="1:26" ht="14.4">
      <c r="A219" s="82" t="s">
        <v>577</v>
      </c>
      <c r="B219" s="83"/>
      <c r="C219" s="84"/>
      <c r="D219" s="84"/>
      <c r="E219" s="85"/>
      <c r="F219" s="53" t="str">
        <f t="shared" si="4"/>
        <v/>
      </c>
      <c r="G219" s="54" t="str">
        <f t="shared" si="5"/>
        <v/>
      </c>
      <c r="H219" s="86" t="s">
        <v>46</v>
      </c>
      <c r="I219" s="82"/>
      <c r="J219" s="512" t="s">
        <v>37</v>
      </c>
      <c r="K219" s="504"/>
      <c r="L219" s="135" t="s">
        <v>1252</v>
      </c>
      <c r="M219" s="84">
        <v>2</v>
      </c>
      <c r="N219" s="84"/>
      <c r="O219" s="84"/>
      <c r="P219" s="84"/>
      <c r="Q219" s="132" t="s">
        <v>87</v>
      </c>
      <c r="R219" s="136" t="s">
        <v>255</v>
      </c>
      <c r="S219" s="132" t="s">
        <v>603</v>
      </c>
      <c r="T219" s="88"/>
      <c r="U219" s="89"/>
      <c r="V219" s="90"/>
      <c r="W219" s="91"/>
      <c r="X219" s="63"/>
      <c r="Y219" s="64" t="str">
        <f t="shared" si="2"/>
        <v>https://www.tcgplayer.com/search/star-wars-unlimited/product?productLineName=star-wars-unlimited&amp;q=Ascension+Cable</v>
      </c>
      <c r="Z219" s="65">
        <f t="shared" si="6"/>
        <v>0</v>
      </c>
    </row>
    <row r="220" spans="1:26" ht="14.4">
      <c r="A220" s="92" t="s">
        <v>580</v>
      </c>
      <c r="B220" s="67"/>
      <c r="C220" s="68"/>
      <c r="D220" s="68"/>
      <c r="E220" s="69"/>
      <c r="F220" s="70" t="str">
        <f t="shared" si="4"/>
        <v/>
      </c>
      <c r="G220" s="71" t="str">
        <f t="shared" si="5"/>
        <v/>
      </c>
      <c r="H220" s="72" t="s">
        <v>46</v>
      </c>
      <c r="I220" s="92"/>
      <c r="J220" s="505" t="s">
        <v>37</v>
      </c>
      <c r="K220" s="506"/>
      <c r="L220" s="133" t="s">
        <v>1253</v>
      </c>
      <c r="M220" s="68">
        <v>1</v>
      </c>
      <c r="N220" s="68"/>
      <c r="O220" s="68"/>
      <c r="P220" s="68"/>
      <c r="Q220" s="134"/>
      <c r="R220" s="134" t="s">
        <v>157</v>
      </c>
      <c r="S220" s="124" t="s">
        <v>290</v>
      </c>
      <c r="T220" s="76"/>
      <c r="U220" s="77"/>
      <c r="V220" s="78"/>
      <c r="W220" s="79"/>
      <c r="X220" s="80"/>
      <c r="Y220" s="81" t="str">
        <f t="shared" si="2"/>
        <v>https://www.tcgplayer.com/search/star-wars-unlimited/product?productLineName=star-wars-unlimited&amp;q=Disturbance+in+the+Force</v>
      </c>
      <c r="Z220" s="65">
        <f t="shared" si="6"/>
        <v>0</v>
      </c>
    </row>
    <row r="221" spans="1:26" ht="14.4">
      <c r="A221" s="82" t="s">
        <v>582</v>
      </c>
      <c r="B221" s="83"/>
      <c r="C221" s="84"/>
      <c r="D221" s="84"/>
      <c r="E221" s="85"/>
      <c r="F221" s="53" t="str">
        <f t="shared" si="4"/>
        <v/>
      </c>
      <c r="G221" s="54" t="str">
        <f t="shared" si="5"/>
        <v/>
      </c>
      <c r="H221" s="86" t="s">
        <v>46</v>
      </c>
      <c r="I221" s="82"/>
      <c r="J221" s="512" t="s">
        <v>37</v>
      </c>
      <c r="K221" s="504"/>
      <c r="L221" s="135" t="s">
        <v>1254</v>
      </c>
      <c r="M221" s="84">
        <v>1</v>
      </c>
      <c r="N221" s="84"/>
      <c r="O221" s="84"/>
      <c r="P221" s="84"/>
      <c r="Q221" s="136"/>
      <c r="R221" s="136" t="s">
        <v>157</v>
      </c>
      <c r="S221" s="132" t="s">
        <v>290</v>
      </c>
      <c r="T221" s="88"/>
      <c r="U221" s="89"/>
      <c r="V221" s="90"/>
      <c r="W221" s="91"/>
      <c r="X221" s="63"/>
      <c r="Y221" s="64" t="str">
        <f t="shared" si="2"/>
        <v>https://www.tcgplayer.com/search/star-wars-unlimited/product?productLineName=star-wars-unlimited&amp;q=Force+Slow</v>
      </c>
      <c r="Z221" s="65">
        <f t="shared" si="6"/>
        <v>0</v>
      </c>
    </row>
    <row r="222" spans="1:26" ht="14.4">
      <c r="A222" s="92" t="s">
        <v>585</v>
      </c>
      <c r="B222" s="67"/>
      <c r="C222" s="68"/>
      <c r="D222" s="68"/>
      <c r="E222" s="69"/>
      <c r="F222" s="70" t="str">
        <f t="shared" si="4"/>
        <v/>
      </c>
      <c r="G222" s="71" t="str">
        <f t="shared" si="5"/>
        <v/>
      </c>
      <c r="H222" s="72" t="s">
        <v>127</v>
      </c>
      <c r="I222" s="73"/>
      <c r="J222" s="505" t="s">
        <v>37</v>
      </c>
      <c r="K222" s="506"/>
      <c r="L222" s="133" t="s">
        <v>1255</v>
      </c>
      <c r="M222" s="68">
        <v>1</v>
      </c>
      <c r="N222" s="68"/>
      <c r="O222" s="68"/>
      <c r="P222" s="68"/>
      <c r="Q222" s="134"/>
      <c r="R222" s="134" t="s">
        <v>157</v>
      </c>
      <c r="S222" s="124" t="s">
        <v>290</v>
      </c>
      <c r="T222" s="76"/>
      <c r="U222" s="77"/>
      <c r="V222" s="78"/>
      <c r="W222" s="79"/>
      <c r="X222" s="80"/>
      <c r="Y222" s="81" t="str">
        <f t="shared" si="2"/>
        <v>https://www.tcgplayer.com/search/star-wars-unlimited/product?productLineName=star-wars-unlimited&amp;q=Impossible+Escape</v>
      </c>
      <c r="Z222" s="65">
        <f t="shared" si="6"/>
        <v>0</v>
      </c>
    </row>
    <row r="223" spans="1:26" ht="14.4">
      <c r="A223" s="82" t="s">
        <v>587</v>
      </c>
      <c r="B223" s="83"/>
      <c r="C223" s="84"/>
      <c r="D223" s="84"/>
      <c r="E223" s="85"/>
      <c r="F223" s="53" t="str">
        <f t="shared" si="4"/>
        <v/>
      </c>
      <c r="G223" s="54" t="str">
        <f t="shared" si="5"/>
        <v/>
      </c>
      <c r="H223" s="86" t="s">
        <v>28</v>
      </c>
      <c r="I223" s="82"/>
      <c r="J223" s="512" t="s">
        <v>37</v>
      </c>
      <c r="K223" s="504"/>
      <c r="L223" s="135" t="s">
        <v>1256</v>
      </c>
      <c r="M223" s="84">
        <v>1</v>
      </c>
      <c r="N223" s="84"/>
      <c r="O223" s="84"/>
      <c r="P223" s="84"/>
      <c r="Q223" s="136"/>
      <c r="R223" s="136" t="s">
        <v>157</v>
      </c>
      <c r="S223" s="132" t="s">
        <v>290</v>
      </c>
      <c r="T223" s="88"/>
      <c r="U223" s="89"/>
      <c r="V223" s="90"/>
      <c r="W223" s="91"/>
      <c r="X223" s="63"/>
      <c r="Y223" s="64" t="str">
        <f t="shared" si="2"/>
        <v>https://www.tcgplayer.com/search/star-wars-unlimited/product?productLineName=star-wars-unlimited&amp;q=Psychometry</v>
      </c>
      <c r="Z223" s="65">
        <f t="shared" si="6"/>
        <v>0</v>
      </c>
    </row>
    <row r="224" spans="1:26" ht="14.4">
      <c r="A224" s="92" t="s">
        <v>589</v>
      </c>
      <c r="B224" s="67"/>
      <c r="C224" s="68"/>
      <c r="D224" s="68"/>
      <c r="E224" s="69"/>
      <c r="F224" s="70" t="str">
        <f t="shared" si="4"/>
        <v/>
      </c>
      <c r="G224" s="71" t="str">
        <f t="shared" si="5"/>
        <v/>
      </c>
      <c r="H224" s="72" t="s">
        <v>127</v>
      </c>
      <c r="I224" s="92"/>
      <c r="J224" s="505" t="s">
        <v>37</v>
      </c>
      <c r="K224" s="506"/>
      <c r="L224" s="133" t="s">
        <v>1257</v>
      </c>
      <c r="M224" s="68">
        <v>1</v>
      </c>
      <c r="N224" s="68"/>
      <c r="O224" s="68"/>
      <c r="P224" s="68"/>
      <c r="Q224" s="124" t="s">
        <v>80</v>
      </c>
      <c r="R224" s="134" t="s">
        <v>157</v>
      </c>
      <c r="S224" s="124" t="s">
        <v>378</v>
      </c>
      <c r="T224" s="76"/>
      <c r="U224" s="77"/>
      <c r="V224" s="78"/>
      <c r="W224" s="79"/>
      <c r="X224" s="80"/>
      <c r="Y224" s="81" t="str">
        <f t="shared" si="2"/>
        <v>https://www.tcgplayer.com/search/star-wars-unlimited/product?productLineName=star-wars-unlimited&amp;q=Shien+Flurry</v>
      </c>
      <c r="Z224" s="65">
        <f t="shared" si="6"/>
        <v>0</v>
      </c>
    </row>
    <row r="225" spans="1:26" ht="14.4">
      <c r="A225" s="82" t="s">
        <v>592</v>
      </c>
      <c r="B225" s="83"/>
      <c r="C225" s="84"/>
      <c r="D225" s="84"/>
      <c r="E225" s="85"/>
      <c r="F225" s="53" t="str">
        <f t="shared" si="4"/>
        <v/>
      </c>
      <c r="G225" s="54" t="str">
        <f t="shared" si="5"/>
        <v/>
      </c>
      <c r="H225" s="86" t="s">
        <v>28</v>
      </c>
      <c r="I225" s="56"/>
      <c r="J225" s="512" t="s">
        <v>37</v>
      </c>
      <c r="K225" s="504"/>
      <c r="L225" s="135" t="s">
        <v>1258</v>
      </c>
      <c r="M225" s="84">
        <v>1</v>
      </c>
      <c r="N225" s="84"/>
      <c r="O225" s="84"/>
      <c r="P225" s="84"/>
      <c r="Q225" s="136"/>
      <c r="R225" s="136" t="s">
        <v>157</v>
      </c>
      <c r="S225" s="132" t="s">
        <v>290</v>
      </c>
      <c r="T225" s="88"/>
      <c r="U225" s="89"/>
      <c r="V225" s="90"/>
      <c r="W225" s="91"/>
      <c r="X225" s="63"/>
      <c r="Y225" s="64" t="str">
        <f t="shared" si="2"/>
        <v>https://www.tcgplayer.com/search/star-wars-unlimited/product?productLineName=star-wars-unlimited&amp;q=Trust+Your+Instincts</v>
      </c>
      <c r="Z225" s="65">
        <f t="shared" si="6"/>
        <v>0</v>
      </c>
    </row>
    <row r="226" spans="1:26" ht="14.4">
      <c r="A226" s="92" t="s">
        <v>595</v>
      </c>
      <c r="B226" s="67"/>
      <c r="C226" s="68"/>
      <c r="D226" s="68"/>
      <c r="E226" s="69"/>
      <c r="F226" s="70" t="str">
        <f t="shared" si="4"/>
        <v/>
      </c>
      <c r="G226" s="71" t="str">
        <f t="shared" si="5"/>
        <v/>
      </c>
      <c r="H226" s="72" t="s">
        <v>127</v>
      </c>
      <c r="I226" s="73"/>
      <c r="J226" s="505" t="s">
        <v>37</v>
      </c>
      <c r="K226" s="506"/>
      <c r="L226" s="133" t="s">
        <v>1259</v>
      </c>
      <c r="M226" s="68">
        <v>2</v>
      </c>
      <c r="N226" s="68"/>
      <c r="O226" s="68"/>
      <c r="P226" s="68"/>
      <c r="Q226" s="134"/>
      <c r="R226" s="134" t="s">
        <v>157</v>
      </c>
      <c r="S226" s="124" t="s">
        <v>281</v>
      </c>
      <c r="T226" s="76"/>
      <c r="U226" s="77"/>
      <c r="V226" s="78"/>
      <c r="W226" s="79"/>
      <c r="X226" s="80"/>
      <c r="Y226" s="81" t="str">
        <f t="shared" si="2"/>
        <v>https://www.tcgplayer.com/search/star-wars-unlimited/product?productLineName=star-wars-unlimited&amp;q=A+Precarious+Predicament</v>
      </c>
      <c r="Z226" s="65">
        <f t="shared" si="6"/>
        <v>0</v>
      </c>
    </row>
    <row r="227" spans="1:26" ht="14.4">
      <c r="A227" s="82" t="s">
        <v>597</v>
      </c>
      <c r="B227" s="83"/>
      <c r="C227" s="83"/>
      <c r="D227" s="83"/>
      <c r="E227" s="83"/>
      <c r="F227" s="53" t="str">
        <f t="shared" si="4"/>
        <v/>
      </c>
      <c r="G227" s="54" t="str">
        <f t="shared" si="5"/>
        <v/>
      </c>
      <c r="H227" s="86" t="s">
        <v>127</v>
      </c>
      <c r="I227" s="82"/>
      <c r="J227" s="512" t="s">
        <v>37</v>
      </c>
      <c r="K227" s="504"/>
      <c r="L227" s="135" t="s">
        <v>1260</v>
      </c>
      <c r="M227" s="84">
        <v>2</v>
      </c>
      <c r="N227" s="84"/>
      <c r="O227" s="84"/>
      <c r="P227" s="141"/>
      <c r="Q227" s="132" t="s">
        <v>145</v>
      </c>
      <c r="R227" s="136" t="s">
        <v>157</v>
      </c>
      <c r="S227" s="132" t="s">
        <v>1237</v>
      </c>
      <c r="T227" s="88"/>
      <c r="U227" s="89"/>
      <c r="V227" s="90"/>
      <c r="W227" s="91"/>
      <c r="X227" s="63"/>
      <c r="Y227" s="64" t="str">
        <f t="shared" si="2"/>
        <v>https://www.tcgplayer.com/search/star-wars-unlimited/product?productLineName=star-wars-unlimited&amp;q=Force+Illusion</v>
      </c>
      <c r="Z227" s="65">
        <f t="shared" si="6"/>
        <v>0</v>
      </c>
    </row>
    <row r="228" spans="1:26" ht="14.4">
      <c r="A228" s="92" t="s">
        <v>599</v>
      </c>
      <c r="B228" s="67"/>
      <c r="C228" s="68"/>
      <c r="D228" s="68"/>
      <c r="E228" s="69"/>
      <c r="F228" s="70" t="str">
        <f t="shared" si="4"/>
        <v/>
      </c>
      <c r="G228" s="71" t="str">
        <f t="shared" si="5"/>
        <v/>
      </c>
      <c r="H228" s="72" t="s">
        <v>46</v>
      </c>
      <c r="I228" s="92"/>
      <c r="J228" s="505" t="s">
        <v>37</v>
      </c>
      <c r="K228" s="506"/>
      <c r="L228" s="133" t="s">
        <v>1261</v>
      </c>
      <c r="M228" s="68">
        <v>2</v>
      </c>
      <c r="N228" s="68"/>
      <c r="O228" s="68"/>
      <c r="P228" s="68"/>
      <c r="Q228" s="138"/>
      <c r="R228" s="134" t="s">
        <v>157</v>
      </c>
      <c r="S228" s="124" t="s">
        <v>281</v>
      </c>
      <c r="T228" s="76"/>
      <c r="U228" s="77"/>
      <c r="V228" s="78"/>
      <c r="W228" s="79"/>
      <c r="X228" s="80"/>
      <c r="Y228" s="81" t="str">
        <f t="shared" si="2"/>
        <v>https://www.tcgplayer.com/search/star-wars-unlimited/product?productLineName=star-wars-unlimited&amp;q=Pounce</v>
      </c>
      <c r="Z228" s="65">
        <f t="shared" si="6"/>
        <v>0</v>
      </c>
    </row>
    <row r="229" spans="1:26" ht="14.4">
      <c r="A229" s="82" t="s">
        <v>601</v>
      </c>
      <c r="B229" s="83"/>
      <c r="C229" s="84"/>
      <c r="D229" s="84"/>
      <c r="E229" s="85"/>
      <c r="F229" s="53" t="str">
        <f t="shared" si="4"/>
        <v/>
      </c>
      <c r="G229" s="54" t="str">
        <f t="shared" si="5"/>
        <v/>
      </c>
      <c r="H229" s="86" t="s">
        <v>127</v>
      </c>
      <c r="I229" s="56"/>
      <c r="J229" s="512" t="s">
        <v>37</v>
      </c>
      <c r="K229" s="504"/>
      <c r="L229" s="135" t="s">
        <v>1262</v>
      </c>
      <c r="M229" s="84">
        <v>2</v>
      </c>
      <c r="N229" s="84"/>
      <c r="O229" s="84"/>
      <c r="P229" s="84"/>
      <c r="Q229" s="132" t="s">
        <v>218</v>
      </c>
      <c r="R229" s="136" t="s">
        <v>157</v>
      </c>
      <c r="S229" s="132" t="s">
        <v>378</v>
      </c>
      <c r="T229" s="88"/>
      <c r="U229" s="89"/>
      <c r="V229" s="90"/>
      <c r="W229" s="91"/>
      <c r="X229" s="63"/>
      <c r="Y229" s="64" t="str">
        <f t="shared" si="2"/>
        <v>https://www.tcgplayer.com/search/star-wars-unlimited/product?productLineName=star-wars-unlimited&amp;q=Three+Lessons</v>
      </c>
      <c r="Z229" s="65">
        <f t="shared" si="6"/>
        <v>0</v>
      </c>
    </row>
    <row r="230" spans="1:26" ht="14.4">
      <c r="A230" s="92" t="s">
        <v>604</v>
      </c>
      <c r="B230" s="67"/>
      <c r="C230" s="68"/>
      <c r="D230" s="68"/>
      <c r="E230" s="69"/>
      <c r="F230" s="70" t="str">
        <f t="shared" si="4"/>
        <v/>
      </c>
      <c r="G230" s="71" t="str">
        <f t="shared" si="5"/>
        <v/>
      </c>
      <c r="H230" s="72" t="s">
        <v>46</v>
      </c>
      <c r="I230" s="92"/>
      <c r="J230" s="505" t="s">
        <v>37</v>
      </c>
      <c r="K230" s="506"/>
      <c r="L230" s="133" t="s">
        <v>1263</v>
      </c>
      <c r="M230" s="68">
        <v>2</v>
      </c>
      <c r="N230" s="68"/>
      <c r="O230" s="68"/>
      <c r="P230" s="68"/>
      <c r="Q230" s="134"/>
      <c r="R230" s="134" t="s">
        <v>157</v>
      </c>
      <c r="S230" s="124" t="s">
        <v>1237</v>
      </c>
      <c r="T230" s="76"/>
      <c r="U230" s="77"/>
      <c r="V230" s="78"/>
      <c r="W230" s="79"/>
      <c r="X230" s="80"/>
      <c r="Y230" s="81" t="str">
        <f t="shared" si="2"/>
        <v>https://www.tcgplayer.com/search/star-wars-unlimited/product?productLineName=star-wars-unlimited&amp;q=Tip+the+Scale</v>
      </c>
      <c r="Z230" s="65">
        <f t="shared" si="6"/>
        <v>0</v>
      </c>
    </row>
    <row r="231" spans="1:26" ht="14.4">
      <c r="A231" s="82" t="s">
        <v>606</v>
      </c>
      <c r="B231" s="83"/>
      <c r="C231" s="84"/>
      <c r="D231" s="84"/>
      <c r="E231" s="85"/>
      <c r="F231" s="53" t="str">
        <f t="shared" si="4"/>
        <v/>
      </c>
      <c r="G231" s="54" t="str">
        <f t="shared" si="5"/>
        <v/>
      </c>
      <c r="H231" s="86" t="s">
        <v>46</v>
      </c>
      <c r="I231" s="56"/>
      <c r="J231" s="512" t="s">
        <v>37</v>
      </c>
      <c r="K231" s="504"/>
      <c r="L231" s="135" t="s">
        <v>1264</v>
      </c>
      <c r="M231" s="84">
        <v>4</v>
      </c>
      <c r="N231" s="84"/>
      <c r="O231" s="84"/>
      <c r="P231" s="84"/>
      <c r="Q231" s="136"/>
      <c r="R231" s="136" t="s">
        <v>157</v>
      </c>
      <c r="S231" s="132" t="s">
        <v>290</v>
      </c>
      <c r="T231" s="88"/>
      <c r="U231" s="89"/>
      <c r="V231" s="90"/>
      <c r="W231" s="91"/>
      <c r="X231" s="63"/>
      <c r="Y231" s="64" t="str">
        <f t="shared" si="2"/>
        <v>https://www.tcgplayer.com/search/star-wars-unlimited/product?productLineName=star-wars-unlimited&amp;q=The+Will+of+the+Force</v>
      </c>
      <c r="Z231" s="65">
        <f t="shared" si="6"/>
        <v>0</v>
      </c>
    </row>
    <row r="232" spans="1:26" ht="14.4">
      <c r="A232" s="92" t="s">
        <v>608</v>
      </c>
      <c r="B232" s="67"/>
      <c r="C232" s="68"/>
      <c r="D232" s="68"/>
      <c r="E232" s="69"/>
      <c r="F232" s="70" t="str">
        <f t="shared" si="4"/>
        <v/>
      </c>
      <c r="G232" s="71" t="str">
        <f t="shared" si="5"/>
        <v/>
      </c>
      <c r="H232" s="72" t="s">
        <v>46</v>
      </c>
      <c r="I232" s="73"/>
      <c r="J232" s="520" t="s">
        <v>42</v>
      </c>
      <c r="K232" s="510"/>
      <c r="L232" s="133" t="s">
        <v>1265</v>
      </c>
      <c r="M232" s="68">
        <v>1</v>
      </c>
      <c r="N232" s="68">
        <v>1</v>
      </c>
      <c r="O232" s="68">
        <v>1</v>
      </c>
      <c r="P232" s="68" t="s">
        <v>136</v>
      </c>
      <c r="Q232" s="124" t="s">
        <v>271</v>
      </c>
      <c r="R232" s="134" t="s">
        <v>129</v>
      </c>
      <c r="S232" s="124" t="s">
        <v>1266</v>
      </c>
      <c r="T232" s="76"/>
      <c r="U232" s="77"/>
      <c r="V232" s="78"/>
      <c r="W232" s="79"/>
      <c r="X232" s="80"/>
      <c r="Y232" s="81" t="str">
        <f t="shared" si="2"/>
        <v>https://www.tcgplayer.com/search/star-wars-unlimited/product?productLineName=star-wars-unlimited&amp;q=Forged+Starfighter</v>
      </c>
      <c r="Z232" s="65">
        <f t="shared" si="6"/>
        <v>0</v>
      </c>
    </row>
    <row r="233" spans="1:26" ht="14.4">
      <c r="A233" s="82" t="s">
        <v>610</v>
      </c>
      <c r="B233" s="83"/>
      <c r="C233" s="84"/>
      <c r="D233" s="84"/>
      <c r="E233" s="85"/>
      <c r="F233" s="53" t="str">
        <f t="shared" si="4"/>
        <v/>
      </c>
      <c r="G233" s="54" t="str">
        <f t="shared" si="5"/>
        <v/>
      </c>
      <c r="H233" s="86" t="s">
        <v>127</v>
      </c>
      <c r="I233" s="56"/>
      <c r="J233" s="519" t="s">
        <v>42</v>
      </c>
      <c r="K233" s="508"/>
      <c r="L233" s="135" t="s">
        <v>1011</v>
      </c>
      <c r="M233" s="84">
        <v>2</v>
      </c>
      <c r="N233" s="84">
        <v>2</v>
      </c>
      <c r="O233" s="84">
        <v>3</v>
      </c>
      <c r="P233" s="84" t="s">
        <v>32</v>
      </c>
      <c r="Q233" s="132" t="s">
        <v>33</v>
      </c>
      <c r="R233" s="136" t="s">
        <v>129</v>
      </c>
      <c r="S233" s="132" t="s">
        <v>1012</v>
      </c>
      <c r="T233" s="88"/>
      <c r="U233" s="89"/>
      <c r="V233" s="90"/>
      <c r="W233" s="91"/>
      <c r="X233" s="63"/>
      <c r="Y233" s="64" t="str">
        <f t="shared" si="2"/>
        <v>https://www.tcgplayer.com/search/star-wars-unlimited/product?productLineName=star-wars-unlimited&amp;q=Kylo+Ren</v>
      </c>
      <c r="Z233" s="65">
        <f t="shared" si="6"/>
        <v>0</v>
      </c>
    </row>
    <row r="234" spans="1:26" ht="14.4">
      <c r="A234" s="92" t="s">
        <v>612</v>
      </c>
      <c r="B234" s="67"/>
      <c r="C234" s="68"/>
      <c r="D234" s="68"/>
      <c r="E234" s="69"/>
      <c r="F234" s="70" t="str">
        <f t="shared" si="4"/>
        <v/>
      </c>
      <c r="G234" s="71" t="str">
        <f t="shared" si="5"/>
        <v/>
      </c>
      <c r="H234" s="72" t="s">
        <v>46</v>
      </c>
      <c r="I234" s="92"/>
      <c r="J234" s="520" t="s">
        <v>42</v>
      </c>
      <c r="K234" s="510"/>
      <c r="L234" s="133" t="s">
        <v>1267</v>
      </c>
      <c r="M234" s="68">
        <v>3</v>
      </c>
      <c r="N234" s="68">
        <v>3</v>
      </c>
      <c r="O234" s="68">
        <v>4</v>
      </c>
      <c r="P234" s="68" t="s">
        <v>32</v>
      </c>
      <c r="Q234" s="138"/>
      <c r="R234" s="134" t="s">
        <v>129</v>
      </c>
      <c r="S234" s="124" t="s">
        <v>769</v>
      </c>
      <c r="T234" s="76"/>
      <c r="U234" s="77"/>
      <c r="V234" s="78"/>
      <c r="W234" s="79"/>
      <c r="X234" s="80"/>
      <c r="Y234" s="81" t="str">
        <f t="shared" si="2"/>
        <v>https://www.tcgplayer.com/search/star-wars-unlimited/product?productLineName=star-wars-unlimited&amp;q=Fallen+Jedi</v>
      </c>
      <c r="Z234" s="65">
        <f t="shared" si="6"/>
        <v>0</v>
      </c>
    </row>
    <row r="235" spans="1:26" ht="14.4">
      <c r="A235" s="82" t="s">
        <v>614</v>
      </c>
      <c r="B235" s="83"/>
      <c r="C235" s="83"/>
      <c r="D235" s="83"/>
      <c r="E235" s="83"/>
      <c r="F235" s="53" t="str">
        <f t="shared" si="4"/>
        <v/>
      </c>
      <c r="G235" s="54" t="str">
        <f t="shared" si="5"/>
        <v/>
      </c>
      <c r="H235" s="86" t="s">
        <v>65</v>
      </c>
      <c r="I235" s="56"/>
      <c r="J235" s="519" t="s">
        <v>42</v>
      </c>
      <c r="K235" s="508"/>
      <c r="L235" s="135" t="s">
        <v>1268</v>
      </c>
      <c r="M235" s="84">
        <v>4</v>
      </c>
      <c r="N235" s="141">
        <v>4</v>
      </c>
      <c r="O235" s="141">
        <v>3</v>
      </c>
      <c r="P235" s="84" t="s">
        <v>32</v>
      </c>
      <c r="Q235" s="132" t="s">
        <v>1269</v>
      </c>
      <c r="R235" s="136" t="s">
        <v>129</v>
      </c>
      <c r="S235" s="132" t="s">
        <v>1051</v>
      </c>
      <c r="T235" s="88"/>
      <c r="U235" s="89"/>
      <c r="V235" s="90"/>
      <c r="W235" s="91"/>
      <c r="X235" s="63"/>
      <c r="Y235" s="64" t="str">
        <f t="shared" si="2"/>
        <v>https://www.tcgplayer.com/search/star-wars-unlimited/product?productLineName=star-wars-unlimited&amp;q=Darth+Tyranus</v>
      </c>
      <c r="Z235" s="65">
        <f t="shared" si="6"/>
        <v>0</v>
      </c>
    </row>
    <row r="236" spans="1:26" ht="14.4">
      <c r="A236" s="92" t="s">
        <v>616</v>
      </c>
      <c r="B236" s="67"/>
      <c r="C236" s="68"/>
      <c r="D236" s="68"/>
      <c r="E236" s="69"/>
      <c r="F236" s="70" t="str">
        <f t="shared" si="4"/>
        <v/>
      </c>
      <c r="G236" s="71" t="str">
        <f t="shared" si="5"/>
        <v/>
      </c>
      <c r="H236" s="72" t="s">
        <v>46</v>
      </c>
      <c r="I236" s="73"/>
      <c r="J236" s="520" t="s">
        <v>42</v>
      </c>
      <c r="K236" s="510"/>
      <c r="L236" s="133" t="s">
        <v>1270</v>
      </c>
      <c r="M236" s="68">
        <v>4</v>
      </c>
      <c r="N236" s="68">
        <v>2</v>
      </c>
      <c r="O236" s="68">
        <v>6</v>
      </c>
      <c r="P236" s="68" t="s">
        <v>32</v>
      </c>
      <c r="Q236" s="124" t="s">
        <v>373</v>
      </c>
      <c r="R236" s="134" t="s">
        <v>129</v>
      </c>
      <c r="S236" s="124" t="s">
        <v>1271</v>
      </c>
      <c r="T236" s="76"/>
      <c r="U236" s="77"/>
      <c r="V236" s="78"/>
      <c r="W236" s="79"/>
      <c r="X236" s="80"/>
      <c r="Y236" s="81" t="str">
        <f t="shared" si="2"/>
        <v>https://www.tcgplayer.com/search/star-wars-unlimited/product?productLineName=star-wars-unlimited&amp;q=Sandtrooper+Cavalry</v>
      </c>
      <c r="Z236" s="65">
        <f t="shared" si="6"/>
        <v>0</v>
      </c>
    </row>
    <row r="237" spans="1:26" ht="14.4">
      <c r="A237" s="82" t="s">
        <v>618</v>
      </c>
      <c r="B237" s="83"/>
      <c r="C237" s="84"/>
      <c r="D237" s="84"/>
      <c r="E237" s="85"/>
      <c r="F237" s="53" t="str">
        <f t="shared" si="4"/>
        <v/>
      </c>
      <c r="G237" s="54" t="str">
        <f t="shared" si="5"/>
        <v/>
      </c>
      <c r="H237" s="86" t="s">
        <v>65</v>
      </c>
      <c r="I237" s="56"/>
      <c r="J237" s="519" t="s">
        <v>42</v>
      </c>
      <c r="K237" s="508"/>
      <c r="L237" s="135" t="s">
        <v>1272</v>
      </c>
      <c r="M237" s="84">
        <v>4</v>
      </c>
      <c r="N237" s="84">
        <v>3</v>
      </c>
      <c r="O237" s="84">
        <v>4</v>
      </c>
      <c r="P237" s="84" t="s">
        <v>136</v>
      </c>
      <c r="Q237" s="136"/>
      <c r="R237" s="136" t="s">
        <v>129</v>
      </c>
      <c r="S237" s="132" t="s">
        <v>1273</v>
      </c>
      <c r="T237" s="88"/>
      <c r="U237" s="89"/>
      <c r="V237" s="90"/>
      <c r="W237" s="91"/>
      <c r="X237" s="63"/>
      <c r="Y237" s="64" t="str">
        <f t="shared" si="2"/>
        <v>https://www.tcgplayer.com/search/star-wars-unlimited/product?productLineName=star-wars-unlimited&amp;q=Scimitar</v>
      </c>
      <c r="Z237" s="65">
        <f t="shared" si="6"/>
        <v>0</v>
      </c>
    </row>
    <row r="238" spans="1:26" ht="14.4">
      <c r="A238" s="92" t="s">
        <v>622</v>
      </c>
      <c r="B238" s="67"/>
      <c r="C238" s="68"/>
      <c r="D238" s="68"/>
      <c r="E238" s="69"/>
      <c r="F238" s="70" t="str">
        <f t="shared" si="4"/>
        <v/>
      </c>
      <c r="G238" s="71" t="str">
        <f t="shared" si="5"/>
        <v/>
      </c>
      <c r="H238" s="72" t="s">
        <v>131</v>
      </c>
      <c r="I238" s="73"/>
      <c r="J238" s="520" t="s">
        <v>42</v>
      </c>
      <c r="K238" s="510"/>
      <c r="L238" s="133" t="s">
        <v>1274</v>
      </c>
      <c r="M238" s="68">
        <v>5</v>
      </c>
      <c r="N238" s="68">
        <v>4</v>
      </c>
      <c r="O238" s="68">
        <v>7</v>
      </c>
      <c r="P238" s="68" t="s">
        <v>32</v>
      </c>
      <c r="Q238" s="124" t="s">
        <v>33</v>
      </c>
      <c r="R238" s="134" t="s">
        <v>129</v>
      </c>
      <c r="S238" s="124" t="s">
        <v>285</v>
      </c>
      <c r="T238" s="76"/>
      <c r="U238" s="77"/>
      <c r="V238" s="78"/>
      <c r="W238" s="79"/>
      <c r="X238" s="80"/>
      <c r="Y238" s="81" t="str">
        <f t="shared" si="2"/>
        <v>https://www.tcgplayer.com/search/star-wars-unlimited/product?productLineName=star-wars-unlimited&amp;q=Darth+Malak</v>
      </c>
      <c r="Z238" s="65">
        <f t="shared" si="6"/>
        <v>0</v>
      </c>
    </row>
    <row r="239" spans="1:26" ht="14.4">
      <c r="A239" s="82" t="s">
        <v>624</v>
      </c>
      <c r="B239" s="83"/>
      <c r="C239" s="84"/>
      <c r="D239" s="84"/>
      <c r="E239" s="85"/>
      <c r="F239" s="53" t="str">
        <f t="shared" si="4"/>
        <v/>
      </c>
      <c r="G239" s="54" t="str">
        <f t="shared" si="5"/>
        <v/>
      </c>
      <c r="H239" s="86" t="s">
        <v>127</v>
      </c>
      <c r="I239" s="56"/>
      <c r="J239" s="519" t="s">
        <v>42</v>
      </c>
      <c r="K239" s="508"/>
      <c r="L239" s="135" t="s">
        <v>1275</v>
      </c>
      <c r="M239" s="84">
        <v>5</v>
      </c>
      <c r="N239" s="84">
        <v>4</v>
      </c>
      <c r="O239" s="84">
        <v>4</v>
      </c>
      <c r="P239" s="84" t="s">
        <v>32</v>
      </c>
      <c r="Q239" s="136"/>
      <c r="R239" s="136" t="s">
        <v>129</v>
      </c>
      <c r="S239" s="132" t="s">
        <v>248</v>
      </c>
      <c r="T239" s="88"/>
      <c r="U239" s="89"/>
      <c r="V239" s="90"/>
      <c r="W239" s="91"/>
      <c r="X239" s="63"/>
      <c r="Y239" s="64" t="str">
        <f t="shared" si="2"/>
        <v>https://www.tcgplayer.com/search/star-wars-unlimited/product?productLineName=star-wars-unlimited&amp;q=HK-87+Assassin+Droid</v>
      </c>
      <c r="Z239" s="65">
        <f t="shared" si="6"/>
        <v>0</v>
      </c>
    </row>
    <row r="240" spans="1:26" ht="14.4">
      <c r="A240" s="92" t="s">
        <v>626</v>
      </c>
      <c r="B240" s="67"/>
      <c r="C240" s="67"/>
      <c r="D240" s="67"/>
      <c r="E240" s="67"/>
      <c r="F240" s="70" t="str">
        <f t="shared" si="4"/>
        <v/>
      </c>
      <c r="G240" s="71" t="str">
        <f t="shared" si="5"/>
        <v/>
      </c>
      <c r="H240" s="72" t="s">
        <v>46</v>
      </c>
      <c r="I240" s="92"/>
      <c r="J240" s="520" t="s">
        <v>42</v>
      </c>
      <c r="K240" s="510"/>
      <c r="L240" s="133" t="s">
        <v>1276</v>
      </c>
      <c r="M240" s="68">
        <v>6</v>
      </c>
      <c r="N240" s="68">
        <v>7</v>
      </c>
      <c r="O240" s="68">
        <v>6</v>
      </c>
      <c r="P240" s="68" t="s">
        <v>32</v>
      </c>
      <c r="Q240" s="138"/>
      <c r="R240" s="134" t="s">
        <v>129</v>
      </c>
      <c r="S240" s="124" t="s">
        <v>1085</v>
      </c>
      <c r="T240" s="76"/>
      <c r="U240" s="77"/>
      <c r="V240" s="78"/>
      <c r="W240" s="79"/>
      <c r="X240" s="80"/>
      <c r="Y240" s="81" t="str">
        <f t="shared" si="2"/>
        <v>https://www.tcgplayer.com/search/star-wars-unlimited/product?productLineName=star-wars-unlimited&amp;q=Army+of+the+Dead</v>
      </c>
      <c r="Z240" s="65">
        <f t="shared" si="6"/>
        <v>0</v>
      </c>
    </row>
    <row r="241" spans="1:26" ht="14.4">
      <c r="A241" s="82" t="s">
        <v>628</v>
      </c>
      <c r="B241" s="83"/>
      <c r="C241" s="84"/>
      <c r="D241" s="84"/>
      <c r="E241" s="85"/>
      <c r="F241" s="53" t="str">
        <f t="shared" si="4"/>
        <v/>
      </c>
      <c r="G241" s="54" t="str">
        <f t="shared" si="5"/>
        <v/>
      </c>
      <c r="H241" s="86" t="s">
        <v>28</v>
      </c>
      <c r="I241" s="56"/>
      <c r="J241" s="519" t="s">
        <v>42</v>
      </c>
      <c r="K241" s="508"/>
      <c r="L241" s="135" t="s">
        <v>1277</v>
      </c>
      <c r="M241" s="84">
        <v>7</v>
      </c>
      <c r="N241" s="84">
        <v>6</v>
      </c>
      <c r="O241" s="84">
        <v>8</v>
      </c>
      <c r="P241" s="84" t="s">
        <v>32</v>
      </c>
      <c r="Q241" s="136"/>
      <c r="R241" s="136" t="s">
        <v>129</v>
      </c>
      <c r="S241" s="132" t="s">
        <v>290</v>
      </c>
      <c r="T241" s="88"/>
      <c r="U241" s="89"/>
      <c r="V241" s="90"/>
      <c r="W241" s="91"/>
      <c r="X241" s="63"/>
      <c r="Y241" s="64" t="str">
        <f t="shared" si="2"/>
        <v>https://www.tcgplayer.com/search/star-wars-unlimited/product?productLineName=star-wars-unlimited&amp;q=The+Son</v>
      </c>
      <c r="Z241" s="65">
        <f t="shared" si="6"/>
        <v>0</v>
      </c>
    </row>
    <row r="242" spans="1:26" ht="14.4">
      <c r="A242" s="92" t="s">
        <v>630</v>
      </c>
      <c r="B242" s="67"/>
      <c r="C242" s="67"/>
      <c r="D242" s="67"/>
      <c r="E242" s="67"/>
      <c r="F242" s="70" t="str">
        <f t="shared" si="4"/>
        <v/>
      </c>
      <c r="G242" s="71" t="str">
        <f t="shared" si="5"/>
        <v/>
      </c>
      <c r="H242" s="72" t="s">
        <v>28</v>
      </c>
      <c r="I242" s="73"/>
      <c r="J242" s="520" t="s">
        <v>42</v>
      </c>
      <c r="K242" s="510"/>
      <c r="L242" s="133" t="s">
        <v>1278</v>
      </c>
      <c r="M242" s="68">
        <v>2</v>
      </c>
      <c r="N242" s="68"/>
      <c r="O242" s="68"/>
      <c r="P242" s="68"/>
      <c r="Q242" s="124" t="s">
        <v>373</v>
      </c>
      <c r="R242" s="134" t="s">
        <v>255</v>
      </c>
      <c r="S242" s="124" t="s">
        <v>1053</v>
      </c>
      <c r="T242" s="76"/>
      <c r="U242" s="77"/>
      <c r="V242" s="78"/>
      <c r="W242" s="79"/>
      <c r="X242" s="80"/>
      <c r="Y242" s="81" t="str">
        <f t="shared" si="2"/>
        <v>https://www.tcgplayer.com/search/star-wars-unlimited/product?productLineName=star-wars-unlimited&amp;q=Darth+Revan's+Lightsabers</v>
      </c>
      <c r="Z242" s="65">
        <f t="shared" si="6"/>
        <v>0</v>
      </c>
    </row>
    <row r="243" spans="1:26" ht="14.4">
      <c r="A243" s="82" t="s">
        <v>632</v>
      </c>
      <c r="B243" s="83"/>
      <c r="C243" s="84"/>
      <c r="D243" s="84"/>
      <c r="E243" s="85"/>
      <c r="F243" s="53" t="str">
        <f t="shared" si="4"/>
        <v/>
      </c>
      <c r="G243" s="54" t="str">
        <f t="shared" si="5"/>
        <v/>
      </c>
      <c r="H243" s="86" t="s">
        <v>46</v>
      </c>
      <c r="I243" s="82"/>
      <c r="J243" s="519" t="s">
        <v>42</v>
      </c>
      <c r="K243" s="508"/>
      <c r="L243" s="135" t="s">
        <v>1279</v>
      </c>
      <c r="M243" s="84">
        <v>2</v>
      </c>
      <c r="N243" s="84"/>
      <c r="O243" s="84"/>
      <c r="P243" s="84"/>
      <c r="Q243" s="136"/>
      <c r="R243" s="136" t="s">
        <v>157</v>
      </c>
      <c r="S243" s="132" t="s">
        <v>290</v>
      </c>
      <c r="T243" s="88"/>
      <c r="U243" s="89"/>
      <c r="V243" s="90"/>
      <c r="W243" s="91"/>
      <c r="X243" s="63"/>
      <c r="Y243" s="64" t="str">
        <f t="shared" si="2"/>
        <v>https://www.tcgplayer.com/search/star-wars-unlimited/product?productLineName=star-wars-unlimited&amp;q=Consumed+by+the+Dark+Side</v>
      </c>
      <c r="Z243" s="65">
        <f t="shared" si="6"/>
        <v>0</v>
      </c>
    </row>
    <row r="244" spans="1:26" ht="14.4">
      <c r="A244" s="92" t="s">
        <v>634</v>
      </c>
      <c r="B244" s="67"/>
      <c r="C244" s="68"/>
      <c r="D244" s="68"/>
      <c r="E244" s="69"/>
      <c r="F244" s="70" t="str">
        <f t="shared" si="4"/>
        <v/>
      </c>
      <c r="G244" s="71" t="str">
        <f t="shared" si="5"/>
        <v/>
      </c>
      <c r="H244" s="72" t="s">
        <v>127</v>
      </c>
      <c r="I244" s="92"/>
      <c r="J244" s="520" t="s">
        <v>42</v>
      </c>
      <c r="K244" s="510"/>
      <c r="L244" s="133" t="s">
        <v>1280</v>
      </c>
      <c r="M244" s="68">
        <v>2</v>
      </c>
      <c r="N244" s="68"/>
      <c r="O244" s="68"/>
      <c r="P244" s="68"/>
      <c r="Q244" s="134"/>
      <c r="R244" s="134" t="s">
        <v>157</v>
      </c>
      <c r="S244" s="124" t="s">
        <v>164</v>
      </c>
      <c r="T244" s="76"/>
      <c r="U244" s="77"/>
      <c r="V244" s="78"/>
      <c r="W244" s="79"/>
      <c r="X244" s="80"/>
      <c r="Y244" s="81" t="str">
        <f t="shared" si="2"/>
        <v>https://www.tcgplayer.com/search/star-wars-unlimited/product?productLineName=star-wars-unlimited&amp;q=Flight+of+the+Inquisitor</v>
      </c>
      <c r="Z244" s="65">
        <f t="shared" si="6"/>
        <v>0</v>
      </c>
    </row>
    <row r="245" spans="1:26" ht="14.4">
      <c r="A245" s="82" t="s">
        <v>637</v>
      </c>
      <c r="B245" s="83"/>
      <c r="C245" s="84"/>
      <c r="D245" s="84"/>
      <c r="E245" s="85"/>
      <c r="F245" s="53" t="str">
        <f t="shared" si="4"/>
        <v/>
      </c>
      <c r="G245" s="54" t="str">
        <f t="shared" si="5"/>
        <v/>
      </c>
      <c r="H245" s="86" t="s">
        <v>46</v>
      </c>
      <c r="I245" s="82"/>
      <c r="J245" s="519" t="s">
        <v>42</v>
      </c>
      <c r="K245" s="508"/>
      <c r="L245" s="135" t="s">
        <v>1281</v>
      </c>
      <c r="M245" s="84">
        <v>2</v>
      </c>
      <c r="N245" s="84"/>
      <c r="O245" s="84"/>
      <c r="P245" s="84"/>
      <c r="Q245" s="132" t="s">
        <v>218</v>
      </c>
      <c r="R245" s="136" t="s">
        <v>157</v>
      </c>
      <c r="S245" s="132" t="s">
        <v>475</v>
      </c>
      <c r="T245" s="88"/>
      <c r="U245" s="89"/>
      <c r="V245" s="90"/>
      <c r="W245" s="91"/>
      <c r="X245" s="63"/>
      <c r="Y245" s="64" t="str">
        <f t="shared" si="2"/>
        <v>https://www.tcgplayer.com/search/star-wars-unlimited/product?productLineName=star-wars-unlimited&amp;q=In+the+Shadows</v>
      </c>
      <c r="Z245" s="65">
        <f t="shared" si="6"/>
        <v>0</v>
      </c>
    </row>
    <row r="246" spans="1:26" ht="14.4">
      <c r="A246" s="92" t="s">
        <v>639</v>
      </c>
      <c r="B246" s="67"/>
      <c r="C246" s="68"/>
      <c r="D246" s="68"/>
      <c r="E246" s="69"/>
      <c r="F246" s="70" t="str">
        <f t="shared" si="4"/>
        <v/>
      </c>
      <c r="G246" s="71" t="str">
        <f t="shared" si="5"/>
        <v/>
      </c>
      <c r="H246" s="72" t="s">
        <v>46</v>
      </c>
      <c r="I246" s="92"/>
      <c r="J246" s="505" t="s">
        <v>50</v>
      </c>
      <c r="K246" s="506"/>
      <c r="L246" s="133" t="s">
        <v>1282</v>
      </c>
      <c r="M246" s="68">
        <v>1</v>
      </c>
      <c r="N246" s="68">
        <v>0</v>
      </c>
      <c r="O246" s="68">
        <v>3</v>
      </c>
      <c r="P246" s="68" t="s">
        <v>32</v>
      </c>
      <c r="Q246" s="124" t="s">
        <v>145</v>
      </c>
      <c r="R246" s="134" t="s">
        <v>129</v>
      </c>
      <c r="S246" s="124" t="s">
        <v>1015</v>
      </c>
      <c r="T246" s="76"/>
      <c r="U246" s="77"/>
      <c r="V246" s="78"/>
      <c r="W246" s="79"/>
      <c r="X246" s="80"/>
      <c r="Y246" s="81" t="str">
        <f t="shared" si="2"/>
        <v>https://www.tcgplayer.com/search/star-wars-unlimited/product?productLineName=star-wars-unlimited&amp;q=Refugee+of+The+Path</v>
      </c>
      <c r="Z246" s="65">
        <f t="shared" si="6"/>
        <v>0</v>
      </c>
    </row>
    <row r="247" spans="1:26" ht="14.4">
      <c r="A247" s="82" t="s">
        <v>641</v>
      </c>
      <c r="B247" s="83"/>
      <c r="C247" s="84"/>
      <c r="D247" s="84"/>
      <c r="E247" s="85"/>
      <c r="F247" s="53" t="str">
        <f t="shared" si="4"/>
        <v/>
      </c>
      <c r="G247" s="54" t="str">
        <f t="shared" si="5"/>
        <v/>
      </c>
      <c r="H247" s="86" t="s">
        <v>127</v>
      </c>
      <c r="I247" s="56"/>
      <c r="J247" s="512" t="s">
        <v>50</v>
      </c>
      <c r="K247" s="504"/>
      <c r="L247" s="135" t="s">
        <v>1283</v>
      </c>
      <c r="M247" s="84">
        <v>2</v>
      </c>
      <c r="N247" s="84">
        <v>0</v>
      </c>
      <c r="O247" s="84">
        <v>4</v>
      </c>
      <c r="P247" s="84" t="s">
        <v>32</v>
      </c>
      <c r="Q247" s="136"/>
      <c r="R247" s="136" t="s">
        <v>129</v>
      </c>
      <c r="S247" s="132" t="s">
        <v>72</v>
      </c>
      <c r="T247" s="88"/>
      <c r="U247" s="89"/>
      <c r="V247" s="90"/>
      <c r="W247" s="91"/>
      <c r="X247" s="63"/>
      <c r="Y247" s="64" t="str">
        <f t="shared" si="2"/>
        <v>https://www.tcgplayer.com/search/star-wars-unlimited/product?productLineName=star-wars-unlimited&amp;q=Caretaker+Matron</v>
      </c>
      <c r="Z247" s="65">
        <f t="shared" si="6"/>
        <v>0</v>
      </c>
    </row>
    <row r="248" spans="1:26" ht="14.4">
      <c r="A248" s="92" t="s">
        <v>643</v>
      </c>
      <c r="B248" s="67"/>
      <c r="C248" s="68"/>
      <c r="D248" s="68"/>
      <c r="E248" s="69"/>
      <c r="F248" s="70" t="str">
        <f t="shared" si="4"/>
        <v/>
      </c>
      <c r="G248" s="71" t="str">
        <f t="shared" si="5"/>
        <v/>
      </c>
      <c r="H248" s="72" t="s">
        <v>127</v>
      </c>
      <c r="I248" s="73"/>
      <c r="J248" s="505" t="s">
        <v>50</v>
      </c>
      <c r="K248" s="506"/>
      <c r="L248" s="133" t="s">
        <v>1284</v>
      </c>
      <c r="M248" s="68">
        <v>2</v>
      </c>
      <c r="N248" s="68">
        <v>1</v>
      </c>
      <c r="O248" s="68">
        <v>3</v>
      </c>
      <c r="P248" s="68" t="s">
        <v>136</v>
      </c>
      <c r="Q248" s="134"/>
      <c r="R248" s="134" t="s">
        <v>129</v>
      </c>
      <c r="S248" s="124" t="s">
        <v>1285</v>
      </c>
      <c r="T248" s="76"/>
      <c r="U248" s="77"/>
      <c r="V248" s="78"/>
      <c r="W248" s="79"/>
      <c r="X248" s="80"/>
      <c r="Y248" s="81" t="str">
        <f t="shared" si="2"/>
        <v>https://www.tcgplayer.com/search/star-wars-unlimited/product?productLineName=star-wars-unlimited&amp;q=Jedi+Vector</v>
      </c>
      <c r="Z248" s="65">
        <f t="shared" si="6"/>
        <v>0</v>
      </c>
    </row>
    <row r="249" spans="1:26" ht="14.4">
      <c r="A249" s="82" t="s">
        <v>645</v>
      </c>
      <c r="B249" s="83"/>
      <c r="C249" s="84"/>
      <c r="D249" s="84"/>
      <c r="E249" s="85"/>
      <c r="F249" s="53" t="str">
        <f t="shared" si="4"/>
        <v/>
      </c>
      <c r="G249" s="54" t="str">
        <f t="shared" si="5"/>
        <v/>
      </c>
      <c r="H249" s="86" t="s">
        <v>46</v>
      </c>
      <c r="I249" s="82"/>
      <c r="J249" s="512" t="s">
        <v>50</v>
      </c>
      <c r="K249" s="504"/>
      <c r="L249" s="135" t="s">
        <v>1286</v>
      </c>
      <c r="M249" s="84">
        <v>2</v>
      </c>
      <c r="N249" s="84">
        <v>3</v>
      </c>
      <c r="O249" s="84">
        <v>2</v>
      </c>
      <c r="P249" s="84" t="s">
        <v>32</v>
      </c>
      <c r="Q249" s="132" t="s">
        <v>218</v>
      </c>
      <c r="R249" s="136" t="s">
        <v>129</v>
      </c>
      <c r="S249" s="132" t="s">
        <v>467</v>
      </c>
      <c r="T249" s="88"/>
      <c r="U249" s="89"/>
      <c r="V249" s="90"/>
      <c r="W249" s="91"/>
      <c r="X249" s="63"/>
      <c r="Y249" s="64" t="str">
        <f t="shared" si="2"/>
        <v>https://www.tcgplayer.com/search/star-wars-unlimited/product?productLineName=star-wars-unlimited&amp;q=Vulptex</v>
      </c>
      <c r="Z249" s="65">
        <f t="shared" si="6"/>
        <v>0</v>
      </c>
    </row>
    <row r="250" spans="1:26" ht="14.4">
      <c r="A250" s="92" t="s">
        <v>647</v>
      </c>
      <c r="B250" s="67"/>
      <c r="C250" s="68"/>
      <c r="D250" s="68"/>
      <c r="E250" s="69"/>
      <c r="F250" s="70" t="str">
        <f t="shared" si="4"/>
        <v/>
      </c>
      <c r="G250" s="71" t="str">
        <f t="shared" si="5"/>
        <v/>
      </c>
      <c r="H250" s="72" t="s">
        <v>131</v>
      </c>
      <c r="I250" s="73"/>
      <c r="J250" s="505" t="s">
        <v>50</v>
      </c>
      <c r="K250" s="506"/>
      <c r="L250" s="133" t="s">
        <v>1287</v>
      </c>
      <c r="M250" s="68">
        <v>3</v>
      </c>
      <c r="N250" s="68">
        <v>1</v>
      </c>
      <c r="O250" s="68">
        <v>6</v>
      </c>
      <c r="P250" s="68" t="s">
        <v>32</v>
      </c>
      <c r="Q250" s="124" t="s">
        <v>218</v>
      </c>
      <c r="R250" s="134" t="s">
        <v>129</v>
      </c>
      <c r="S250" s="124" t="s">
        <v>290</v>
      </c>
      <c r="T250" s="76"/>
      <c r="U250" s="77"/>
      <c r="V250" s="78"/>
      <c r="W250" s="79"/>
      <c r="X250" s="80"/>
      <c r="Y250" s="81" t="str">
        <f t="shared" si="2"/>
        <v>https://www.tcgplayer.com/search/star-wars-unlimited/product?productLineName=star-wars-unlimited&amp;q=Grogu</v>
      </c>
      <c r="Z250" s="65">
        <f t="shared" si="6"/>
        <v>0</v>
      </c>
    </row>
    <row r="251" spans="1:26" ht="14.4">
      <c r="A251" s="82" t="s">
        <v>649</v>
      </c>
      <c r="B251" s="83"/>
      <c r="C251" s="84"/>
      <c r="D251" s="84"/>
      <c r="E251" s="85"/>
      <c r="F251" s="53" t="str">
        <f t="shared" si="4"/>
        <v/>
      </c>
      <c r="G251" s="54" t="str">
        <f t="shared" si="5"/>
        <v/>
      </c>
      <c r="H251" s="86" t="s">
        <v>46</v>
      </c>
      <c r="I251" s="56"/>
      <c r="J251" s="512" t="s">
        <v>50</v>
      </c>
      <c r="K251" s="504"/>
      <c r="L251" s="135" t="s">
        <v>1288</v>
      </c>
      <c r="M251" s="84">
        <v>3</v>
      </c>
      <c r="N251" s="84">
        <v>3</v>
      </c>
      <c r="O251" s="84">
        <v>2</v>
      </c>
      <c r="P251" s="84" t="s">
        <v>32</v>
      </c>
      <c r="Q251" s="132" t="s">
        <v>1289</v>
      </c>
      <c r="R251" s="136" t="s">
        <v>129</v>
      </c>
      <c r="S251" s="132" t="s">
        <v>1290</v>
      </c>
      <c r="T251" s="88"/>
      <c r="U251" s="89"/>
      <c r="V251" s="90"/>
      <c r="W251" s="91"/>
      <c r="X251" s="63"/>
      <c r="Y251" s="64" t="str">
        <f t="shared" si="2"/>
        <v>https://www.tcgplayer.com/search/star-wars-unlimited/product?productLineName=star-wars-unlimited&amp;q=Gungan+Warrior</v>
      </c>
      <c r="Z251" s="65">
        <f t="shared" si="6"/>
        <v>0</v>
      </c>
    </row>
    <row r="252" spans="1:26" ht="14.4">
      <c r="A252" s="92" t="s">
        <v>651</v>
      </c>
      <c r="B252" s="67"/>
      <c r="C252" s="68"/>
      <c r="D252" s="68"/>
      <c r="E252" s="69"/>
      <c r="F252" s="70" t="str">
        <f t="shared" si="4"/>
        <v/>
      </c>
      <c r="G252" s="71" t="str">
        <f t="shared" si="5"/>
        <v/>
      </c>
      <c r="H252" s="72" t="s">
        <v>127</v>
      </c>
      <c r="I252" s="73"/>
      <c r="J252" s="505" t="s">
        <v>50</v>
      </c>
      <c r="K252" s="506"/>
      <c r="L252" s="133" t="s">
        <v>1291</v>
      </c>
      <c r="M252" s="68">
        <v>3</v>
      </c>
      <c r="N252" s="68">
        <v>3</v>
      </c>
      <c r="O252" s="68">
        <v>4</v>
      </c>
      <c r="P252" s="68" t="s">
        <v>32</v>
      </c>
      <c r="Q252" s="134"/>
      <c r="R252" s="134" t="s">
        <v>129</v>
      </c>
      <c r="S252" s="124" t="s">
        <v>146</v>
      </c>
      <c r="T252" s="76"/>
      <c r="U252" s="77"/>
      <c r="V252" s="78"/>
      <c r="W252" s="79"/>
      <c r="X252" s="80"/>
      <c r="Y252" s="81" t="str">
        <f t="shared" si="2"/>
        <v>https://www.tcgplayer.com/search/star-wars-unlimited/product?productLineName=star-wars-unlimited&amp;q=Jocasta+Nu</v>
      </c>
      <c r="Z252" s="65">
        <f t="shared" si="6"/>
        <v>0</v>
      </c>
    </row>
    <row r="253" spans="1:26" ht="14.4">
      <c r="A253" s="82" t="s">
        <v>653</v>
      </c>
      <c r="B253" s="83"/>
      <c r="C253" s="84"/>
      <c r="D253" s="84"/>
      <c r="E253" s="85"/>
      <c r="F253" s="53" t="str">
        <f t="shared" si="4"/>
        <v/>
      </c>
      <c r="G253" s="54" t="str">
        <f t="shared" si="5"/>
        <v/>
      </c>
      <c r="H253" s="86" t="s">
        <v>28</v>
      </c>
      <c r="I253" s="56"/>
      <c r="J253" s="512" t="s">
        <v>50</v>
      </c>
      <c r="K253" s="504"/>
      <c r="L253" s="135" t="s">
        <v>264</v>
      </c>
      <c r="M253" s="84">
        <v>4</v>
      </c>
      <c r="N253" s="84">
        <v>3</v>
      </c>
      <c r="O253" s="84">
        <v>5</v>
      </c>
      <c r="P253" s="84" t="s">
        <v>32</v>
      </c>
      <c r="Q253" s="136"/>
      <c r="R253" s="136" t="s">
        <v>129</v>
      </c>
      <c r="S253" s="132" t="s">
        <v>1015</v>
      </c>
      <c r="T253" s="88"/>
      <c r="U253" s="89"/>
      <c r="V253" s="90"/>
      <c r="W253" s="91"/>
      <c r="X253" s="63"/>
      <c r="Y253" s="64" t="str">
        <f t="shared" si="2"/>
        <v>https://www.tcgplayer.com/search/star-wars-unlimited/product?productLineName=star-wars-unlimited&amp;q=Luke+Skywalker</v>
      </c>
      <c r="Z253" s="65">
        <f t="shared" si="6"/>
        <v>0</v>
      </c>
    </row>
    <row r="254" spans="1:26" ht="14.4">
      <c r="A254" s="92" t="s">
        <v>655</v>
      </c>
      <c r="B254" s="67"/>
      <c r="C254" s="68"/>
      <c r="D254" s="68"/>
      <c r="E254" s="69"/>
      <c r="F254" s="70" t="str">
        <f t="shared" si="4"/>
        <v/>
      </c>
      <c r="G254" s="71" t="str">
        <f t="shared" si="5"/>
        <v/>
      </c>
      <c r="H254" s="72" t="s">
        <v>46</v>
      </c>
      <c r="I254" s="92"/>
      <c r="J254" s="505" t="s">
        <v>50</v>
      </c>
      <c r="K254" s="506"/>
      <c r="L254" s="133" t="s">
        <v>1292</v>
      </c>
      <c r="M254" s="68">
        <v>4</v>
      </c>
      <c r="N254" s="68">
        <v>3</v>
      </c>
      <c r="O254" s="68">
        <v>6</v>
      </c>
      <c r="P254" s="68" t="s">
        <v>136</v>
      </c>
      <c r="Q254" s="134"/>
      <c r="R254" s="134" t="s">
        <v>129</v>
      </c>
      <c r="S254" s="124" t="s">
        <v>1131</v>
      </c>
      <c r="T254" s="76"/>
      <c r="U254" s="77"/>
      <c r="V254" s="78"/>
      <c r="W254" s="79"/>
      <c r="X254" s="80"/>
      <c r="Y254" s="81" t="str">
        <f t="shared" si="2"/>
        <v>https://www.tcgplayer.com/search/star-wars-unlimited/product?productLineName=star-wars-unlimited&amp;q=Medical+Frigate</v>
      </c>
      <c r="Z254" s="65">
        <f t="shared" si="6"/>
        <v>0</v>
      </c>
    </row>
    <row r="255" spans="1:26" ht="14.4">
      <c r="A255" s="82" t="s">
        <v>657</v>
      </c>
      <c r="B255" s="83"/>
      <c r="C255" s="84"/>
      <c r="D255" s="84"/>
      <c r="E255" s="85"/>
      <c r="F255" s="53" t="str">
        <f t="shared" si="4"/>
        <v/>
      </c>
      <c r="G255" s="54" t="str">
        <f t="shared" si="5"/>
        <v/>
      </c>
      <c r="H255" s="86" t="s">
        <v>46</v>
      </c>
      <c r="I255" s="82"/>
      <c r="J255" s="512" t="s">
        <v>50</v>
      </c>
      <c r="K255" s="504"/>
      <c r="L255" s="135" t="s">
        <v>1293</v>
      </c>
      <c r="M255" s="84">
        <v>5</v>
      </c>
      <c r="N255" s="84">
        <v>5</v>
      </c>
      <c r="O255" s="84">
        <v>5</v>
      </c>
      <c r="P255" s="84" t="s">
        <v>136</v>
      </c>
      <c r="Q255" s="132" t="s">
        <v>56</v>
      </c>
      <c r="R255" s="136" t="s">
        <v>129</v>
      </c>
      <c r="S255" s="132" t="s">
        <v>867</v>
      </c>
      <c r="T255" s="88"/>
      <c r="U255" s="89"/>
      <c r="V255" s="90"/>
      <c r="W255" s="91"/>
      <c r="X255" s="63"/>
      <c r="Y255" s="64" t="str">
        <f t="shared" si="2"/>
        <v>https://www.tcgplayer.com/search/star-wars-unlimited/product?productLineName=star-wars-unlimited&amp;q=Blue+Squadron+Assault+Wing</v>
      </c>
      <c r="Z255" s="65">
        <f t="shared" si="6"/>
        <v>0</v>
      </c>
    </row>
    <row r="256" spans="1:26" ht="14.4">
      <c r="A256" s="92" t="s">
        <v>659</v>
      </c>
      <c r="B256" s="67"/>
      <c r="C256" s="68"/>
      <c r="D256" s="68"/>
      <c r="E256" s="69"/>
      <c r="F256" s="70" t="str">
        <f t="shared" si="4"/>
        <v/>
      </c>
      <c r="G256" s="71" t="str">
        <f t="shared" si="5"/>
        <v/>
      </c>
      <c r="H256" s="72" t="s">
        <v>28</v>
      </c>
      <c r="I256" s="73"/>
      <c r="J256" s="505" t="s">
        <v>50</v>
      </c>
      <c r="K256" s="506"/>
      <c r="L256" s="133" t="s">
        <v>1294</v>
      </c>
      <c r="M256" s="68">
        <v>5</v>
      </c>
      <c r="N256" s="68">
        <v>4</v>
      </c>
      <c r="O256" s="68">
        <v>6</v>
      </c>
      <c r="P256" s="68" t="s">
        <v>32</v>
      </c>
      <c r="Q256" s="134"/>
      <c r="R256" s="134" t="s">
        <v>129</v>
      </c>
      <c r="S256" s="124" t="s">
        <v>290</v>
      </c>
      <c r="T256" s="76"/>
      <c r="U256" s="77"/>
      <c r="V256" s="78"/>
      <c r="W256" s="79"/>
      <c r="X256" s="80"/>
      <c r="Y256" s="81" t="str">
        <f t="shared" si="2"/>
        <v>https://www.tcgplayer.com/search/star-wars-unlimited/product?productLineName=star-wars-unlimited&amp;q=The+Daughter</v>
      </c>
      <c r="Z256" s="65">
        <f t="shared" si="6"/>
        <v>0</v>
      </c>
    </row>
    <row r="257" spans="1:26" ht="14.4">
      <c r="A257" s="82" t="s">
        <v>661</v>
      </c>
      <c r="B257" s="83"/>
      <c r="C257" s="84"/>
      <c r="D257" s="84"/>
      <c r="E257" s="85"/>
      <c r="F257" s="53" t="str">
        <f t="shared" si="4"/>
        <v/>
      </c>
      <c r="G257" s="54" t="str">
        <f t="shared" si="5"/>
        <v/>
      </c>
      <c r="H257" s="86" t="s">
        <v>46</v>
      </c>
      <c r="I257" s="56"/>
      <c r="J257" s="512" t="s">
        <v>50</v>
      </c>
      <c r="K257" s="504"/>
      <c r="L257" s="135" t="s">
        <v>1295</v>
      </c>
      <c r="M257" s="84">
        <v>6</v>
      </c>
      <c r="N257" s="84">
        <v>6</v>
      </c>
      <c r="O257" s="84">
        <v>6</v>
      </c>
      <c r="P257" s="84" t="s">
        <v>136</v>
      </c>
      <c r="Q257" s="132" t="s">
        <v>62</v>
      </c>
      <c r="R257" s="136" t="s">
        <v>129</v>
      </c>
      <c r="S257" s="132" t="s">
        <v>1131</v>
      </c>
      <c r="T257" s="88"/>
      <c r="U257" s="89"/>
      <c r="V257" s="90"/>
      <c r="W257" s="91"/>
      <c r="X257" s="63"/>
      <c r="Y257" s="64" t="str">
        <f t="shared" si="2"/>
        <v>https://www.tcgplayer.com/search/star-wars-unlimited/product?productLineName=star-wars-unlimited&amp;q=Longbeam+Cruiser</v>
      </c>
      <c r="Z257" s="65">
        <f t="shared" si="6"/>
        <v>0</v>
      </c>
    </row>
    <row r="258" spans="1:26" ht="14.4">
      <c r="A258" s="92" t="s">
        <v>663</v>
      </c>
      <c r="B258" s="67"/>
      <c r="C258" s="68"/>
      <c r="D258" s="68"/>
      <c r="E258" s="69"/>
      <c r="F258" s="70" t="str">
        <f t="shared" si="4"/>
        <v/>
      </c>
      <c r="G258" s="71" t="str">
        <f t="shared" si="5"/>
        <v/>
      </c>
      <c r="H258" s="72" t="s">
        <v>46</v>
      </c>
      <c r="I258" s="73"/>
      <c r="J258" s="521"/>
      <c r="K258" s="506"/>
      <c r="L258" s="133" t="s">
        <v>1296</v>
      </c>
      <c r="M258" s="68">
        <v>0</v>
      </c>
      <c r="N258" s="68">
        <v>1</v>
      </c>
      <c r="O258" s="68">
        <v>1</v>
      </c>
      <c r="P258" s="68" t="s">
        <v>32</v>
      </c>
      <c r="Q258" s="134"/>
      <c r="R258" s="134" t="s">
        <v>129</v>
      </c>
      <c r="S258" s="124" t="s">
        <v>467</v>
      </c>
      <c r="T258" s="76"/>
      <c r="U258" s="77"/>
      <c r="V258" s="78"/>
      <c r="W258" s="79"/>
      <c r="X258" s="80"/>
      <c r="Y258" s="81" t="str">
        <f t="shared" si="2"/>
        <v>https://www.tcgplayer.com/search/star-wars-unlimited/product?productLineName=star-wars-unlimited&amp;q=Porg</v>
      </c>
      <c r="Z258" s="65">
        <f t="shared" si="6"/>
        <v>0</v>
      </c>
    </row>
    <row r="259" spans="1:26" ht="14.4">
      <c r="A259" s="82" t="s">
        <v>665</v>
      </c>
      <c r="B259" s="83"/>
      <c r="C259" s="84"/>
      <c r="D259" s="84"/>
      <c r="E259" s="85"/>
      <c r="F259" s="53" t="str">
        <f t="shared" si="4"/>
        <v/>
      </c>
      <c r="G259" s="54" t="str">
        <f t="shared" si="5"/>
        <v/>
      </c>
      <c r="H259" s="86" t="s">
        <v>46</v>
      </c>
      <c r="I259" s="82"/>
      <c r="J259" s="521"/>
      <c r="K259" s="504"/>
      <c r="L259" s="135" t="s">
        <v>1297</v>
      </c>
      <c r="M259" s="84">
        <v>1</v>
      </c>
      <c r="N259" s="84">
        <v>1</v>
      </c>
      <c r="O259" s="84">
        <v>1</v>
      </c>
      <c r="P259" s="84" t="s">
        <v>32</v>
      </c>
      <c r="Q259" s="136"/>
      <c r="R259" s="136" t="s">
        <v>129</v>
      </c>
      <c r="S259" s="132" t="s">
        <v>467</v>
      </c>
      <c r="T259" s="88"/>
      <c r="U259" s="89"/>
      <c r="V259" s="90"/>
      <c r="W259" s="91"/>
      <c r="X259" s="63"/>
      <c r="Y259" s="64" t="str">
        <f t="shared" si="2"/>
        <v>https://www.tcgplayer.com/search/star-wars-unlimited/product?productLineName=star-wars-unlimited&amp;q=Curious+Flock</v>
      </c>
      <c r="Z259" s="65">
        <f t="shared" si="6"/>
        <v>0</v>
      </c>
    </row>
    <row r="260" spans="1:26" ht="14.4">
      <c r="A260" s="92" t="s">
        <v>667</v>
      </c>
      <c r="B260" s="67"/>
      <c r="C260" s="68"/>
      <c r="D260" s="68"/>
      <c r="E260" s="69"/>
      <c r="F260" s="70" t="str">
        <f>IF(SUM(B260:E260)&gt;14, "✓", "")</f>
        <v/>
      </c>
      <c r="G260" s="71" t="str">
        <f>IF(SUM(D260:E260)&gt;14, "✓", "")</f>
        <v/>
      </c>
      <c r="H260" s="72" t="s">
        <v>46</v>
      </c>
      <c r="I260" s="73"/>
      <c r="J260" s="521"/>
      <c r="K260" s="506"/>
      <c r="L260" s="133" t="s">
        <v>1298</v>
      </c>
      <c r="M260" s="68">
        <v>2</v>
      </c>
      <c r="N260" s="68">
        <v>1</v>
      </c>
      <c r="O260" s="68">
        <v>4</v>
      </c>
      <c r="P260" s="68" t="s">
        <v>32</v>
      </c>
      <c r="Q260" s="134"/>
      <c r="R260" s="134" t="s">
        <v>129</v>
      </c>
      <c r="S260" s="124" t="s">
        <v>1015</v>
      </c>
      <c r="T260" s="76"/>
      <c r="U260" s="77"/>
      <c r="V260" s="78"/>
      <c r="W260" s="79"/>
      <c r="X260" s="80"/>
      <c r="Y260" s="81" t="str">
        <f t="shared" ref="Y260:Y268" si="7">CONCATENATE("https://www.tcgplayer.com/search/star-wars-unlimited/product?productLineName=star-wars-unlimited&amp;q=",SUBSTITUTE(L260," ","+"))</f>
        <v>https://www.tcgplayer.com/search/star-wars-unlimited/product?productLineName=star-wars-unlimited&amp;q=Gifted+Urchin</v>
      </c>
      <c r="Z260" s="65">
        <f>MIN(B260+C260+D260+E260, 15)</f>
        <v>0</v>
      </c>
    </row>
    <row r="261" spans="1:26" ht="14.4">
      <c r="A261" s="82" t="s">
        <v>670</v>
      </c>
      <c r="B261" s="83"/>
      <c r="C261" s="83"/>
      <c r="D261" s="83"/>
      <c r="E261" s="83"/>
      <c r="F261" s="53" t="str">
        <f t="shared" ref="F261:F265" si="8">IF(SUM(B261:E261)&gt;2, "✓", "")</f>
        <v/>
      </c>
      <c r="G261" s="54" t="str">
        <f t="shared" ref="G261:G265" si="9">IF(SUM(D261:E261)&gt;2, "✓", "")</f>
        <v/>
      </c>
      <c r="H261" s="86" t="s">
        <v>46</v>
      </c>
      <c r="I261" s="56"/>
      <c r="J261" s="521"/>
      <c r="K261" s="504"/>
      <c r="L261" s="135" t="s">
        <v>1299</v>
      </c>
      <c r="M261" s="84">
        <v>2</v>
      </c>
      <c r="N261" s="84">
        <v>2</v>
      </c>
      <c r="O261" s="84">
        <v>1</v>
      </c>
      <c r="P261" s="84" t="s">
        <v>32</v>
      </c>
      <c r="Q261" s="132" t="s">
        <v>80</v>
      </c>
      <c r="R261" s="136" t="s">
        <v>129</v>
      </c>
      <c r="S261" s="132" t="s">
        <v>467</v>
      </c>
      <c r="T261" s="88"/>
      <c r="U261" s="89"/>
      <c r="V261" s="90"/>
      <c r="W261" s="91"/>
      <c r="X261" s="63"/>
      <c r="Y261" s="64" t="str">
        <f t="shared" si="7"/>
        <v>https://www.tcgplayer.com/search/star-wars-unlimited/product?productLineName=star-wars-unlimited&amp;q=Kowakian+Monkey-Lizard</v>
      </c>
      <c r="Z261" s="65">
        <f t="shared" ref="Z261:Z268" si="10">MIN(B261+C261+D261+E261, 3)</f>
        <v>0</v>
      </c>
    </row>
    <row r="262" spans="1:26" ht="14.4">
      <c r="A262" s="92" t="s">
        <v>672</v>
      </c>
      <c r="B262" s="67"/>
      <c r="C262" s="67"/>
      <c r="D262" s="67"/>
      <c r="E262" s="67"/>
      <c r="F262" s="70" t="str">
        <f t="shared" si="8"/>
        <v/>
      </c>
      <c r="G262" s="71" t="str">
        <f t="shared" si="9"/>
        <v/>
      </c>
      <c r="H262" s="72" t="s">
        <v>127</v>
      </c>
      <c r="I262" s="73"/>
      <c r="J262" s="521"/>
      <c r="K262" s="506"/>
      <c r="L262" s="133" t="s">
        <v>1300</v>
      </c>
      <c r="M262" s="68">
        <v>2</v>
      </c>
      <c r="N262" s="68">
        <v>1</v>
      </c>
      <c r="O262" s="68">
        <v>4</v>
      </c>
      <c r="P262" s="68" t="s">
        <v>32</v>
      </c>
      <c r="Q262" s="138"/>
      <c r="R262" s="134" t="s">
        <v>129</v>
      </c>
      <c r="S262" s="124" t="s">
        <v>72</v>
      </c>
      <c r="T262" s="76"/>
      <c r="U262" s="77"/>
      <c r="V262" s="78"/>
      <c r="W262" s="79"/>
      <c r="X262" s="80"/>
      <c r="Y262" s="81" t="str">
        <f t="shared" si="7"/>
        <v>https://www.tcgplayer.com/search/star-wars-unlimited/product?productLineName=star-wars-unlimited&amp;q=Peli+Motto</v>
      </c>
      <c r="Z262" s="65">
        <f t="shared" si="10"/>
        <v>0</v>
      </c>
    </row>
    <row r="263" spans="1:26" ht="14.4">
      <c r="A263" s="82" t="s">
        <v>674</v>
      </c>
      <c r="B263" s="83"/>
      <c r="C263" s="83"/>
      <c r="D263" s="83"/>
      <c r="E263" s="83"/>
      <c r="F263" s="53" t="str">
        <f t="shared" si="8"/>
        <v/>
      </c>
      <c r="G263" s="54" t="str">
        <f t="shared" si="9"/>
        <v/>
      </c>
      <c r="H263" s="86" t="s">
        <v>46</v>
      </c>
      <c r="I263" s="56"/>
      <c r="J263" s="521"/>
      <c r="K263" s="504"/>
      <c r="L263" s="135" t="s">
        <v>1301</v>
      </c>
      <c r="M263" s="84">
        <v>5</v>
      </c>
      <c r="N263" s="84">
        <v>5</v>
      </c>
      <c r="O263" s="84">
        <v>4</v>
      </c>
      <c r="P263" s="84" t="s">
        <v>32</v>
      </c>
      <c r="Q263" s="142"/>
      <c r="R263" s="136" t="s">
        <v>129</v>
      </c>
      <c r="S263" s="132" t="s">
        <v>467</v>
      </c>
      <c r="T263" s="88"/>
      <c r="U263" s="89"/>
      <c r="V263" s="90"/>
      <c r="W263" s="91"/>
      <c r="X263" s="63"/>
      <c r="Y263" s="64" t="str">
        <f t="shared" si="7"/>
        <v>https://www.tcgplayer.com/search/star-wars-unlimited/product?productLineName=star-wars-unlimited&amp;q=Ravening+Gundark</v>
      </c>
      <c r="Z263" s="65">
        <f t="shared" si="10"/>
        <v>0</v>
      </c>
    </row>
    <row r="264" spans="1:26" ht="14.4">
      <c r="A264" s="92" t="s">
        <v>676</v>
      </c>
      <c r="B264" s="67"/>
      <c r="C264" s="67"/>
      <c r="D264" s="67"/>
      <c r="E264" s="67"/>
      <c r="F264" s="70" t="str">
        <f t="shared" si="8"/>
        <v/>
      </c>
      <c r="G264" s="71" t="str">
        <f t="shared" si="9"/>
        <v/>
      </c>
      <c r="H264" s="72" t="s">
        <v>131</v>
      </c>
      <c r="I264" s="73"/>
      <c r="J264" s="521"/>
      <c r="K264" s="506"/>
      <c r="L264" s="133" t="s">
        <v>1302</v>
      </c>
      <c r="M264" s="68">
        <v>8</v>
      </c>
      <c r="N264" s="68">
        <v>5</v>
      </c>
      <c r="O264" s="68">
        <v>10</v>
      </c>
      <c r="P264" s="68" t="s">
        <v>32</v>
      </c>
      <c r="Q264" s="138"/>
      <c r="R264" s="134" t="s">
        <v>129</v>
      </c>
      <c r="S264" s="124" t="s">
        <v>290</v>
      </c>
      <c r="T264" s="76"/>
      <c r="U264" s="77"/>
      <c r="V264" s="78"/>
      <c r="W264" s="79"/>
      <c r="X264" s="80"/>
      <c r="Y264" s="81" t="str">
        <f t="shared" si="7"/>
        <v>https://www.tcgplayer.com/search/star-wars-unlimited/product?productLineName=star-wars-unlimited&amp;q=The+Father</v>
      </c>
      <c r="Z264" s="65">
        <f t="shared" si="10"/>
        <v>0</v>
      </c>
    </row>
    <row r="265" spans="1:26" ht="14.4">
      <c r="A265" s="82" t="s">
        <v>678</v>
      </c>
      <c r="B265" s="83"/>
      <c r="C265" s="83"/>
      <c r="D265" s="83"/>
      <c r="E265" s="83"/>
      <c r="F265" s="53" t="str">
        <f t="shared" si="8"/>
        <v/>
      </c>
      <c r="G265" s="54" t="str">
        <f t="shared" si="9"/>
        <v/>
      </c>
      <c r="H265" s="86" t="s">
        <v>131</v>
      </c>
      <c r="I265" s="56"/>
      <c r="J265" s="521"/>
      <c r="K265" s="504"/>
      <c r="L265" s="135" t="s">
        <v>1303</v>
      </c>
      <c r="M265" s="84">
        <v>3</v>
      </c>
      <c r="N265" s="84"/>
      <c r="O265" s="84"/>
      <c r="P265" s="84"/>
      <c r="Q265" s="132" t="s">
        <v>1304</v>
      </c>
      <c r="R265" s="136" t="s">
        <v>255</v>
      </c>
      <c r="S265" s="132" t="s">
        <v>1053</v>
      </c>
      <c r="T265" s="88"/>
      <c r="U265" s="89"/>
      <c r="V265" s="90"/>
      <c r="W265" s="91"/>
      <c r="X265" s="63"/>
      <c r="Y265" s="64" t="str">
        <f t="shared" si="7"/>
        <v>https://www.tcgplayer.com/search/star-wars-unlimited/product?productLineName=star-wars-unlimited&amp;q=Constructed+Lightsaber</v>
      </c>
      <c r="Z265" s="65">
        <f t="shared" si="10"/>
        <v>0</v>
      </c>
    </row>
    <row r="266" spans="1:26" ht="14.4">
      <c r="A266" s="92" t="s">
        <v>680</v>
      </c>
      <c r="B266" s="67"/>
      <c r="C266" s="67"/>
      <c r="D266" s="67"/>
      <c r="E266" s="67"/>
      <c r="F266" s="70"/>
      <c r="G266" s="71"/>
      <c r="H266" s="72" t="s">
        <v>46</v>
      </c>
      <c r="I266" s="73"/>
      <c r="J266" s="521"/>
      <c r="K266" s="506"/>
      <c r="L266" s="133" t="s">
        <v>1305</v>
      </c>
      <c r="M266" s="68">
        <v>2</v>
      </c>
      <c r="N266" s="68"/>
      <c r="O266" s="68"/>
      <c r="P266" s="68"/>
      <c r="Q266" s="138"/>
      <c r="R266" s="134" t="s">
        <v>157</v>
      </c>
      <c r="S266" s="124" t="s">
        <v>164</v>
      </c>
      <c r="T266" s="76"/>
      <c r="U266" s="77"/>
      <c r="V266" s="78"/>
      <c r="W266" s="79"/>
      <c r="X266" s="80"/>
      <c r="Y266" s="81" t="str">
        <f t="shared" si="7"/>
        <v>https://www.tcgplayer.com/search/star-wars-unlimited/product?productLineName=star-wars-unlimited&amp;q=Go+Into+Hiding</v>
      </c>
      <c r="Z266" s="65">
        <f t="shared" si="10"/>
        <v>0</v>
      </c>
    </row>
    <row r="267" spans="1:26" ht="14.4">
      <c r="A267" s="82" t="s">
        <v>682</v>
      </c>
      <c r="B267" s="83"/>
      <c r="C267" s="83"/>
      <c r="D267" s="83"/>
      <c r="E267" s="83"/>
      <c r="F267" s="53"/>
      <c r="G267" s="54"/>
      <c r="H267" s="86" t="s">
        <v>46</v>
      </c>
      <c r="I267" s="56"/>
      <c r="J267" s="521"/>
      <c r="K267" s="504"/>
      <c r="L267" s="135" t="s">
        <v>1306</v>
      </c>
      <c r="M267" s="84">
        <v>2</v>
      </c>
      <c r="N267" s="84"/>
      <c r="O267" s="84"/>
      <c r="P267" s="84"/>
      <c r="Q267" s="142"/>
      <c r="R267" s="136" t="s">
        <v>157</v>
      </c>
      <c r="S267" s="132" t="s">
        <v>378</v>
      </c>
      <c r="T267" s="88"/>
      <c r="U267" s="89"/>
      <c r="V267" s="90"/>
      <c r="W267" s="91"/>
      <c r="X267" s="63"/>
      <c r="Y267" s="64" t="str">
        <f t="shared" si="7"/>
        <v>https://www.tcgplayer.com/search/star-wars-unlimited/product?productLineName=star-wars-unlimited&amp;q=Last+Words</v>
      </c>
      <c r="Z267" s="65">
        <f t="shared" si="10"/>
        <v>0</v>
      </c>
    </row>
    <row r="268" spans="1:26" ht="14.4">
      <c r="A268" s="92" t="s">
        <v>684</v>
      </c>
      <c r="B268" s="67"/>
      <c r="C268" s="67"/>
      <c r="D268" s="67"/>
      <c r="E268" s="67"/>
      <c r="F268" s="70" t="str">
        <f>IF(SUM(B268:E268)&gt;2, "✓", "")</f>
        <v/>
      </c>
      <c r="G268" s="71" t="str">
        <f>IF(SUM(D268:E268)&gt;2, "✓", "")</f>
        <v/>
      </c>
      <c r="H268" s="72" t="s">
        <v>46</v>
      </c>
      <c r="I268" s="73"/>
      <c r="J268" s="521"/>
      <c r="K268" s="506"/>
      <c r="L268" s="133" t="s">
        <v>1307</v>
      </c>
      <c r="M268" s="68">
        <v>7</v>
      </c>
      <c r="N268" s="68"/>
      <c r="O268" s="68"/>
      <c r="P268" s="68"/>
      <c r="Q268" s="138"/>
      <c r="R268" s="134" t="s">
        <v>157</v>
      </c>
      <c r="S268" s="124" t="s">
        <v>281</v>
      </c>
      <c r="T268" s="76"/>
      <c r="U268" s="77"/>
      <c r="V268" s="78"/>
      <c r="W268" s="79"/>
      <c r="X268" s="80"/>
      <c r="Y268" s="81" t="str">
        <f t="shared" si="7"/>
        <v>https://www.tcgplayer.com/search/star-wars-unlimited/product?productLineName=star-wars-unlimited&amp;q=It's+Worse</v>
      </c>
      <c r="Z268" s="65">
        <f t="shared" si="10"/>
        <v>0</v>
      </c>
    </row>
  </sheetData>
  <autoFilter ref="A4:Z268" xr:uid="{00000000-0009-0000-0000-000002000000}"/>
  <mergeCells count="145">
    <mergeCell ref="J215:K215"/>
    <mergeCell ref="J216:K216"/>
    <mergeCell ref="J217:K217"/>
    <mergeCell ref="J218:K218"/>
    <mergeCell ref="J219:K219"/>
    <mergeCell ref="J220:K220"/>
    <mergeCell ref="J221:K221"/>
    <mergeCell ref="J178:K178"/>
    <mergeCell ref="J179:K179"/>
    <mergeCell ref="J180:K180"/>
    <mergeCell ref="J181:K181"/>
    <mergeCell ref="J210:K210"/>
    <mergeCell ref="J211:K211"/>
    <mergeCell ref="J212:K212"/>
    <mergeCell ref="J213:K213"/>
    <mergeCell ref="J214:K214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254:K254"/>
    <mergeCell ref="J255:K255"/>
    <mergeCell ref="J256:K256"/>
    <mergeCell ref="J264:K264"/>
    <mergeCell ref="J265:K265"/>
    <mergeCell ref="J266:K266"/>
    <mergeCell ref="J267:K267"/>
    <mergeCell ref="J268:K268"/>
    <mergeCell ref="J257:K257"/>
    <mergeCell ref="J258:K258"/>
    <mergeCell ref="J259:K259"/>
    <mergeCell ref="J260:K260"/>
    <mergeCell ref="J261:K261"/>
    <mergeCell ref="J262:K262"/>
    <mergeCell ref="J263:K263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116:K116"/>
    <mergeCell ref="J117:K117"/>
    <mergeCell ref="J118:K118"/>
    <mergeCell ref="J119:K119"/>
    <mergeCell ref="J222:K222"/>
    <mergeCell ref="J223:K223"/>
    <mergeCell ref="J224:K224"/>
    <mergeCell ref="J225:K225"/>
    <mergeCell ref="J226:K226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58:K158"/>
    <mergeCell ref="J159:K159"/>
    <mergeCell ref="J80:K80"/>
    <mergeCell ref="J81:K81"/>
    <mergeCell ref="J82:K82"/>
    <mergeCell ref="J83:K83"/>
    <mergeCell ref="J111:K111"/>
    <mergeCell ref="J112:K112"/>
    <mergeCell ref="J113:K113"/>
    <mergeCell ref="J114:K114"/>
    <mergeCell ref="J115:K115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27:K27"/>
    <mergeCell ref="J28:K28"/>
    <mergeCell ref="J29:K29"/>
    <mergeCell ref="J30:K30"/>
    <mergeCell ref="J31:K31"/>
    <mergeCell ref="J32:K32"/>
    <mergeCell ref="J33:K33"/>
    <mergeCell ref="J34:K34"/>
    <mergeCell ref="J61:K61"/>
    <mergeCell ref="A1:W1"/>
    <mergeCell ref="T2:U2"/>
    <mergeCell ref="J3:K3"/>
    <mergeCell ref="J21:K21"/>
    <mergeCell ref="J22:K22"/>
    <mergeCell ref="J23:K23"/>
    <mergeCell ref="J24:K24"/>
    <mergeCell ref="J25:K25"/>
    <mergeCell ref="J26:K26"/>
  </mergeCells>
  <conditionalFormatting sqref="F5:G268">
    <cfRule type="cellIs" dxfId="57" priority="6" operator="equal">
      <formula>"✓"</formula>
    </cfRule>
  </conditionalFormatting>
  <conditionalFormatting sqref="J2:K268">
    <cfRule type="cellIs" dxfId="56" priority="7" operator="equal">
      <formula>"Vigilance"</formula>
    </cfRule>
    <cfRule type="cellIs" dxfId="55" priority="8" operator="equal">
      <formula>"Villainy"</formula>
    </cfRule>
    <cfRule type="cellIs" dxfId="54" priority="9" operator="equal">
      <formula>"Heroism"</formula>
    </cfRule>
    <cfRule type="cellIs" dxfId="53" priority="10" operator="equal">
      <formula>"Command"</formula>
    </cfRule>
    <cfRule type="cellIs" dxfId="52" priority="11" operator="equal">
      <formula>"Aggression"</formula>
    </cfRule>
    <cfRule type="cellIs" dxfId="51" priority="12" operator="equal">
      <formula>"Cunning"</formula>
    </cfRule>
  </conditionalFormatting>
  <conditionalFormatting sqref="L19:O19 Q19 S19 P19:P22 R19:R22 P35:P37 P39:P43 P48:P50 P52:P54 P59 P61:P63 P65:P72 P74 P76:P77 P85:P91 P96:P101 P104:P105 P109 P111:P112 P115:P122 P133:P134 P136:P137 P140:P141 P146:P147 P149:P150 P152:P154 P157:P160 P163:P169 P171:P172 P174 P182:P184 P186:P190 P194:P195 P197 P199:P200 P203:P204 P208 P210:P216 P218 P233:P236 P238:P241 P246:P247 P249:P253 P256 P258:P264">
    <cfRule type="expression" dxfId="50" priority="1">
      <formula>AND($A$2=TRUE,$C19=0,$D19=0,$E19=0,$F19=0)</formula>
    </cfRule>
  </conditionalFormatting>
  <conditionalFormatting sqref="L19:O19 Q19 S19:Y19 P19:P22 R19:R22 P35:P37 P39:P43 P48:P50 P52:P54 P59 P61:P63 P65:P72 P74 P76:P77 P85:P91 P96:P101 P104:P105 P109 P111:P112 P115:P122 P133:P134 P136:P137 P140:P141 P146:P147 P149:P150 P152:P154 P157:P160 P163:P169 P171:P172 P174 P182:P184 P186:P190 P194:P195 P197 P199:P200 P203:P204 P208 P210:P216 P218 P233:P236 P238:P241 P246:P247 P249:P253 P256 P258:P264">
    <cfRule type="expression" dxfId="49" priority="2">
      <formula>AND($A$2=TRUE,$C19=0,#REF!=0,$D19=0,#REF!=0)</formula>
    </cfRule>
    <cfRule type="expression" dxfId="48" priority="3">
      <formula>AND($A$2=TRUE,$C19=0)</formula>
    </cfRule>
  </conditionalFormatting>
  <conditionalFormatting sqref="L5:Y268">
    <cfRule type="expression" dxfId="47" priority="5">
      <formula>AND($A$2=TRUE,$B5=0,$C5=0,$D5=0,$E5=0)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266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5.109375" customWidth="1"/>
    <col min="2" max="8" width="2.6640625" customWidth="1"/>
    <col min="9" max="9" width="5.109375" customWidth="1"/>
    <col min="10" max="11" width="5.6640625" customWidth="1"/>
    <col min="12" max="12" width="23.88671875" customWidth="1"/>
    <col min="13" max="15" width="2.6640625" customWidth="1"/>
    <col min="16" max="16" width="7" customWidth="1"/>
    <col min="17" max="17" width="18.33203125" customWidth="1"/>
    <col min="18" max="18" width="17" customWidth="1"/>
    <col min="19" max="19" width="35.109375" customWidth="1"/>
    <col min="20" max="23" width="2.6640625" customWidth="1"/>
    <col min="24" max="24" width="26.77734375" hidden="1" customWidth="1"/>
  </cols>
  <sheetData>
    <row r="1" spans="1:24" ht="44.25" customHeight="1">
      <c r="A1" s="496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8"/>
      <c r="X1" s="2"/>
    </row>
    <row r="2" spans="1:24" ht="26.25" customHeight="1">
      <c r="A2" s="3" t="b">
        <v>0</v>
      </c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7" t="s">
        <v>1308</v>
      </c>
      <c r="M2" s="8"/>
      <c r="N2" s="8"/>
      <c r="O2" s="8"/>
      <c r="P2" s="9">
        <v>724</v>
      </c>
      <c r="Q2" s="10" t="s">
        <v>2</v>
      </c>
      <c r="R2" s="11">
        <f>SUM(X5:X266)</f>
        <v>0</v>
      </c>
      <c r="S2" s="12" t="s">
        <v>3</v>
      </c>
      <c r="T2" s="499">
        <f>R2/P2</f>
        <v>0</v>
      </c>
      <c r="U2" s="500"/>
      <c r="V2" s="8"/>
      <c r="W2" s="13"/>
      <c r="X2" s="15"/>
    </row>
    <row r="3" spans="1:24" ht="46.5" customHeight="1">
      <c r="A3" s="16" t="s">
        <v>4</v>
      </c>
      <c r="B3" s="17" t="s">
        <v>687</v>
      </c>
      <c r="C3" s="17" t="s">
        <v>688</v>
      </c>
      <c r="D3" s="18" t="s">
        <v>6</v>
      </c>
      <c r="E3" s="19" t="s">
        <v>7</v>
      </c>
      <c r="F3" s="17" t="s">
        <v>8</v>
      </c>
      <c r="G3" s="20" t="s">
        <v>9</v>
      </c>
      <c r="H3" s="21" t="s">
        <v>10</v>
      </c>
      <c r="I3" s="21" t="s">
        <v>11</v>
      </c>
      <c r="J3" s="501" t="s">
        <v>12</v>
      </c>
      <c r="K3" s="502"/>
      <c r="L3" s="23" t="s">
        <v>13</v>
      </c>
      <c r="M3" s="24" t="s">
        <v>14</v>
      </c>
      <c r="N3" s="25" t="s">
        <v>15</v>
      </c>
      <c r="O3" s="25" t="s">
        <v>16</v>
      </c>
      <c r="P3" s="26" t="s">
        <v>17</v>
      </c>
      <c r="Q3" s="27" t="s">
        <v>18</v>
      </c>
      <c r="R3" s="28" t="s">
        <v>19</v>
      </c>
      <c r="S3" s="28" t="s">
        <v>20</v>
      </c>
      <c r="T3" s="29" t="s">
        <v>21</v>
      </c>
      <c r="U3" s="29" t="s">
        <v>22</v>
      </c>
      <c r="V3" s="30" t="s">
        <v>23</v>
      </c>
      <c r="W3" s="31" t="s">
        <v>24</v>
      </c>
      <c r="X3" s="34"/>
    </row>
    <row r="4" spans="1:24" ht="16.5" customHeight="1">
      <c r="A4" s="35"/>
      <c r="B4" s="36"/>
      <c r="C4" s="36"/>
      <c r="D4" s="37"/>
      <c r="E4" s="38"/>
      <c r="F4" s="36"/>
      <c r="G4" s="36"/>
      <c r="H4" s="36"/>
      <c r="I4" s="36"/>
      <c r="J4" s="39"/>
      <c r="K4" s="39"/>
      <c r="L4" s="39"/>
      <c r="M4" s="40"/>
      <c r="N4" s="41"/>
      <c r="O4" s="41"/>
      <c r="P4" s="41"/>
      <c r="Q4" s="145"/>
      <c r="R4" s="146"/>
      <c r="S4" s="146"/>
      <c r="T4" s="45"/>
      <c r="U4" s="45"/>
      <c r="V4" s="46"/>
      <c r="W4" s="47"/>
      <c r="X4" s="48"/>
    </row>
    <row r="5" spans="1:24" ht="14.4">
      <c r="A5" s="49" t="s">
        <v>27</v>
      </c>
      <c r="B5" s="50"/>
      <c r="C5" s="51"/>
      <c r="D5" s="51"/>
      <c r="E5" s="52"/>
      <c r="F5" s="53" t="str">
        <f t="shared" ref="F5:F35" si="0">IF(SUM(B5:E5)&gt;0, "✓", "")</f>
        <v/>
      </c>
      <c r="G5" s="54" t="str">
        <f t="shared" ref="G5:G35" si="1">IF(SUM(D5:E5)&gt;0, "✓", "")</f>
        <v/>
      </c>
      <c r="H5" s="55" t="s">
        <v>28</v>
      </c>
      <c r="I5" s="147"/>
      <c r="J5" s="105" t="s">
        <v>41</v>
      </c>
      <c r="K5" s="148" t="s">
        <v>42</v>
      </c>
      <c r="L5" s="149" t="s">
        <v>211</v>
      </c>
      <c r="M5" s="51">
        <v>6</v>
      </c>
      <c r="N5" s="51">
        <v>4</v>
      </c>
      <c r="O5" s="51">
        <v>6</v>
      </c>
      <c r="P5" s="51" t="s">
        <v>32</v>
      </c>
      <c r="Q5" s="150" t="s">
        <v>373</v>
      </c>
      <c r="R5" s="150" t="s">
        <v>1309</v>
      </c>
      <c r="S5" s="150" t="s">
        <v>1310</v>
      </c>
      <c r="T5" s="59"/>
      <c r="U5" s="60"/>
      <c r="V5" s="61"/>
      <c r="W5" s="62"/>
      <c r="X5" s="65">
        <f t="shared" ref="X5:X35" si="2">MIN(B5+C5+D5+E5, 1)</f>
        <v>0</v>
      </c>
    </row>
    <row r="6" spans="1:24" ht="14.4">
      <c r="A6" s="66" t="s">
        <v>36</v>
      </c>
      <c r="B6" s="67"/>
      <c r="C6" s="68"/>
      <c r="D6" s="68"/>
      <c r="E6" s="69"/>
      <c r="F6" s="70" t="str">
        <f t="shared" si="0"/>
        <v/>
      </c>
      <c r="G6" s="71" t="str">
        <f t="shared" si="1"/>
        <v/>
      </c>
      <c r="H6" s="72" t="s">
        <v>46</v>
      </c>
      <c r="I6" s="92"/>
      <c r="J6" s="74" t="s">
        <v>41</v>
      </c>
      <c r="K6" s="151" t="s">
        <v>42</v>
      </c>
      <c r="L6" s="107" t="s">
        <v>925</v>
      </c>
      <c r="M6" s="68">
        <v>6</v>
      </c>
      <c r="N6" s="68">
        <v>4</v>
      </c>
      <c r="O6" s="68">
        <v>7</v>
      </c>
      <c r="P6" s="68" t="s">
        <v>32</v>
      </c>
      <c r="Q6" s="134"/>
      <c r="R6" s="134" t="s">
        <v>1309</v>
      </c>
      <c r="S6" s="134" t="s">
        <v>1311</v>
      </c>
      <c r="T6" s="76"/>
      <c r="U6" s="77"/>
      <c r="V6" s="78"/>
      <c r="W6" s="79"/>
      <c r="X6" s="65">
        <f t="shared" si="2"/>
        <v>0</v>
      </c>
    </row>
    <row r="7" spans="1:24" ht="14.4">
      <c r="A7" s="82" t="s">
        <v>40</v>
      </c>
      <c r="B7" s="83"/>
      <c r="C7" s="84"/>
      <c r="D7" s="84"/>
      <c r="E7" s="85"/>
      <c r="F7" s="53" t="str">
        <f t="shared" si="0"/>
        <v/>
      </c>
      <c r="G7" s="54" t="str">
        <f t="shared" si="1"/>
        <v/>
      </c>
      <c r="H7" s="86" t="s">
        <v>28</v>
      </c>
      <c r="I7" s="82"/>
      <c r="J7" s="57" t="s">
        <v>41</v>
      </c>
      <c r="K7" s="152" t="s">
        <v>50</v>
      </c>
      <c r="L7" s="153" t="s">
        <v>89</v>
      </c>
      <c r="M7" s="84">
        <v>7</v>
      </c>
      <c r="N7" s="84">
        <v>5</v>
      </c>
      <c r="O7" s="84">
        <v>7</v>
      </c>
      <c r="P7" s="84" t="s">
        <v>32</v>
      </c>
      <c r="Q7" s="136" t="s">
        <v>145</v>
      </c>
      <c r="R7" s="136" t="s">
        <v>1309</v>
      </c>
      <c r="S7" s="136" t="s">
        <v>1312</v>
      </c>
      <c r="T7" s="88"/>
      <c r="U7" s="89"/>
      <c r="V7" s="90"/>
      <c r="W7" s="91"/>
      <c r="X7" s="65">
        <f t="shared" si="2"/>
        <v>0</v>
      </c>
    </row>
    <row r="8" spans="1:24" ht="14.4">
      <c r="A8" s="92" t="s">
        <v>45</v>
      </c>
      <c r="B8" s="67"/>
      <c r="C8" s="68"/>
      <c r="D8" s="68"/>
      <c r="E8" s="69"/>
      <c r="F8" s="70" t="str">
        <f t="shared" si="0"/>
        <v/>
      </c>
      <c r="G8" s="71" t="str">
        <f t="shared" si="1"/>
        <v/>
      </c>
      <c r="H8" s="72" t="s">
        <v>46</v>
      </c>
      <c r="I8" s="92"/>
      <c r="J8" s="74" t="s">
        <v>41</v>
      </c>
      <c r="K8" s="151" t="s">
        <v>50</v>
      </c>
      <c r="L8" s="107" t="s">
        <v>598</v>
      </c>
      <c r="M8" s="68">
        <v>5</v>
      </c>
      <c r="N8" s="68">
        <v>4</v>
      </c>
      <c r="O8" s="68">
        <v>6</v>
      </c>
      <c r="P8" s="68" t="s">
        <v>32</v>
      </c>
      <c r="Q8" s="134"/>
      <c r="R8" s="134" t="s">
        <v>1309</v>
      </c>
      <c r="S8" s="134" t="s">
        <v>306</v>
      </c>
      <c r="T8" s="76"/>
      <c r="U8" s="77"/>
      <c r="V8" s="78"/>
      <c r="W8" s="79"/>
      <c r="X8" s="65">
        <f t="shared" si="2"/>
        <v>0</v>
      </c>
    </row>
    <row r="9" spans="1:24" ht="14.4">
      <c r="A9" s="82" t="s">
        <v>49</v>
      </c>
      <c r="B9" s="83"/>
      <c r="C9" s="84"/>
      <c r="D9" s="84"/>
      <c r="E9" s="85"/>
      <c r="F9" s="53" t="str">
        <f t="shared" si="0"/>
        <v/>
      </c>
      <c r="G9" s="54" t="str">
        <f t="shared" si="1"/>
        <v/>
      </c>
      <c r="H9" s="86" t="s">
        <v>28</v>
      </c>
      <c r="I9" s="82"/>
      <c r="J9" s="57" t="s">
        <v>29</v>
      </c>
      <c r="K9" s="152" t="s">
        <v>42</v>
      </c>
      <c r="L9" s="153" t="s">
        <v>1313</v>
      </c>
      <c r="M9" s="84">
        <v>5</v>
      </c>
      <c r="N9" s="84">
        <v>2</v>
      </c>
      <c r="O9" s="84">
        <v>7</v>
      </c>
      <c r="P9" s="84" t="s">
        <v>32</v>
      </c>
      <c r="Q9" s="136"/>
      <c r="R9" s="136" t="s">
        <v>1309</v>
      </c>
      <c r="S9" s="136" t="s">
        <v>1311</v>
      </c>
      <c r="T9" s="88"/>
      <c r="U9" s="89"/>
      <c r="V9" s="90"/>
      <c r="W9" s="91"/>
      <c r="X9" s="65">
        <f t="shared" si="2"/>
        <v>0</v>
      </c>
    </row>
    <row r="10" spans="1:24" ht="14.4">
      <c r="A10" s="92" t="s">
        <v>52</v>
      </c>
      <c r="B10" s="67"/>
      <c r="C10" s="68"/>
      <c r="D10" s="68"/>
      <c r="E10" s="69"/>
      <c r="F10" s="70" t="str">
        <f t="shared" si="0"/>
        <v/>
      </c>
      <c r="G10" s="71" t="str">
        <f t="shared" si="1"/>
        <v/>
      </c>
      <c r="H10" s="72" t="s">
        <v>46</v>
      </c>
      <c r="I10" s="92"/>
      <c r="J10" s="74" t="s">
        <v>29</v>
      </c>
      <c r="K10" s="151" t="s">
        <v>42</v>
      </c>
      <c r="L10" s="107" t="s">
        <v>68</v>
      </c>
      <c r="M10" s="68">
        <v>6</v>
      </c>
      <c r="N10" s="68">
        <v>5</v>
      </c>
      <c r="O10" s="68">
        <v>6</v>
      </c>
      <c r="P10" s="68" t="s">
        <v>32</v>
      </c>
      <c r="Q10" s="134"/>
      <c r="R10" s="134" t="s">
        <v>1309</v>
      </c>
      <c r="S10" s="134" t="s">
        <v>1314</v>
      </c>
      <c r="T10" s="76"/>
      <c r="U10" s="77"/>
      <c r="V10" s="78"/>
      <c r="W10" s="79"/>
      <c r="X10" s="65">
        <f t="shared" si="2"/>
        <v>0</v>
      </c>
    </row>
    <row r="11" spans="1:24" ht="14.4">
      <c r="A11" s="82" t="s">
        <v>54</v>
      </c>
      <c r="B11" s="83"/>
      <c r="C11" s="84"/>
      <c r="D11" s="84"/>
      <c r="E11" s="85"/>
      <c r="F11" s="53" t="str">
        <f t="shared" si="0"/>
        <v/>
      </c>
      <c r="G11" s="54" t="str">
        <f t="shared" si="1"/>
        <v/>
      </c>
      <c r="H11" s="86" t="s">
        <v>28</v>
      </c>
      <c r="I11" s="82"/>
      <c r="J11" s="57" t="s">
        <v>29</v>
      </c>
      <c r="K11" s="152" t="s">
        <v>50</v>
      </c>
      <c r="L11" s="153" t="s">
        <v>1315</v>
      </c>
      <c r="M11" s="84">
        <v>6</v>
      </c>
      <c r="N11" s="84">
        <v>3</v>
      </c>
      <c r="O11" s="84">
        <v>8</v>
      </c>
      <c r="P11" s="84" t="s">
        <v>32</v>
      </c>
      <c r="Q11" s="136"/>
      <c r="R11" s="136" t="s">
        <v>1309</v>
      </c>
      <c r="S11" s="136" t="s">
        <v>1316</v>
      </c>
      <c r="T11" s="88"/>
      <c r="U11" s="89"/>
      <c r="V11" s="90"/>
      <c r="W11" s="91"/>
      <c r="X11" s="65">
        <f t="shared" si="2"/>
        <v>0</v>
      </c>
    </row>
    <row r="12" spans="1:24" ht="14.4">
      <c r="A12" s="92" t="s">
        <v>57</v>
      </c>
      <c r="B12" s="67"/>
      <c r="C12" s="68"/>
      <c r="D12" s="68"/>
      <c r="E12" s="69"/>
      <c r="F12" s="70" t="str">
        <f t="shared" si="0"/>
        <v/>
      </c>
      <c r="G12" s="71" t="str">
        <f t="shared" si="1"/>
        <v/>
      </c>
      <c r="H12" s="72" t="s">
        <v>46</v>
      </c>
      <c r="I12" s="92"/>
      <c r="J12" s="74" t="s">
        <v>29</v>
      </c>
      <c r="K12" s="151" t="s">
        <v>50</v>
      </c>
      <c r="L12" s="107" t="s">
        <v>1317</v>
      </c>
      <c r="M12" s="68">
        <v>5</v>
      </c>
      <c r="N12" s="68">
        <v>3</v>
      </c>
      <c r="O12" s="68">
        <v>6</v>
      </c>
      <c r="P12" s="68" t="s">
        <v>32</v>
      </c>
      <c r="Q12" s="134" t="s">
        <v>1318</v>
      </c>
      <c r="R12" s="134" t="s">
        <v>1309</v>
      </c>
      <c r="S12" s="134" t="s">
        <v>1319</v>
      </c>
      <c r="T12" s="76"/>
      <c r="U12" s="77"/>
      <c r="V12" s="78"/>
      <c r="W12" s="79"/>
      <c r="X12" s="65">
        <f t="shared" si="2"/>
        <v>0</v>
      </c>
    </row>
    <row r="13" spans="1:24" ht="14.4">
      <c r="A13" s="82" t="s">
        <v>60</v>
      </c>
      <c r="B13" s="83"/>
      <c r="C13" s="84"/>
      <c r="D13" s="84"/>
      <c r="E13" s="85"/>
      <c r="F13" s="53" t="str">
        <f t="shared" si="0"/>
        <v/>
      </c>
      <c r="G13" s="54" t="str">
        <f t="shared" si="1"/>
        <v/>
      </c>
      <c r="H13" s="86" t="s">
        <v>65</v>
      </c>
      <c r="I13" s="82"/>
      <c r="J13" s="57" t="s">
        <v>30</v>
      </c>
      <c r="K13" s="152" t="s">
        <v>42</v>
      </c>
      <c r="L13" s="153" t="s">
        <v>55</v>
      </c>
      <c r="M13" s="84">
        <v>6</v>
      </c>
      <c r="N13" s="84">
        <v>4</v>
      </c>
      <c r="O13" s="84">
        <v>7</v>
      </c>
      <c r="P13" s="84" t="s">
        <v>32</v>
      </c>
      <c r="Q13" s="136"/>
      <c r="R13" s="136" t="s">
        <v>1309</v>
      </c>
      <c r="S13" s="136" t="s">
        <v>1320</v>
      </c>
      <c r="T13" s="88"/>
      <c r="U13" s="89"/>
      <c r="V13" s="90"/>
      <c r="W13" s="91"/>
      <c r="X13" s="65">
        <f t="shared" si="2"/>
        <v>0</v>
      </c>
    </row>
    <row r="14" spans="1:24" ht="14.4">
      <c r="A14" s="92" t="s">
        <v>64</v>
      </c>
      <c r="B14" s="67"/>
      <c r="C14" s="68"/>
      <c r="D14" s="68"/>
      <c r="E14" s="69"/>
      <c r="F14" s="70" t="str">
        <f t="shared" si="0"/>
        <v/>
      </c>
      <c r="G14" s="71" t="str">
        <f t="shared" si="1"/>
        <v/>
      </c>
      <c r="H14" s="72" t="s">
        <v>28</v>
      </c>
      <c r="I14" s="92"/>
      <c r="J14" s="74" t="s">
        <v>30</v>
      </c>
      <c r="K14" s="151" t="s">
        <v>42</v>
      </c>
      <c r="L14" s="107" t="s">
        <v>1321</v>
      </c>
      <c r="M14" s="68">
        <v>5</v>
      </c>
      <c r="N14" s="68">
        <v>4</v>
      </c>
      <c r="O14" s="68">
        <v>6</v>
      </c>
      <c r="P14" s="68" t="s">
        <v>32</v>
      </c>
      <c r="Q14" s="134"/>
      <c r="R14" s="134" t="s">
        <v>1309</v>
      </c>
      <c r="S14" s="134" t="s">
        <v>1322</v>
      </c>
      <c r="T14" s="76"/>
      <c r="U14" s="77"/>
      <c r="V14" s="78"/>
      <c r="W14" s="79"/>
      <c r="X14" s="65">
        <f t="shared" si="2"/>
        <v>0</v>
      </c>
    </row>
    <row r="15" spans="1:24" ht="14.4">
      <c r="A15" s="82" t="s">
        <v>67</v>
      </c>
      <c r="B15" s="83"/>
      <c r="C15" s="84"/>
      <c r="D15" s="84"/>
      <c r="E15" s="85"/>
      <c r="F15" s="53" t="str">
        <f t="shared" si="0"/>
        <v/>
      </c>
      <c r="G15" s="54" t="str">
        <f t="shared" si="1"/>
        <v/>
      </c>
      <c r="H15" s="86" t="s">
        <v>46</v>
      </c>
      <c r="I15" s="82"/>
      <c r="J15" s="57" t="s">
        <v>30</v>
      </c>
      <c r="K15" s="152" t="s">
        <v>42</v>
      </c>
      <c r="L15" s="153" t="s">
        <v>1323</v>
      </c>
      <c r="M15" s="84">
        <v>4</v>
      </c>
      <c r="N15" s="84">
        <v>2</v>
      </c>
      <c r="O15" s="84">
        <v>5</v>
      </c>
      <c r="P15" s="84" t="s">
        <v>32</v>
      </c>
      <c r="Q15" s="136"/>
      <c r="R15" s="136" t="s">
        <v>1309</v>
      </c>
      <c r="S15" s="136" t="s">
        <v>1324</v>
      </c>
      <c r="T15" s="88"/>
      <c r="U15" s="89"/>
      <c r="V15" s="90"/>
      <c r="W15" s="91"/>
      <c r="X15" s="65">
        <f t="shared" si="2"/>
        <v>0</v>
      </c>
    </row>
    <row r="16" spans="1:24" ht="14.4">
      <c r="A16" s="92" t="s">
        <v>70</v>
      </c>
      <c r="B16" s="67"/>
      <c r="C16" s="68"/>
      <c r="D16" s="68"/>
      <c r="E16" s="69"/>
      <c r="F16" s="70" t="str">
        <f t="shared" si="0"/>
        <v/>
      </c>
      <c r="G16" s="71" t="str">
        <f t="shared" si="1"/>
        <v/>
      </c>
      <c r="H16" s="72" t="s">
        <v>46</v>
      </c>
      <c r="I16" s="92"/>
      <c r="J16" s="154" t="s">
        <v>30</v>
      </c>
      <c r="K16" s="151" t="s">
        <v>50</v>
      </c>
      <c r="L16" s="107" t="s">
        <v>264</v>
      </c>
      <c r="M16" s="68">
        <v>6</v>
      </c>
      <c r="N16" s="68">
        <v>5</v>
      </c>
      <c r="O16" s="68">
        <v>6</v>
      </c>
      <c r="P16" s="68" t="s">
        <v>32</v>
      </c>
      <c r="Q16" s="134"/>
      <c r="R16" s="134" t="s">
        <v>1309</v>
      </c>
      <c r="S16" s="134" t="s">
        <v>1325</v>
      </c>
      <c r="T16" s="76"/>
      <c r="U16" s="77"/>
      <c r="V16" s="78"/>
      <c r="W16" s="79"/>
      <c r="X16" s="65">
        <f t="shared" si="2"/>
        <v>0</v>
      </c>
    </row>
    <row r="17" spans="1:24" ht="14.4">
      <c r="A17" s="82" t="s">
        <v>73</v>
      </c>
      <c r="B17" s="83"/>
      <c r="C17" s="84"/>
      <c r="D17" s="84"/>
      <c r="E17" s="85"/>
      <c r="F17" s="53" t="str">
        <f t="shared" si="0"/>
        <v/>
      </c>
      <c r="G17" s="54" t="str">
        <f t="shared" si="1"/>
        <v/>
      </c>
      <c r="H17" s="86" t="s">
        <v>28</v>
      </c>
      <c r="I17" s="82"/>
      <c r="J17" s="155" t="s">
        <v>30</v>
      </c>
      <c r="K17" s="152" t="s">
        <v>50</v>
      </c>
      <c r="L17" s="153" t="s">
        <v>1326</v>
      </c>
      <c r="M17" s="84">
        <v>5</v>
      </c>
      <c r="N17" s="84">
        <v>4</v>
      </c>
      <c r="O17" s="84">
        <v>6</v>
      </c>
      <c r="P17" s="84" t="s">
        <v>32</v>
      </c>
      <c r="Q17" s="136"/>
      <c r="R17" s="136" t="s">
        <v>1309</v>
      </c>
      <c r="S17" s="136" t="s">
        <v>1327</v>
      </c>
      <c r="T17" s="88"/>
      <c r="U17" s="89"/>
      <c r="V17" s="90"/>
      <c r="W17" s="91"/>
      <c r="X17" s="65">
        <f t="shared" si="2"/>
        <v>0</v>
      </c>
    </row>
    <row r="18" spans="1:24" ht="14.4">
      <c r="A18" s="92" t="s">
        <v>76</v>
      </c>
      <c r="B18" s="67"/>
      <c r="C18" s="68"/>
      <c r="D18" s="68"/>
      <c r="E18" s="69"/>
      <c r="F18" s="70" t="str">
        <f t="shared" si="0"/>
        <v/>
      </c>
      <c r="G18" s="71" t="str">
        <f t="shared" si="1"/>
        <v/>
      </c>
      <c r="H18" s="72" t="s">
        <v>28</v>
      </c>
      <c r="I18" s="92"/>
      <c r="J18" s="108" t="s">
        <v>37</v>
      </c>
      <c r="K18" s="151" t="s">
        <v>42</v>
      </c>
      <c r="L18" s="107" t="s">
        <v>1328</v>
      </c>
      <c r="M18" s="68">
        <v>6</v>
      </c>
      <c r="N18" s="68">
        <v>4</v>
      </c>
      <c r="O18" s="68">
        <v>5</v>
      </c>
      <c r="P18" s="68" t="s">
        <v>32</v>
      </c>
      <c r="Q18" s="134"/>
      <c r="R18" s="134" t="s">
        <v>1309</v>
      </c>
      <c r="S18" s="134" t="s">
        <v>1329</v>
      </c>
      <c r="T18" s="76"/>
      <c r="U18" s="77"/>
      <c r="V18" s="78"/>
      <c r="W18" s="79"/>
      <c r="X18" s="65">
        <f t="shared" si="2"/>
        <v>0</v>
      </c>
    </row>
    <row r="19" spans="1:24" ht="14.4">
      <c r="A19" s="82" t="s">
        <v>78</v>
      </c>
      <c r="B19" s="83"/>
      <c r="C19" s="84"/>
      <c r="D19" s="84"/>
      <c r="E19" s="85"/>
      <c r="F19" s="53" t="str">
        <f t="shared" si="0"/>
        <v/>
      </c>
      <c r="G19" s="54" t="str">
        <f t="shared" si="1"/>
        <v/>
      </c>
      <c r="H19" s="86" t="s">
        <v>46</v>
      </c>
      <c r="I19" s="82"/>
      <c r="J19" s="109" t="s">
        <v>37</v>
      </c>
      <c r="K19" s="152" t="s">
        <v>42</v>
      </c>
      <c r="L19" s="153" t="s">
        <v>301</v>
      </c>
      <c r="M19" s="84">
        <v>5</v>
      </c>
      <c r="N19" s="84">
        <v>3</v>
      </c>
      <c r="O19" s="84">
        <v>5</v>
      </c>
      <c r="P19" s="84" t="s">
        <v>32</v>
      </c>
      <c r="Q19" s="136" t="s">
        <v>87</v>
      </c>
      <c r="R19" s="136" t="s">
        <v>1309</v>
      </c>
      <c r="S19" s="136" t="s">
        <v>1330</v>
      </c>
      <c r="T19" s="88"/>
      <c r="U19" s="96"/>
      <c r="V19" s="97"/>
      <c r="W19" s="98"/>
      <c r="X19" s="65">
        <f t="shared" si="2"/>
        <v>0</v>
      </c>
    </row>
    <row r="20" spans="1:24" ht="14.4">
      <c r="A20" s="92" t="s">
        <v>82</v>
      </c>
      <c r="B20" s="67"/>
      <c r="C20" s="124"/>
      <c r="D20" s="68"/>
      <c r="E20" s="69"/>
      <c r="F20" s="70" t="str">
        <f t="shared" si="0"/>
        <v/>
      </c>
      <c r="G20" s="71" t="str">
        <f t="shared" si="1"/>
        <v/>
      </c>
      <c r="H20" s="72" t="s">
        <v>46</v>
      </c>
      <c r="I20" s="92"/>
      <c r="J20" s="108" t="s">
        <v>37</v>
      </c>
      <c r="K20" s="151" t="s">
        <v>50</v>
      </c>
      <c r="L20" s="107" t="s">
        <v>1331</v>
      </c>
      <c r="M20" s="68">
        <v>6</v>
      </c>
      <c r="N20" s="68">
        <v>3</v>
      </c>
      <c r="O20" s="68">
        <v>8</v>
      </c>
      <c r="P20" s="68" t="s">
        <v>32</v>
      </c>
      <c r="Q20" s="134"/>
      <c r="R20" s="134" t="s">
        <v>1309</v>
      </c>
      <c r="S20" s="134" t="s">
        <v>1332</v>
      </c>
      <c r="T20" s="76"/>
      <c r="U20" s="77"/>
      <c r="V20" s="78"/>
      <c r="W20" s="79"/>
      <c r="X20" s="65">
        <f t="shared" si="2"/>
        <v>0</v>
      </c>
    </row>
    <row r="21" spans="1:24" ht="14.4">
      <c r="A21" s="82" t="s">
        <v>85</v>
      </c>
      <c r="B21" s="83"/>
      <c r="C21" s="84"/>
      <c r="D21" s="84"/>
      <c r="E21" s="85"/>
      <c r="F21" s="53" t="str">
        <f t="shared" si="0"/>
        <v/>
      </c>
      <c r="G21" s="54" t="str">
        <f t="shared" si="1"/>
        <v/>
      </c>
      <c r="H21" s="86" t="s">
        <v>65</v>
      </c>
      <c r="I21" s="82"/>
      <c r="J21" s="109" t="s">
        <v>37</v>
      </c>
      <c r="K21" s="152" t="s">
        <v>50</v>
      </c>
      <c r="L21" s="153" t="s">
        <v>86</v>
      </c>
      <c r="M21" s="84">
        <v>5</v>
      </c>
      <c r="N21" s="84">
        <v>3</v>
      </c>
      <c r="O21" s="84">
        <v>7</v>
      </c>
      <c r="P21" s="84" t="s">
        <v>32</v>
      </c>
      <c r="Q21" s="136"/>
      <c r="R21" s="136" t="s">
        <v>1309</v>
      </c>
      <c r="S21" s="136" t="s">
        <v>1319</v>
      </c>
      <c r="T21" s="88"/>
      <c r="U21" s="89"/>
      <c r="V21" s="90"/>
      <c r="W21" s="91"/>
      <c r="X21" s="65">
        <f t="shared" si="2"/>
        <v>0</v>
      </c>
    </row>
    <row r="22" spans="1:24" ht="14.4">
      <c r="A22" s="92" t="s">
        <v>88</v>
      </c>
      <c r="B22" s="67"/>
      <c r="C22" s="68"/>
      <c r="D22" s="68"/>
      <c r="E22" s="69"/>
      <c r="F22" s="70" t="str">
        <f t="shared" si="0"/>
        <v/>
      </c>
      <c r="G22" s="71" t="str">
        <f t="shared" si="1"/>
        <v/>
      </c>
      <c r="H22" s="72" t="s">
        <v>28</v>
      </c>
      <c r="I22" s="92"/>
      <c r="J22" s="108" t="s">
        <v>37</v>
      </c>
      <c r="K22" s="151" t="s">
        <v>50</v>
      </c>
      <c r="L22" s="107" t="s">
        <v>880</v>
      </c>
      <c r="M22" s="68">
        <v>4</v>
      </c>
      <c r="N22" s="68">
        <v>2</v>
      </c>
      <c r="O22" s="68">
        <v>5</v>
      </c>
      <c r="P22" s="68" t="s">
        <v>32</v>
      </c>
      <c r="Q22" s="134"/>
      <c r="R22" s="134" t="s">
        <v>1309</v>
      </c>
      <c r="S22" s="134" t="s">
        <v>1327</v>
      </c>
      <c r="T22" s="76"/>
      <c r="U22" s="77"/>
      <c r="V22" s="78"/>
      <c r="W22" s="79"/>
      <c r="X22" s="65">
        <f t="shared" si="2"/>
        <v>0</v>
      </c>
    </row>
    <row r="23" spans="1:24" ht="14.4">
      <c r="A23" s="82" t="s">
        <v>90</v>
      </c>
      <c r="B23" s="83"/>
      <c r="C23" s="84"/>
      <c r="D23" s="84"/>
      <c r="E23" s="85"/>
      <c r="F23" s="53" t="str">
        <f t="shared" si="0"/>
        <v/>
      </c>
      <c r="G23" s="54" t="str">
        <f t="shared" si="1"/>
        <v/>
      </c>
      <c r="H23" s="86" t="s">
        <v>46</v>
      </c>
      <c r="I23" s="56"/>
      <c r="J23" s="522" t="s">
        <v>41</v>
      </c>
      <c r="K23" s="518"/>
      <c r="L23" s="153" t="s">
        <v>1333</v>
      </c>
      <c r="M23" s="84"/>
      <c r="N23" s="84"/>
      <c r="O23" s="84">
        <v>30</v>
      </c>
      <c r="P23" s="84"/>
      <c r="Q23" s="136"/>
      <c r="R23" s="136" t="s">
        <v>92</v>
      </c>
      <c r="S23" s="136"/>
      <c r="T23" s="88"/>
      <c r="U23" s="89"/>
      <c r="V23" s="90"/>
      <c r="W23" s="91"/>
      <c r="X23" s="65">
        <f t="shared" si="2"/>
        <v>0</v>
      </c>
    </row>
    <row r="24" spans="1:24" ht="14.4">
      <c r="A24" s="92" t="s">
        <v>94</v>
      </c>
      <c r="B24" s="67"/>
      <c r="C24" s="68"/>
      <c r="D24" s="68"/>
      <c r="E24" s="69"/>
      <c r="F24" s="70" t="str">
        <f t="shared" si="0"/>
        <v/>
      </c>
      <c r="G24" s="71" t="str">
        <f t="shared" si="1"/>
        <v/>
      </c>
      <c r="H24" s="72" t="s">
        <v>46</v>
      </c>
      <c r="I24" s="73"/>
      <c r="J24" s="523" t="s">
        <v>41</v>
      </c>
      <c r="K24" s="517"/>
      <c r="L24" s="107" t="s">
        <v>1334</v>
      </c>
      <c r="M24" s="68"/>
      <c r="N24" s="68"/>
      <c r="O24" s="68">
        <v>30</v>
      </c>
      <c r="P24" s="68"/>
      <c r="Q24" s="134"/>
      <c r="R24" s="134" t="s">
        <v>92</v>
      </c>
      <c r="S24" s="134"/>
      <c r="T24" s="76"/>
      <c r="U24" s="77"/>
      <c r="V24" s="78"/>
      <c r="W24" s="79"/>
      <c r="X24" s="65">
        <f t="shared" si="2"/>
        <v>0</v>
      </c>
    </row>
    <row r="25" spans="1:24" ht="14.4">
      <c r="A25" s="82" t="s">
        <v>97</v>
      </c>
      <c r="B25" s="83"/>
      <c r="C25" s="84"/>
      <c r="D25" s="84"/>
      <c r="E25" s="85"/>
      <c r="F25" s="53" t="str">
        <f t="shared" si="0"/>
        <v/>
      </c>
      <c r="G25" s="54" t="str">
        <f t="shared" si="1"/>
        <v/>
      </c>
      <c r="H25" s="86" t="s">
        <v>28</v>
      </c>
      <c r="I25" s="56"/>
      <c r="J25" s="522" t="s">
        <v>41</v>
      </c>
      <c r="K25" s="518"/>
      <c r="L25" s="153" t="s">
        <v>1335</v>
      </c>
      <c r="M25" s="84"/>
      <c r="N25" s="84"/>
      <c r="O25" s="84">
        <v>35</v>
      </c>
      <c r="P25" s="84"/>
      <c r="Q25" s="136"/>
      <c r="R25" s="136" t="s">
        <v>92</v>
      </c>
      <c r="S25" s="136"/>
      <c r="T25" s="88"/>
      <c r="U25" s="89"/>
      <c r="V25" s="90"/>
      <c r="W25" s="91"/>
      <c r="X25" s="65">
        <f t="shared" si="2"/>
        <v>0</v>
      </c>
    </row>
    <row r="26" spans="1:24" ht="14.4">
      <c r="A26" s="92" t="s">
        <v>100</v>
      </c>
      <c r="B26" s="67"/>
      <c r="C26" s="68"/>
      <c r="D26" s="68"/>
      <c r="E26" s="69"/>
      <c r="F26" s="70" t="str">
        <f t="shared" si="0"/>
        <v/>
      </c>
      <c r="G26" s="71" t="str">
        <f t="shared" si="1"/>
        <v/>
      </c>
      <c r="H26" s="72" t="s">
        <v>46</v>
      </c>
      <c r="I26" s="73"/>
      <c r="J26" s="523" t="s">
        <v>29</v>
      </c>
      <c r="K26" s="517"/>
      <c r="L26" s="107" t="s">
        <v>1336</v>
      </c>
      <c r="M26" s="68"/>
      <c r="N26" s="68"/>
      <c r="O26" s="68">
        <v>30</v>
      </c>
      <c r="P26" s="68"/>
      <c r="Q26" s="134"/>
      <c r="R26" s="134" t="s">
        <v>92</v>
      </c>
      <c r="S26" s="134"/>
      <c r="T26" s="76"/>
      <c r="U26" s="77"/>
      <c r="V26" s="78"/>
      <c r="W26" s="79"/>
      <c r="X26" s="65">
        <f t="shared" si="2"/>
        <v>0</v>
      </c>
    </row>
    <row r="27" spans="1:24" ht="14.4">
      <c r="A27" s="82" t="s">
        <v>103</v>
      </c>
      <c r="B27" s="83"/>
      <c r="C27" s="84"/>
      <c r="D27" s="84"/>
      <c r="E27" s="85"/>
      <c r="F27" s="53" t="str">
        <f t="shared" si="0"/>
        <v/>
      </c>
      <c r="G27" s="54" t="str">
        <f t="shared" si="1"/>
        <v/>
      </c>
      <c r="H27" s="86" t="s">
        <v>46</v>
      </c>
      <c r="I27" s="56"/>
      <c r="J27" s="522" t="s">
        <v>29</v>
      </c>
      <c r="K27" s="518"/>
      <c r="L27" s="153" t="s">
        <v>1337</v>
      </c>
      <c r="M27" s="84"/>
      <c r="N27" s="84"/>
      <c r="O27" s="84">
        <v>30</v>
      </c>
      <c r="P27" s="84"/>
      <c r="Q27" s="136"/>
      <c r="R27" s="136" t="s">
        <v>92</v>
      </c>
      <c r="S27" s="136"/>
      <c r="T27" s="88"/>
      <c r="U27" s="89"/>
      <c r="V27" s="90"/>
      <c r="W27" s="91"/>
      <c r="X27" s="65">
        <f t="shared" si="2"/>
        <v>0</v>
      </c>
    </row>
    <row r="28" spans="1:24" ht="14.4">
      <c r="A28" s="92" t="s">
        <v>105</v>
      </c>
      <c r="B28" s="67"/>
      <c r="C28" s="68"/>
      <c r="D28" s="68"/>
      <c r="E28" s="69"/>
      <c r="F28" s="70" t="str">
        <f t="shared" si="0"/>
        <v/>
      </c>
      <c r="G28" s="71" t="str">
        <f t="shared" si="1"/>
        <v/>
      </c>
      <c r="H28" s="72" t="s">
        <v>28</v>
      </c>
      <c r="I28" s="73"/>
      <c r="J28" s="523" t="s">
        <v>29</v>
      </c>
      <c r="K28" s="517"/>
      <c r="L28" s="107" t="s">
        <v>1338</v>
      </c>
      <c r="M28" s="68"/>
      <c r="N28" s="68"/>
      <c r="O28" s="68">
        <v>33</v>
      </c>
      <c r="P28" s="68"/>
      <c r="Q28" s="134"/>
      <c r="R28" s="134" t="s">
        <v>92</v>
      </c>
      <c r="S28" s="134"/>
      <c r="T28" s="76"/>
      <c r="U28" s="77"/>
      <c r="V28" s="78"/>
      <c r="W28" s="79"/>
      <c r="X28" s="65">
        <f t="shared" si="2"/>
        <v>0</v>
      </c>
    </row>
    <row r="29" spans="1:24" ht="14.4">
      <c r="A29" s="82" t="s">
        <v>108</v>
      </c>
      <c r="B29" s="83"/>
      <c r="C29" s="84"/>
      <c r="D29" s="84"/>
      <c r="E29" s="85"/>
      <c r="F29" s="53" t="str">
        <f t="shared" si="0"/>
        <v/>
      </c>
      <c r="G29" s="54" t="str">
        <f t="shared" si="1"/>
        <v/>
      </c>
      <c r="H29" s="86" t="s">
        <v>28</v>
      </c>
      <c r="I29" s="56"/>
      <c r="J29" s="522" t="s">
        <v>30</v>
      </c>
      <c r="K29" s="518"/>
      <c r="L29" s="153" t="s">
        <v>1339</v>
      </c>
      <c r="M29" s="84"/>
      <c r="N29" s="84"/>
      <c r="O29" s="84">
        <v>27</v>
      </c>
      <c r="P29" s="84"/>
      <c r="Q29" s="136"/>
      <c r="R29" s="136" t="s">
        <v>92</v>
      </c>
      <c r="S29" s="136"/>
      <c r="T29" s="88"/>
      <c r="U29" s="89"/>
      <c r="V29" s="90"/>
      <c r="W29" s="91"/>
      <c r="X29" s="65">
        <f t="shared" si="2"/>
        <v>0</v>
      </c>
    </row>
    <row r="30" spans="1:24" ht="14.4">
      <c r="A30" s="92" t="s">
        <v>111</v>
      </c>
      <c r="B30" s="67"/>
      <c r="C30" s="68"/>
      <c r="D30" s="68"/>
      <c r="E30" s="69"/>
      <c r="F30" s="70" t="str">
        <f t="shared" si="0"/>
        <v/>
      </c>
      <c r="G30" s="71" t="str">
        <f t="shared" si="1"/>
        <v/>
      </c>
      <c r="H30" s="72" t="s">
        <v>46</v>
      </c>
      <c r="I30" s="73"/>
      <c r="J30" s="523" t="s">
        <v>30</v>
      </c>
      <c r="K30" s="517"/>
      <c r="L30" s="107" t="s">
        <v>1340</v>
      </c>
      <c r="M30" s="68"/>
      <c r="N30" s="68"/>
      <c r="O30" s="68">
        <v>30</v>
      </c>
      <c r="P30" s="68"/>
      <c r="Q30" s="134"/>
      <c r="R30" s="134" t="s">
        <v>92</v>
      </c>
      <c r="S30" s="134"/>
      <c r="T30" s="76"/>
      <c r="U30" s="77"/>
      <c r="V30" s="78"/>
      <c r="W30" s="79"/>
      <c r="X30" s="65">
        <f t="shared" si="2"/>
        <v>0</v>
      </c>
    </row>
    <row r="31" spans="1:24" ht="14.4">
      <c r="A31" s="82" t="s">
        <v>114</v>
      </c>
      <c r="B31" s="83"/>
      <c r="C31" s="84"/>
      <c r="D31" s="84"/>
      <c r="E31" s="85"/>
      <c r="F31" s="53" t="str">
        <f t="shared" si="0"/>
        <v/>
      </c>
      <c r="G31" s="54" t="str">
        <f t="shared" si="1"/>
        <v/>
      </c>
      <c r="H31" s="86" t="s">
        <v>46</v>
      </c>
      <c r="I31" s="56"/>
      <c r="J31" s="522" t="s">
        <v>30</v>
      </c>
      <c r="K31" s="518"/>
      <c r="L31" s="153" t="s">
        <v>1341</v>
      </c>
      <c r="M31" s="84"/>
      <c r="N31" s="84"/>
      <c r="O31" s="84">
        <v>30</v>
      </c>
      <c r="P31" s="84"/>
      <c r="Q31" s="136"/>
      <c r="R31" s="136" t="s">
        <v>92</v>
      </c>
      <c r="S31" s="136"/>
      <c r="T31" s="88"/>
      <c r="U31" s="89"/>
      <c r="V31" s="90"/>
      <c r="W31" s="91"/>
      <c r="X31" s="65">
        <f t="shared" si="2"/>
        <v>0</v>
      </c>
    </row>
    <row r="32" spans="1:24" ht="14.4">
      <c r="A32" s="92" t="s">
        <v>117</v>
      </c>
      <c r="B32" s="67"/>
      <c r="C32" s="68"/>
      <c r="D32" s="68"/>
      <c r="E32" s="69"/>
      <c r="F32" s="70" t="str">
        <f t="shared" si="0"/>
        <v/>
      </c>
      <c r="G32" s="71" t="str">
        <f t="shared" si="1"/>
        <v/>
      </c>
      <c r="H32" s="72" t="s">
        <v>28</v>
      </c>
      <c r="I32" s="92"/>
      <c r="J32" s="523" t="s">
        <v>37</v>
      </c>
      <c r="K32" s="517"/>
      <c r="L32" s="107" t="s">
        <v>1342</v>
      </c>
      <c r="M32" s="68"/>
      <c r="N32" s="68"/>
      <c r="O32" s="68">
        <v>27</v>
      </c>
      <c r="P32" s="68"/>
      <c r="Q32" s="134"/>
      <c r="R32" s="134" t="s">
        <v>92</v>
      </c>
      <c r="S32" s="134"/>
      <c r="T32" s="76"/>
      <c r="U32" s="77"/>
      <c r="V32" s="78"/>
      <c r="W32" s="79"/>
      <c r="X32" s="65">
        <f t="shared" si="2"/>
        <v>0</v>
      </c>
    </row>
    <row r="33" spans="1:24" ht="14.4">
      <c r="A33" s="82" t="s">
        <v>120</v>
      </c>
      <c r="B33" s="83"/>
      <c r="C33" s="84"/>
      <c r="D33" s="84"/>
      <c r="E33" s="85"/>
      <c r="F33" s="53" t="str">
        <f t="shared" si="0"/>
        <v/>
      </c>
      <c r="G33" s="54" t="str">
        <f t="shared" si="1"/>
        <v/>
      </c>
      <c r="H33" s="86" t="s">
        <v>46</v>
      </c>
      <c r="I33" s="56"/>
      <c r="J33" s="522" t="s">
        <v>37</v>
      </c>
      <c r="K33" s="518"/>
      <c r="L33" s="153" t="s">
        <v>1343</v>
      </c>
      <c r="M33" s="84"/>
      <c r="N33" s="84"/>
      <c r="O33" s="84">
        <v>30</v>
      </c>
      <c r="P33" s="84"/>
      <c r="Q33" s="136"/>
      <c r="R33" s="136" t="s">
        <v>92</v>
      </c>
      <c r="S33" s="136"/>
      <c r="T33" s="88"/>
      <c r="U33" s="89"/>
      <c r="V33" s="90"/>
      <c r="W33" s="91"/>
      <c r="X33" s="65">
        <f t="shared" si="2"/>
        <v>0</v>
      </c>
    </row>
    <row r="34" spans="1:24" ht="14.4">
      <c r="A34" s="92" t="s">
        <v>123</v>
      </c>
      <c r="B34" s="67"/>
      <c r="C34" s="68"/>
      <c r="D34" s="68"/>
      <c r="E34" s="69"/>
      <c r="F34" s="70" t="str">
        <f t="shared" si="0"/>
        <v/>
      </c>
      <c r="G34" s="71" t="str">
        <f t="shared" si="1"/>
        <v/>
      </c>
      <c r="H34" s="72" t="s">
        <v>46</v>
      </c>
      <c r="I34" s="73"/>
      <c r="J34" s="523" t="s">
        <v>37</v>
      </c>
      <c r="K34" s="517"/>
      <c r="L34" s="107" t="s">
        <v>1344</v>
      </c>
      <c r="M34" s="137"/>
      <c r="N34" s="137"/>
      <c r="O34" s="68">
        <v>30</v>
      </c>
      <c r="P34" s="68"/>
      <c r="Q34" s="138"/>
      <c r="R34" s="134" t="s">
        <v>92</v>
      </c>
      <c r="S34" s="134"/>
      <c r="T34" s="76"/>
      <c r="U34" s="77"/>
      <c r="V34" s="78"/>
      <c r="W34" s="79"/>
      <c r="X34" s="65">
        <f t="shared" si="2"/>
        <v>0</v>
      </c>
    </row>
    <row r="35" spans="1:24" ht="14.4">
      <c r="A35" s="82" t="s">
        <v>126</v>
      </c>
      <c r="B35" s="83"/>
      <c r="C35" s="84"/>
      <c r="D35" s="84"/>
      <c r="E35" s="85"/>
      <c r="F35" s="53" t="str">
        <f t="shared" si="0"/>
        <v/>
      </c>
      <c r="G35" s="54" t="str">
        <f t="shared" si="1"/>
        <v/>
      </c>
      <c r="H35" s="86" t="s">
        <v>28</v>
      </c>
      <c r="I35" s="82"/>
      <c r="J35" s="521"/>
      <c r="K35" s="518"/>
      <c r="L35" s="153" t="s">
        <v>1345</v>
      </c>
      <c r="M35" s="84"/>
      <c r="N35" s="84"/>
      <c r="O35" s="84">
        <v>34</v>
      </c>
      <c r="P35" s="84"/>
      <c r="Q35" s="136"/>
      <c r="R35" s="136" t="s">
        <v>92</v>
      </c>
      <c r="S35" s="136"/>
      <c r="T35" s="88"/>
      <c r="U35" s="89"/>
      <c r="V35" s="90"/>
      <c r="W35" s="91"/>
      <c r="X35" s="65">
        <f t="shared" si="2"/>
        <v>0</v>
      </c>
    </row>
    <row r="36" spans="1:24" ht="14.4">
      <c r="A36" s="92" t="s">
        <v>130</v>
      </c>
      <c r="B36" s="67"/>
      <c r="C36" s="68"/>
      <c r="D36" s="68"/>
      <c r="E36" s="69"/>
      <c r="F36" s="70" t="str">
        <f t="shared" ref="F36:F266" si="3">IF(SUM(B36:E36)&gt;2, "✓", "")</f>
        <v/>
      </c>
      <c r="G36" s="71" t="str">
        <f t="shared" ref="G36:G266" si="4">IF(SUM(D36:E36)&gt;2, "✓", "")</f>
        <v/>
      </c>
      <c r="H36" s="72" t="s">
        <v>127</v>
      </c>
      <c r="I36" s="92"/>
      <c r="J36" s="74" t="s">
        <v>41</v>
      </c>
      <c r="K36" s="151" t="s">
        <v>42</v>
      </c>
      <c r="L36" s="107" t="s">
        <v>58</v>
      </c>
      <c r="M36" s="68">
        <v>2</v>
      </c>
      <c r="N36" s="68">
        <v>2</v>
      </c>
      <c r="O36" s="68">
        <v>2</v>
      </c>
      <c r="P36" s="68" t="s">
        <v>32</v>
      </c>
      <c r="Q36" s="134" t="s">
        <v>84</v>
      </c>
      <c r="R36" s="134" t="s">
        <v>129</v>
      </c>
      <c r="S36" s="134" t="s">
        <v>1311</v>
      </c>
      <c r="T36" s="76"/>
      <c r="U36" s="77"/>
      <c r="V36" s="78"/>
      <c r="W36" s="79"/>
      <c r="X36" s="65">
        <f t="shared" ref="X36:X266" si="5">MIN(B36+C36+D36+E36, 3)</f>
        <v>0</v>
      </c>
    </row>
    <row r="37" spans="1:24" ht="14.4">
      <c r="A37" s="82" t="s">
        <v>134</v>
      </c>
      <c r="B37" s="83"/>
      <c r="C37" s="84"/>
      <c r="D37" s="84"/>
      <c r="E37" s="85"/>
      <c r="F37" s="53" t="str">
        <f t="shared" si="3"/>
        <v/>
      </c>
      <c r="G37" s="54" t="str">
        <f t="shared" si="4"/>
        <v/>
      </c>
      <c r="H37" s="86" t="s">
        <v>46</v>
      </c>
      <c r="I37" s="82"/>
      <c r="J37" s="57" t="s">
        <v>41</v>
      </c>
      <c r="K37" s="152" t="s">
        <v>42</v>
      </c>
      <c r="L37" s="153" t="s">
        <v>1346</v>
      </c>
      <c r="M37" s="84">
        <v>2</v>
      </c>
      <c r="N37" s="84">
        <v>2</v>
      </c>
      <c r="O37" s="84">
        <v>3</v>
      </c>
      <c r="P37" s="84" t="s">
        <v>136</v>
      </c>
      <c r="Q37" s="136"/>
      <c r="R37" s="136" t="s">
        <v>129</v>
      </c>
      <c r="S37" s="136" t="s">
        <v>1347</v>
      </c>
      <c r="T37" s="88"/>
      <c r="U37" s="89"/>
      <c r="V37" s="90"/>
      <c r="W37" s="91"/>
      <c r="X37" s="65">
        <f t="shared" si="5"/>
        <v>0</v>
      </c>
    </row>
    <row r="38" spans="1:24" ht="14.4">
      <c r="A38" s="92" t="s">
        <v>137</v>
      </c>
      <c r="B38" s="67"/>
      <c r="C38" s="68"/>
      <c r="D38" s="68"/>
      <c r="E38" s="69"/>
      <c r="F38" s="70" t="str">
        <f t="shared" si="3"/>
        <v/>
      </c>
      <c r="G38" s="71" t="str">
        <f t="shared" si="4"/>
        <v/>
      </c>
      <c r="H38" s="72" t="s">
        <v>46</v>
      </c>
      <c r="I38" s="92"/>
      <c r="J38" s="74" t="s">
        <v>41</v>
      </c>
      <c r="K38" s="151" t="s">
        <v>42</v>
      </c>
      <c r="L38" s="107" t="s">
        <v>1348</v>
      </c>
      <c r="M38" s="68">
        <v>3</v>
      </c>
      <c r="N38" s="68">
        <v>2</v>
      </c>
      <c r="O38" s="68">
        <v>3</v>
      </c>
      <c r="P38" s="68" t="s">
        <v>32</v>
      </c>
      <c r="Q38" s="134" t="s">
        <v>1318</v>
      </c>
      <c r="R38" s="134" t="s">
        <v>129</v>
      </c>
      <c r="S38" s="134" t="s">
        <v>1349</v>
      </c>
      <c r="T38" s="76"/>
      <c r="U38" s="77"/>
      <c r="V38" s="78"/>
      <c r="W38" s="79"/>
      <c r="X38" s="65">
        <f t="shared" si="5"/>
        <v>0</v>
      </c>
    </row>
    <row r="39" spans="1:24" ht="14.4">
      <c r="A39" s="82" t="s">
        <v>140</v>
      </c>
      <c r="B39" s="83"/>
      <c r="C39" s="84"/>
      <c r="D39" s="84"/>
      <c r="E39" s="85"/>
      <c r="F39" s="53" t="str">
        <f t="shared" si="3"/>
        <v/>
      </c>
      <c r="G39" s="54" t="str">
        <f t="shared" si="4"/>
        <v/>
      </c>
      <c r="H39" s="86" t="s">
        <v>28</v>
      </c>
      <c r="I39" s="82"/>
      <c r="J39" s="57" t="s">
        <v>41</v>
      </c>
      <c r="K39" s="152" t="s">
        <v>42</v>
      </c>
      <c r="L39" s="153" t="s">
        <v>1350</v>
      </c>
      <c r="M39" s="84">
        <v>3</v>
      </c>
      <c r="N39" s="84">
        <v>2</v>
      </c>
      <c r="O39" s="84">
        <v>5</v>
      </c>
      <c r="P39" s="84" t="s">
        <v>32</v>
      </c>
      <c r="Q39" s="136" t="s">
        <v>1318</v>
      </c>
      <c r="R39" s="136" t="s">
        <v>129</v>
      </c>
      <c r="S39" s="136" t="s">
        <v>1324</v>
      </c>
      <c r="T39" s="88"/>
      <c r="U39" s="89"/>
      <c r="V39" s="90"/>
      <c r="W39" s="91"/>
      <c r="X39" s="65">
        <f t="shared" si="5"/>
        <v>0</v>
      </c>
    </row>
    <row r="40" spans="1:24" ht="14.4">
      <c r="A40" s="92" t="s">
        <v>143</v>
      </c>
      <c r="B40" s="67"/>
      <c r="C40" s="68"/>
      <c r="D40" s="68"/>
      <c r="E40" s="69"/>
      <c r="F40" s="70" t="str">
        <f t="shared" si="3"/>
        <v/>
      </c>
      <c r="G40" s="71" t="str">
        <f t="shared" si="4"/>
        <v/>
      </c>
      <c r="H40" s="72" t="s">
        <v>28</v>
      </c>
      <c r="I40" s="92"/>
      <c r="J40" s="74" t="s">
        <v>41</v>
      </c>
      <c r="K40" s="151" t="s">
        <v>42</v>
      </c>
      <c r="L40" s="107" t="s">
        <v>1351</v>
      </c>
      <c r="M40" s="68">
        <v>4</v>
      </c>
      <c r="N40" s="68">
        <v>4</v>
      </c>
      <c r="O40" s="68">
        <v>3</v>
      </c>
      <c r="P40" s="68" t="s">
        <v>32</v>
      </c>
      <c r="Q40" s="134" t="s">
        <v>1318</v>
      </c>
      <c r="R40" s="134" t="s">
        <v>129</v>
      </c>
      <c r="S40" s="134" t="s">
        <v>1349</v>
      </c>
      <c r="T40" s="76"/>
      <c r="U40" s="77"/>
      <c r="V40" s="78"/>
      <c r="W40" s="79"/>
      <c r="X40" s="65">
        <f t="shared" si="5"/>
        <v>0</v>
      </c>
    </row>
    <row r="41" spans="1:24" ht="14.4">
      <c r="A41" s="82" t="s">
        <v>147</v>
      </c>
      <c r="B41" s="83"/>
      <c r="C41" s="84"/>
      <c r="D41" s="84"/>
      <c r="E41" s="85"/>
      <c r="F41" s="53" t="str">
        <f t="shared" si="3"/>
        <v/>
      </c>
      <c r="G41" s="54" t="str">
        <f t="shared" si="4"/>
        <v/>
      </c>
      <c r="H41" s="86" t="s">
        <v>127</v>
      </c>
      <c r="I41" s="82"/>
      <c r="J41" s="57" t="s">
        <v>41</v>
      </c>
      <c r="K41" s="152" t="s">
        <v>42</v>
      </c>
      <c r="L41" s="153" t="s">
        <v>1352</v>
      </c>
      <c r="M41" s="84">
        <v>5</v>
      </c>
      <c r="N41" s="84">
        <v>4</v>
      </c>
      <c r="O41" s="84">
        <v>5</v>
      </c>
      <c r="P41" s="84" t="s">
        <v>136</v>
      </c>
      <c r="Q41" s="136"/>
      <c r="R41" s="136" t="s">
        <v>129</v>
      </c>
      <c r="S41" s="136" t="s">
        <v>1353</v>
      </c>
      <c r="T41" s="88"/>
      <c r="U41" s="89"/>
      <c r="V41" s="90"/>
      <c r="W41" s="91"/>
      <c r="X41" s="65">
        <f t="shared" si="5"/>
        <v>0</v>
      </c>
    </row>
    <row r="42" spans="1:24" ht="14.4">
      <c r="A42" s="92" t="s">
        <v>148</v>
      </c>
      <c r="B42" s="67"/>
      <c r="C42" s="68"/>
      <c r="D42" s="68"/>
      <c r="E42" s="69"/>
      <c r="F42" s="70" t="str">
        <f t="shared" si="3"/>
        <v/>
      </c>
      <c r="G42" s="71" t="str">
        <f t="shared" si="4"/>
        <v/>
      </c>
      <c r="H42" s="72" t="s">
        <v>28</v>
      </c>
      <c r="I42" s="92"/>
      <c r="J42" s="74" t="s">
        <v>41</v>
      </c>
      <c r="K42" s="151" t="s">
        <v>42</v>
      </c>
      <c r="L42" s="107" t="s">
        <v>1354</v>
      </c>
      <c r="M42" s="68">
        <v>5</v>
      </c>
      <c r="N42" s="68">
        <v>4</v>
      </c>
      <c r="O42" s="68">
        <v>5</v>
      </c>
      <c r="P42" s="68" t="s">
        <v>136</v>
      </c>
      <c r="Q42" s="134" t="s">
        <v>62</v>
      </c>
      <c r="R42" s="134" t="s">
        <v>129</v>
      </c>
      <c r="S42" s="134" t="s">
        <v>1355</v>
      </c>
      <c r="T42" s="76"/>
      <c r="U42" s="77"/>
      <c r="V42" s="78"/>
      <c r="W42" s="79"/>
      <c r="X42" s="65">
        <f t="shared" si="5"/>
        <v>0</v>
      </c>
    </row>
    <row r="43" spans="1:24" ht="14.4">
      <c r="A43" s="82" t="s">
        <v>150</v>
      </c>
      <c r="B43" s="83"/>
      <c r="C43" s="84"/>
      <c r="D43" s="84"/>
      <c r="E43" s="85"/>
      <c r="F43" s="53" t="str">
        <f t="shared" si="3"/>
        <v/>
      </c>
      <c r="G43" s="54" t="str">
        <f t="shared" si="4"/>
        <v/>
      </c>
      <c r="H43" s="86" t="s">
        <v>127</v>
      </c>
      <c r="I43" s="82"/>
      <c r="J43" s="57" t="s">
        <v>41</v>
      </c>
      <c r="K43" s="152" t="s">
        <v>42</v>
      </c>
      <c r="L43" s="153" t="s">
        <v>1356</v>
      </c>
      <c r="M43" s="84">
        <v>6</v>
      </c>
      <c r="N43" s="84">
        <v>5</v>
      </c>
      <c r="O43" s="84">
        <v>6</v>
      </c>
      <c r="P43" s="84" t="s">
        <v>136</v>
      </c>
      <c r="Q43" s="136"/>
      <c r="R43" s="136" t="s">
        <v>129</v>
      </c>
      <c r="S43" s="136" t="s">
        <v>1355</v>
      </c>
      <c r="T43" s="88"/>
      <c r="U43" s="89"/>
      <c r="V43" s="90"/>
      <c r="W43" s="91"/>
      <c r="X43" s="65">
        <f t="shared" si="5"/>
        <v>0</v>
      </c>
    </row>
    <row r="44" spans="1:24" ht="14.4">
      <c r="A44" s="92" t="s">
        <v>152</v>
      </c>
      <c r="B44" s="67"/>
      <c r="C44" s="68"/>
      <c r="D44" s="68"/>
      <c r="E44" s="69"/>
      <c r="F44" s="70" t="str">
        <f t="shared" si="3"/>
        <v/>
      </c>
      <c r="G44" s="71" t="str">
        <f t="shared" si="4"/>
        <v/>
      </c>
      <c r="H44" s="72" t="s">
        <v>46</v>
      </c>
      <c r="I44" s="92"/>
      <c r="J44" s="74" t="s">
        <v>41</v>
      </c>
      <c r="K44" s="151" t="s">
        <v>42</v>
      </c>
      <c r="L44" s="107" t="s">
        <v>1357</v>
      </c>
      <c r="M44" s="68">
        <v>7</v>
      </c>
      <c r="N44" s="68">
        <v>6</v>
      </c>
      <c r="O44" s="68">
        <v>6</v>
      </c>
      <c r="P44" s="68" t="s">
        <v>136</v>
      </c>
      <c r="Q44" s="134" t="s">
        <v>145</v>
      </c>
      <c r="R44" s="134" t="s">
        <v>129</v>
      </c>
      <c r="S44" s="134" t="s">
        <v>1355</v>
      </c>
      <c r="T44" s="76"/>
      <c r="U44" s="77"/>
      <c r="V44" s="78"/>
      <c r="W44" s="79"/>
      <c r="X44" s="65">
        <f t="shared" si="5"/>
        <v>0</v>
      </c>
    </row>
    <row r="45" spans="1:24" ht="14.4">
      <c r="A45" s="82" t="s">
        <v>155</v>
      </c>
      <c r="B45" s="83"/>
      <c r="C45" s="84"/>
      <c r="D45" s="84"/>
      <c r="E45" s="85"/>
      <c r="F45" s="53" t="str">
        <f t="shared" si="3"/>
        <v/>
      </c>
      <c r="G45" s="54" t="str">
        <f t="shared" si="4"/>
        <v/>
      </c>
      <c r="H45" s="86" t="s">
        <v>131</v>
      </c>
      <c r="I45" s="82"/>
      <c r="J45" s="57" t="s">
        <v>41</v>
      </c>
      <c r="K45" s="152" t="s">
        <v>42</v>
      </c>
      <c r="L45" s="153" t="s">
        <v>1358</v>
      </c>
      <c r="M45" s="84">
        <v>11</v>
      </c>
      <c r="N45" s="84">
        <v>12</v>
      </c>
      <c r="O45" s="84">
        <v>12</v>
      </c>
      <c r="P45" s="84" t="s">
        <v>136</v>
      </c>
      <c r="Q45" s="136"/>
      <c r="R45" s="136" t="s">
        <v>129</v>
      </c>
      <c r="S45" s="136" t="s">
        <v>1355</v>
      </c>
      <c r="T45" s="88"/>
      <c r="U45" s="89"/>
      <c r="V45" s="90"/>
      <c r="W45" s="91"/>
      <c r="X45" s="65">
        <f t="shared" si="5"/>
        <v>0</v>
      </c>
    </row>
    <row r="46" spans="1:24" ht="14.4">
      <c r="A46" s="92" t="s">
        <v>159</v>
      </c>
      <c r="B46" s="67"/>
      <c r="C46" s="68"/>
      <c r="D46" s="68"/>
      <c r="E46" s="69"/>
      <c r="F46" s="70" t="str">
        <f t="shared" si="3"/>
        <v/>
      </c>
      <c r="G46" s="71" t="str">
        <f t="shared" si="4"/>
        <v/>
      </c>
      <c r="H46" s="72" t="s">
        <v>127</v>
      </c>
      <c r="I46" s="92"/>
      <c r="J46" s="74" t="s">
        <v>41</v>
      </c>
      <c r="K46" s="151" t="s">
        <v>42</v>
      </c>
      <c r="L46" s="107" t="s">
        <v>1359</v>
      </c>
      <c r="M46" s="68">
        <v>3</v>
      </c>
      <c r="N46" s="68"/>
      <c r="O46" s="68"/>
      <c r="P46" s="68"/>
      <c r="Q46" s="134"/>
      <c r="R46" s="134" t="s">
        <v>157</v>
      </c>
      <c r="S46" s="134" t="s">
        <v>164</v>
      </c>
      <c r="T46" s="76"/>
      <c r="U46" s="77"/>
      <c r="V46" s="78"/>
      <c r="W46" s="79"/>
      <c r="X46" s="65">
        <f t="shared" si="5"/>
        <v>0</v>
      </c>
    </row>
    <row r="47" spans="1:24" ht="14.4">
      <c r="A47" s="82" t="s">
        <v>162</v>
      </c>
      <c r="B47" s="83"/>
      <c r="C47" s="84"/>
      <c r="D47" s="84"/>
      <c r="E47" s="85"/>
      <c r="F47" s="53" t="str">
        <f t="shared" si="3"/>
        <v/>
      </c>
      <c r="G47" s="54" t="str">
        <f t="shared" si="4"/>
        <v/>
      </c>
      <c r="H47" s="86" t="s">
        <v>28</v>
      </c>
      <c r="I47" s="56"/>
      <c r="J47" s="57" t="s">
        <v>41</v>
      </c>
      <c r="K47" s="152" t="s">
        <v>42</v>
      </c>
      <c r="L47" s="153" t="s">
        <v>1360</v>
      </c>
      <c r="M47" s="84">
        <v>5</v>
      </c>
      <c r="N47" s="84"/>
      <c r="O47" s="84"/>
      <c r="P47" s="84"/>
      <c r="Q47" s="136"/>
      <c r="R47" s="136" t="s">
        <v>157</v>
      </c>
      <c r="S47" s="136" t="s">
        <v>164</v>
      </c>
      <c r="T47" s="88"/>
      <c r="U47" s="89"/>
      <c r="V47" s="90"/>
      <c r="W47" s="91"/>
      <c r="X47" s="65">
        <f t="shared" si="5"/>
        <v>0</v>
      </c>
    </row>
    <row r="48" spans="1:24" ht="14.4">
      <c r="A48" s="92" t="s">
        <v>165</v>
      </c>
      <c r="B48" s="67"/>
      <c r="C48" s="68"/>
      <c r="D48" s="68"/>
      <c r="E48" s="69"/>
      <c r="F48" s="70" t="str">
        <f t="shared" si="3"/>
        <v/>
      </c>
      <c r="G48" s="71" t="str">
        <f t="shared" si="4"/>
        <v/>
      </c>
      <c r="H48" s="72" t="s">
        <v>46</v>
      </c>
      <c r="I48" s="92"/>
      <c r="J48" s="74" t="s">
        <v>41</v>
      </c>
      <c r="K48" s="151" t="s">
        <v>50</v>
      </c>
      <c r="L48" s="107" t="s">
        <v>1361</v>
      </c>
      <c r="M48" s="68">
        <v>2</v>
      </c>
      <c r="N48" s="68">
        <v>2</v>
      </c>
      <c r="O48" s="68">
        <v>3</v>
      </c>
      <c r="P48" s="68" t="s">
        <v>32</v>
      </c>
      <c r="Q48" s="134"/>
      <c r="R48" s="134" t="s">
        <v>129</v>
      </c>
      <c r="S48" s="134" t="s">
        <v>35</v>
      </c>
      <c r="T48" s="76"/>
      <c r="U48" s="77"/>
      <c r="V48" s="78"/>
      <c r="W48" s="79"/>
      <c r="X48" s="65">
        <f t="shared" si="5"/>
        <v>0</v>
      </c>
    </row>
    <row r="49" spans="1:24" ht="14.4">
      <c r="A49" s="82" t="s">
        <v>168</v>
      </c>
      <c r="B49" s="83"/>
      <c r="C49" s="84"/>
      <c r="D49" s="84"/>
      <c r="E49" s="85"/>
      <c r="F49" s="53" t="str">
        <f t="shared" si="3"/>
        <v/>
      </c>
      <c r="G49" s="54" t="str">
        <f t="shared" si="4"/>
        <v/>
      </c>
      <c r="H49" s="86" t="s">
        <v>127</v>
      </c>
      <c r="I49" s="82"/>
      <c r="J49" s="57" t="s">
        <v>41</v>
      </c>
      <c r="K49" s="152" t="s">
        <v>50</v>
      </c>
      <c r="L49" s="153" t="s">
        <v>61</v>
      </c>
      <c r="M49" s="84">
        <v>2</v>
      </c>
      <c r="N49" s="84">
        <v>2</v>
      </c>
      <c r="O49" s="84">
        <v>3</v>
      </c>
      <c r="P49" s="84" t="s">
        <v>32</v>
      </c>
      <c r="Q49" s="136" t="s">
        <v>1318</v>
      </c>
      <c r="R49" s="136" t="s">
        <v>129</v>
      </c>
      <c r="S49" s="136" t="s">
        <v>1362</v>
      </c>
      <c r="T49" s="88"/>
      <c r="U49" s="89"/>
      <c r="V49" s="90"/>
      <c r="W49" s="91"/>
      <c r="X49" s="65">
        <f t="shared" si="5"/>
        <v>0</v>
      </c>
    </row>
    <row r="50" spans="1:24" ht="14.4">
      <c r="A50" s="92" t="s">
        <v>171</v>
      </c>
      <c r="B50" s="67"/>
      <c r="C50" s="68"/>
      <c r="D50" s="68"/>
      <c r="E50" s="69"/>
      <c r="F50" s="70" t="str">
        <f t="shared" si="3"/>
        <v/>
      </c>
      <c r="G50" s="71" t="str">
        <f t="shared" si="4"/>
        <v/>
      </c>
      <c r="H50" s="72" t="s">
        <v>127</v>
      </c>
      <c r="I50" s="92"/>
      <c r="J50" s="74" t="s">
        <v>41</v>
      </c>
      <c r="K50" s="151" t="s">
        <v>50</v>
      </c>
      <c r="L50" s="107" t="s">
        <v>1363</v>
      </c>
      <c r="M50" s="68">
        <v>2</v>
      </c>
      <c r="N50" s="68">
        <v>3</v>
      </c>
      <c r="O50" s="68">
        <v>2</v>
      </c>
      <c r="P50" s="68" t="s">
        <v>32</v>
      </c>
      <c r="Q50" s="134" t="s">
        <v>1318</v>
      </c>
      <c r="R50" s="134" t="s">
        <v>129</v>
      </c>
      <c r="S50" s="134" t="s">
        <v>1327</v>
      </c>
      <c r="T50" s="76"/>
      <c r="U50" s="77"/>
      <c r="V50" s="78"/>
      <c r="W50" s="79"/>
      <c r="X50" s="65">
        <f t="shared" si="5"/>
        <v>0</v>
      </c>
    </row>
    <row r="51" spans="1:24" ht="14.4">
      <c r="A51" s="82" t="s">
        <v>174</v>
      </c>
      <c r="B51" s="83"/>
      <c r="C51" s="84"/>
      <c r="D51" s="84"/>
      <c r="E51" s="85"/>
      <c r="F51" s="53" t="str">
        <f t="shared" si="3"/>
        <v/>
      </c>
      <c r="G51" s="54" t="str">
        <f t="shared" si="4"/>
        <v/>
      </c>
      <c r="H51" s="86" t="s">
        <v>28</v>
      </c>
      <c r="I51" s="82"/>
      <c r="J51" s="57" t="s">
        <v>41</v>
      </c>
      <c r="K51" s="152" t="s">
        <v>50</v>
      </c>
      <c r="L51" s="153" t="s">
        <v>1364</v>
      </c>
      <c r="M51" s="84">
        <v>3</v>
      </c>
      <c r="N51" s="84">
        <v>1</v>
      </c>
      <c r="O51" s="84">
        <v>5</v>
      </c>
      <c r="P51" s="84" t="s">
        <v>32</v>
      </c>
      <c r="Q51" s="136" t="s">
        <v>84</v>
      </c>
      <c r="R51" s="136" t="s">
        <v>129</v>
      </c>
      <c r="S51" s="136" t="s">
        <v>1365</v>
      </c>
      <c r="T51" s="88"/>
      <c r="U51" s="89"/>
      <c r="V51" s="90"/>
      <c r="W51" s="91"/>
      <c r="X51" s="65">
        <f t="shared" si="5"/>
        <v>0</v>
      </c>
    </row>
    <row r="52" spans="1:24" ht="14.4">
      <c r="A52" s="92" t="s">
        <v>176</v>
      </c>
      <c r="B52" s="67"/>
      <c r="C52" s="68"/>
      <c r="D52" s="68"/>
      <c r="E52" s="69"/>
      <c r="F52" s="70" t="str">
        <f t="shared" si="3"/>
        <v/>
      </c>
      <c r="G52" s="71" t="str">
        <f t="shared" si="4"/>
        <v/>
      </c>
      <c r="H52" s="72" t="s">
        <v>28</v>
      </c>
      <c r="I52" s="92"/>
      <c r="J52" s="74" t="s">
        <v>41</v>
      </c>
      <c r="K52" s="151" t="s">
        <v>50</v>
      </c>
      <c r="L52" s="107" t="s">
        <v>198</v>
      </c>
      <c r="M52" s="68">
        <v>3</v>
      </c>
      <c r="N52" s="68">
        <v>3</v>
      </c>
      <c r="O52" s="68">
        <v>4</v>
      </c>
      <c r="P52" s="68" t="s">
        <v>32</v>
      </c>
      <c r="Q52" s="134" t="s">
        <v>1318</v>
      </c>
      <c r="R52" s="134" t="s">
        <v>129</v>
      </c>
      <c r="S52" s="134" t="s">
        <v>1319</v>
      </c>
      <c r="T52" s="76"/>
      <c r="U52" s="77"/>
      <c r="V52" s="78"/>
      <c r="W52" s="79"/>
      <c r="X52" s="65">
        <f t="shared" si="5"/>
        <v>0</v>
      </c>
    </row>
    <row r="53" spans="1:24" ht="14.4">
      <c r="A53" s="82" t="s">
        <v>178</v>
      </c>
      <c r="B53" s="83"/>
      <c r="C53" s="84"/>
      <c r="D53" s="84"/>
      <c r="E53" s="85"/>
      <c r="F53" s="53" t="str">
        <f t="shared" si="3"/>
        <v/>
      </c>
      <c r="G53" s="54" t="str">
        <f t="shared" si="4"/>
        <v/>
      </c>
      <c r="H53" s="86" t="s">
        <v>28</v>
      </c>
      <c r="I53" s="82"/>
      <c r="J53" s="57" t="s">
        <v>41</v>
      </c>
      <c r="K53" s="152" t="s">
        <v>50</v>
      </c>
      <c r="L53" s="153" t="s">
        <v>217</v>
      </c>
      <c r="M53" s="84">
        <v>3</v>
      </c>
      <c r="N53" s="84">
        <v>3</v>
      </c>
      <c r="O53" s="84">
        <v>3</v>
      </c>
      <c r="P53" s="84" t="s">
        <v>32</v>
      </c>
      <c r="Q53" s="136" t="s">
        <v>1318</v>
      </c>
      <c r="R53" s="136" t="s">
        <v>129</v>
      </c>
      <c r="S53" s="136" t="s">
        <v>1366</v>
      </c>
      <c r="T53" s="88"/>
      <c r="U53" s="89"/>
      <c r="V53" s="90"/>
      <c r="W53" s="91"/>
      <c r="X53" s="65">
        <f t="shared" si="5"/>
        <v>0</v>
      </c>
    </row>
    <row r="54" spans="1:24" ht="14.4">
      <c r="A54" s="92" t="s">
        <v>181</v>
      </c>
      <c r="B54" s="67"/>
      <c r="C54" s="68"/>
      <c r="D54" s="68"/>
      <c r="E54" s="69"/>
      <c r="F54" s="70" t="str">
        <f t="shared" si="3"/>
        <v/>
      </c>
      <c r="G54" s="71" t="str">
        <f t="shared" si="4"/>
        <v/>
      </c>
      <c r="H54" s="72" t="s">
        <v>28</v>
      </c>
      <c r="I54" s="92"/>
      <c r="J54" s="74" t="s">
        <v>41</v>
      </c>
      <c r="K54" s="151" t="s">
        <v>50</v>
      </c>
      <c r="L54" s="107" t="s">
        <v>1367</v>
      </c>
      <c r="M54" s="68">
        <v>3</v>
      </c>
      <c r="N54" s="68">
        <v>3</v>
      </c>
      <c r="O54" s="68">
        <v>3</v>
      </c>
      <c r="P54" s="68" t="s">
        <v>136</v>
      </c>
      <c r="Q54" s="134" t="s">
        <v>373</v>
      </c>
      <c r="R54" s="134" t="s">
        <v>129</v>
      </c>
      <c r="S54" s="134" t="s">
        <v>1368</v>
      </c>
      <c r="T54" s="76"/>
      <c r="U54" s="77"/>
      <c r="V54" s="78"/>
      <c r="W54" s="79"/>
      <c r="X54" s="65">
        <f t="shared" si="5"/>
        <v>0</v>
      </c>
    </row>
    <row r="55" spans="1:24" ht="14.4">
      <c r="A55" s="82" t="s">
        <v>184</v>
      </c>
      <c r="B55" s="83"/>
      <c r="C55" s="84"/>
      <c r="D55" s="84"/>
      <c r="E55" s="85"/>
      <c r="F55" s="53" t="str">
        <f t="shared" si="3"/>
        <v/>
      </c>
      <c r="G55" s="54" t="str">
        <f t="shared" si="4"/>
        <v/>
      </c>
      <c r="H55" s="86" t="s">
        <v>46</v>
      </c>
      <c r="I55" s="82"/>
      <c r="J55" s="57" t="s">
        <v>41</v>
      </c>
      <c r="K55" s="152" t="s">
        <v>50</v>
      </c>
      <c r="L55" s="153" t="s">
        <v>1369</v>
      </c>
      <c r="M55" s="84">
        <v>3</v>
      </c>
      <c r="N55" s="84">
        <v>3</v>
      </c>
      <c r="O55" s="84">
        <v>4</v>
      </c>
      <c r="P55" s="84" t="s">
        <v>136</v>
      </c>
      <c r="Q55" s="136"/>
      <c r="R55" s="136" t="s">
        <v>129</v>
      </c>
      <c r="S55" s="136" t="s">
        <v>1370</v>
      </c>
      <c r="T55" s="88"/>
      <c r="U55" s="89"/>
      <c r="V55" s="90"/>
      <c r="W55" s="91"/>
      <c r="X55" s="65">
        <f t="shared" si="5"/>
        <v>0</v>
      </c>
    </row>
    <row r="56" spans="1:24" ht="14.4">
      <c r="A56" s="92" t="s">
        <v>186</v>
      </c>
      <c r="B56" s="67"/>
      <c r="C56" s="68"/>
      <c r="D56" s="68"/>
      <c r="E56" s="69"/>
      <c r="F56" s="70" t="str">
        <f t="shared" si="3"/>
        <v/>
      </c>
      <c r="G56" s="71" t="str">
        <f t="shared" si="4"/>
        <v/>
      </c>
      <c r="H56" s="72" t="s">
        <v>46</v>
      </c>
      <c r="I56" s="92"/>
      <c r="J56" s="74" t="s">
        <v>41</v>
      </c>
      <c r="K56" s="151" t="s">
        <v>50</v>
      </c>
      <c r="L56" s="107" t="s">
        <v>1371</v>
      </c>
      <c r="M56" s="68">
        <v>5</v>
      </c>
      <c r="N56" s="68">
        <v>6</v>
      </c>
      <c r="O56" s="68">
        <v>7</v>
      </c>
      <c r="P56" s="68" t="s">
        <v>136</v>
      </c>
      <c r="Q56" s="134"/>
      <c r="R56" s="134" t="s">
        <v>129</v>
      </c>
      <c r="S56" s="134" t="s">
        <v>1372</v>
      </c>
      <c r="T56" s="76"/>
      <c r="U56" s="77"/>
      <c r="V56" s="78"/>
      <c r="W56" s="79"/>
      <c r="X56" s="65">
        <f t="shared" si="5"/>
        <v>0</v>
      </c>
    </row>
    <row r="57" spans="1:24" ht="14.4">
      <c r="A57" s="82" t="s">
        <v>189</v>
      </c>
      <c r="B57" s="83"/>
      <c r="C57" s="84"/>
      <c r="D57" s="84"/>
      <c r="E57" s="85"/>
      <c r="F57" s="53" t="str">
        <f t="shared" si="3"/>
        <v/>
      </c>
      <c r="G57" s="54" t="str">
        <f t="shared" si="4"/>
        <v/>
      </c>
      <c r="H57" s="86" t="s">
        <v>131</v>
      </c>
      <c r="I57" s="82"/>
      <c r="J57" s="57" t="s">
        <v>41</v>
      </c>
      <c r="K57" s="152" t="s">
        <v>50</v>
      </c>
      <c r="L57" s="153" t="s">
        <v>231</v>
      </c>
      <c r="M57" s="84">
        <v>5</v>
      </c>
      <c r="N57" s="84">
        <v>5</v>
      </c>
      <c r="O57" s="84">
        <v>6</v>
      </c>
      <c r="P57" s="84" t="s">
        <v>136</v>
      </c>
      <c r="Q57" s="136" t="s">
        <v>145</v>
      </c>
      <c r="R57" s="136" t="s">
        <v>129</v>
      </c>
      <c r="S57" s="136" t="s">
        <v>1368</v>
      </c>
      <c r="T57" s="88"/>
      <c r="U57" s="89"/>
      <c r="V57" s="90"/>
      <c r="W57" s="91"/>
      <c r="X57" s="65">
        <f t="shared" si="5"/>
        <v>0</v>
      </c>
    </row>
    <row r="58" spans="1:24" ht="14.4">
      <c r="A58" s="92" t="s">
        <v>191</v>
      </c>
      <c r="B58" s="67"/>
      <c r="C58" s="68"/>
      <c r="D58" s="68"/>
      <c r="E58" s="69"/>
      <c r="F58" s="70" t="str">
        <f t="shared" si="3"/>
        <v/>
      </c>
      <c r="G58" s="71" t="str">
        <f t="shared" si="4"/>
        <v/>
      </c>
      <c r="H58" s="72" t="s">
        <v>127</v>
      </c>
      <c r="I58" s="92"/>
      <c r="J58" s="74" t="s">
        <v>41</v>
      </c>
      <c r="K58" s="151" t="s">
        <v>50</v>
      </c>
      <c r="L58" s="107" t="s">
        <v>1373</v>
      </c>
      <c r="M58" s="68">
        <v>6</v>
      </c>
      <c r="N58" s="68">
        <v>5</v>
      </c>
      <c r="O58" s="68">
        <v>5</v>
      </c>
      <c r="P58" s="68" t="s">
        <v>136</v>
      </c>
      <c r="Q58" s="134" t="s">
        <v>84</v>
      </c>
      <c r="R58" s="134" t="s">
        <v>129</v>
      </c>
      <c r="S58" s="134" t="s">
        <v>1374</v>
      </c>
      <c r="T58" s="76"/>
      <c r="U58" s="77"/>
      <c r="V58" s="78"/>
      <c r="W58" s="79"/>
      <c r="X58" s="65">
        <f t="shared" si="5"/>
        <v>0</v>
      </c>
    </row>
    <row r="59" spans="1:24" ht="14.4">
      <c r="A59" s="82" t="s">
        <v>194</v>
      </c>
      <c r="B59" s="83"/>
      <c r="C59" s="84"/>
      <c r="D59" s="84"/>
      <c r="E59" s="85"/>
      <c r="F59" s="53" t="str">
        <f t="shared" si="3"/>
        <v/>
      </c>
      <c r="G59" s="54" t="str">
        <f t="shared" si="4"/>
        <v/>
      </c>
      <c r="H59" s="86" t="s">
        <v>127</v>
      </c>
      <c r="I59" s="56"/>
      <c r="J59" s="57" t="s">
        <v>41</v>
      </c>
      <c r="K59" s="152" t="s">
        <v>50</v>
      </c>
      <c r="L59" s="153" t="s">
        <v>1375</v>
      </c>
      <c r="M59" s="84">
        <v>2</v>
      </c>
      <c r="N59" s="84"/>
      <c r="O59" s="84"/>
      <c r="P59" s="84"/>
      <c r="Q59" s="136"/>
      <c r="R59" s="136" t="s">
        <v>157</v>
      </c>
      <c r="S59" s="136" t="s">
        <v>553</v>
      </c>
      <c r="T59" s="88"/>
      <c r="U59" s="89"/>
      <c r="V59" s="90"/>
      <c r="W59" s="91"/>
      <c r="X59" s="65">
        <f t="shared" si="5"/>
        <v>0</v>
      </c>
    </row>
    <row r="60" spans="1:24" ht="14.4">
      <c r="A60" s="92" t="s">
        <v>197</v>
      </c>
      <c r="B60" s="67"/>
      <c r="C60" s="68"/>
      <c r="D60" s="68"/>
      <c r="E60" s="69"/>
      <c r="F60" s="70" t="str">
        <f t="shared" si="3"/>
        <v/>
      </c>
      <c r="G60" s="71" t="str">
        <f t="shared" si="4"/>
        <v/>
      </c>
      <c r="H60" s="72" t="s">
        <v>131</v>
      </c>
      <c r="I60" s="92"/>
      <c r="J60" s="74" t="s">
        <v>41</v>
      </c>
      <c r="K60" s="156" t="s">
        <v>41</v>
      </c>
      <c r="L60" s="107" t="s">
        <v>303</v>
      </c>
      <c r="M60" s="68">
        <v>4</v>
      </c>
      <c r="N60" s="68">
        <v>3</v>
      </c>
      <c r="O60" s="68">
        <v>5</v>
      </c>
      <c r="P60" s="68" t="s">
        <v>32</v>
      </c>
      <c r="Q60" s="134" t="s">
        <v>84</v>
      </c>
      <c r="R60" s="134" t="s">
        <v>129</v>
      </c>
      <c r="S60" s="134" t="s">
        <v>39</v>
      </c>
      <c r="T60" s="76"/>
      <c r="U60" s="77"/>
      <c r="V60" s="78"/>
      <c r="W60" s="79"/>
      <c r="X60" s="65">
        <f t="shared" si="5"/>
        <v>0</v>
      </c>
    </row>
    <row r="61" spans="1:24" ht="14.4">
      <c r="A61" s="82" t="s">
        <v>199</v>
      </c>
      <c r="B61" s="83"/>
      <c r="C61" s="84"/>
      <c r="D61" s="84"/>
      <c r="E61" s="85"/>
      <c r="F61" s="53" t="str">
        <f t="shared" si="3"/>
        <v/>
      </c>
      <c r="G61" s="54" t="str">
        <f t="shared" si="4"/>
        <v/>
      </c>
      <c r="H61" s="86" t="s">
        <v>127</v>
      </c>
      <c r="I61" s="56"/>
      <c r="J61" s="522" t="s">
        <v>41</v>
      </c>
      <c r="K61" s="518"/>
      <c r="L61" s="153" t="s">
        <v>1376</v>
      </c>
      <c r="M61" s="84">
        <v>1</v>
      </c>
      <c r="N61" s="84">
        <v>1</v>
      </c>
      <c r="O61" s="84">
        <v>3</v>
      </c>
      <c r="P61" s="84" t="s">
        <v>32</v>
      </c>
      <c r="Q61" s="136" t="s">
        <v>1318</v>
      </c>
      <c r="R61" s="136" t="s">
        <v>129</v>
      </c>
      <c r="S61" s="136" t="s">
        <v>1377</v>
      </c>
      <c r="T61" s="88"/>
      <c r="U61" s="89"/>
      <c r="V61" s="90"/>
      <c r="W61" s="91"/>
      <c r="X61" s="65">
        <f t="shared" si="5"/>
        <v>0</v>
      </c>
    </row>
    <row r="62" spans="1:24" ht="14.4">
      <c r="A62" s="92" t="s">
        <v>202</v>
      </c>
      <c r="B62" s="67"/>
      <c r="C62" s="68"/>
      <c r="D62" s="68"/>
      <c r="E62" s="69"/>
      <c r="F62" s="70" t="str">
        <f t="shared" si="3"/>
        <v/>
      </c>
      <c r="G62" s="71" t="str">
        <f t="shared" si="4"/>
        <v/>
      </c>
      <c r="H62" s="72" t="s">
        <v>46</v>
      </c>
      <c r="I62" s="92"/>
      <c r="J62" s="523" t="s">
        <v>41</v>
      </c>
      <c r="K62" s="517"/>
      <c r="L62" s="107" t="s">
        <v>1378</v>
      </c>
      <c r="M62" s="68">
        <v>2</v>
      </c>
      <c r="N62" s="68">
        <v>1</v>
      </c>
      <c r="O62" s="68">
        <v>2</v>
      </c>
      <c r="P62" s="68" t="s">
        <v>32</v>
      </c>
      <c r="Q62" s="134" t="s">
        <v>1318</v>
      </c>
      <c r="R62" s="134" t="s">
        <v>129</v>
      </c>
      <c r="S62" s="134" t="s">
        <v>1349</v>
      </c>
      <c r="T62" s="76"/>
      <c r="U62" s="77"/>
      <c r="V62" s="78"/>
      <c r="W62" s="79"/>
      <c r="X62" s="65">
        <f t="shared" si="5"/>
        <v>0</v>
      </c>
    </row>
    <row r="63" spans="1:24" ht="14.4">
      <c r="A63" s="82" t="s">
        <v>205</v>
      </c>
      <c r="B63" s="83"/>
      <c r="C63" s="84"/>
      <c r="D63" s="84"/>
      <c r="E63" s="85"/>
      <c r="F63" s="53" t="str">
        <f t="shared" si="3"/>
        <v/>
      </c>
      <c r="G63" s="54" t="str">
        <f t="shared" si="4"/>
        <v/>
      </c>
      <c r="H63" s="86" t="s">
        <v>28</v>
      </c>
      <c r="I63" s="82"/>
      <c r="J63" s="522" t="s">
        <v>41</v>
      </c>
      <c r="K63" s="518"/>
      <c r="L63" s="153" t="s">
        <v>1379</v>
      </c>
      <c r="M63" s="84">
        <v>2</v>
      </c>
      <c r="N63" s="84">
        <v>3</v>
      </c>
      <c r="O63" s="84">
        <v>5</v>
      </c>
      <c r="P63" s="84" t="s">
        <v>136</v>
      </c>
      <c r="Q63" s="136"/>
      <c r="R63" s="136" t="s">
        <v>129</v>
      </c>
      <c r="S63" s="136" t="s">
        <v>1380</v>
      </c>
      <c r="T63" s="88"/>
      <c r="U63" s="89"/>
      <c r="V63" s="90"/>
      <c r="W63" s="91"/>
      <c r="X63" s="65">
        <f t="shared" si="5"/>
        <v>0</v>
      </c>
    </row>
    <row r="64" spans="1:24" ht="14.4">
      <c r="A64" s="92" t="s">
        <v>207</v>
      </c>
      <c r="B64" s="67"/>
      <c r="C64" s="68"/>
      <c r="D64" s="68"/>
      <c r="E64" s="69"/>
      <c r="F64" s="70" t="str">
        <f t="shared" si="3"/>
        <v/>
      </c>
      <c r="G64" s="71" t="str">
        <f t="shared" si="4"/>
        <v/>
      </c>
      <c r="H64" s="72" t="s">
        <v>46</v>
      </c>
      <c r="I64" s="73"/>
      <c r="J64" s="523" t="s">
        <v>41</v>
      </c>
      <c r="K64" s="517"/>
      <c r="L64" s="107" t="s">
        <v>1381</v>
      </c>
      <c r="M64" s="68">
        <v>2</v>
      </c>
      <c r="N64" s="68">
        <v>2</v>
      </c>
      <c r="O64" s="68">
        <v>2</v>
      </c>
      <c r="P64" s="68" t="s">
        <v>32</v>
      </c>
      <c r="Q64" s="134"/>
      <c r="R64" s="134" t="s">
        <v>129</v>
      </c>
      <c r="S64" s="134" t="s">
        <v>1382</v>
      </c>
      <c r="T64" s="76"/>
      <c r="U64" s="77"/>
      <c r="V64" s="78"/>
      <c r="W64" s="79"/>
      <c r="X64" s="65">
        <f t="shared" si="5"/>
        <v>0</v>
      </c>
    </row>
    <row r="65" spans="1:24" ht="14.4">
      <c r="A65" s="82" t="s">
        <v>210</v>
      </c>
      <c r="B65" s="83"/>
      <c r="C65" s="84"/>
      <c r="D65" s="84"/>
      <c r="E65" s="85"/>
      <c r="F65" s="53" t="str">
        <f t="shared" si="3"/>
        <v/>
      </c>
      <c r="G65" s="54" t="str">
        <f t="shared" si="4"/>
        <v/>
      </c>
      <c r="H65" s="86" t="s">
        <v>46</v>
      </c>
      <c r="I65" s="56"/>
      <c r="J65" s="522" t="s">
        <v>41</v>
      </c>
      <c r="K65" s="518"/>
      <c r="L65" s="153" t="s">
        <v>1383</v>
      </c>
      <c r="M65" s="84">
        <v>2</v>
      </c>
      <c r="N65" s="84">
        <v>2</v>
      </c>
      <c r="O65" s="84">
        <v>2</v>
      </c>
      <c r="P65" s="84" t="s">
        <v>136</v>
      </c>
      <c r="Q65" s="136" t="s">
        <v>373</v>
      </c>
      <c r="R65" s="136" t="s">
        <v>129</v>
      </c>
      <c r="S65" s="136" t="s">
        <v>1384</v>
      </c>
      <c r="T65" s="88"/>
      <c r="U65" s="89"/>
      <c r="V65" s="90"/>
      <c r="W65" s="91"/>
      <c r="X65" s="65">
        <f t="shared" si="5"/>
        <v>0</v>
      </c>
    </row>
    <row r="66" spans="1:24" ht="14.4">
      <c r="A66" s="92" t="s">
        <v>213</v>
      </c>
      <c r="B66" s="67"/>
      <c r="C66" s="68"/>
      <c r="D66" s="68"/>
      <c r="E66" s="69"/>
      <c r="F66" s="70" t="str">
        <f t="shared" si="3"/>
        <v/>
      </c>
      <c r="G66" s="71" t="str">
        <f t="shared" si="4"/>
        <v/>
      </c>
      <c r="H66" s="72" t="s">
        <v>127</v>
      </c>
      <c r="I66" s="92"/>
      <c r="J66" s="523" t="s">
        <v>41</v>
      </c>
      <c r="K66" s="517"/>
      <c r="L66" s="107" t="s">
        <v>1385</v>
      </c>
      <c r="M66" s="68">
        <v>2</v>
      </c>
      <c r="N66" s="68">
        <v>2</v>
      </c>
      <c r="O66" s="68">
        <v>3</v>
      </c>
      <c r="P66" s="68" t="s">
        <v>136</v>
      </c>
      <c r="Q66" s="134"/>
      <c r="R66" s="134" t="s">
        <v>129</v>
      </c>
      <c r="S66" s="134" t="s">
        <v>1386</v>
      </c>
      <c r="T66" s="76"/>
      <c r="U66" s="77"/>
      <c r="V66" s="78"/>
      <c r="W66" s="79"/>
      <c r="X66" s="65">
        <f t="shared" si="5"/>
        <v>0</v>
      </c>
    </row>
    <row r="67" spans="1:24" ht="14.4">
      <c r="A67" s="82" t="s">
        <v>216</v>
      </c>
      <c r="B67" s="83"/>
      <c r="C67" s="83"/>
      <c r="D67" s="83"/>
      <c r="E67" s="83"/>
      <c r="F67" s="53" t="str">
        <f t="shared" si="3"/>
        <v/>
      </c>
      <c r="G67" s="54" t="str">
        <f t="shared" si="4"/>
        <v/>
      </c>
      <c r="H67" s="86" t="s">
        <v>46</v>
      </c>
      <c r="I67" s="56"/>
      <c r="J67" s="522" t="s">
        <v>41</v>
      </c>
      <c r="K67" s="518"/>
      <c r="L67" s="153" t="s">
        <v>1387</v>
      </c>
      <c r="M67" s="141">
        <v>3</v>
      </c>
      <c r="N67" s="141">
        <v>2</v>
      </c>
      <c r="O67" s="141">
        <v>4</v>
      </c>
      <c r="P67" s="84" t="s">
        <v>136</v>
      </c>
      <c r="Q67" s="136"/>
      <c r="R67" s="136" t="s">
        <v>129</v>
      </c>
      <c r="S67" s="136" t="s">
        <v>1388</v>
      </c>
      <c r="T67" s="88"/>
      <c r="U67" s="89"/>
      <c r="V67" s="90"/>
      <c r="W67" s="91"/>
      <c r="X67" s="65">
        <f t="shared" si="5"/>
        <v>0</v>
      </c>
    </row>
    <row r="68" spans="1:24" ht="14.4">
      <c r="A68" s="92" t="s">
        <v>220</v>
      </c>
      <c r="B68" s="67"/>
      <c r="C68" s="68"/>
      <c r="D68" s="68"/>
      <c r="E68" s="69"/>
      <c r="F68" s="70" t="str">
        <f t="shared" si="3"/>
        <v/>
      </c>
      <c r="G68" s="71" t="str">
        <f t="shared" si="4"/>
        <v/>
      </c>
      <c r="H68" s="72" t="s">
        <v>46</v>
      </c>
      <c r="I68" s="92"/>
      <c r="J68" s="523" t="s">
        <v>41</v>
      </c>
      <c r="K68" s="517"/>
      <c r="L68" s="107" t="s">
        <v>1389</v>
      </c>
      <c r="M68" s="68">
        <v>3</v>
      </c>
      <c r="N68" s="68">
        <v>2</v>
      </c>
      <c r="O68" s="68">
        <v>3</v>
      </c>
      <c r="P68" s="68" t="s">
        <v>136</v>
      </c>
      <c r="Q68" s="134" t="s">
        <v>145</v>
      </c>
      <c r="R68" s="134" t="s">
        <v>129</v>
      </c>
      <c r="S68" s="134" t="s">
        <v>1390</v>
      </c>
      <c r="T68" s="76"/>
      <c r="U68" s="77"/>
      <c r="V68" s="78"/>
      <c r="W68" s="79"/>
      <c r="X68" s="65">
        <f t="shared" si="5"/>
        <v>0</v>
      </c>
    </row>
    <row r="69" spans="1:24" ht="14.4">
      <c r="A69" s="82" t="s">
        <v>222</v>
      </c>
      <c r="B69" s="83"/>
      <c r="C69" s="84"/>
      <c r="D69" s="84"/>
      <c r="E69" s="85"/>
      <c r="F69" s="53" t="str">
        <f t="shared" si="3"/>
        <v/>
      </c>
      <c r="G69" s="54" t="str">
        <f t="shared" si="4"/>
        <v/>
      </c>
      <c r="H69" s="86" t="s">
        <v>46</v>
      </c>
      <c r="I69" s="82"/>
      <c r="J69" s="522" t="s">
        <v>41</v>
      </c>
      <c r="K69" s="518"/>
      <c r="L69" s="153" t="s">
        <v>1391</v>
      </c>
      <c r="M69" s="84">
        <v>3</v>
      </c>
      <c r="N69" s="84">
        <v>3</v>
      </c>
      <c r="O69" s="84">
        <v>3</v>
      </c>
      <c r="P69" s="84" t="s">
        <v>32</v>
      </c>
      <c r="Q69" s="136" t="s">
        <v>84</v>
      </c>
      <c r="R69" s="136" t="s">
        <v>129</v>
      </c>
      <c r="S69" s="136" t="s">
        <v>1392</v>
      </c>
      <c r="T69" s="88"/>
      <c r="U69" s="89"/>
      <c r="V69" s="90"/>
      <c r="W69" s="91"/>
      <c r="X69" s="65">
        <f t="shared" si="5"/>
        <v>0</v>
      </c>
    </row>
    <row r="70" spans="1:24" ht="14.4">
      <c r="A70" s="92" t="s">
        <v>224</v>
      </c>
      <c r="B70" s="67"/>
      <c r="C70" s="67"/>
      <c r="D70" s="67"/>
      <c r="E70" s="67"/>
      <c r="F70" s="70" t="str">
        <f t="shared" si="3"/>
        <v/>
      </c>
      <c r="G70" s="71" t="str">
        <f t="shared" si="4"/>
        <v/>
      </c>
      <c r="H70" s="72" t="s">
        <v>127</v>
      </c>
      <c r="I70" s="92"/>
      <c r="J70" s="523" t="s">
        <v>41</v>
      </c>
      <c r="K70" s="517"/>
      <c r="L70" s="107" t="s">
        <v>1393</v>
      </c>
      <c r="M70" s="137">
        <v>3</v>
      </c>
      <c r="N70" s="137">
        <v>2</v>
      </c>
      <c r="O70" s="137">
        <v>5</v>
      </c>
      <c r="P70" s="68" t="s">
        <v>32</v>
      </c>
      <c r="Q70" s="134" t="s">
        <v>1318</v>
      </c>
      <c r="R70" s="134" t="s">
        <v>129</v>
      </c>
      <c r="S70" s="134" t="s">
        <v>1394</v>
      </c>
      <c r="T70" s="76"/>
      <c r="U70" s="77"/>
      <c r="V70" s="78"/>
      <c r="W70" s="79"/>
      <c r="X70" s="65">
        <f t="shared" si="5"/>
        <v>0</v>
      </c>
    </row>
    <row r="71" spans="1:24" ht="14.4">
      <c r="A71" s="82" t="s">
        <v>226</v>
      </c>
      <c r="B71" s="83"/>
      <c r="C71" s="84"/>
      <c r="D71" s="84"/>
      <c r="E71" s="85"/>
      <c r="F71" s="53" t="str">
        <f t="shared" si="3"/>
        <v/>
      </c>
      <c r="G71" s="54" t="str">
        <f t="shared" si="4"/>
        <v/>
      </c>
      <c r="H71" s="86" t="s">
        <v>46</v>
      </c>
      <c r="I71" s="82"/>
      <c r="J71" s="522" t="s">
        <v>41</v>
      </c>
      <c r="K71" s="518"/>
      <c r="L71" s="153" t="s">
        <v>1395</v>
      </c>
      <c r="M71" s="84">
        <v>4</v>
      </c>
      <c r="N71" s="84">
        <v>3</v>
      </c>
      <c r="O71" s="84">
        <v>2</v>
      </c>
      <c r="P71" s="84" t="s">
        <v>136</v>
      </c>
      <c r="Q71" s="136"/>
      <c r="R71" s="136" t="s">
        <v>129</v>
      </c>
      <c r="S71" s="136" t="s">
        <v>1396</v>
      </c>
      <c r="T71" s="88"/>
      <c r="U71" s="89"/>
      <c r="V71" s="90"/>
      <c r="W71" s="91"/>
      <c r="X71" s="65">
        <f t="shared" si="5"/>
        <v>0</v>
      </c>
    </row>
    <row r="72" spans="1:24" ht="14.4">
      <c r="A72" s="92" t="s">
        <v>227</v>
      </c>
      <c r="B72" s="67"/>
      <c r="C72" s="68"/>
      <c r="D72" s="68"/>
      <c r="E72" s="69"/>
      <c r="F72" s="70" t="str">
        <f t="shared" si="3"/>
        <v/>
      </c>
      <c r="G72" s="71" t="str">
        <f t="shared" si="4"/>
        <v/>
      </c>
      <c r="H72" s="72" t="s">
        <v>46</v>
      </c>
      <c r="I72" s="73"/>
      <c r="J72" s="523" t="s">
        <v>41</v>
      </c>
      <c r="K72" s="517"/>
      <c r="L72" s="107" t="s">
        <v>1397</v>
      </c>
      <c r="M72" s="68">
        <v>4</v>
      </c>
      <c r="N72" s="68">
        <v>3</v>
      </c>
      <c r="O72" s="68">
        <v>5</v>
      </c>
      <c r="P72" s="68" t="s">
        <v>32</v>
      </c>
      <c r="Q72" s="134" t="s">
        <v>145</v>
      </c>
      <c r="R72" s="134" t="s">
        <v>129</v>
      </c>
      <c r="S72" s="134" t="s">
        <v>1398</v>
      </c>
      <c r="T72" s="76"/>
      <c r="U72" s="77"/>
      <c r="V72" s="78"/>
      <c r="W72" s="79"/>
      <c r="X72" s="65">
        <f t="shared" si="5"/>
        <v>0</v>
      </c>
    </row>
    <row r="73" spans="1:24" ht="14.4">
      <c r="A73" s="82" t="s">
        <v>230</v>
      </c>
      <c r="B73" s="83"/>
      <c r="C73" s="84"/>
      <c r="D73" s="84"/>
      <c r="E73" s="85"/>
      <c r="F73" s="53" t="str">
        <f t="shared" si="3"/>
        <v/>
      </c>
      <c r="G73" s="54" t="str">
        <f t="shared" si="4"/>
        <v/>
      </c>
      <c r="H73" s="86" t="s">
        <v>46</v>
      </c>
      <c r="I73" s="56"/>
      <c r="J73" s="522" t="s">
        <v>41</v>
      </c>
      <c r="K73" s="518"/>
      <c r="L73" s="153" t="s">
        <v>1399</v>
      </c>
      <c r="M73" s="84">
        <v>5</v>
      </c>
      <c r="N73" s="84">
        <v>4</v>
      </c>
      <c r="O73" s="84">
        <v>7</v>
      </c>
      <c r="P73" s="84" t="s">
        <v>136</v>
      </c>
      <c r="Q73" s="136"/>
      <c r="R73" s="136" t="s">
        <v>129</v>
      </c>
      <c r="S73" s="136" t="s">
        <v>1400</v>
      </c>
      <c r="T73" s="88"/>
      <c r="U73" s="89"/>
      <c r="V73" s="90"/>
      <c r="W73" s="91"/>
      <c r="X73" s="65">
        <f t="shared" si="5"/>
        <v>0</v>
      </c>
    </row>
    <row r="74" spans="1:24" ht="14.4">
      <c r="A74" s="92" t="s">
        <v>233</v>
      </c>
      <c r="B74" s="67"/>
      <c r="C74" s="67"/>
      <c r="D74" s="67"/>
      <c r="E74" s="67"/>
      <c r="F74" s="70" t="str">
        <f t="shared" si="3"/>
        <v/>
      </c>
      <c r="G74" s="71" t="str">
        <f t="shared" si="4"/>
        <v/>
      </c>
      <c r="H74" s="72" t="s">
        <v>127</v>
      </c>
      <c r="I74" s="73"/>
      <c r="J74" s="523" t="s">
        <v>41</v>
      </c>
      <c r="K74" s="517"/>
      <c r="L74" s="107" t="s">
        <v>1401</v>
      </c>
      <c r="M74" s="137">
        <v>5</v>
      </c>
      <c r="N74" s="68">
        <v>2</v>
      </c>
      <c r="O74" s="68">
        <v>2</v>
      </c>
      <c r="P74" s="137" t="s">
        <v>136</v>
      </c>
      <c r="Q74" s="138"/>
      <c r="R74" s="134" t="s">
        <v>129</v>
      </c>
      <c r="S74" s="134" t="s">
        <v>1374</v>
      </c>
      <c r="T74" s="76"/>
      <c r="U74" s="77"/>
      <c r="V74" s="78"/>
      <c r="W74" s="79"/>
      <c r="X74" s="65">
        <f t="shared" si="5"/>
        <v>0</v>
      </c>
    </row>
    <row r="75" spans="1:24" ht="14.4">
      <c r="A75" s="82" t="s">
        <v>236</v>
      </c>
      <c r="B75" s="83"/>
      <c r="C75" s="84"/>
      <c r="D75" s="84"/>
      <c r="E75" s="85"/>
      <c r="F75" s="53" t="str">
        <f t="shared" si="3"/>
        <v/>
      </c>
      <c r="G75" s="54" t="str">
        <f t="shared" si="4"/>
        <v/>
      </c>
      <c r="H75" s="86" t="s">
        <v>46</v>
      </c>
      <c r="I75" s="56"/>
      <c r="J75" s="522" t="s">
        <v>41</v>
      </c>
      <c r="K75" s="518"/>
      <c r="L75" s="153" t="s">
        <v>1402</v>
      </c>
      <c r="M75" s="84">
        <v>6</v>
      </c>
      <c r="N75" s="84">
        <v>4</v>
      </c>
      <c r="O75" s="84">
        <v>6</v>
      </c>
      <c r="P75" s="84" t="s">
        <v>136</v>
      </c>
      <c r="Q75" s="136" t="s">
        <v>62</v>
      </c>
      <c r="R75" s="136" t="s">
        <v>129</v>
      </c>
      <c r="S75" s="136" t="s">
        <v>1403</v>
      </c>
      <c r="T75" s="88"/>
      <c r="U75" s="89"/>
      <c r="V75" s="90"/>
      <c r="W75" s="91"/>
      <c r="X75" s="65">
        <f t="shared" si="5"/>
        <v>0</v>
      </c>
    </row>
    <row r="76" spans="1:24" ht="14.4">
      <c r="A76" s="92" t="s">
        <v>239</v>
      </c>
      <c r="B76" s="67"/>
      <c r="C76" s="68"/>
      <c r="D76" s="68"/>
      <c r="E76" s="69"/>
      <c r="F76" s="70" t="str">
        <f t="shared" si="3"/>
        <v/>
      </c>
      <c r="G76" s="71" t="str">
        <f t="shared" si="4"/>
        <v/>
      </c>
      <c r="H76" s="72" t="s">
        <v>127</v>
      </c>
      <c r="I76" s="73"/>
      <c r="J76" s="523" t="s">
        <v>41</v>
      </c>
      <c r="K76" s="517"/>
      <c r="L76" s="107" t="s">
        <v>1404</v>
      </c>
      <c r="M76" s="68">
        <v>6</v>
      </c>
      <c r="N76" s="68">
        <v>4</v>
      </c>
      <c r="O76" s="68">
        <v>4</v>
      </c>
      <c r="P76" s="68" t="s">
        <v>32</v>
      </c>
      <c r="Q76" s="134" t="s">
        <v>145</v>
      </c>
      <c r="R76" s="134" t="s">
        <v>129</v>
      </c>
      <c r="S76" s="134" t="s">
        <v>1405</v>
      </c>
      <c r="T76" s="76"/>
      <c r="U76" s="77"/>
      <c r="V76" s="78"/>
      <c r="W76" s="79"/>
      <c r="X76" s="65">
        <f t="shared" si="5"/>
        <v>0</v>
      </c>
    </row>
    <row r="77" spans="1:24" ht="14.4">
      <c r="A77" s="82" t="s">
        <v>241</v>
      </c>
      <c r="B77" s="83"/>
      <c r="C77" s="84"/>
      <c r="D77" s="84"/>
      <c r="E77" s="85"/>
      <c r="F77" s="53" t="str">
        <f t="shared" si="3"/>
        <v/>
      </c>
      <c r="G77" s="54" t="str">
        <f t="shared" si="4"/>
        <v/>
      </c>
      <c r="H77" s="86" t="s">
        <v>127</v>
      </c>
      <c r="I77" s="56"/>
      <c r="J77" s="522" t="s">
        <v>41</v>
      </c>
      <c r="K77" s="518"/>
      <c r="L77" s="153" t="s">
        <v>1406</v>
      </c>
      <c r="M77" s="84">
        <v>1</v>
      </c>
      <c r="N77" s="84"/>
      <c r="O77" s="84"/>
      <c r="P77" s="84"/>
      <c r="Q77" s="136"/>
      <c r="R77" s="136" t="s">
        <v>255</v>
      </c>
      <c r="S77" s="136" t="s">
        <v>158</v>
      </c>
      <c r="T77" s="88"/>
      <c r="U77" s="89"/>
      <c r="V77" s="90"/>
      <c r="W77" s="91"/>
      <c r="X77" s="65">
        <f t="shared" si="5"/>
        <v>0</v>
      </c>
    </row>
    <row r="78" spans="1:24" ht="14.4">
      <c r="A78" s="92" t="s">
        <v>244</v>
      </c>
      <c r="B78" s="67"/>
      <c r="C78" s="68"/>
      <c r="D78" s="68"/>
      <c r="E78" s="69"/>
      <c r="F78" s="70" t="str">
        <f t="shared" si="3"/>
        <v/>
      </c>
      <c r="G78" s="71" t="str">
        <f t="shared" si="4"/>
        <v/>
      </c>
      <c r="H78" s="72" t="s">
        <v>28</v>
      </c>
      <c r="I78" s="73"/>
      <c r="J78" s="523" t="s">
        <v>41</v>
      </c>
      <c r="K78" s="517"/>
      <c r="L78" s="107" t="s">
        <v>1407</v>
      </c>
      <c r="M78" s="68">
        <v>1</v>
      </c>
      <c r="N78" s="68"/>
      <c r="O78" s="68"/>
      <c r="P78" s="68"/>
      <c r="Q78" s="134"/>
      <c r="R78" s="134" t="s">
        <v>157</v>
      </c>
      <c r="S78" s="134" t="s">
        <v>164</v>
      </c>
      <c r="T78" s="76"/>
      <c r="U78" s="77"/>
      <c r="V78" s="78"/>
      <c r="W78" s="79"/>
      <c r="X78" s="65">
        <f t="shared" si="5"/>
        <v>0</v>
      </c>
    </row>
    <row r="79" spans="1:24" ht="14.4">
      <c r="A79" s="82" t="s">
        <v>246</v>
      </c>
      <c r="B79" s="83"/>
      <c r="C79" s="84"/>
      <c r="D79" s="84"/>
      <c r="E79" s="85"/>
      <c r="F79" s="53" t="str">
        <f t="shared" si="3"/>
        <v/>
      </c>
      <c r="G79" s="54" t="str">
        <f t="shared" si="4"/>
        <v/>
      </c>
      <c r="H79" s="86" t="s">
        <v>46</v>
      </c>
      <c r="I79" s="56"/>
      <c r="J79" s="522" t="s">
        <v>41</v>
      </c>
      <c r="K79" s="518"/>
      <c r="L79" s="153" t="s">
        <v>1408</v>
      </c>
      <c r="M79" s="84">
        <v>1</v>
      </c>
      <c r="N79" s="84"/>
      <c r="O79" s="84"/>
      <c r="P79" s="84"/>
      <c r="Q79" s="136"/>
      <c r="R79" s="136" t="s">
        <v>157</v>
      </c>
      <c r="S79" s="136" t="s">
        <v>325</v>
      </c>
      <c r="T79" s="88"/>
      <c r="U79" s="89"/>
      <c r="V79" s="90" t="s">
        <v>733</v>
      </c>
      <c r="W79" s="91"/>
      <c r="X79" s="65">
        <f t="shared" si="5"/>
        <v>0</v>
      </c>
    </row>
    <row r="80" spans="1:24" ht="14.4">
      <c r="A80" s="92" t="s">
        <v>249</v>
      </c>
      <c r="B80" s="67"/>
      <c r="C80" s="68"/>
      <c r="D80" s="68"/>
      <c r="E80" s="69"/>
      <c r="F80" s="70" t="str">
        <f t="shared" si="3"/>
        <v/>
      </c>
      <c r="G80" s="71" t="str">
        <f t="shared" si="4"/>
        <v/>
      </c>
      <c r="H80" s="72" t="s">
        <v>46</v>
      </c>
      <c r="I80" s="73"/>
      <c r="J80" s="523" t="s">
        <v>41</v>
      </c>
      <c r="K80" s="517"/>
      <c r="L80" s="107" t="s">
        <v>1409</v>
      </c>
      <c r="M80" s="68">
        <v>2</v>
      </c>
      <c r="N80" s="68"/>
      <c r="O80" s="68"/>
      <c r="P80" s="68"/>
      <c r="Q80" s="134"/>
      <c r="R80" s="134" t="s">
        <v>157</v>
      </c>
      <c r="S80" s="134" t="s">
        <v>164</v>
      </c>
      <c r="T80" s="76"/>
      <c r="U80" s="77"/>
      <c r="V80" s="78"/>
      <c r="W80" s="79"/>
      <c r="X80" s="65">
        <f t="shared" si="5"/>
        <v>0</v>
      </c>
    </row>
    <row r="81" spans="1:24" ht="14.4">
      <c r="A81" s="82" t="s">
        <v>252</v>
      </c>
      <c r="B81" s="83"/>
      <c r="C81" s="84"/>
      <c r="D81" s="84"/>
      <c r="E81" s="85"/>
      <c r="F81" s="53" t="str">
        <f t="shared" si="3"/>
        <v/>
      </c>
      <c r="G81" s="54" t="str">
        <f t="shared" si="4"/>
        <v/>
      </c>
      <c r="H81" s="86" t="s">
        <v>28</v>
      </c>
      <c r="I81" s="56"/>
      <c r="J81" s="522" t="s">
        <v>41</v>
      </c>
      <c r="K81" s="518"/>
      <c r="L81" s="153" t="s">
        <v>1410</v>
      </c>
      <c r="M81" s="84">
        <v>2</v>
      </c>
      <c r="N81" s="84"/>
      <c r="O81" s="84"/>
      <c r="P81" s="84"/>
      <c r="Q81" s="136" t="s">
        <v>87</v>
      </c>
      <c r="R81" s="136" t="s">
        <v>157</v>
      </c>
      <c r="S81" s="136" t="s">
        <v>564</v>
      </c>
      <c r="T81" s="88"/>
      <c r="U81" s="89"/>
      <c r="V81" s="90"/>
      <c r="W81" s="91"/>
      <c r="X81" s="65">
        <f t="shared" si="5"/>
        <v>0</v>
      </c>
    </row>
    <row r="82" spans="1:24" ht="14.4">
      <c r="A82" s="92" t="s">
        <v>257</v>
      </c>
      <c r="B82" s="67"/>
      <c r="C82" s="68"/>
      <c r="D82" s="68"/>
      <c r="E82" s="69"/>
      <c r="F82" s="70" t="str">
        <f t="shared" si="3"/>
        <v/>
      </c>
      <c r="G82" s="71" t="str">
        <f t="shared" si="4"/>
        <v/>
      </c>
      <c r="H82" s="72" t="s">
        <v>46</v>
      </c>
      <c r="I82" s="73"/>
      <c r="J82" s="523" t="s">
        <v>41</v>
      </c>
      <c r="K82" s="517"/>
      <c r="L82" s="107" t="s">
        <v>1411</v>
      </c>
      <c r="M82" s="68">
        <v>4</v>
      </c>
      <c r="N82" s="68"/>
      <c r="O82" s="68"/>
      <c r="P82" s="68"/>
      <c r="Q82" s="134"/>
      <c r="R82" s="134" t="s">
        <v>157</v>
      </c>
      <c r="S82" s="134" t="s">
        <v>164</v>
      </c>
      <c r="T82" s="76"/>
      <c r="U82" s="77"/>
      <c r="V82" s="78"/>
      <c r="W82" s="79"/>
      <c r="X82" s="65">
        <f t="shared" si="5"/>
        <v>0</v>
      </c>
    </row>
    <row r="83" spans="1:24" ht="14.4">
      <c r="A83" s="82" t="s">
        <v>260</v>
      </c>
      <c r="B83" s="83"/>
      <c r="C83" s="84"/>
      <c r="D83" s="84"/>
      <c r="E83" s="85"/>
      <c r="F83" s="53" t="str">
        <f t="shared" si="3"/>
        <v/>
      </c>
      <c r="G83" s="54" t="str">
        <f t="shared" si="4"/>
        <v/>
      </c>
      <c r="H83" s="86" t="s">
        <v>46</v>
      </c>
      <c r="I83" s="82"/>
      <c r="J83" s="522" t="s">
        <v>41</v>
      </c>
      <c r="K83" s="518"/>
      <c r="L83" s="153" t="s">
        <v>1412</v>
      </c>
      <c r="M83" s="84">
        <v>5</v>
      </c>
      <c r="N83" s="84"/>
      <c r="O83" s="84"/>
      <c r="P83" s="84"/>
      <c r="Q83" s="136"/>
      <c r="R83" s="136" t="s">
        <v>157</v>
      </c>
      <c r="S83" s="136" t="s">
        <v>164</v>
      </c>
      <c r="T83" s="88"/>
      <c r="U83" s="89"/>
      <c r="V83" s="90"/>
      <c r="W83" s="91"/>
      <c r="X83" s="65">
        <f t="shared" si="5"/>
        <v>0</v>
      </c>
    </row>
    <row r="84" spans="1:24" ht="14.4">
      <c r="A84" s="92" t="s">
        <v>263</v>
      </c>
      <c r="B84" s="67"/>
      <c r="C84" s="68"/>
      <c r="D84" s="68"/>
      <c r="E84" s="69"/>
      <c r="F84" s="70" t="str">
        <f t="shared" si="3"/>
        <v/>
      </c>
      <c r="G84" s="71" t="str">
        <f t="shared" si="4"/>
        <v/>
      </c>
      <c r="H84" s="72" t="s">
        <v>131</v>
      </c>
      <c r="I84" s="92"/>
      <c r="J84" s="523" t="s">
        <v>41</v>
      </c>
      <c r="K84" s="517"/>
      <c r="L84" s="107" t="s">
        <v>1413</v>
      </c>
      <c r="M84" s="68">
        <v>9</v>
      </c>
      <c r="N84" s="68"/>
      <c r="O84" s="68"/>
      <c r="P84" s="68"/>
      <c r="Q84" s="138"/>
      <c r="R84" s="134" t="s">
        <v>157</v>
      </c>
      <c r="S84" s="134" t="s">
        <v>564</v>
      </c>
      <c r="T84" s="76"/>
      <c r="U84" s="77"/>
      <c r="V84" s="78"/>
      <c r="W84" s="79"/>
      <c r="X84" s="65">
        <f t="shared" si="5"/>
        <v>0</v>
      </c>
    </row>
    <row r="85" spans="1:24" ht="14.4">
      <c r="A85" s="82" t="s">
        <v>266</v>
      </c>
      <c r="B85" s="83"/>
      <c r="C85" s="84"/>
      <c r="D85" s="84"/>
      <c r="E85" s="85"/>
      <c r="F85" s="53" t="str">
        <f t="shared" si="3"/>
        <v/>
      </c>
      <c r="G85" s="54" t="str">
        <f t="shared" si="4"/>
        <v/>
      </c>
      <c r="H85" s="86" t="s">
        <v>46</v>
      </c>
      <c r="I85" s="82"/>
      <c r="J85" s="57" t="s">
        <v>29</v>
      </c>
      <c r="K85" s="152" t="s">
        <v>42</v>
      </c>
      <c r="L85" s="153" t="s">
        <v>1414</v>
      </c>
      <c r="M85" s="141">
        <v>1</v>
      </c>
      <c r="N85" s="141">
        <v>2</v>
      </c>
      <c r="O85" s="141">
        <v>1</v>
      </c>
      <c r="P85" s="84" t="s">
        <v>136</v>
      </c>
      <c r="Q85" s="142" t="s">
        <v>56</v>
      </c>
      <c r="R85" s="136" t="s">
        <v>129</v>
      </c>
      <c r="S85" s="136" t="s">
        <v>1415</v>
      </c>
      <c r="T85" s="88"/>
      <c r="U85" s="89"/>
      <c r="V85" s="90"/>
      <c r="W85" s="91"/>
      <c r="X85" s="65">
        <f t="shared" si="5"/>
        <v>0</v>
      </c>
    </row>
    <row r="86" spans="1:24" ht="14.4">
      <c r="A86" s="92" t="s">
        <v>269</v>
      </c>
      <c r="B86" s="67"/>
      <c r="C86" s="68"/>
      <c r="D86" s="68"/>
      <c r="E86" s="69"/>
      <c r="F86" s="70" t="str">
        <f t="shared" si="3"/>
        <v/>
      </c>
      <c r="G86" s="71" t="str">
        <f t="shared" si="4"/>
        <v/>
      </c>
      <c r="H86" s="72" t="s">
        <v>46</v>
      </c>
      <c r="I86" s="73"/>
      <c r="J86" s="74" t="s">
        <v>29</v>
      </c>
      <c r="K86" s="151" t="s">
        <v>42</v>
      </c>
      <c r="L86" s="107" t="s">
        <v>1416</v>
      </c>
      <c r="M86" s="68">
        <v>2</v>
      </c>
      <c r="N86" s="68">
        <v>1</v>
      </c>
      <c r="O86" s="68">
        <v>1</v>
      </c>
      <c r="P86" s="68" t="s">
        <v>136</v>
      </c>
      <c r="Q86" s="134"/>
      <c r="R86" s="134" t="s">
        <v>129</v>
      </c>
      <c r="S86" s="134" t="s">
        <v>1415</v>
      </c>
      <c r="T86" s="76"/>
      <c r="U86" s="77"/>
      <c r="V86" s="78"/>
      <c r="W86" s="79"/>
      <c r="X86" s="65">
        <f t="shared" si="5"/>
        <v>0</v>
      </c>
    </row>
    <row r="87" spans="1:24" ht="14.4">
      <c r="A87" s="82" t="s">
        <v>273</v>
      </c>
      <c r="B87" s="83"/>
      <c r="C87" s="84"/>
      <c r="D87" s="84"/>
      <c r="E87" s="85"/>
      <c r="F87" s="53" t="str">
        <f t="shared" si="3"/>
        <v/>
      </c>
      <c r="G87" s="54" t="str">
        <f t="shared" si="4"/>
        <v/>
      </c>
      <c r="H87" s="86" t="s">
        <v>28</v>
      </c>
      <c r="I87" s="82"/>
      <c r="J87" s="57" t="s">
        <v>29</v>
      </c>
      <c r="K87" s="152" t="s">
        <v>42</v>
      </c>
      <c r="L87" s="153" t="s">
        <v>1417</v>
      </c>
      <c r="M87" s="141">
        <v>2</v>
      </c>
      <c r="N87" s="141">
        <v>2</v>
      </c>
      <c r="O87" s="141">
        <v>2</v>
      </c>
      <c r="P87" s="84" t="s">
        <v>32</v>
      </c>
      <c r="Q87" s="142"/>
      <c r="R87" s="136" t="s">
        <v>129</v>
      </c>
      <c r="S87" s="136" t="s">
        <v>1330</v>
      </c>
      <c r="T87" s="88"/>
      <c r="U87" s="89"/>
      <c r="V87" s="90"/>
      <c r="W87" s="91"/>
      <c r="X87" s="65">
        <f t="shared" si="5"/>
        <v>0</v>
      </c>
    </row>
    <row r="88" spans="1:24" ht="14.4">
      <c r="A88" s="92" t="s">
        <v>276</v>
      </c>
      <c r="B88" s="67"/>
      <c r="C88" s="68"/>
      <c r="D88" s="68"/>
      <c r="E88" s="69"/>
      <c r="F88" s="70" t="str">
        <f t="shared" si="3"/>
        <v/>
      </c>
      <c r="G88" s="71" t="str">
        <f t="shared" si="4"/>
        <v/>
      </c>
      <c r="H88" s="72" t="s">
        <v>127</v>
      </c>
      <c r="I88" s="92"/>
      <c r="J88" s="74" t="s">
        <v>29</v>
      </c>
      <c r="K88" s="151" t="s">
        <v>42</v>
      </c>
      <c r="L88" s="107" t="s">
        <v>1418</v>
      </c>
      <c r="M88" s="68">
        <v>2</v>
      </c>
      <c r="N88" s="68">
        <v>3</v>
      </c>
      <c r="O88" s="68">
        <v>2</v>
      </c>
      <c r="P88" s="68" t="s">
        <v>32</v>
      </c>
      <c r="Q88" s="134" t="s">
        <v>1318</v>
      </c>
      <c r="R88" s="134" t="s">
        <v>129</v>
      </c>
      <c r="S88" s="134" t="s">
        <v>1349</v>
      </c>
      <c r="T88" s="76"/>
      <c r="U88" s="77"/>
      <c r="V88" s="78"/>
      <c r="W88" s="79"/>
      <c r="X88" s="65">
        <f t="shared" si="5"/>
        <v>0</v>
      </c>
    </row>
    <row r="89" spans="1:24" ht="14.4">
      <c r="A89" s="82" t="s">
        <v>279</v>
      </c>
      <c r="B89" s="83"/>
      <c r="C89" s="84"/>
      <c r="D89" s="84"/>
      <c r="E89" s="85"/>
      <c r="F89" s="53" t="str">
        <f t="shared" si="3"/>
        <v/>
      </c>
      <c r="G89" s="54" t="str">
        <f t="shared" si="4"/>
        <v/>
      </c>
      <c r="H89" s="86" t="s">
        <v>28</v>
      </c>
      <c r="I89" s="82"/>
      <c r="J89" s="57" t="s">
        <v>29</v>
      </c>
      <c r="K89" s="152" t="s">
        <v>42</v>
      </c>
      <c r="L89" s="153" t="s">
        <v>1419</v>
      </c>
      <c r="M89" s="141">
        <v>3</v>
      </c>
      <c r="N89" s="141">
        <v>2</v>
      </c>
      <c r="O89" s="141">
        <v>4</v>
      </c>
      <c r="P89" s="84" t="s">
        <v>136</v>
      </c>
      <c r="Q89" s="142"/>
      <c r="R89" s="136" t="s">
        <v>129</v>
      </c>
      <c r="S89" s="136" t="s">
        <v>1347</v>
      </c>
      <c r="T89" s="88"/>
      <c r="U89" s="89"/>
      <c r="V89" s="90"/>
      <c r="W89" s="91"/>
      <c r="X89" s="65">
        <f t="shared" si="5"/>
        <v>0</v>
      </c>
    </row>
    <row r="90" spans="1:24" ht="14.4">
      <c r="A90" s="92" t="s">
        <v>282</v>
      </c>
      <c r="B90" s="67"/>
      <c r="C90" s="68"/>
      <c r="D90" s="68"/>
      <c r="E90" s="69"/>
      <c r="F90" s="70" t="str">
        <f t="shared" si="3"/>
        <v/>
      </c>
      <c r="G90" s="71" t="str">
        <f t="shared" si="4"/>
        <v/>
      </c>
      <c r="H90" s="72" t="s">
        <v>127</v>
      </c>
      <c r="I90" s="92"/>
      <c r="J90" s="74" t="s">
        <v>29</v>
      </c>
      <c r="K90" s="151" t="s">
        <v>42</v>
      </c>
      <c r="L90" s="107" t="s">
        <v>1420</v>
      </c>
      <c r="M90" s="68">
        <v>3</v>
      </c>
      <c r="N90" s="68">
        <v>4</v>
      </c>
      <c r="O90" s="68">
        <v>3</v>
      </c>
      <c r="P90" s="68" t="s">
        <v>32</v>
      </c>
      <c r="Q90" s="134" t="s">
        <v>1318</v>
      </c>
      <c r="R90" s="134" t="s">
        <v>129</v>
      </c>
      <c r="S90" s="134" t="s">
        <v>1349</v>
      </c>
      <c r="T90" s="76"/>
      <c r="U90" s="77"/>
      <c r="V90" s="78"/>
      <c r="W90" s="79"/>
      <c r="X90" s="65">
        <f t="shared" si="5"/>
        <v>0</v>
      </c>
    </row>
    <row r="91" spans="1:24" ht="14.4">
      <c r="A91" s="82" t="s">
        <v>286</v>
      </c>
      <c r="B91" s="83"/>
      <c r="C91" s="84"/>
      <c r="D91" s="84"/>
      <c r="E91" s="85"/>
      <c r="F91" s="53" t="str">
        <f t="shared" si="3"/>
        <v/>
      </c>
      <c r="G91" s="54" t="str">
        <f t="shared" si="4"/>
        <v/>
      </c>
      <c r="H91" s="86" t="s">
        <v>46</v>
      </c>
      <c r="I91" s="82"/>
      <c r="J91" s="57" t="s">
        <v>29</v>
      </c>
      <c r="K91" s="152" t="s">
        <v>42</v>
      </c>
      <c r="L91" s="153" t="s">
        <v>1421</v>
      </c>
      <c r="M91" s="84">
        <v>4</v>
      </c>
      <c r="N91" s="84">
        <v>2</v>
      </c>
      <c r="O91" s="84">
        <v>3</v>
      </c>
      <c r="P91" s="84" t="s">
        <v>136</v>
      </c>
      <c r="Q91" s="136" t="s">
        <v>80</v>
      </c>
      <c r="R91" s="136" t="s">
        <v>129</v>
      </c>
      <c r="S91" s="136" t="s">
        <v>1347</v>
      </c>
      <c r="T91" s="88"/>
      <c r="U91" s="89"/>
      <c r="V91" s="90"/>
      <c r="W91" s="91"/>
      <c r="X91" s="65">
        <f t="shared" si="5"/>
        <v>0</v>
      </c>
    </row>
    <row r="92" spans="1:24" ht="14.4">
      <c r="A92" s="92" t="s">
        <v>288</v>
      </c>
      <c r="B92" s="67"/>
      <c r="C92" s="68"/>
      <c r="D92" s="68"/>
      <c r="E92" s="69"/>
      <c r="F92" s="70" t="str">
        <f t="shared" si="3"/>
        <v/>
      </c>
      <c r="G92" s="71" t="str">
        <f t="shared" si="4"/>
        <v/>
      </c>
      <c r="H92" s="72" t="s">
        <v>127</v>
      </c>
      <c r="I92" s="92"/>
      <c r="J92" s="74" t="s">
        <v>29</v>
      </c>
      <c r="K92" s="151" t="s">
        <v>42</v>
      </c>
      <c r="L92" s="107" t="s">
        <v>1321</v>
      </c>
      <c r="M92" s="68">
        <v>5</v>
      </c>
      <c r="N92" s="68">
        <v>5</v>
      </c>
      <c r="O92" s="68">
        <v>6</v>
      </c>
      <c r="P92" s="68" t="s">
        <v>32</v>
      </c>
      <c r="Q92" s="134"/>
      <c r="R92" s="134" t="s">
        <v>129</v>
      </c>
      <c r="S92" s="134" t="s">
        <v>1322</v>
      </c>
      <c r="T92" s="76"/>
      <c r="U92" s="77"/>
      <c r="V92" s="78"/>
      <c r="W92" s="79"/>
      <c r="X92" s="65">
        <f t="shared" si="5"/>
        <v>0</v>
      </c>
    </row>
    <row r="93" spans="1:24" ht="14.4">
      <c r="A93" s="82" t="s">
        <v>291</v>
      </c>
      <c r="B93" s="83"/>
      <c r="C93" s="84"/>
      <c r="D93" s="84"/>
      <c r="E93" s="85"/>
      <c r="F93" s="53" t="str">
        <f t="shared" si="3"/>
        <v/>
      </c>
      <c r="G93" s="54" t="str">
        <f t="shared" si="4"/>
        <v/>
      </c>
      <c r="H93" s="86" t="s">
        <v>28</v>
      </c>
      <c r="I93" s="82"/>
      <c r="J93" s="57" t="s">
        <v>29</v>
      </c>
      <c r="K93" s="152" t="s">
        <v>42</v>
      </c>
      <c r="L93" s="153" t="s">
        <v>1422</v>
      </c>
      <c r="M93" s="84">
        <v>6</v>
      </c>
      <c r="N93" s="84">
        <v>6</v>
      </c>
      <c r="O93" s="84">
        <v>6</v>
      </c>
      <c r="P93" s="84" t="s">
        <v>136</v>
      </c>
      <c r="Q93" s="136"/>
      <c r="R93" s="136" t="s">
        <v>129</v>
      </c>
      <c r="S93" s="136" t="s">
        <v>1400</v>
      </c>
      <c r="T93" s="88"/>
      <c r="U93" s="89"/>
      <c r="V93" s="90"/>
      <c r="W93" s="91"/>
      <c r="X93" s="65">
        <f t="shared" si="5"/>
        <v>0</v>
      </c>
    </row>
    <row r="94" spans="1:24" ht="14.4">
      <c r="A94" s="92" t="s">
        <v>294</v>
      </c>
      <c r="B94" s="67"/>
      <c r="C94" s="68"/>
      <c r="D94" s="68"/>
      <c r="E94" s="69"/>
      <c r="F94" s="70" t="str">
        <f t="shared" si="3"/>
        <v/>
      </c>
      <c r="G94" s="71" t="str">
        <f t="shared" si="4"/>
        <v/>
      </c>
      <c r="H94" s="72" t="s">
        <v>131</v>
      </c>
      <c r="I94" s="92"/>
      <c r="J94" s="74" t="s">
        <v>29</v>
      </c>
      <c r="K94" s="151" t="s">
        <v>42</v>
      </c>
      <c r="L94" s="107" t="s">
        <v>1423</v>
      </c>
      <c r="M94" s="68">
        <v>11</v>
      </c>
      <c r="N94" s="68">
        <v>12</v>
      </c>
      <c r="O94" s="68">
        <v>12</v>
      </c>
      <c r="P94" s="68" t="s">
        <v>136</v>
      </c>
      <c r="Q94" s="134" t="s">
        <v>33</v>
      </c>
      <c r="R94" s="134" t="s">
        <v>129</v>
      </c>
      <c r="S94" s="134" t="s">
        <v>1355</v>
      </c>
      <c r="T94" s="76"/>
      <c r="U94" s="77"/>
      <c r="V94" s="78"/>
      <c r="W94" s="79"/>
      <c r="X94" s="65">
        <f t="shared" si="5"/>
        <v>0</v>
      </c>
    </row>
    <row r="95" spans="1:24" ht="14.4">
      <c r="A95" s="82" t="s">
        <v>296</v>
      </c>
      <c r="B95" s="83"/>
      <c r="C95" s="84"/>
      <c r="D95" s="84"/>
      <c r="E95" s="85"/>
      <c r="F95" s="53" t="str">
        <f t="shared" si="3"/>
        <v/>
      </c>
      <c r="G95" s="54" t="str">
        <f t="shared" si="4"/>
        <v/>
      </c>
      <c r="H95" s="86" t="s">
        <v>127</v>
      </c>
      <c r="I95" s="82"/>
      <c r="J95" s="57" t="s">
        <v>29</v>
      </c>
      <c r="K95" s="152" t="s">
        <v>42</v>
      </c>
      <c r="L95" s="157" t="s">
        <v>1424</v>
      </c>
      <c r="M95" s="84">
        <v>1</v>
      </c>
      <c r="N95" s="84"/>
      <c r="O95" s="84"/>
      <c r="P95" s="84"/>
      <c r="Q95" s="136"/>
      <c r="R95" s="158" t="s">
        <v>157</v>
      </c>
      <c r="S95" s="158" t="s">
        <v>164</v>
      </c>
      <c r="T95" s="88"/>
      <c r="U95" s="89"/>
      <c r="V95" s="90"/>
      <c r="W95" s="91"/>
      <c r="X95" s="65">
        <f t="shared" si="5"/>
        <v>0</v>
      </c>
    </row>
    <row r="96" spans="1:24" ht="14.4">
      <c r="A96" s="92" t="s">
        <v>298</v>
      </c>
      <c r="B96" s="67"/>
      <c r="C96" s="68"/>
      <c r="D96" s="68"/>
      <c r="E96" s="69"/>
      <c r="F96" s="70" t="str">
        <f t="shared" si="3"/>
        <v/>
      </c>
      <c r="G96" s="71" t="str">
        <f t="shared" si="4"/>
        <v/>
      </c>
      <c r="H96" s="72" t="s">
        <v>131</v>
      </c>
      <c r="I96" s="92"/>
      <c r="J96" s="74" t="s">
        <v>29</v>
      </c>
      <c r="K96" s="151" t="s">
        <v>42</v>
      </c>
      <c r="L96" s="107" t="s">
        <v>1425</v>
      </c>
      <c r="M96" s="68">
        <v>7</v>
      </c>
      <c r="N96" s="68"/>
      <c r="O96" s="68"/>
      <c r="P96" s="68"/>
      <c r="Q96" s="134"/>
      <c r="R96" s="134" t="s">
        <v>157</v>
      </c>
      <c r="S96" s="134" t="s">
        <v>325</v>
      </c>
      <c r="T96" s="76"/>
      <c r="U96" s="77"/>
      <c r="V96" s="78"/>
      <c r="W96" s="79"/>
      <c r="X96" s="65">
        <f t="shared" si="5"/>
        <v>0</v>
      </c>
    </row>
    <row r="97" spans="1:24" ht="14.4">
      <c r="A97" s="82" t="s">
        <v>300</v>
      </c>
      <c r="B97" s="83"/>
      <c r="C97" s="84"/>
      <c r="D97" s="84"/>
      <c r="E97" s="85"/>
      <c r="F97" s="53" t="str">
        <f t="shared" si="3"/>
        <v/>
      </c>
      <c r="G97" s="54" t="str">
        <f t="shared" si="4"/>
        <v/>
      </c>
      <c r="H97" s="86" t="s">
        <v>28</v>
      </c>
      <c r="I97" s="82"/>
      <c r="J97" s="57" t="s">
        <v>29</v>
      </c>
      <c r="K97" s="152" t="s">
        <v>50</v>
      </c>
      <c r="L97" s="153" t="s">
        <v>1426</v>
      </c>
      <c r="M97" s="84">
        <v>1</v>
      </c>
      <c r="N97" s="84">
        <v>1</v>
      </c>
      <c r="O97" s="84">
        <v>2</v>
      </c>
      <c r="P97" s="84" t="s">
        <v>32</v>
      </c>
      <c r="Q97" s="136" t="s">
        <v>1318</v>
      </c>
      <c r="R97" s="136" t="s">
        <v>129</v>
      </c>
      <c r="S97" s="136" t="s">
        <v>1319</v>
      </c>
      <c r="T97" s="88"/>
      <c r="U97" s="89"/>
      <c r="V97" s="90"/>
      <c r="W97" s="91"/>
      <c r="X97" s="65">
        <f t="shared" si="5"/>
        <v>0</v>
      </c>
    </row>
    <row r="98" spans="1:24" ht="14.4">
      <c r="A98" s="92" t="s">
        <v>302</v>
      </c>
      <c r="B98" s="67"/>
      <c r="C98" s="68"/>
      <c r="D98" s="68"/>
      <c r="E98" s="69"/>
      <c r="F98" s="70" t="str">
        <f t="shared" si="3"/>
        <v/>
      </c>
      <c r="G98" s="71" t="str">
        <f t="shared" si="4"/>
        <v/>
      </c>
      <c r="H98" s="72" t="s">
        <v>28</v>
      </c>
      <c r="I98" s="92"/>
      <c r="J98" s="74" t="s">
        <v>29</v>
      </c>
      <c r="K98" s="151" t="s">
        <v>50</v>
      </c>
      <c r="L98" s="107" t="s">
        <v>264</v>
      </c>
      <c r="M98" s="68">
        <v>2</v>
      </c>
      <c r="N98" s="68">
        <v>3</v>
      </c>
      <c r="O98" s="68">
        <v>2</v>
      </c>
      <c r="P98" s="68" t="s">
        <v>32</v>
      </c>
      <c r="Q98" s="134" t="s">
        <v>1318</v>
      </c>
      <c r="R98" s="134" t="s">
        <v>129</v>
      </c>
      <c r="S98" s="134" t="s">
        <v>1325</v>
      </c>
      <c r="T98" s="76"/>
      <c r="U98" s="77"/>
      <c r="V98" s="78"/>
      <c r="W98" s="79"/>
      <c r="X98" s="65">
        <f t="shared" si="5"/>
        <v>0</v>
      </c>
    </row>
    <row r="99" spans="1:24" ht="14.4">
      <c r="A99" s="82" t="s">
        <v>304</v>
      </c>
      <c r="B99" s="83"/>
      <c r="C99" s="84"/>
      <c r="D99" s="84"/>
      <c r="E99" s="85"/>
      <c r="F99" s="53" t="str">
        <f t="shared" si="3"/>
        <v/>
      </c>
      <c r="G99" s="54" t="str">
        <f t="shared" si="4"/>
        <v/>
      </c>
      <c r="H99" s="86" t="s">
        <v>46</v>
      </c>
      <c r="I99" s="56"/>
      <c r="J99" s="57" t="s">
        <v>29</v>
      </c>
      <c r="K99" s="152" t="s">
        <v>50</v>
      </c>
      <c r="L99" s="153" t="s">
        <v>1427</v>
      </c>
      <c r="M99" s="84">
        <v>2</v>
      </c>
      <c r="N99" s="84">
        <v>3</v>
      </c>
      <c r="O99" s="84">
        <v>2</v>
      </c>
      <c r="P99" s="84" t="s">
        <v>136</v>
      </c>
      <c r="Q99" s="136"/>
      <c r="R99" s="136" t="s">
        <v>129</v>
      </c>
      <c r="S99" s="136" t="s">
        <v>1370</v>
      </c>
      <c r="T99" s="88"/>
      <c r="U99" s="89"/>
      <c r="V99" s="90"/>
      <c r="W99" s="91"/>
      <c r="X99" s="65">
        <f t="shared" si="5"/>
        <v>0</v>
      </c>
    </row>
    <row r="100" spans="1:24" ht="14.4">
      <c r="A100" s="92" t="s">
        <v>307</v>
      </c>
      <c r="B100" s="67"/>
      <c r="C100" s="68"/>
      <c r="D100" s="68"/>
      <c r="E100" s="69"/>
      <c r="F100" s="70" t="str">
        <f t="shared" si="3"/>
        <v/>
      </c>
      <c r="G100" s="71" t="str">
        <f t="shared" si="4"/>
        <v/>
      </c>
      <c r="H100" s="72" t="s">
        <v>127</v>
      </c>
      <c r="I100" s="92"/>
      <c r="J100" s="74" t="s">
        <v>29</v>
      </c>
      <c r="K100" s="151" t="s">
        <v>50</v>
      </c>
      <c r="L100" s="107" t="s">
        <v>1428</v>
      </c>
      <c r="M100" s="68">
        <v>3</v>
      </c>
      <c r="N100" s="68">
        <v>3</v>
      </c>
      <c r="O100" s="68">
        <v>3</v>
      </c>
      <c r="P100" s="68" t="s">
        <v>136</v>
      </c>
      <c r="Q100" s="134" t="s">
        <v>80</v>
      </c>
      <c r="R100" s="134" t="s">
        <v>129</v>
      </c>
      <c r="S100" s="134" t="s">
        <v>1370</v>
      </c>
      <c r="T100" s="76"/>
      <c r="U100" s="77"/>
      <c r="V100" s="78"/>
      <c r="W100" s="79"/>
      <c r="X100" s="65">
        <f t="shared" si="5"/>
        <v>0</v>
      </c>
    </row>
    <row r="101" spans="1:24" ht="14.4">
      <c r="A101" s="82" t="s">
        <v>309</v>
      </c>
      <c r="B101" s="83"/>
      <c r="C101" s="84"/>
      <c r="D101" s="84"/>
      <c r="E101" s="85"/>
      <c r="F101" s="53" t="str">
        <f t="shared" si="3"/>
        <v/>
      </c>
      <c r="G101" s="54" t="str">
        <f t="shared" si="4"/>
        <v/>
      </c>
      <c r="H101" s="86" t="s">
        <v>127</v>
      </c>
      <c r="I101" s="82"/>
      <c r="J101" s="57" t="s">
        <v>29</v>
      </c>
      <c r="K101" s="152" t="s">
        <v>50</v>
      </c>
      <c r="L101" s="153" t="s">
        <v>66</v>
      </c>
      <c r="M101" s="84">
        <v>3</v>
      </c>
      <c r="N101" s="84">
        <v>3</v>
      </c>
      <c r="O101" s="84">
        <v>4</v>
      </c>
      <c r="P101" s="84" t="s">
        <v>32</v>
      </c>
      <c r="Q101" s="136" t="s">
        <v>62</v>
      </c>
      <c r="R101" s="136" t="s">
        <v>129</v>
      </c>
      <c r="S101" s="136" t="s">
        <v>1332</v>
      </c>
      <c r="T101" s="88"/>
      <c r="U101" s="89"/>
      <c r="V101" s="90"/>
      <c r="W101" s="91"/>
      <c r="X101" s="65">
        <f t="shared" si="5"/>
        <v>0</v>
      </c>
    </row>
    <row r="102" spans="1:24" ht="14.4">
      <c r="A102" s="92" t="s">
        <v>311</v>
      </c>
      <c r="B102" s="67"/>
      <c r="C102" s="68"/>
      <c r="D102" s="68"/>
      <c r="E102" s="69"/>
      <c r="F102" s="70" t="str">
        <f t="shared" si="3"/>
        <v/>
      </c>
      <c r="G102" s="71" t="str">
        <f t="shared" si="4"/>
        <v/>
      </c>
      <c r="H102" s="72" t="s">
        <v>28</v>
      </c>
      <c r="I102" s="92"/>
      <c r="J102" s="74" t="s">
        <v>29</v>
      </c>
      <c r="K102" s="151" t="s">
        <v>50</v>
      </c>
      <c r="L102" s="107" t="s">
        <v>1429</v>
      </c>
      <c r="M102" s="68">
        <v>3</v>
      </c>
      <c r="N102" s="68">
        <v>2</v>
      </c>
      <c r="O102" s="68">
        <v>5</v>
      </c>
      <c r="P102" s="68" t="s">
        <v>32</v>
      </c>
      <c r="Q102" s="134" t="s">
        <v>1318</v>
      </c>
      <c r="R102" s="134" t="s">
        <v>129</v>
      </c>
      <c r="S102" s="134" t="s">
        <v>1327</v>
      </c>
      <c r="T102" s="76"/>
      <c r="U102" s="77"/>
      <c r="V102" s="78"/>
      <c r="W102" s="79"/>
      <c r="X102" s="65">
        <f t="shared" si="5"/>
        <v>0</v>
      </c>
    </row>
    <row r="103" spans="1:24" ht="14.4">
      <c r="A103" s="82" t="s">
        <v>313</v>
      </c>
      <c r="B103" s="83"/>
      <c r="C103" s="84"/>
      <c r="D103" s="84"/>
      <c r="E103" s="85"/>
      <c r="F103" s="53" t="str">
        <f t="shared" si="3"/>
        <v/>
      </c>
      <c r="G103" s="54" t="str">
        <f t="shared" si="4"/>
        <v/>
      </c>
      <c r="H103" s="86" t="s">
        <v>46</v>
      </c>
      <c r="I103" s="82"/>
      <c r="J103" s="57" t="s">
        <v>29</v>
      </c>
      <c r="K103" s="152" t="s">
        <v>50</v>
      </c>
      <c r="L103" s="153" t="s">
        <v>1430</v>
      </c>
      <c r="M103" s="84">
        <v>3</v>
      </c>
      <c r="N103" s="84">
        <v>2</v>
      </c>
      <c r="O103" s="84">
        <v>1</v>
      </c>
      <c r="P103" s="84" t="s">
        <v>32</v>
      </c>
      <c r="Q103" s="136"/>
      <c r="R103" s="136" t="s">
        <v>129</v>
      </c>
      <c r="S103" s="136" t="s">
        <v>306</v>
      </c>
      <c r="T103" s="88"/>
      <c r="U103" s="89"/>
      <c r="V103" s="90"/>
      <c r="W103" s="91"/>
      <c r="X103" s="65">
        <f t="shared" si="5"/>
        <v>0</v>
      </c>
    </row>
    <row r="104" spans="1:24" ht="14.4">
      <c r="A104" s="92" t="s">
        <v>316</v>
      </c>
      <c r="B104" s="67"/>
      <c r="C104" s="68"/>
      <c r="D104" s="68"/>
      <c r="E104" s="69"/>
      <c r="F104" s="70" t="str">
        <f t="shared" si="3"/>
        <v/>
      </c>
      <c r="G104" s="71" t="str">
        <f t="shared" si="4"/>
        <v/>
      </c>
      <c r="H104" s="72" t="s">
        <v>127</v>
      </c>
      <c r="I104" s="92"/>
      <c r="J104" s="74" t="s">
        <v>29</v>
      </c>
      <c r="K104" s="151" t="s">
        <v>50</v>
      </c>
      <c r="L104" s="107" t="s">
        <v>1326</v>
      </c>
      <c r="M104" s="68">
        <v>4</v>
      </c>
      <c r="N104" s="68">
        <v>3</v>
      </c>
      <c r="O104" s="68">
        <v>3</v>
      </c>
      <c r="P104" s="68" t="s">
        <v>32</v>
      </c>
      <c r="Q104" s="134" t="s">
        <v>1318</v>
      </c>
      <c r="R104" s="134" t="s">
        <v>129</v>
      </c>
      <c r="S104" s="134" t="s">
        <v>1327</v>
      </c>
      <c r="T104" s="76"/>
      <c r="U104" s="77"/>
      <c r="V104" s="78"/>
      <c r="W104" s="79"/>
      <c r="X104" s="65">
        <f t="shared" si="5"/>
        <v>0</v>
      </c>
    </row>
    <row r="105" spans="1:24" ht="14.4">
      <c r="A105" s="82" t="s">
        <v>319</v>
      </c>
      <c r="B105" s="83"/>
      <c r="C105" s="84"/>
      <c r="D105" s="84"/>
      <c r="E105" s="85"/>
      <c r="F105" s="53" t="str">
        <f t="shared" si="3"/>
        <v/>
      </c>
      <c r="G105" s="54" t="str">
        <f t="shared" si="4"/>
        <v/>
      </c>
      <c r="H105" s="86" t="s">
        <v>127</v>
      </c>
      <c r="I105" s="82"/>
      <c r="J105" s="57" t="s">
        <v>29</v>
      </c>
      <c r="K105" s="152" t="s">
        <v>50</v>
      </c>
      <c r="L105" s="153" t="s">
        <v>1431</v>
      </c>
      <c r="M105" s="84">
        <v>4</v>
      </c>
      <c r="N105" s="84">
        <v>3</v>
      </c>
      <c r="O105" s="84">
        <v>4</v>
      </c>
      <c r="P105" s="84" t="s">
        <v>136</v>
      </c>
      <c r="Q105" s="136"/>
      <c r="R105" s="136" t="s">
        <v>129</v>
      </c>
      <c r="S105" s="136" t="s">
        <v>1370</v>
      </c>
      <c r="T105" s="88"/>
      <c r="U105" s="89"/>
      <c r="V105" s="90"/>
      <c r="W105" s="91"/>
      <c r="X105" s="65">
        <f t="shared" si="5"/>
        <v>0</v>
      </c>
    </row>
    <row r="106" spans="1:24" ht="14.4">
      <c r="A106" s="92" t="s">
        <v>321</v>
      </c>
      <c r="B106" s="67"/>
      <c r="C106" s="68"/>
      <c r="D106" s="68"/>
      <c r="E106" s="69"/>
      <c r="F106" s="70" t="str">
        <f t="shared" si="3"/>
        <v/>
      </c>
      <c r="G106" s="71" t="str">
        <f t="shared" si="4"/>
        <v/>
      </c>
      <c r="H106" s="72" t="s">
        <v>46</v>
      </c>
      <c r="I106" s="92"/>
      <c r="J106" s="74" t="s">
        <v>29</v>
      </c>
      <c r="K106" s="151" t="s">
        <v>50</v>
      </c>
      <c r="L106" s="107" t="s">
        <v>1432</v>
      </c>
      <c r="M106" s="68">
        <v>4</v>
      </c>
      <c r="N106" s="68">
        <v>3</v>
      </c>
      <c r="O106" s="68">
        <v>4</v>
      </c>
      <c r="P106" s="68" t="s">
        <v>136</v>
      </c>
      <c r="Q106" s="134"/>
      <c r="R106" s="134" t="s">
        <v>129</v>
      </c>
      <c r="S106" s="134" t="s">
        <v>1433</v>
      </c>
      <c r="T106" s="76"/>
      <c r="U106" s="77"/>
      <c r="V106" s="78"/>
      <c r="W106" s="79"/>
      <c r="X106" s="65">
        <f t="shared" si="5"/>
        <v>0</v>
      </c>
    </row>
    <row r="107" spans="1:24" ht="14.4">
      <c r="A107" s="82" t="s">
        <v>323</v>
      </c>
      <c r="B107" s="83"/>
      <c r="C107" s="84"/>
      <c r="D107" s="84"/>
      <c r="E107" s="85"/>
      <c r="F107" s="53" t="str">
        <f t="shared" si="3"/>
        <v/>
      </c>
      <c r="G107" s="54" t="str">
        <f t="shared" si="4"/>
        <v/>
      </c>
      <c r="H107" s="86" t="s">
        <v>65</v>
      </c>
      <c r="I107" s="82"/>
      <c r="J107" s="57" t="s">
        <v>29</v>
      </c>
      <c r="K107" s="152" t="s">
        <v>50</v>
      </c>
      <c r="L107" s="153" t="s">
        <v>74</v>
      </c>
      <c r="M107" s="84">
        <v>5</v>
      </c>
      <c r="N107" s="84">
        <v>5</v>
      </c>
      <c r="O107" s="84">
        <v>6</v>
      </c>
      <c r="P107" s="84" t="s">
        <v>32</v>
      </c>
      <c r="Q107" s="136" t="s">
        <v>1318</v>
      </c>
      <c r="R107" s="136" t="s">
        <v>129</v>
      </c>
      <c r="S107" s="136" t="s">
        <v>1434</v>
      </c>
      <c r="T107" s="88"/>
      <c r="U107" s="89"/>
      <c r="V107" s="90"/>
      <c r="W107" s="91"/>
      <c r="X107" s="65">
        <f t="shared" si="5"/>
        <v>0</v>
      </c>
    </row>
    <row r="108" spans="1:24" ht="14.4">
      <c r="A108" s="92" t="s">
        <v>326</v>
      </c>
      <c r="B108" s="67"/>
      <c r="C108" s="68"/>
      <c r="D108" s="68"/>
      <c r="E108" s="69"/>
      <c r="F108" s="70" t="str">
        <f t="shared" si="3"/>
        <v/>
      </c>
      <c r="G108" s="71" t="str">
        <f t="shared" si="4"/>
        <v/>
      </c>
      <c r="H108" s="72" t="s">
        <v>28</v>
      </c>
      <c r="I108" s="92"/>
      <c r="J108" s="74" t="s">
        <v>29</v>
      </c>
      <c r="K108" s="151" t="s">
        <v>50</v>
      </c>
      <c r="L108" s="107" t="s">
        <v>1435</v>
      </c>
      <c r="M108" s="68">
        <v>7</v>
      </c>
      <c r="N108" s="68">
        <v>8</v>
      </c>
      <c r="O108" s="68">
        <v>6</v>
      </c>
      <c r="P108" s="68" t="s">
        <v>136</v>
      </c>
      <c r="Q108" s="134" t="s">
        <v>145</v>
      </c>
      <c r="R108" s="134" t="s">
        <v>129</v>
      </c>
      <c r="S108" s="134" t="s">
        <v>1372</v>
      </c>
      <c r="T108" s="76"/>
      <c r="U108" s="77"/>
      <c r="V108" s="78"/>
      <c r="W108" s="79"/>
      <c r="X108" s="65">
        <f t="shared" si="5"/>
        <v>0</v>
      </c>
    </row>
    <row r="109" spans="1:24" ht="14.4">
      <c r="A109" s="82" t="s">
        <v>328</v>
      </c>
      <c r="B109" s="83"/>
      <c r="C109" s="84"/>
      <c r="D109" s="84"/>
      <c r="E109" s="85"/>
      <c r="F109" s="53" t="str">
        <f t="shared" si="3"/>
        <v/>
      </c>
      <c r="G109" s="54" t="str">
        <f t="shared" si="4"/>
        <v/>
      </c>
      <c r="H109" s="86" t="s">
        <v>131</v>
      </c>
      <c r="I109" s="82"/>
      <c r="J109" s="57" t="s">
        <v>29</v>
      </c>
      <c r="K109" s="152" t="s">
        <v>50</v>
      </c>
      <c r="L109" s="153" t="s">
        <v>1436</v>
      </c>
      <c r="M109" s="84">
        <v>9</v>
      </c>
      <c r="N109" s="84">
        <v>6</v>
      </c>
      <c r="O109" s="84">
        <v>9</v>
      </c>
      <c r="P109" s="84" t="s">
        <v>136</v>
      </c>
      <c r="Q109" s="136" t="s">
        <v>80</v>
      </c>
      <c r="R109" s="136" t="s">
        <v>129</v>
      </c>
      <c r="S109" s="136" t="s">
        <v>1437</v>
      </c>
      <c r="T109" s="88"/>
      <c r="U109" s="89"/>
      <c r="V109" s="90"/>
      <c r="W109" s="91"/>
      <c r="X109" s="65">
        <f t="shared" si="5"/>
        <v>0</v>
      </c>
    </row>
    <row r="110" spans="1:24" ht="14.4">
      <c r="A110" s="92" t="s">
        <v>330</v>
      </c>
      <c r="B110" s="67"/>
      <c r="C110" s="68"/>
      <c r="D110" s="68"/>
      <c r="E110" s="69"/>
      <c r="F110" s="70" t="str">
        <f t="shared" si="3"/>
        <v/>
      </c>
      <c r="G110" s="71" t="str">
        <f t="shared" si="4"/>
        <v/>
      </c>
      <c r="H110" s="72" t="s">
        <v>131</v>
      </c>
      <c r="I110" s="92"/>
      <c r="J110" s="74" t="s">
        <v>29</v>
      </c>
      <c r="K110" s="156" t="s">
        <v>29</v>
      </c>
      <c r="L110" s="107" t="s">
        <v>1438</v>
      </c>
      <c r="M110" s="68">
        <v>6</v>
      </c>
      <c r="N110" s="68"/>
      <c r="O110" s="68"/>
      <c r="P110" s="68"/>
      <c r="Q110" s="134"/>
      <c r="R110" s="134" t="s">
        <v>157</v>
      </c>
      <c r="S110" s="134" t="s">
        <v>475</v>
      </c>
      <c r="T110" s="76"/>
      <c r="U110" s="77"/>
      <c r="V110" s="78"/>
      <c r="W110" s="79"/>
      <c r="X110" s="65">
        <f t="shared" si="5"/>
        <v>0</v>
      </c>
    </row>
    <row r="111" spans="1:24" ht="14.4">
      <c r="A111" s="82" t="s">
        <v>332</v>
      </c>
      <c r="B111" s="83"/>
      <c r="C111" s="84"/>
      <c r="D111" s="84"/>
      <c r="E111" s="85"/>
      <c r="F111" s="53" t="str">
        <f t="shared" si="3"/>
        <v/>
      </c>
      <c r="G111" s="54" t="str">
        <f t="shared" si="4"/>
        <v/>
      </c>
      <c r="H111" s="86" t="s">
        <v>46</v>
      </c>
      <c r="I111" s="56"/>
      <c r="J111" s="522" t="s">
        <v>29</v>
      </c>
      <c r="K111" s="518"/>
      <c r="L111" s="153" t="s">
        <v>1439</v>
      </c>
      <c r="M111" s="84">
        <v>1</v>
      </c>
      <c r="N111" s="84">
        <v>2</v>
      </c>
      <c r="O111" s="84">
        <v>1</v>
      </c>
      <c r="P111" s="84" t="s">
        <v>32</v>
      </c>
      <c r="Q111" s="136" t="s">
        <v>145</v>
      </c>
      <c r="R111" s="136" t="s">
        <v>129</v>
      </c>
      <c r="S111" s="136" t="s">
        <v>1440</v>
      </c>
      <c r="T111" s="88"/>
      <c r="U111" s="89"/>
      <c r="V111" s="90"/>
      <c r="W111" s="91"/>
      <c r="X111" s="65">
        <f t="shared" si="5"/>
        <v>0</v>
      </c>
    </row>
    <row r="112" spans="1:24" ht="14.4">
      <c r="A112" s="92" t="s">
        <v>334</v>
      </c>
      <c r="B112" s="67"/>
      <c r="C112" s="68"/>
      <c r="D112" s="68"/>
      <c r="E112" s="69"/>
      <c r="F112" s="70" t="str">
        <f t="shared" si="3"/>
        <v/>
      </c>
      <c r="G112" s="71" t="str">
        <f t="shared" si="4"/>
        <v/>
      </c>
      <c r="H112" s="72" t="s">
        <v>46</v>
      </c>
      <c r="I112" s="73"/>
      <c r="J112" s="523" t="s">
        <v>29</v>
      </c>
      <c r="K112" s="517"/>
      <c r="L112" s="107" t="s">
        <v>1441</v>
      </c>
      <c r="M112" s="68">
        <v>2</v>
      </c>
      <c r="N112" s="68">
        <v>2</v>
      </c>
      <c r="O112" s="68">
        <v>2</v>
      </c>
      <c r="P112" s="68" t="s">
        <v>32</v>
      </c>
      <c r="Q112" s="134" t="s">
        <v>1318</v>
      </c>
      <c r="R112" s="134" t="s">
        <v>129</v>
      </c>
      <c r="S112" s="134" t="s">
        <v>1442</v>
      </c>
      <c r="T112" s="76"/>
      <c r="U112" s="77"/>
      <c r="V112" s="78"/>
      <c r="W112" s="79"/>
      <c r="X112" s="65">
        <f t="shared" si="5"/>
        <v>0</v>
      </c>
    </row>
    <row r="113" spans="1:24" ht="14.4">
      <c r="A113" s="82" t="s">
        <v>336</v>
      </c>
      <c r="B113" s="83"/>
      <c r="C113" s="84"/>
      <c r="D113" s="84"/>
      <c r="E113" s="85"/>
      <c r="F113" s="53" t="str">
        <f t="shared" si="3"/>
        <v/>
      </c>
      <c r="G113" s="54" t="str">
        <f t="shared" si="4"/>
        <v/>
      </c>
      <c r="H113" s="86" t="s">
        <v>127</v>
      </c>
      <c r="I113" s="82"/>
      <c r="J113" s="522" t="s">
        <v>29</v>
      </c>
      <c r="K113" s="518"/>
      <c r="L113" s="153" t="s">
        <v>1443</v>
      </c>
      <c r="M113" s="84">
        <v>2</v>
      </c>
      <c r="N113" s="84">
        <v>2</v>
      </c>
      <c r="O113" s="84">
        <v>3</v>
      </c>
      <c r="P113" s="84" t="s">
        <v>32</v>
      </c>
      <c r="Q113" s="136" t="s">
        <v>145</v>
      </c>
      <c r="R113" s="136" t="s">
        <v>129</v>
      </c>
      <c r="S113" s="136" t="s">
        <v>1327</v>
      </c>
      <c r="T113" s="88"/>
      <c r="U113" s="89"/>
      <c r="V113" s="90"/>
      <c r="W113" s="91"/>
      <c r="X113" s="65">
        <f t="shared" si="5"/>
        <v>0</v>
      </c>
    </row>
    <row r="114" spans="1:24" ht="14.4">
      <c r="A114" s="92" t="s">
        <v>338</v>
      </c>
      <c r="B114" s="67"/>
      <c r="C114" s="68"/>
      <c r="D114" s="68"/>
      <c r="E114" s="69"/>
      <c r="F114" s="70" t="str">
        <f t="shared" si="3"/>
        <v/>
      </c>
      <c r="G114" s="71" t="str">
        <f t="shared" si="4"/>
        <v/>
      </c>
      <c r="H114" s="72" t="s">
        <v>46</v>
      </c>
      <c r="I114" s="92"/>
      <c r="J114" s="523" t="s">
        <v>29</v>
      </c>
      <c r="K114" s="517"/>
      <c r="L114" s="107" t="s">
        <v>1444</v>
      </c>
      <c r="M114" s="68">
        <v>2</v>
      </c>
      <c r="N114" s="68">
        <v>2</v>
      </c>
      <c r="O114" s="68">
        <v>1</v>
      </c>
      <c r="P114" s="68" t="s">
        <v>136</v>
      </c>
      <c r="Q114" s="134" t="s">
        <v>145</v>
      </c>
      <c r="R114" s="134" t="s">
        <v>129</v>
      </c>
      <c r="S114" s="134" t="s">
        <v>1445</v>
      </c>
      <c r="T114" s="76"/>
      <c r="U114" s="77"/>
      <c r="V114" s="78"/>
      <c r="W114" s="79"/>
      <c r="X114" s="65">
        <f t="shared" si="5"/>
        <v>0</v>
      </c>
    </row>
    <row r="115" spans="1:24" ht="14.4">
      <c r="A115" s="82" t="s">
        <v>341</v>
      </c>
      <c r="B115" s="83"/>
      <c r="C115" s="84"/>
      <c r="D115" s="84"/>
      <c r="E115" s="85"/>
      <c r="F115" s="53" t="str">
        <f t="shared" si="3"/>
        <v/>
      </c>
      <c r="G115" s="54" t="str">
        <f t="shared" si="4"/>
        <v/>
      </c>
      <c r="H115" s="86" t="s">
        <v>28</v>
      </c>
      <c r="I115" s="56"/>
      <c r="J115" s="522" t="s">
        <v>29</v>
      </c>
      <c r="K115" s="518"/>
      <c r="L115" s="153" t="s">
        <v>1446</v>
      </c>
      <c r="M115" s="84">
        <v>2</v>
      </c>
      <c r="N115" s="84">
        <v>1</v>
      </c>
      <c r="O115" s="84">
        <v>4</v>
      </c>
      <c r="P115" s="84" t="s">
        <v>32</v>
      </c>
      <c r="Q115" s="136" t="s">
        <v>56</v>
      </c>
      <c r="R115" s="136" t="s">
        <v>129</v>
      </c>
      <c r="S115" s="136" t="s">
        <v>1447</v>
      </c>
      <c r="T115" s="88"/>
      <c r="U115" s="89"/>
      <c r="V115" s="90"/>
      <c r="W115" s="91"/>
      <c r="X115" s="65">
        <f t="shared" si="5"/>
        <v>0</v>
      </c>
    </row>
    <row r="116" spans="1:24" ht="14.4">
      <c r="A116" s="92" t="s">
        <v>345</v>
      </c>
      <c r="B116" s="67"/>
      <c r="C116" s="68"/>
      <c r="D116" s="68"/>
      <c r="E116" s="69"/>
      <c r="F116" s="70" t="str">
        <f t="shared" si="3"/>
        <v/>
      </c>
      <c r="G116" s="71" t="str">
        <f t="shared" si="4"/>
        <v/>
      </c>
      <c r="H116" s="72" t="s">
        <v>46</v>
      </c>
      <c r="I116" s="73"/>
      <c r="J116" s="523" t="s">
        <v>29</v>
      </c>
      <c r="K116" s="517"/>
      <c r="L116" s="107" t="s">
        <v>1448</v>
      </c>
      <c r="M116" s="68">
        <v>3</v>
      </c>
      <c r="N116" s="68">
        <v>4</v>
      </c>
      <c r="O116" s="68">
        <v>1</v>
      </c>
      <c r="P116" s="68" t="s">
        <v>136</v>
      </c>
      <c r="Q116" s="134" t="s">
        <v>80</v>
      </c>
      <c r="R116" s="134" t="s">
        <v>129</v>
      </c>
      <c r="S116" s="134" t="s">
        <v>1449</v>
      </c>
      <c r="T116" s="76"/>
      <c r="U116" s="77"/>
      <c r="V116" s="78"/>
      <c r="W116" s="79"/>
      <c r="X116" s="65">
        <f t="shared" si="5"/>
        <v>0</v>
      </c>
    </row>
    <row r="117" spans="1:24" ht="14.4">
      <c r="A117" s="82" t="s">
        <v>347</v>
      </c>
      <c r="B117" s="83"/>
      <c r="C117" s="84"/>
      <c r="D117" s="84"/>
      <c r="E117" s="85"/>
      <c r="F117" s="53" t="str">
        <f t="shared" si="3"/>
        <v/>
      </c>
      <c r="G117" s="54" t="str">
        <f t="shared" si="4"/>
        <v/>
      </c>
      <c r="H117" s="86" t="s">
        <v>46</v>
      </c>
      <c r="I117" s="56"/>
      <c r="J117" s="522" t="s">
        <v>29</v>
      </c>
      <c r="K117" s="518"/>
      <c r="L117" s="153" t="s">
        <v>1450</v>
      </c>
      <c r="M117" s="84">
        <v>3</v>
      </c>
      <c r="N117" s="84">
        <v>3</v>
      </c>
      <c r="O117" s="84">
        <v>4</v>
      </c>
      <c r="P117" s="84" t="s">
        <v>32</v>
      </c>
      <c r="Q117" s="136" t="s">
        <v>145</v>
      </c>
      <c r="R117" s="136" t="s">
        <v>129</v>
      </c>
      <c r="S117" s="136" t="s">
        <v>1405</v>
      </c>
      <c r="T117" s="88"/>
      <c r="U117" s="89"/>
      <c r="V117" s="90" t="s">
        <v>733</v>
      </c>
      <c r="W117" s="91"/>
      <c r="X117" s="65">
        <f t="shared" si="5"/>
        <v>0</v>
      </c>
    </row>
    <row r="118" spans="1:24" ht="14.4">
      <c r="A118" s="92" t="s">
        <v>350</v>
      </c>
      <c r="B118" s="67"/>
      <c r="C118" s="68"/>
      <c r="D118" s="68"/>
      <c r="E118" s="69"/>
      <c r="F118" s="70" t="str">
        <f t="shared" si="3"/>
        <v/>
      </c>
      <c r="G118" s="71" t="str">
        <f t="shared" si="4"/>
        <v/>
      </c>
      <c r="H118" s="72" t="s">
        <v>46</v>
      </c>
      <c r="I118" s="92"/>
      <c r="J118" s="523" t="s">
        <v>29</v>
      </c>
      <c r="K118" s="517"/>
      <c r="L118" s="107" t="s">
        <v>1451</v>
      </c>
      <c r="M118" s="68">
        <v>4</v>
      </c>
      <c r="N118" s="68">
        <v>3</v>
      </c>
      <c r="O118" s="68">
        <v>4</v>
      </c>
      <c r="P118" s="68" t="s">
        <v>136</v>
      </c>
      <c r="Q118" s="134" t="s">
        <v>62</v>
      </c>
      <c r="R118" s="134" t="s">
        <v>129</v>
      </c>
      <c r="S118" s="134" t="s">
        <v>1452</v>
      </c>
      <c r="T118" s="76"/>
      <c r="U118" s="77"/>
      <c r="V118" s="78"/>
      <c r="W118" s="79"/>
      <c r="X118" s="65">
        <f t="shared" si="5"/>
        <v>0</v>
      </c>
    </row>
    <row r="119" spans="1:24" ht="14.4">
      <c r="A119" s="82" t="s">
        <v>352</v>
      </c>
      <c r="B119" s="83"/>
      <c r="C119" s="84"/>
      <c r="D119" s="84"/>
      <c r="E119" s="85"/>
      <c r="F119" s="53" t="str">
        <f t="shared" si="3"/>
        <v/>
      </c>
      <c r="G119" s="54" t="str">
        <f t="shared" si="4"/>
        <v/>
      </c>
      <c r="H119" s="86" t="s">
        <v>127</v>
      </c>
      <c r="I119" s="82"/>
      <c r="J119" s="522" t="s">
        <v>29</v>
      </c>
      <c r="K119" s="518"/>
      <c r="L119" s="153" t="s">
        <v>1453</v>
      </c>
      <c r="M119" s="84">
        <v>4</v>
      </c>
      <c r="N119" s="84">
        <v>3</v>
      </c>
      <c r="O119" s="84">
        <v>3</v>
      </c>
      <c r="P119" s="84" t="s">
        <v>136</v>
      </c>
      <c r="Q119" s="136"/>
      <c r="R119" s="136" t="s">
        <v>129</v>
      </c>
      <c r="S119" s="136" t="s">
        <v>1452</v>
      </c>
      <c r="T119" s="88"/>
      <c r="U119" s="89"/>
      <c r="V119" s="90"/>
      <c r="W119" s="91"/>
      <c r="X119" s="65">
        <f t="shared" si="5"/>
        <v>0</v>
      </c>
    </row>
    <row r="120" spans="1:24" ht="14.4">
      <c r="A120" s="92" t="s">
        <v>355</v>
      </c>
      <c r="B120" s="67"/>
      <c r="C120" s="68"/>
      <c r="D120" s="68"/>
      <c r="E120" s="69"/>
      <c r="F120" s="70" t="str">
        <f t="shared" si="3"/>
        <v/>
      </c>
      <c r="G120" s="71" t="str">
        <f t="shared" si="4"/>
        <v/>
      </c>
      <c r="H120" s="72" t="s">
        <v>127</v>
      </c>
      <c r="I120" s="73"/>
      <c r="J120" s="523" t="s">
        <v>29</v>
      </c>
      <c r="K120" s="517"/>
      <c r="L120" s="107" t="s">
        <v>1454</v>
      </c>
      <c r="M120" s="68">
        <v>5</v>
      </c>
      <c r="N120" s="68">
        <v>4</v>
      </c>
      <c r="O120" s="68">
        <v>6</v>
      </c>
      <c r="P120" s="68" t="s">
        <v>136</v>
      </c>
      <c r="Q120" s="134"/>
      <c r="R120" s="134" t="s">
        <v>129</v>
      </c>
      <c r="S120" s="134" t="s">
        <v>1403</v>
      </c>
      <c r="T120" s="76"/>
      <c r="U120" s="77"/>
      <c r="V120" s="78"/>
      <c r="W120" s="79"/>
      <c r="X120" s="65">
        <f t="shared" si="5"/>
        <v>0</v>
      </c>
    </row>
    <row r="121" spans="1:24" ht="14.4">
      <c r="A121" s="82" t="s">
        <v>357</v>
      </c>
      <c r="B121" s="83"/>
      <c r="C121" s="84"/>
      <c r="D121" s="84"/>
      <c r="E121" s="85"/>
      <c r="F121" s="53" t="str">
        <f t="shared" si="3"/>
        <v/>
      </c>
      <c r="G121" s="54" t="str">
        <f t="shared" si="4"/>
        <v/>
      </c>
      <c r="H121" s="86" t="s">
        <v>28</v>
      </c>
      <c r="I121" s="82"/>
      <c r="J121" s="522" t="s">
        <v>29</v>
      </c>
      <c r="K121" s="518"/>
      <c r="L121" s="153" t="s">
        <v>1455</v>
      </c>
      <c r="M121" s="84">
        <v>5</v>
      </c>
      <c r="N121" s="84">
        <v>2</v>
      </c>
      <c r="O121" s="84">
        <v>5</v>
      </c>
      <c r="P121" s="84" t="s">
        <v>32</v>
      </c>
      <c r="Q121" s="136"/>
      <c r="R121" s="136" t="s">
        <v>129</v>
      </c>
      <c r="S121" s="136" t="s">
        <v>1332</v>
      </c>
      <c r="T121" s="88"/>
      <c r="U121" s="89"/>
      <c r="V121" s="90"/>
      <c r="W121" s="91"/>
      <c r="X121" s="65">
        <f t="shared" si="5"/>
        <v>0</v>
      </c>
    </row>
    <row r="122" spans="1:24" ht="14.4">
      <c r="A122" s="92" t="s">
        <v>359</v>
      </c>
      <c r="B122" s="67"/>
      <c r="C122" s="68"/>
      <c r="D122" s="68"/>
      <c r="E122" s="69"/>
      <c r="F122" s="70" t="str">
        <f t="shared" si="3"/>
        <v/>
      </c>
      <c r="G122" s="71" t="str">
        <f t="shared" si="4"/>
        <v/>
      </c>
      <c r="H122" s="72" t="s">
        <v>46</v>
      </c>
      <c r="I122" s="92"/>
      <c r="J122" s="523" t="s">
        <v>29</v>
      </c>
      <c r="K122" s="517"/>
      <c r="L122" s="107" t="s">
        <v>1456</v>
      </c>
      <c r="M122" s="68">
        <v>5</v>
      </c>
      <c r="N122" s="68">
        <v>5</v>
      </c>
      <c r="O122" s="68">
        <v>5</v>
      </c>
      <c r="P122" s="68" t="s">
        <v>136</v>
      </c>
      <c r="Q122" s="134" t="s">
        <v>56</v>
      </c>
      <c r="R122" s="134" t="s">
        <v>129</v>
      </c>
      <c r="S122" s="134" t="s">
        <v>1403</v>
      </c>
      <c r="T122" s="76"/>
      <c r="U122" s="77"/>
      <c r="V122" s="78"/>
      <c r="W122" s="79"/>
      <c r="X122" s="65">
        <f t="shared" si="5"/>
        <v>0</v>
      </c>
    </row>
    <row r="123" spans="1:24" ht="14.4">
      <c r="A123" s="82" t="s">
        <v>363</v>
      </c>
      <c r="B123" s="83"/>
      <c r="C123" s="84"/>
      <c r="D123" s="84"/>
      <c r="E123" s="85"/>
      <c r="F123" s="53" t="str">
        <f t="shared" si="3"/>
        <v/>
      </c>
      <c r="G123" s="54" t="str">
        <f t="shared" si="4"/>
        <v/>
      </c>
      <c r="H123" s="86" t="s">
        <v>46</v>
      </c>
      <c r="I123" s="56"/>
      <c r="J123" s="522" t="s">
        <v>29</v>
      </c>
      <c r="K123" s="518"/>
      <c r="L123" s="153" t="s">
        <v>1457</v>
      </c>
      <c r="M123" s="84">
        <v>6</v>
      </c>
      <c r="N123" s="84">
        <v>4</v>
      </c>
      <c r="O123" s="84">
        <v>5</v>
      </c>
      <c r="P123" s="84" t="s">
        <v>136</v>
      </c>
      <c r="Q123" s="136"/>
      <c r="R123" s="136" t="s">
        <v>129</v>
      </c>
      <c r="S123" s="136" t="s">
        <v>1355</v>
      </c>
      <c r="T123" s="88"/>
      <c r="U123" s="89"/>
      <c r="V123" s="90"/>
      <c r="W123" s="91"/>
      <c r="X123" s="65">
        <f t="shared" si="5"/>
        <v>0</v>
      </c>
    </row>
    <row r="124" spans="1:24" ht="14.4">
      <c r="A124" s="92" t="s">
        <v>365</v>
      </c>
      <c r="B124" s="67"/>
      <c r="C124" s="68"/>
      <c r="D124" s="68"/>
      <c r="E124" s="69"/>
      <c r="F124" s="70" t="str">
        <f t="shared" si="3"/>
        <v/>
      </c>
      <c r="G124" s="71" t="str">
        <f t="shared" si="4"/>
        <v/>
      </c>
      <c r="H124" s="72" t="s">
        <v>46</v>
      </c>
      <c r="I124" s="73"/>
      <c r="J124" s="523" t="s">
        <v>29</v>
      </c>
      <c r="K124" s="517"/>
      <c r="L124" s="107" t="s">
        <v>1458</v>
      </c>
      <c r="M124" s="68">
        <v>1</v>
      </c>
      <c r="N124" s="68"/>
      <c r="O124" s="68"/>
      <c r="P124" s="68"/>
      <c r="Q124" s="134"/>
      <c r="R124" s="134" t="s">
        <v>255</v>
      </c>
      <c r="S124" s="134" t="s">
        <v>1459</v>
      </c>
      <c r="T124" s="76"/>
      <c r="U124" s="77"/>
      <c r="V124" s="78"/>
      <c r="W124" s="79"/>
      <c r="X124" s="65">
        <f t="shared" si="5"/>
        <v>0</v>
      </c>
    </row>
    <row r="125" spans="1:24" ht="14.4">
      <c r="A125" s="82" t="s">
        <v>367</v>
      </c>
      <c r="B125" s="83"/>
      <c r="C125" s="83"/>
      <c r="D125" s="83"/>
      <c r="E125" s="83"/>
      <c r="F125" s="53" t="str">
        <f t="shared" si="3"/>
        <v/>
      </c>
      <c r="G125" s="54" t="str">
        <f t="shared" si="4"/>
        <v/>
      </c>
      <c r="H125" s="86" t="s">
        <v>127</v>
      </c>
      <c r="I125" s="56"/>
      <c r="J125" s="522" t="s">
        <v>29</v>
      </c>
      <c r="K125" s="518"/>
      <c r="L125" s="153" t="s">
        <v>1460</v>
      </c>
      <c r="M125" s="141">
        <v>0</v>
      </c>
      <c r="N125" s="141"/>
      <c r="O125" s="84"/>
      <c r="P125" s="84"/>
      <c r="Q125" s="136"/>
      <c r="R125" s="136" t="s">
        <v>157</v>
      </c>
      <c r="S125" s="136" t="s">
        <v>325</v>
      </c>
      <c r="T125" s="88"/>
      <c r="U125" s="89"/>
      <c r="V125" s="90"/>
      <c r="W125" s="91"/>
      <c r="X125" s="65">
        <f t="shared" si="5"/>
        <v>0</v>
      </c>
    </row>
    <row r="126" spans="1:24" ht="14.4">
      <c r="A126" s="92" t="s">
        <v>369</v>
      </c>
      <c r="B126" s="67"/>
      <c r="C126" s="68"/>
      <c r="D126" s="68"/>
      <c r="E126" s="69"/>
      <c r="F126" s="70" t="str">
        <f t="shared" si="3"/>
        <v/>
      </c>
      <c r="G126" s="71" t="str">
        <f t="shared" si="4"/>
        <v/>
      </c>
      <c r="H126" s="72" t="s">
        <v>46</v>
      </c>
      <c r="I126" s="73"/>
      <c r="J126" s="523" t="s">
        <v>29</v>
      </c>
      <c r="K126" s="517"/>
      <c r="L126" s="107" t="s">
        <v>1461</v>
      </c>
      <c r="M126" s="68">
        <v>1</v>
      </c>
      <c r="N126" s="68"/>
      <c r="O126" s="68"/>
      <c r="P126" s="68"/>
      <c r="Q126" s="134"/>
      <c r="R126" s="134" t="s">
        <v>157</v>
      </c>
      <c r="S126" s="134" t="s">
        <v>475</v>
      </c>
      <c r="T126" s="76"/>
      <c r="U126" s="77"/>
      <c r="V126" s="78"/>
      <c r="W126" s="79"/>
      <c r="X126" s="65">
        <f t="shared" si="5"/>
        <v>0</v>
      </c>
    </row>
    <row r="127" spans="1:24" ht="14.4">
      <c r="A127" s="82" t="s">
        <v>371</v>
      </c>
      <c r="B127" s="83"/>
      <c r="C127" s="84"/>
      <c r="D127" s="84"/>
      <c r="E127" s="85"/>
      <c r="F127" s="53" t="str">
        <f t="shared" si="3"/>
        <v/>
      </c>
      <c r="G127" s="54" t="str">
        <f t="shared" si="4"/>
        <v/>
      </c>
      <c r="H127" s="86" t="s">
        <v>127</v>
      </c>
      <c r="I127" s="56"/>
      <c r="J127" s="522" t="s">
        <v>29</v>
      </c>
      <c r="K127" s="518"/>
      <c r="L127" s="153" t="s">
        <v>1462</v>
      </c>
      <c r="M127" s="84">
        <v>1</v>
      </c>
      <c r="N127" s="84"/>
      <c r="O127" s="84"/>
      <c r="P127" s="84"/>
      <c r="Q127" s="136"/>
      <c r="R127" s="136" t="s">
        <v>157</v>
      </c>
      <c r="S127" s="136" t="s">
        <v>164</v>
      </c>
      <c r="T127" s="88"/>
      <c r="U127" s="89"/>
      <c r="V127" s="90"/>
      <c r="W127" s="91"/>
      <c r="X127" s="65">
        <f t="shared" si="5"/>
        <v>0</v>
      </c>
    </row>
    <row r="128" spans="1:24" ht="14.4">
      <c r="A128" s="92" t="s">
        <v>374</v>
      </c>
      <c r="B128" s="67"/>
      <c r="C128" s="68"/>
      <c r="D128" s="68"/>
      <c r="E128" s="69"/>
      <c r="F128" s="70" t="str">
        <f t="shared" si="3"/>
        <v/>
      </c>
      <c r="G128" s="71" t="str">
        <f t="shared" si="4"/>
        <v/>
      </c>
      <c r="H128" s="72" t="s">
        <v>46</v>
      </c>
      <c r="I128" s="73"/>
      <c r="J128" s="523" t="s">
        <v>29</v>
      </c>
      <c r="K128" s="517"/>
      <c r="L128" s="107" t="s">
        <v>1463</v>
      </c>
      <c r="M128" s="68">
        <v>1</v>
      </c>
      <c r="N128" s="68"/>
      <c r="O128" s="68"/>
      <c r="P128" s="68"/>
      <c r="Q128" s="134"/>
      <c r="R128" s="134" t="s">
        <v>157</v>
      </c>
      <c r="S128" s="134" t="s">
        <v>164</v>
      </c>
      <c r="T128" s="76"/>
      <c r="U128" s="77"/>
      <c r="V128" s="78"/>
      <c r="W128" s="79"/>
      <c r="X128" s="65">
        <f t="shared" si="5"/>
        <v>0</v>
      </c>
    </row>
    <row r="129" spans="1:24" ht="14.4">
      <c r="A129" s="82" t="s">
        <v>376</v>
      </c>
      <c r="B129" s="83"/>
      <c r="C129" s="84"/>
      <c r="D129" s="84"/>
      <c r="E129" s="85"/>
      <c r="F129" s="53" t="str">
        <f t="shared" si="3"/>
        <v/>
      </c>
      <c r="G129" s="54" t="str">
        <f t="shared" si="4"/>
        <v/>
      </c>
      <c r="H129" s="86" t="s">
        <v>46</v>
      </c>
      <c r="I129" s="56"/>
      <c r="J129" s="522" t="s">
        <v>29</v>
      </c>
      <c r="K129" s="518"/>
      <c r="L129" s="153" t="s">
        <v>1464</v>
      </c>
      <c r="M129" s="84">
        <v>2</v>
      </c>
      <c r="N129" s="84"/>
      <c r="O129" s="84"/>
      <c r="P129" s="84"/>
      <c r="Q129" s="136"/>
      <c r="R129" s="136" t="s">
        <v>157</v>
      </c>
      <c r="S129" s="136" t="s">
        <v>164</v>
      </c>
      <c r="T129" s="88"/>
      <c r="U129" s="89"/>
      <c r="V129" s="90"/>
      <c r="W129" s="91"/>
      <c r="X129" s="65">
        <f t="shared" si="5"/>
        <v>0</v>
      </c>
    </row>
    <row r="130" spans="1:24" ht="14.4">
      <c r="A130" s="92" t="s">
        <v>379</v>
      </c>
      <c r="B130" s="67"/>
      <c r="C130" s="68"/>
      <c r="D130" s="68"/>
      <c r="E130" s="69"/>
      <c r="F130" s="70" t="str">
        <f t="shared" si="3"/>
        <v/>
      </c>
      <c r="G130" s="71" t="str">
        <f t="shared" si="4"/>
        <v/>
      </c>
      <c r="H130" s="72" t="s">
        <v>28</v>
      </c>
      <c r="I130" s="92"/>
      <c r="J130" s="523" t="s">
        <v>29</v>
      </c>
      <c r="K130" s="517"/>
      <c r="L130" s="107" t="s">
        <v>1465</v>
      </c>
      <c r="M130" s="68">
        <v>2</v>
      </c>
      <c r="N130" s="68"/>
      <c r="O130" s="68"/>
      <c r="P130" s="68"/>
      <c r="Q130" s="134"/>
      <c r="R130" s="134" t="s">
        <v>157</v>
      </c>
      <c r="S130" s="134" t="s">
        <v>553</v>
      </c>
      <c r="T130" s="76"/>
      <c r="U130" s="77"/>
      <c r="V130" s="78"/>
      <c r="W130" s="79"/>
      <c r="X130" s="65">
        <f t="shared" si="5"/>
        <v>0</v>
      </c>
    </row>
    <row r="131" spans="1:24" ht="14.4">
      <c r="A131" s="82" t="s">
        <v>382</v>
      </c>
      <c r="B131" s="83"/>
      <c r="C131" s="84"/>
      <c r="D131" s="84"/>
      <c r="E131" s="85"/>
      <c r="F131" s="53" t="str">
        <f t="shared" si="3"/>
        <v/>
      </c>
      <c r="G131" s="54" t="str">
        <f t="shared" si="4"/>
        <v/>
      </c>
      <c r="H131" s="86" t="s">
        <v>28</v>
      </c>
      <c r="I131" s="56"/>
      <c r="J131" s="522" t="s">
        <v>29</v>
      </c>
      <c r="K131" s="518"/>
      <c r="L131" s="153" t="s">
        <v>1466</v>
      </c>
      <c r="M131" s="84">
        <v>2</v>
      </c>
      <c r="N131" s="84"/>
      <c r="O131" s="84"/>
      <c r="P131" s="84"/>
      <c r="Q131" s="136"/>
      <c r="R131" s="136" t="s">
        <v>157</v>
      </c>
      <c r="S131" s="136" t="s">
        <v>553</v>
      </c>
      <c r="T131" s="88"/>
      <c r="U131" s="89"/>
      <c r="V131" s="90"/>
      <c r="W131" s="91"/>
      <c r="X131" s="65">
        <f t="shared" si="5"/>
        <v>0</v>
      </c>
    </row>
    <row r="132" spans="1:24" ht="14.4">
      <c r="A132" s="92" t="s">
        <v>385</v>
      </c>
      <c r="B132" s="67"/>
      <c r="C132" s="68"/>
      <c r="D132" s="68"/>
      <c r="E132" s="69"/>
      <c r="F132" s="70" t="str">
        <f t="shared" si="3"/>
        <v/>
      </c>
      <c r="G132" s="71" t="str">
        <f t="shared" si="4"/>
        <v/>
      </c>
      <c r="H132" s="72" t="s">
        <v>46</v>
      </c>
      <c r="I132" s="73"/>
      <c r="J132" s="523" t="s">
        <v>29</v>
      </c>
      <c r="K132" s="517"/>
      <c r="L132" s="107" t="s">
        <v>1467</v>
      </c>
      <c r="M132" s="68">
        <v>2</v>
      </c>
      <c r="N132" s="68"/>
      <c r="O132" s="68"/>
      <c r="P132" s="68"/>
      <c r="Q132" s="134"/>
      <c r="R132" s="134" t="s">
        <v>157</v>
      </c>
      <c r="S132" s="134" t="s">
        <v>475</v>
      </c>
      <c r="T132" s="76"/>
      <c r="U132" s="77"/>
      <c r="V132" s="78" t="s">
        <v>733</v>
      </c>
      <c r="W132" s="79"/>
      <c r="X132" s="65">
        <f t="shared" si="5"/>
        <v>0</v>
      </c>
    </row>
    <row r="133" spans="1:24" ht="14.4">
      <c r="A133" s="82" t="s">
        <v>387</v>
      </c>
      <c r="B133" s="83"/>
      <c r="C133" s="84"/>
      <c r="D133" s="84"/>
      <c r="E133" s="85"/>
      <c r="F133" s="53" t="str">
        <f t="shared" si="3"/>
        <v/>
      </c>
      <c r="G133" s="54" t="str">
        <f t="shared" si="4"/>
        <v/>
      </c>
      <c r="H133" s="86" t="s">
        <v>46</v>
      </c>
      <c r="I133" s="82"/>
      <c r="J133" s="522" t="s">
        <v>29</v>
      </c>
      <c r="K133" s="518"/>
      <c r="L133" s="153" t="s">
        <v>1468</v>
      </c>
      <c r="M133" s="84">
        <v>4</v>
      </c>
      <c r="N133" s="84"/>
      <c r="O133" s="84"/>
      <c r="P133" s="84"/>
      <c r="Q133" s="136"/>
      <c r="R133" s="136" t="s">
        <v>157</v>
      </c>
      <c r="S133" s="136" t="s">
        <v>164</v>
      </c>
      <c r="T133" s="88"/>
      <c r="U133" s="89"/>
      <c r="V133" s="90"/>
      <c r="W133" s="91"/>
      <c r="X133" s="65">
        <f t="shared" si="5"/>
        <v>0</v>
      </c>
    </row>
    <row r="134" spans="1:24" ht="14.4">
      <c r="A134" s="92" t="s">
        <v>390</v>
      </c>
      <c r="B134" s="67"/>
      <c r="C134" s="68"/>
      <c r="D134" s="68"/>
      <c r="E134" s="69"/>
      <c r="F134" s="70" t="str">
        <f t="shared" si="3"/>
        <v/>
      </c>
      <c r="G134" s="71" t="str">
        <f t="shared" si="4"/>
        <v/>
      </c>
      <c r="H134" s="72" t="s">
        <v>127</v>
      </c>
      <c r="I134" s="92"/>
      <c r="J134" s="523" t="s">
        <v>29</v>
      </c>
      <c r="K134" s="517"/>
      <c r="L134" s="107" t="s">
        <v>1469</v>
      </c>
      <c r="M134" s="68">
        <v>5</v>
      </c>
      <c r="N134" s="68"/>
      <c r="O134" s="68"/>
      <c r="P134" s="68"/>
      <c r="Q134" s="134" t="s">
        <v>145</v>
      </c>
      <c r="R134" s="134" t="s">
        <v>157</v>
      </c>
      <c r="S134" s="134" t="s">
        <v>164</v>
      </c>
      <c r="T134" s="76"/>
      <c r="U134" s="77"/>
      <c r="V134" s="78"/>
      <c r="W134" s="79"/>
      <c r="X134" s="65">
        <f t="shared" si="5"/>
        <v>0</v>
      </c>
    </row>
    <row r="135" spans="1:24" ht="14.4">
      <c r="A135" s="82" t="s">
        <v>392</v>
      </c>
      <c r="B135" s="83"/>
      <c r="C135" s="84"/>
      <c r="D135" s="84"/>
      <c r="E135" s="85"/>
      <c r="F135" s="53" t="str">
        <f t="shared" si="3"/>
        <v/>
      </c>
      <c r="G135" s="54" t="str">
        <f t="shared" si="4"/>
        <v/>
      </c>
      <c r="H135" s="86" t="s">
        <v>131</v>
      </c>
      <c r="I135" s="82"/>
      <c r="J135" s="522" t="s">
        <v>29</v>
      </c>
      <c r="K135" s="518"/>
      <c r="L135" s="153" t="s">
        <v>1470</v>
      </c>
      <c r="M135" s="84">
        <v>7</v>
      </c>
      <c r="N135" s="84"/>
      <c r="O135" s="84"/>
      <c r="P135" s="84"/>
      <c r="Q135" s="136"/>
      <c r="R135" s="136" t="s">
        <v>157</v>
      </c>
      <c r="S135" s="136" t="s">
        <v>164</v>
      </c>
      <c r="T135" s="88"/>
      <c r="U135" s="89"/>
      <c r="V135" s="90"/>
      <c r="W135" s="91"/>
      <c r="X135" s="65">
        <f t="shared" si="5"/>
        <v>0</v>
      </c>
    </row>
    <row r="136" spans="1:24" ht="14.4">
      <c r="A136" s="92" t="s">
        <v>394</v>
      </c>
      <c r="B136" s="67"/>
      <c r="C136" s="68"/>
      <c r="D136" s="68"/>
      <c r="E136" s="69"/>
      <c r="F136" s="70" t="str">
        <f t="shared" si="3"/>
        <v/>
      </c>
      <c r="G136" s="71" t="str">
        <f t="shared" si="4"/>
        <v/>
      </c>
      <c r="H136" s="72" t="s">
        <v>46</v>
      </c>
      <c r="I136" s="73"/>
      <c r="J136" s="154" t="s">
        <v>30</v>
      </c>
      <c r="K136" s="151" t="s">
        <v>42</v>
      </c>
      <c r="L136" s="107" t="s">
        <v>1471</v>
      </c>
      <c r="M136" s="68">
        <v>1</v>
      </c>
      <c r="N136" s="68">
        <v>2</v>
      </c>
      <c r="O136" s="68">
        <v>1</v>
      </c>
      <c r="P136" s="68" t="s">
        <v>32</v>
      </c>
      <c r="Q136" s="134"/>
      <c r="R136" s="134" t="s">
        <v>129</v>
      </c>
      <c r="S136" s="134" t="s">
        <v>1322</v>
      </c>
      <c r="T136" s="76"/>
      <c r="U136" s="77"/>
      <c r="V136" s="78"/>
      <c r="W136" s="79"/>
      <c r="X136" s="65">
        <f t="shared" si="5"/>
        <v>0</v>
      </c>
    </row>
    <row r="137" spans="1:24" ht="14.4">
      <c r="A137" s="82" t="s">
        <v>396</v>
      </c>
      <c r="B137" s="83"/>
      <c r="C137" s="84"/>
      <c r="D137" s="84"/>
      <c r="E137" s="85"/>
      <c r="F137" s="53" t="str">
        <f t="shared" si="3"/>
        <v/>
      </c>
      <c r="G137" s="54" t="str">
        <f t="shared" si="4"/>
        <v/>
      </c>
      <c r="H137" s="86" t="s">
        <v>28</v>
      </c>
      <c r="I137" s="82"/>
      <c r="J137" s="155" t="s">
        <v>30</v>
      </c>
      <c r="K137" s="152" t="s">
        <v>42</v>
      </c>
      <c r="L137" s="153" t="s">
        <v>1472</v>
      </c>
      <c r="M137" s="84">
        <v>2</v>
      </c>
      <c r="N137" s="84">
        <v>2</v>
      </c>
      <c r="O137" s="84">
        <v>3</v>
      </c>
      <c r="P137" s="84" t="s">
        <v>32</v>
      </c>
      <c r="Q137" s="136"/>
      <c r="R137" s="136" t="s">
        <v>129</v>
      </c>
      <c r="S137" s="136" t="s">
        <v>1473</v>
      </c>
      <c r="T137" s="88"/>
      <c r="U137" s="89"/>
      <c r="V137" s="90"/>
      <c r="W137" s="91"/>
      <c r="X137" s="65">
        <f t="shared" si="5"/>
        <v>0</v>
      </c>
    </row>
    <row r="138" spans="1:24" ht="14.4">
      <c r="A138" s="92" t="s">
        <v>398</v>
      </c>
      <c r="B138" s="67"/>
      <c r="C138" s="68"/>
      <c r="D138" s="68"/>
      <c r="E138" s="69"/>
      <c r="F138" s="70" t="str">
        <f t="shared" si="3"/>
        <v/>
      </c>
      <c r="G138" s="71" t="str">
        <f t="shared" si="4"/>
        <v/>
      </c>
      <c r="H138" s="72" t="s">
        <v>127</v>
      </c>
      <c r="I138" s="92"/>
      <c r="J138" s="154" t="s">
        <v>30</v>
      </c>
      <c r="K138" s="151" t="s">
        <v>42</v>
      </c>
      <c r="L138" s="107" t="s">
        <v>1474</v>
      </c>
      <c r="M138" s="68">
        <v>2</v>
      </c>
      <c r="N138" s="68">
        <v>1</v>
      </c>
      <c r="O138" s="68">
        <v>4</v>
      </c>
      <c r="P138" s="68" t="s">
        <v>32</v>
      </c>
      <c r="Q138" s="134" t="s">
        <v>56</v>
      </c>
      <c r="R138" s="134" t="s">
        <v>129</v>
      </c>
      <c r="S138" s="134" t="s">
        <v>1473</v>
      </c>
      <c r="T138" s="76"/>
      <c r="U138" s="77"/>
      <c r="V138" s="78"/>
      <c r="W138" s="79"/>
      <c r="X138" s="65">
        <f t="shared" si="5"/>
        <v>0</v>
      </c>
    </row>
    <row r="139" spans="1:24" ht="14.4">
      <c r="A139" s="82" t="s">
        <v>401</v>
      </c>
      <c r="B139" s="83"/>
      <c r="C139" s="84"/>
      <c r="D139" s="84"/>
      <c r="E139" s="85"/>
      <c r="F139" s="53" t="str">
        <f t="shared" si="3"/>
        <v/>
      </c>
      <c r="G139" s="54" t="str">
        <f t="shared" si="4"/>
        <v/>
      </c>
      <c r="H139" s="86" t="s">
        <v>46</v>
      </c>
      <c r="I139" s="82"/>
      <c r="J139" s="155" t="s">
        <v>30</v>
      </c>
      <c r="K139" s="152" t="s">
        <v>42</v>
      </c>
      <c r="L139" s="153" t="s">
        <v>1475</v>
      </c>
      <c r="M139" s="84">
        <v>2</v>
      </c>
      <c r="N139" s="84">
        <v>2</v>
      </c>
      <c r="O139" s="84">
        <v>3</v>
      </c>
      <c r="P139" s="84" t="s">
        <v>136</v>
      </c>
      <c r="Q139" s="136"/>
      <c r="R139" s="136" t="s">
        <v>129</v>
      </c>
      <c r="S139" s="136" t="s">
        <v>1415</v>
      </c>
      <c r="T139" s="88"/>
      <c r="U139" s="89"/>
      <c r="V139" s="90"/>
      <c r="W139" s="91"/>
      <c r="X139" s="65">
        <f t="shared" si="5"/>
        <v>0</v>
      </c>
    </row>
    <row r="140" spans="1:24" ht="14.4">
      <c r="A140" s="92" t="s">
        <v>404</v>
      </c>
      <c r="B140" s="67"/>
      <c r="C140" s="68"/>
      <c r="D140" s="68"/>
      <c r="E140" s="69"/>
      <c r="F140" s="70" t="str">
        <f t="shared" si="3"/>
        <v/>
      </c>
      <c r="G140" s="71" t="str">
        <f t="shared" si="4"/>
        <v/>
      </c>
      <c r="H140" s="72" t="s">
        <v>46</v>
      </c>
      <c r="I140" s="92"/>
      <c r="J140" s="154" t="s">
        <v>30</v>
      </c>
      <c r="K140" s="151" t="s">
        <v>42</v>
      </c>
      <c r="L140" s="107" t="s">
        <v>494</v>
      </c>
      <c r="M140" s="68">
        <v>3</v>
      </c>
      <c r="N140" s="68">
        <v>4</v>
      </c>
      <c r="O140" s="68">
        <v>3</v>
      </c>
      <c r="P140" s="68" t="s">
        <v>136</v>
      </c>
      <c r="Q140" s="134"/>
      <c r="R140" s="134" t="s">
        <v>129</v>
      </c>
      <c r="S140" s="134" t="s">
        <v>1347</v>
      </c>
      <c r="T140" s="76"/>
      <c r="U140" s="77"/>
      <c r="V140" s="78"/>
      <c r="W140" s="79"/>
      <c r="X140" s="65">
        <f t="shared" si="5"/>
        <v>0</v>
      </c>
    </row>
    <row r="141" spans="1:24" ht="14.4">
      <c r="A141" s="82" t="s">
        <v>406</v>
      </c>
      <c r="B141" s="83"/>
      <c r="C141" s="84"/>
      <c r="D141" s="84"/>
      <c r="E141" s="85"/>
      <c r="F141" s="53" t="str">
        <f t="shared" si="3"/>
        <v/>
      </c>
      <c r="G141" s="54" t="str">
        <f t="shared" si="4"/>
        <v/>
      </c>
      <c r="H141" s="86" t="s">
        <v>127</v>
      </c>
      <c r="I141" s="82"/>
      <c r="J141" s="155" t="s">
        <v>30</v>
      </c>
      <c r="K141" s="152" t="s">
        <v>42</v>
      </c>
      <c r="L141" s="153" t="s">
        <v>1476</v>
      </c>
      <c r="M141" s="84">
        <v>3</v>
      </c>
      <c r="N141" s="84">
        <v>3</v>
      </c>
      <c r="O141" s="84">
        <v>4</v>
      </c>
      <c r="P141" s="84" t="s">
        <v>136</v>
      </c>
      <c r="Q141" s="136" t="s">
        <v>56</v>
      </c>
      <c r="R141" s="136" t="s">
        <v>129</v>
      </c>
      <c r="S141" s="136" t="s">
        <v>1415</v>
      </c>
      <c r="T141" s="88"/>
      <c r="U141" s="89"/>
      <c r="V141" s="90"/>
      <c r="W141" s="91"/>
      <c r="X141" s="65">
        <f t="shared" si="5"/>
        <v>0</v>
      </c>
    </row>
    <row r="142" spans="1:24" ht="14.4">
      <c r="A142" s="92" t="s">
        <v>408</v>
      </c>
      <c r="B142" s="67"/>
      <c r="C142" s="68"/>
      <c r="D142" s="68"/>
      <c r="E142" s="69"/>
      <c r="F142" s="70" t="str">
        <f t="shared" si="3"/>
        <v/>
      </c>
      <c r="G142" s="71" t="str">
        <f t="shared" si="4"/>
        <v/>
      </c>
      <c r="H142" s="72" t="s">
        <v>127</v>
      </c>
      <c r="I142" s="92"/>
      <c r="J142" s="154" t="s">
        <v>30</v>
      </c>
      <c r="K142" s="151" t="s">
        <v>42</v>
      </c>
      <c r="L142" s="107" t="s">
        <v>1477</v>
      </c>
      <c r="M142" s="68">
        <v>4</v>
      </c>
      <c r="N142" s="68">
        <v>3</v>
      </c>
      <c r="O142" s="68">
        <v>5</v>
      </c>
      <c r="P142" s="68" t="s">
        <v>136</v>
      </c>
      <c r="Q142" s="134" t="s">
        <v>33</v>
      </c>
      <c r="R142" s="134" t="s">
        <v>129</v>
      </c>
      <c r="S142" s="134" t="s">
        <v>1388</v>
      </c>
      <c r="T142" s="76"/>
      <c r="U142" s="77"/>
      <c r="V142" s="78"/>
      <c r="W142" s="79"/>
      <c r="X142" s="65">
        <f t="shared" si="5"/>
        <v>0</v>
      </c>
    </row>
    <row r="143" spans="1:24" ht="14.4">
      <c r="A143" s="82" t="s">
        <v>410</v>
      </c>
      <c r="B143" s="83"/>
      <c r="C143" s="84"/>
      <c r="D143" s="84"/>
      <c r="E143" s="85"/>
      <c r="F143" s="53" t="str">
        <f t="shared" si="3"/>
        <v/>
      </c>
      <c r="G143" s="54" t="str">
        <f t="shared" si="4"/>
        <v/>
      </c>
      <c r="H143" s="86" t="s">
        <v>127</v>
      </c>
      <c r="I143" s="82"/>
      <c r="J143" s="155" t="s">
        <v>30</v>
      </c>
      <c r="K143" s="152" t="s">
        <v>42</v>
      </c>
      <c r="L143" s="153" t="s">
        <v>190</v>
      </c>
      <c r="M143" s="84">
        <v>4</v>
      </c>
      <c r="N143" s="84">
        <v>5</v>
      </c>
      <c r="O143" s="84">
        <v>4</v>
      </c>
      <c r="P143" s="84" t="s">
        <v>32</v>
      </c>
      <c r="Q143" s="136" t="s">
        <v>1318</v>
      </c>
      <c r="R143" s="136" t="s">
        <v>129</v>
      </c>
      <c r="S143" s="136" t="s">
        <v>1320</v>
      </c>
      <c r="T143" s="88"/>
      <c r="U143" s="89"/>
      <c r="V143" s="90"/>
      <c r="W143" s="91"/>
      <c r="X143" s="65">
        <f t="shared" si="5"/>
        <v>0</v>
      </c>
    </row>
    <row r="144" spans="1:24" ht="14.4">
      <c r="A144" s="92" t="s">
        <v>412</v>
      </c>
      <c r="B144" s="67"/>
      <c r="C144" s="68"/>
      <c r="D144" s="68"/>
      <c r="E144" s="69"/>
      <c r="F144" s="70" t="str">
        <f t="shared" si="3"/>
        <v/>
      </c>
      <c r="G144" s="71" t="str">
        <f t="shared" si="4"/>
        <v/>
      </c>
      <c r="H144" s="72" t="s">
        <v>28</v>
      </c>
      <c r="I144" s="92"/>
      <c r="J144" s="154" t="s">
        <v>30</v>
      </c>
      <c r="K144" s="151" t="s">
        <v>42</v>
      </c>
      <c r="L144" s="107" t="s">
        <v>1478</v>
      </c>
      <c r="M144" s="68">
        <v>4</v>
      </c>
      <c r="N144" s="68">
        <v>3</v>
      </c>
      <c r="O144" s="68">
        <v>4</v>
      </c>
      <c r="P144" s="68" t="s">
        <v>136</v>
      </c>
      <c r="Q144" s="134" t="s">
        <v>33</v>
      </c>
      <c r="R144" s="134" t="s">
        <v>129</v>
      </c>
      <c r="S144" s="134" t="s">
        <v>1479</v>
      </c>
      <c r="T144" s="76"/>
      <c r="U144" s="77"/>
      <c r="V144" s="78"/>
      <c r="W144" s="79"/>
      <c r="X144" s="65">
        <f t="shared" si="5"/>
        <v>0</v>
      </c>
    </row>
    <row r="145" spans="1:24" ht="14.4">
      <c r="A145" s="82" t="s">
        <v>414</v>
      </c>
      <c r="B145" s="83"/>
      <c r="C145" s="84"/>
      <c r="D145" s="84"/>
      <c r="E145" s="85"/>
      <c r="F145" s="53" t="str">
        <f t="shared" si="3"/>
        <v/>
      </c>
      <c r="G145" s="54" t="str">
        <f t="shared" si="4"/>
        <v/>
      </c>
      <c r="H145" s="86" t="s">
        <v>28</v>
      </c>
      <c r="I145" s="82"/>
      <c r="J145" s="155" t="s">
        <v>30</v>
      </c>
      <c r="K145" s="152" t="s">
        <v>42</v>
      </c>
      <c r="L145" s="153" t="s">
        <v>160</v>
      </c>
      <c r="M145" s="84">
        <v>5</v>
      </c>
      <c r="N145" s="84">
        <v>4</v>
      </c>
      <c r="O145" s="84">
        <v>5</v>
      </c>
      <c r="P145" s="84" t="s">
        <v>32</v>
      </c>
      <c r="Q145" s="136" t="s">
        <v>1318</v>
      </c>
      <c r="R145" s="136" t="s">
        <v>129</v>
      </c>
      <c r="S145" s="136" t="s">
        <v>1480</v>
      </c>
      <c r="T145" s="88"/>
      <c r="U145" s="89"/>
      <c r="V145" s="90"/>
      <c r="W145" s="91"/>
      <c r="X145" s="65">
        <f t="shared" si="5"/>
        <v>0</v>
      </c>
    </row>
    <row r="146" spans="1:24" ht="14.4">
      <c r="A146" s="92" t="s">
        <v>416</v>
      </c>
      <c r="B146" s="67"/>
      <c r="C146" s="68"/>
      <c r="D146" s="68"/>
      <c r="E146" s="69"/>
      <c r="F146" s="70" t="str">
        <f t="shared" si="3"/>
        <v/>
      </c>
      <c r="G146" s="71" t="str">
        <f t="shared" si="4"/>
        <v/>
      </c>
      <c r="H146" s="72" t="s">
        <v>131</v>
      </c>
      <c r="I146" s="92"/>
      <c r="J146" s="154" t="s">
        <v>30</v>
      </c>
      <c r="K146" s="151" t="s">
        <v>42</v>
      </c>
      <c r="L146" s="107" t="s">
        <v>68</v>
      </c>
      <c r="M146" s="68">
        <v>6</v>
      </c>
      <c r="N146" s="68">
        <v>7</v>
      </c>
      <c r="O146" s="68">
        <v>7</v>
      </c>
      <c r="P146" s="68" t="s">
        <v>32</v>
      </c>
      <c r="Q146" s="134" t="s">
        <v>1318</v>
      </c>
      <c r="R146" s="134" t="s">
        <v>129</v>
      </c>
      <c r="S146" s="134" t="s">
        <v>1314</v>
      </c>
      <c r="T146" s="76"/>
      <c r="U146" s="77"/>
      <c r="V146" s="78"/>
      <c r="W146" s="79"/>
      <c r="X146" s="65">
        <f t="shared" si="5"/>
        <v>0</v>
      </c>
    </row>
    <row r="147" spans="1:24" ht="14.4">
      <c r="A147" s="82" t="s">
        <v>418</v>
      </c>
      <c r="B147" s="83"/>
      <c r="C147" s="84"/>
      <c r="D147" s="84"/>
      <c r="E147" s="85"/>
      <c r="F147" s="53" t="str">
        <f t="shared" si="3"/>
        <v/>
      </c>
      <c r="G147" s="54" t="str">
        <f t="shared" si="4"/>
        <v/>
      </c>
      <c r="H147" s="86" t="s">
        <v>131</v>
      </c>
      <c r="I147" s="82"/>
      <c r="J147" s="155" t="s">
        <v>30</v>
      </c>
      <c r="K147" s="152" t="s">
        <v>42</v>
      </c>
      <c r="L147" s="153" t="s">
        <v>1481</v>
      </c>
      <c r="M147" s="84">
        <v>8</v>
      </c>
      <c r="N147" s="84">
        <v>9</v>
      </c>
      <c r="O147" s="84">
        <v>6</v>
      </c>
      <c r="P147" s="84" t="s">
        <v>136</v>
      </c>
      <c r="Q147" s="136"/>
      <c r="R147" s="136" t="s">
        <v>129</v>
      </c>
      <c r="S147" s="136" t="s">
        <v>1355</v>
      </c>
      <c r="T147" s="88"/>
      <c r="U147" s="89"/>
      <c r="V147" s="90"/>
      <c r="W147" s="91"/>
      <c r="X147" s="65">
        <f t="shared" si="5"/>
        <v>0</v>
      </c>
    </row>
    <row r="148" spans="1:24" ht="14.4">
      <c r="A148" s="92" t="s">
        <v>421</v>
      </c>
      <c r="B148" s="67"/>
      <c r="C148" s="68"/>
      <c r="D148" s="68"/>
      <c r="E148" s="69"/>
      <c r="F148" s="70" t="str">
        <f t="shared" si="3"/>
        <v/>
      </c>
      <c r="G148" s="71" t="str">
        <f t="shared" si="4"/>
        <v/>
      </c>
      <c r="H148" s="72" t="s">
        <v>65</v>
      </c>
      <c r="I148" s="92"/>
      <c r="J148" s="154" t="s">
        <v>30</v>
      </c>
      <c r="K148" s="151" t="s">
        <v>42</v>
      </c>
      <c r="L148" s="107" t="s">
        <v>1482</v>
      </c>
      <c r="M148" s="68">
        <v>3</v>
      </c>
      <c r="N148" s="68"/>
      <c r="O148" s="68"/>
      <c r="P148" s="68"/>
      <c r="Q148" s="134"/>
      <c r="R148" s="134" t="s">
        <v>157</v>
      </c>
      <c r="S148" s="134" t="s">
        <v>475</v>
      </c>
      <c r="T148" s="76"/>
      <c r="U148" s="77"/>
      <c r="V148" s="78"/>
      <c r="W148" s="79"/>
      <c r="X148" s="65">
        <f t="shared" si="5"/>
        <v>0</v>
      </c>
    </row>
    <row r="149" spans="1:24" ht="14.4">
      <c r="A149" s="82" t="s">
        <v>423</v>
      </c>
      <c r="B149" s="83"/>
      <c r="C149" s="84"/>
      <c r="D149" s="84"/>
      <c r="E149" s="85"/>
      <c r="F149" s="53" t="str">
        <f t="shared" si="3"/>
        <v/>
      </c>
      <c r="G149" s="54" t="str">
        <f t="shared" si="4"/>
        <v/>
      </c>
      <c r="H149" s="86" t="s">
        <v>127</v>
      </c>
      <c r="I149" s="82"/>
      <c r="J149" s="155" t="s">
        <v>30</v>
      </c>
      <c r="K149" s="152" t="s">
        <v>50</v>
      </c>
      <c r="L149" s="153" t="s">
        <v>1483</v>
      </c>
      <c r="M149" s="84">
        <v>1</v>
      </c>
      <c r="N149" s="84">
        <v>1</v>
      </c>
      <c r="O149" s="84">
        <v>4</v>
      </c>
      <c r="P149" s="84" t="s">
        <v>32</v>
      </c>
      <c r="Q149" s="136" t="s">
        <v>1318</v>
      </c>
      <c r="R149" s="136" t="s">
        <v>129</v>
      </c>
      <c r="S149" s="136" t="s">
        <v>1484</v>
      </c>
      <c r="T149" s="88"/>
      <c r="U149" s="89"/>
      <c r="V149" s="90"/>
      <c r="W149" s="91"/>
      <c r="X149" s="65">
        <f t="shared" si="5"/>
        <v>0</v>
      </c>
    </row>
    <row r="150" spans="1:24" ht="14.4">
      <c r="A150" s="92" t="s">
        <v>425</v>
      </c>
      <c r="B150" s="67"/>
      <c r="C150" s="68"/>
      <c r="D150" s="68"/>
      <c r="E150" s="69"/>
      <c r="F150" s="70" t="str">
        <f t="shared" si="3"/>
        <v/>
      </c>
      <c r="G150" s="71" t="str">
        <f t="shared" si="4"/>
        <v/>
      </c>
      <c r="H150" s="72" t="s">
        <v>46</v>
      </c>
      <c r="I150" s="92"/>
      <c r="J150" s="154" t="s">
        <v>30</v>
      </c>
      <c r="K150" s="151" t="s">
        <v>50</v>
      </c>
      <c r="L150" s="107" t="s">
        <v>1485</v>
      </c>
      <c r="M150" s="68">
        <v>1</v>
      </c>
      <c r="N150" s="68">
        <v>0</v>
      </c>
      <c r="O150" s="68">
        <v>4</v>
      </c>
      <c r="P150" s="68" t="s">
        <v>32</v>
      </c>
      <c r="Q150" s="134"/>
      <c r="R150" s="134" t="s">
        <v>129</v>
      </c>
      <c r="S150" s="134" t="s">
        <v>35</v>
      </c>
      <c r="T150" s="76"/>
      <c r="U150" s="77"/>
      <c r="V150" s="78"/>
      <c r="W150" s="79"/>
      <c r="X150" s="65">
        <f t="shared" si="5"/>
        <v>0</v>
      </c>
    </row>
    <row r="151" spans="1:24" ht="14.4">
      <c r="A151" s="82" t="s">
        <v>427</v>
      </c>
      <c r="B151" s="83"/>
      <c r="C151" s="84"/>
      <c r="D151" s="84"/>
      <c r="E151" s="85"/>
      <c r="F151" s="53" t="str">
        <f t="shared" si="3"/>
        <v/>
      </c>
      <c r="G151" s="54" t="str">
        <f t="shared" si="4"/>
        <v/>
      </c>
      <c r="H151" s="86" t="s">
        <v>28</v>
      </c>
      <c r="I151" s="82"/>
      <c r="J151" s="155" t="s">
        <v>30</v>
      </c>
      <c r="K151" s="152" t="s">
        <v>50</v>
      </c>
      <c r="L151" s="153" t="s">
        <v>1486</v>
      </c>
      <c r="M151" s="84">
        <v>2</v>
      </c>
      <c r="N151" s="84">
        <v>2</v>
      </c>
      <c r="O151" s="84">
        <v>3</v>
      </c>
      <c r="P151" s="84" t="s">
        <v>136</v>
      </c>
      <c r="Q151" s="136"/>
      <c r="R151" s="136" t="s">
        <v>129</v>
      </c>
      <c r="S151" s="136" t="s">
        <v>1433</v>
      </c>
      <c r="T151" s="88"/>
      <c r="U151" s="89"/>
      <c r="V151" s="90"/>
      <c r="W151" s="91"/>
      <c r="X151" s="65">
        <f t="shared" si="5"/>
        <v>0</v>
      </c>
    </row>
    <row r="152" spans="1:24" ht="14.4">
      <c r="A152" s="92" t="s">
        <v>430</v>
      </c>
      <c r="B152" s="67"/>
      <c r="C152" s="68"/>
      <c r="D152" s="68"/>
      <c r="E152" s="69"/>
      <c r="F152" s="70" t="str">
        <f t="shared" si="3"/>
        <v/>
      </c>
      <c r="G152" s="71" t="str">
        <f t="shared" si="4"/>
        <v/>
      </c>
      <c r="H152" s="72" t="s">
        <v>127</v>
      </c>
      <c r="I152" s="92"/>
      <c r="J152" s="154" t="s">
        <v>30</v>
      </c>
      <c r="K152" s="151" t="s">
        <v>50</v>
      </c>
      <c r="L152" s="107" t="s">
        <v>1487</v>
      </c>
      <c r="M152" s="68">
        <v>2</v>
      </c>
      <c r="N152" s="68">
        <v>3</v>
      </c>
      <c r="O152" s="68">
        <v>2</v>
      </c>
      <c r="P152" s="68" t="s">
        <v>32</v>
      </c>
      <c r="Q152" s="134" t="s">
        <v>1318</v>
      </c>
      <c r="R152" s="134" t="s">
        <v>129</v>
      </c>
      <c r="S152" s="134" t="s">
        <v>1488</v>
      </c>
      <c r="T152" s="76"/>
      <c r="U152" s="77"/>
      <c r="V152" s="78"/>
      <c r="W152" s="79"/>
      <c r="X152" s="65">
        <f t="shared" si="5"/>
        <v>0</v>
      </c>
    </row>
    <row r="153" spans="1:24" ht="14.4">
      <c r="A153" s="82" t="s">
        <v>432</v>
      </c>
      <c r="B153" s="83"/>
      <c r="C153" s="84"/>
      <c r="D153" s="84"/>
      <c r="E153" s="85"/>
      <c r="F153" s="53" t="str">
        <f t="shared" si="3"/>
        <v/>
      </c>
      <c r="G153" s="54" t="str">
        <f t="shared" si="4"/>
        <v/>
      </c>
      <c r="H153" s="86" t="s">
        <v>46</v>
      </c>
      <c r="I153" s="82"/>
      <c r="J153" s="155" t="s">
        <v>30</v>
      </c>
      <c r="K153" s="152" t="s">
        <v>50</v>
      </c>
      <c r="L153" s="153" t="s">
        <v>1489</v>
      </c>
      <c r="M153" s="84">
        <v>2</v>
      </c>
      <c r="N153" s="84">
        <v>1</v>
      </c>
      <c r="O153" s="84">
        <v>3</v>
      </c>
      <c r="P153" s="84" t="s">
        <v>136</v>
      </c>
      <c r="Q153" s="136"/>
      <c r="R153" s="136" t="s">
        <v>129</v>
      </c>
      <c r="S153" s="136" t="s">
        <v>1370</v>
      </c>
      <c r="T153" s="88"/>
      <c r="U153" s="89"/>
      <c r="V153" s="90"/>
      <c r="W153" s="91"/>
      <c r="X153" s="65">
        <f t="shared" si="5"/>
        <v>0</v>
      </c>
    </row>
    <row r="154" spans="1:24" ht="14.4">
      <c r="A154" s="92" t="s">
        <v>435</v>
      </c>
      <c r="B154" s="67"/>
      <c r="C154" s="68"/>
      <c r="D154" s="68"/>
      <c r="E154" s="69"/>
      <c r="F154" s="70" t="str">
        <f t="shared" si="3"/>
        <v/>
      </c>
      <c r="G154" s="71" t="str">
        <f t="shared" si="4"/>
        <v/>
      </c>
      <c r="H154" s="72" t="s">
        <v>127</v>
      </c>
      <c r="I154" s="92"/>
      <c r="J154" s="154" t="s">
        <v>30</v>
      </c>
      <c r="K154" s="151" t="s">
        <v>50</v>
      </c>
      <c r="L154" s="107" t="s">
        <v>1490</v>
      </c>
      <c r="M154" s="68">
        <v>3</v>
      </c>
      <c r="N154" s="68">
        <v>3</v>
      </c>
      <c r="O154" s="68">
        <v>4</v>
      </c>
      <c r="P154" s="68" t="s">
        <v>32</v>
      </c>
      <c r="Q154" s="134" t="s">
        <v>373</v>
      </c>
      <c r="R154" s="134" t="s">
        <v>129</v>
      </c>
      <c r="S154" s="134" t="s">
        <v>1319</v>
      </c>
      <c r="T154" s="76"/>
      <c r="U154" s="77"/>
      <c r="V154" s="78"/>
      <c r="W154" s="79"/>
      <c r="X154" s="65">
        <f t="shared" si="5"/>
        <v>0</v>
      </c>
    </row>
    <row r="155" spans="1:24" ht="14.4">
      <c r="A155" s="82" t="s">
        <v>437</v>
      </c>
      <c r="B155" s="83"/>
      <c r="C155" s="84"/>
      <c r="D155" s="84"/>
      <c r="E155" s="85"/>
      <c r="F155" s="53" t="str">
        <f t="shared" si="3"/>
        <v/>
      </c>
      <c r="G155" s="54" t="str">
        <f t="shared" si="4"/>
        <v/>
      </c>
      <c r="H155" s="86" t="s">
        <v>127</v>
      </c>
      <c r="I155" s="82"/>
      <c r="J155" s="155" t="s">
        <v>30</v>
      </c>
      <c r="K155" s="152" t="s">
        <v>50</v>
      </c>
      <c r="L155" s="153" t="s">
        <v>1491</v>
      </c>
      <c r="M155" s="84">
        <v>3</v>
      </c>
      <c r="N155" s="84">
        <v>3</v>
      </c>
      <c r="O155" s="84">
        <v>4</v>
      </c>
      <c r="P155" s="84" t="s">
        <v>136</v>
      </c>
      <c r="Q155" s="136"/>
      <c r="R155" s="136" t="s">
        <v>129</v>
      </c>
      <c r="S155" s="136" t="s">
        <v>1370</v>
      </c>
      <c r="T155" s="88"/>
      <c r="U155" s="89"/>
      <c r="V155" s="90"/>
      <c r="W155" s="91"/>
      <c r="X155" s="65">
        <f t="shared" si="5"/>
        <v>0</v>
      </c>
    </row>
    <row r="156" spans="1:24" ht="14.4">
      <c r="A156" s="92" t="s">
        <v>439</v>
      </c>
      <c r="B156" s="67"/>
      <c r="C156" s="68"/>
      <c r="D156" s="68"/>
      <c r="E156" s="69"/>
      <c r="F156" s="70" t="str">
        <f t="shared" si="3"/>
        <v/>
      </c>
      <c r="G156" s="71" t="str">
        <f t="shared" si="4"/>
        <v/>
      </c>
      <c r="H156" s="72" t="s">
        <v>28</v>
      </c>
      <c r="I156" s="92"/>
      <c r="J156" s="154" t="s">
        <v>30</v>
      </c>
      <c r="K156" s="151" t="s">
        <v>50</v>
      </c>
      <c r="L156" s="107" t="s">
        <v>1492</v>
      </c>
      <c r="M156" s="68">
        <v>5</v>
      </c>
      <c r="N156" s="68">
        <v>3</v>
      </c>
      <c r="O156" s="68">
        <v>5</v>
      </c>
      <c r="P156" s="68" t="s">
        <v>136</v>
      </c>
      <c r="Q156" s="134"/>
      <c r="R156" s="134" t="s">
        <v>129</v>
      </c>
      <c r="S156" s="134" t="s">
        <v>1493</v>
      </c>
      <c r="T156" s="76"/>
      <c r="U156" s="77"/>
      <c r="V156" s="78"/>
      <c r="W156" s="79"/>
      <c r="X156" s="65">
        <f t="shared" si="5"/>
        <v>0</v>
      </c>
    </row>
    <row r="157" spans="1:24" ht="14.4">
      <c r="A157" s="82" t="s">
        <v>442</v>
      </c>
      <c r="B157" s="83"/>
      <c r="C157" s="84"/>
      <c r="D157" s="84"/>
      <c r="E157" s="85"/>
      <c r="F157" s="53" t="str">
        <f t="shared" si="3"/>
        <v/>
      </c>
      <c r="G157" s="54" t="str">
        <f t="shared" si="4"/>
        <v/>
      </c>
      <c r="H157" s="86" t="s">
        <v>46</v>
      </c>
      <c r="I157" s="82"/>
      <c r="J157" s="155" t="s">
        <v>30</v>
      </c>
      <c r="K157" s="152" t="s">
        <v>50</v>
      </c>
      <c r="L157" s="153" t="s">
        <v>1494</v>
      </c>
      <c r="M157" s="84">
        <v>6</v>
      </c>
      <c r="N157" s="84">
        <v>5</v>
      </c>
      <c r="O157" s="84">
        <v>7</v>
      </c>
      <c r="P157" s="84" t="s">
        <v>136</v>
      </c>
      <c r="Q157" s="136"/>
      <c r="R157" s="136" t="s">
        <v>129</v>
      </c>
      <c r="S157" s="136" t="s">
        <v>1403</v>
      </c>
      <c r="T157" s="88"/>
      <c r="U157" s="89"/>
      <c r="V157" s="90"/>
      <c r="W157" s="91"/>
      <c r="X157" s="65">
        <f t="shared" si="5"/>
        <v>0</v>
      </c>
    </row>
    <row r="158" spans="1:24" ht="14.4">
      <c r="A158" s="92" t="s">
        <v>445</v>
      </c>
      <c r="B158" s="67"/>
      <c r="C158" s="68"/>
      <c r="D158" s="68"/>
      <c r="E158" s="69"/>
      <c r="F158" s="70" t="str">
        <f t="shared" si="3"/>
        <v/>
      </c>
      <c r="G158" s="71" t="str">
        <f t="shared" si="4"/>
        <v/>
      </c>
      <c r="H158" s="72" t="s">
        <v>131</v>
      </c>
      <c r="I158" s="92"/>
      <c r="J158" s="154" t="s">
        <v>30</v>
      </c>
      <c r="K158" s="151" t="s">
        <v>50</v>
      </c>
      <c r="L158" s="107" t="s">
        <v>1495</v>
      </c>
      <c r="M158" s="68">
        <v>9</v>
      </c>
      <c r="N158" s="68">
        <v>8</v>
      </c>
      <c r="O158" s="68">
        <v>9</v>
      </c>
      <c r="P158" s="68" t="s">
        <v>136</v>
      </c>
      <c r="Q158" s="134" t="s">
        <v>33</v>
      </c>
      <c r="R158" s="134" t="s">
        <v>129</v>
      </c>
      <c r="S158" s="134" t="s">
        <v>1403</v>
      </c>
      <c r="T158" s="76"/>
      <c r="U158" s="77"/>
      <c r="V158" s="78"/>
      <c r="W158" s="79"/>
      <c r="X158" s="65">
        <f t="shared" si="5"/>
        <v>0</v>
      </c>
    </row>
    <row r="159" spans="1:24" ht="14.4">
      <c r="A159" s="82" t="s">
        <v>447</v>
      </c>
      <c r="B159" s="83"/>
      <c r="C159" s="84"/>
      <c r="D159" s="84"/>
      <c r="E159" s="85"/>
      <c r="F159" s="53" t="str">
        <f t="shared" si="3"/>
        <v/>
      </c>
      <c r="G159" s="54" t="str">
        <f t="shared" si="4"/>
        <v/>
      </c>
      <c r="H159" s="86" t="s">
        <v>28</v>
      </c>
      <c r="I159" s="56"/>
      <c r="J159" s="155" t="s">
        <v>30</v>
      </c>
      <c r="K159" s="152" t="s">
        <v>50</v>
      </c>
      <c r="L159" s="153" t="s">
        <v>1496</v>
      </c>
      <c r="M159" s="84">
        <v>1</v>
      </c>
      <c r="N159" s="84"/>
      <c r="O159" s="84"/>
      <c r="P159" s="84"/>
      <c r="Q159" s="136"/>
      <c r="R159" s="136" t="s">
        <v>157</v>
      </c>
      <c r="S159" s="136" t="s">
        <v>158</v>
      </c>
      <c r="T159" s="88"/>
      <c r="U159" s="89"/>
      <c r="V159" s="90"/>
      <c r="W159" s="91"/>
      <c r="X159" s="65">
        <f t="shared" si="5"/>
        <v>0</v>
      </c>
    </row>
    <row r="160" spans="1:24" ht="14.4">
      <c r="A160" s="92" t="s">
        <v>449</v>
      </c>
      <c r="B160" s="67"/>
      <c r="C160" s="68"/>
      <c r="D160" s="68"/>
      <c r="E160" s="69"/>
      <c r="F160" s="70" t="str">
        <f t="shared" si="3"/>
        <v/>
      </c>
      <c r="G160" s="71" t="str">
        <f t="shared" si="4"/>
        <v/>
      </c>
      <c r="H160" s="72" t="s">
        <v>28</v>
      </c>
      <c r="I160" s="92"/>
      <c r="J160" s="154" t="s">
        <v>30</v>
      </c>
      <c r="K160" s="151" t="s">
        <v>50</v>
      </c>
      <c r="L160" s="107" t="s">
        <v>1497</v>
      </c>
      <c r="M160" s="68">
        <v>1</v>
      </c>
      <c r="N160" s="68"/>
      <c r="O160" s="68"/>
      <c r="P160" s="68"/>
      <c r="Q160" s="134"/>
      <c r="R160" s="134" t="s">
        <v>157</v>
      </c>
      <c r="S160" s="134" t="s">
        <v>553</v>
      </c>
      <c r="T160" s="76"/>
      <c r="U160" s="77"/>
      <c r="V160" s="78"/>
      <c r="W160" s="79"/>
      <c r="X160" s="65">
        <f t="shared" si="5"/>
        <v>0</v>
      </c>
    </row>
    <row r="161" spans="1:24" ht="14.4">
      <c r="A161" s="82" t="s">
        <v>451</v>
      </c>
      <c r="B161" s="83"/>
      <c r="C161" s="84"/>
      <c r="D161" s="84"/>
      <c r="E161" s="85"/>
      <c r="F161" s="53" t="str">
        <f t="shared" si="3"/>
        <v/>
      </c>
      <c r="G161" s="54" t="str">
        <f t="shared" si="4"/>
        <v/>
      </c>
      <c r="H161" s="86" t="s">
        <v>28</v>
      </c>
      <c r="I161" s="82"/>
      <c r="J161" s="155" t="s">
        <v>30</v>
      </c>
      <c r="K161" s="159" t="s">
        <v>30</v>
      </c>
      <c r="L161" s="153" t="s">
        <v>1498</v>
      </c>
      <c r="M161" s="84">
        <v>6</v>
      </c>
      <c r="N161" s="84">
        <v>4</v>
      </c>
      <c r="O161" s="84">
        <v>6</v>
      </c>
      <c r="P161" s="84" t="s">
        <v>136</v>
      </c>
      <c r="Q161" s="136"/>
      <c r="R161" s="136" t="s">
        <v>129</v>
      </c>
      <c r="S161" s="136" t="s">
        <v>1479</v>
      </c>
      <c r="T161" s="88"/>
      <c r="U161" s="89"/>
      <c r="V161" s="90"/>
      <c r="W161" s="91"/>
      <c r="X161" s="65">
        <f t="shared" si="5"/>
        <v>0</v>
      </c>
    </row>
    <row r="162" spans="1:24" ht="14.4">
      <c r="A162" s="92" t="s">
        <v>453</v>
      </c>
      <c r="B162" s="67"/>
      <c r="C162" s="68"/>
      <c r="D162" s="68"/>
      <c r="E162" s="69"/>
      <c r="F162" s="70" t="str">
        <f t="shared" si="3"/>
        <v/>
      </c>
      <c r="G162" s="71" t="str">
        <f t="shared" si="4"/>
        <v/>
      </c>
      <c r="H162" s="72" t="s">
        <v>46</v>
      </c>
      <c r="I162" s="73"/>
      <c r="J162" s="523" t="s">
        <v>30</v>
      </c>
      <c r="K162" s="517"/>
      <c r="L162" s="107" t="s">
        <v>1499</v>
      </c>
      <c r="M162" s="68">
        <v>1</v>
      </c>
      <c r="N162" s="68">
        <v>2</v>
      </c>
      <c r="O162" s="68">
        <v>2</v>
      </c>
      <c r="P162" s="68" t="s">
        <v>136</v>
      </c>
      <c r="Q162" s="134"/>
      <c r="R162" s="134" t="s">
        <v>129</v>
      </c>
      <c r="S162" s="134" t="s">
        <v>1452</v>
      </c>
      <c r="T162" s="76"/>
      <c r="U162" s="77"/>
      <c r="V162" s="78"/>
      <c r="W162" s="79"/>
      <c r="X162" s="65">
        <f t="shared" si="5"/>
        <v>0</v>
      </c>
    </row>
    <row r="163" spans="1:24" ht="14.4">
      <c r="A163" s="82" t="s">
        <v>456</v>
      </c>
      <c r="B163" s="83"/>
      <c r="C163" s="84"/>
      <c r="D163" s="84"/>
      <c r="E163" s="85"/>
      <c r="F163" s="53" t="str">
        <f t="shared" si="3"/>
        <v/>
      </c>
      <c r="G163" s="54" t="str">
        <f t="shared" si="4"/>
        <v/>
      </c>
      <c r="H163" s="86" t="s">
        <v>46</v>
      </c>
      <c r="I163" s="56"/>
      <c r="J163" s="522" t="s">
        <v>30</v>
      </c>
      <c r="K163" s="518"/>
      <c r="L163" s="153" t="s">
        <v>1500</v>
      </c>
      <c r="M163" s="84">
        <v>2</v>
      </c>
      <c r="N163" s="84">
        <v>3</v>
      </c>
      <c r="O163" s="84">
        <v>1</v>
      </c>
      <c r="P163" s="84" t="s">
        <v>32</v>
      </c>
      <c r="Q163" s="136" t="s">
        <v>1318</v>
      </c>
      <c r="R163" s="136" t="s">
        <v>129</v>
      </c>
      <c r="S163" s="136" t="s">
        <v>1327</v>
      </c>
      <c r="T163" s="88"/>
      <c r="U163" s="89"/>
      <c r="V163" s="90"/>
      <c r="W163" s="91"/>
      <c r="X163" s="65">
        <f t="shared" si="5"/>
        <v>0</v>
      </c>
    </row>
    <row r="164" spans="1:24" ht="14.4">
      <c r="A164" s="92" t="s">
        <v>458</v>
      </c>
      <c r="B164" s="67"/>
      <c r="C164" s="68"/>
      <c r="D164" s="68"/>
      <c r="E164" s="69"/>
      <c r="F164" s="70" t="str">
        <f t="shared" si="3"/>
        <v/>
      </c>
      <c r="G164" s="71" t="str">
        <f t="shared" si="4"/>
        <v/>
      </c>
      <c r="H164" s="72" t="s">
        <v>46</v>
      </c>
      <c r="I164" s="92"/>
      <c r="J164" s="523" t="s">
        <v>30</v>
      </c>
      <c r="K164" s="517"/>
      <c r="L164" s="107" t="s">
        <v>1501</v>
      </c>
      <c r="M164" s="68">
        <v>2</v>
      </c>
      <c r="N164" s="68">
        <v>2</v>
      </c>
      <c r="O164" s="68">
        <v>2</v>
      </c>
      <c r="P164" s="68" t="s">
        <v>136</v>
      </c>
      <c r="Q164" s="134"/>
      <c r="R164" s="134" t="s">
        <v>129</v>
      </c>
      <c r="S164" s="134" t="s">
        <v>1452</v>
      </c>
      <c r="T164" s="76"/>
      <c r="U164" s="77"/>
      <c r="V164" s="78"/>
      <c r="W164" s="79"/>
      <c r="X164" s="65">
        <f t="shared" si="5"/>
        <v>0</v>
      </c>
    </row>
    <row r="165" spans="1:24" ht="14.4">
      <c r="A165" s="82" t="s">
        <v>460</v>
      </c>
      <c r="B165" s="83"/>
      <c r="C165" s="84"/>
      <c r="D165" s="84"/>
      <c r="E165" s="85"/>
      <c r="F165" s="53" t="str">
        <f t="shared" si="3"/>
        <v/>
      </c>
      <c r="G165" s="54" t="str">
        <f t="shared" si="4"/>
        <v/>
      </c>
      <c r="H165" s="86" t="s">
        <v>127</v>
      </c>
      <c r="I165" s="82"/>
      <c r="J165" s="522" t="s">
        <v>30</v>
      </c>
      <c r="K165" s="518"/>
      <c r="L165" s="153" t="s">
        <v>1502</v>
      </c>
      <c r="M165" s="84">
        <v>3</v>
      </c>
      <c r="N165" s="84">
        <v>2</v>
      </c>
      <c r="O165" s="84">
        <v>5</v>
      </c>
      <c r="P165" s="84" t="s">
        <v>32</v>
      </c>
      <c r="Q165" s="136" t="s">
        <v>33</v>
      </c>
      <c r="R165" s="136" t="s">
        <v>129</v>
      </c>
      <c r="S165" s="136" t="s">
        <v>1365</v>
      </c>
      <c r="T165" s="88"/>
      <c r="U165" s="89"/>
      <c r="V165" s="90"/>
      <c r="W165" s="91"/>
      <c r="X165" s="65">
        <f t="shared" si="5"/>
        <v>0</v>
      </c>
    </row>
    <row r="166" spans="1:24" ht="14.4">
      <c r="A166" s="92" t="s">
        <v>462</v>
      </c>
      <c r="B166" s="67"/>
      <c r="C166" s="68"/>
      <c r="D166" s="68"/>
      <c r="E166" s="69"/>
      <c r="F166" s="70" t="str">
        <f t="shared" si="3"/>
        <v/>
      </c>
      <c r="G166" s="71" t="str">
        <f t="shared" si="4"/>
        <v/>
      </c>
      <c r="H166" s="72" t="s">
        <v>46</v>
      </c>
      <c r="I166" s="73"/>
      <c r="J166" s="523" t="s">
        <v>30</v>
      </c>
      <c r="K166" s="517"/>
      <c r="L166" s="107" t="s">
        <v>1503</v>
      </c>
      <c r="M166" s="68">
        <v>3</v>
      </c>
      <c r="N166" s="68">
        <v>4</v>
      </c>
      <c r="O166" s="68">
        <v>2</v>
      </c>
      <c r="P166" s="68" t="s">
        <v>136</v>
      </c>
      <c r="Q166" s="134"/>
      <c r="R166" s="134" t="s">
        <v>129</v>
      </c>
      <c r="S166" s="134" t="s">
        <v>1504</v>
      </c>
      <c r="T166" s="76"/>
      <c r="U166" s="77"/>
      <c r="V166" s="78"/>
      <c r="W166" s="79"/>
      <c r="X166" s="65">
        <f t="shared" si="5"/>
        <v>0</v>
      </c>
    </row>
    <row r="167" spans="1:24" ht="14.4">
      <c r="A167" s="82" t="s">
        <v>465</v>
      </c>
      <c r="B167" s="83"/>
      <c r="C167" s="84"/>
      <c r="D167" s="84"/>
      <c r="E167" s="85"/>
      <c r="F167" s="53" t="str">
        <f t="shared" si="3"/>
        <v/>
      </c>
      <c r="G167" s="54" t="str">
        <f t="shared" si="4"/>
        <v/>
      </c>
      <c r="H167" s="86" t="s">
        <v>46</v>
      </c>
      <c r="I167" s="82"/>
      <c r="J167" s="522" t="s">
        <v>30</v>
      </c>
      <c r="K167" s="518"/>
      <c r="L167" s="153" t="s">
        <v>1505</v>
      </c>
      <c r="M167" s="84">
        <v>4</v>
      </c>
      <c r="N167" s="84">
        <v>3</v>
      </c>
      <c r="O167" s="84">
        <v>4</v>
      </c>
      <c r="P167" s="84" t="s">
        <v>32</v>
      </c>
      <c r="Q167" s="136" t="s">
        <v>33</v>
      </c>
      <c r="R167" s="136" t="s">
        <v>129</v>
      </c>
      <c r="S167" s="136" t="s">
        <v>1506</v>
      </c>
      <c r="T167" s="88"/>
      <c r="U167" s="89"/>
      <c r="V167" s="90"/>
      <c r="W167" s="91"/>
      <c r="X167" s="65">
        <f t="shared" si="5"/>
        <v>0</v>
      </c>
    </row>
    <row r="168" spans="1:24" ht="14.4">
      <c r="A168" s="92" t="s">
        <v>468</v>
      </c>
      <c r="B168" s="67"/>
      <c r="C168" s="68"/>
      <c r="D168" s="68"/>
      <c r="E168" s="69"/>
      <c r="F168" s="70" t="str">
        <f t="shared" si="3"/>
        <v/>
      </c>
      <c r="G168" s="71" t="str">
        <f t="shared" si="4"/>
        <v/>
      </c>
      <c r="H168" s="72" t="s">
        <v>127</v>
      </c>
      <c r="I168" s="92"/>
      <c r="J168" s="523" t="s">
        <v>30</v>
      </c>
      <c r="K168" s="517"/>
      <c r="L168" s="107" t="s">
        <v>1507</v>
      </c>
      <c r="M168" s="68">
        <v>4</v>
      </c>
      <c r="N168" s="68">
        <v>5</v>
      </c>
      <c r="O168" s="68">
        <v>4</v>
      </c>
      <c r="P168" s="68" t="s">
        <v>32</v>
      </c>
      <c r="Q168" s="134"/>
      <c r="R168" s="134" t="s">
        <v>129</v>
      </c>
      <c r="S168" s="134" t="s">
        <v>1508</v>
      </c>
      <c r="T168" s="76"/>
      <c r="U168" s="77"/>
      <c r="V168" s="78"/>
      <c r="W168" s="79"/>
      <c r="X168" s="65">
        <f t="shared" si="5"/>
        <v>0</v>
      </c>
    </row>
    <row r="169" spans="1:24" ht="14.4">
      <c r="A169" s="82" t="s">
        <v>471</v>
      </c>
      <c r="B169" s="83"/>
      <c r="C169" s="84"/>
      <c r="D169" s="84"/>
      <c r="E169" s="85"/>
      <c r="F169" s="53" t="str">
        <f t="shared" si="3"/>
        <v/>
      </c>
      <c r="G169" s="54" t="str">
        <f t="shared" si="4"/>
        <v/>
      </c>
      <c r="H169" s="86" t="s">
        <v>127</v>
      </c>
      <c r="I169" s="82"/>
      <c r="J169" s="522" t="s">
        <v>30</v>
      </c>
      <c r="K169" s="518"/>
      <c r="L169" s="153" t="s">
        <v>1509</v>
      </c>
      <c r="M169" s="84">
        <v>4</v>
      </c>
      <c r="N169" s="84">
        <v>3</v>
      </c>
      <c r="O169" s="84">
        <v>6</v>
      </c>
      <c r="P169" s="84" t="s">
        <v>136</v>
      </c>
      <c r="Q169" s="136"/>
      <c r="R169" s="136" t="s">
        <v>129</v>
      </c>
      <c r="S169" s="136" t="s">
        <v>1479</v>
      </c>
      <c r="T169" s="88"/>
      <c r="U169" s="89"/>
      <c r="V169" s="90"/>
      <c r="W169" s="91"/>
      <c r="X169" s="65">
        <f t="shared" si="5"/>
        <v>0</v>
      </c>
    </row>
    <row r="170" spans="1:24" ht="14.4">
      <c r="A170" s="92" t="s">
        <v>473</v>
      </c>
      <c r="B170" s="67"/>
      <c r="C170" s="67"/>
      <c r="D170" s="67"/>
      <c r="E170" s="67"/>
      <c r="F170" s="70" t="str">
        <f t="shared" si="3"/>
        <v/>
      </c>
      <c r="G170" s="71" t="str">
        <f t="shared" si="4"/>
        <v/>
      </c>
      <c r="H170" s="72" t="s">
        <v>46</v>
      </c>
      <c r="I170" s="92"/>
      <c r="J170" s="523" t="s">
        <v>30</v>
      </c>
      <c r="K170" s="517"/>
      <c r="L170" s="107" t="s">
        <v>1510</v>
      </c>
      <c r="M170" s="68">
        <v>4</v>
      </c>
      <c r="N170" s="68">
        <v>4</v>
      </c>
      <c r="O170" s="68">
        <v>4</v>
      </c>
      <c r="P170" s="68" t="s">
        <v>136</v>
      </c>
      <c r="Q170" s="138" t="s">
        <v>87</v>
      </c>
      <c r="R170" s="134" t="s">
        <v>129</v>
      </c>
      <c r="S170" s="134" t="s">
        <v>1511</v>
      </c>
      <c r="T170" s="76"/>
      <c r="U170" s="116"/>
      <c r="V170" s="117"/>
      <c r="W170" s="118"/>
      <c r="X170" s="65">
        <f t="shared" si="5"/>
        <v>0</v>
      </c>
    </row>
    <row r="171" spans="1:24" ht="14.4">
      <c r="A171" s="82" t="s">
        <v>476</v>
      </c>
      <c r="B171" s="83"/>
      <c r="C171" s="84"/>
      <c r="D171" s="84"/>
      <c r="E171" s="85"/>
      <c r="F171" s="53" t="str">
        <f t="shared" si="3"/>
        <v/>
      </c>
      <c r="G171" s="54" t="str">
        <f t="shared" si="4"/>
        <v/>
      </c>
      <c r="H171" s="86" t="s">
        <v>46</v>
      </c>
      <c r="I171" s="56"/>
      <c r="J171" s="522" t="s">
        <v>30</v>
      </c>
      <c r="K171" s="518"/>
      <c r="L171" s="153" t="s">
        <v>1512</v>
      </c>
      <c r="M171" s="84">
        <v>5</v>
      </c>
      <c r="N171" s="84">
        <v>5</v>
      </c>
      <c r="O171" s="84">
        <v>4</v>
      </c>
      <c r="P171" s="84" t="s">
        <v>32</v>
      </c>
      <c r="Q171" s="136" t="s">
        <v>373</v>
      </c>
      <c r="R171" s="136" t="s">
        <v>129</v>
      </c>
      <c r="S171" s="136" t="s">
        <v>1513</v>
      </c>
      <c r="T171" s="88"/>
      <c r="U171" s="89"/>
      <c r="V171" s="90" t="s">
        <v>733</v>
      </c>
      <c r="W171" s="91"/>
      <c r="X171" s="65">
        <f t="shared" si="5"/>
        <v>0</v>
      </c>
    </row>
    <row r="172" spans="1:24" ht="14.4">
      <c r="A172" s="92" t="s">
        <v>478</v>
      </c>
      <c r="B172" s="67"/>
      <c r="C172" s="68"/>
      <c r="D172" s="68"/>
      <c r="E172" s="69"/>
      <c r="F172" s="70" t="str">
        <f t="shared" si="3"/>
        <v/>
      </c>
      <c r="G172" s="71" t="str">
        <f t="shared" si="4"/>
        <v/>
      </c>
      <c r="H172" s="72" t="s">
        <v>46</v>
      </c>
      <c r="I172" s="73"/>
      <c r="J172" s="523" t="s">
        <v>30</v>
      </c>
      <c r="K172" s="517"/>
      <c r="L172" s="107" t="s">
        <v>1514</v>
      </c>
      <c r="M172" s="68">
        <v>6</v>
      </c>
      <c r="N172" s="68">
        <v>6</v>
      </c>
      <c r="O172" s="68">
        <v>5</v>
      </c>
      <c r="P172" s="68" t="s">
        <v>32</v>
      </c>
      <c r="Q172" s="134" t="s">
        <v>87</v>
      </c>
      <c r="R172" s="134" t="s">
        <v>129</v>
      </c>
      <c r="S172" s="134" t="s">
        <v>1515</v>
      </c>
      <c r="T172" s="76"/>
      <c r="U172" s="77"/>
      <c r="V172" s="78"/>
      <c r="W172" s="79"/>
      <c r="X172" s="65">
        <f t="shared" si="5"/>
        <v>0</v>
      </c>
    </row>
    <row r="173" spans="1:24" ht="14.4">
      <c r="A173" s="82" t="s">
        <v>480</v>
      </c>
      <c r="B173" s="83"/>
      <c r="C173" s="84"/>
      <c r="D173" s="84"/>
      <c r="E173" s="85"/>
      <c r="F173" s="53" t="str">
        <f t="shared" si="3"/>
        <v/>
      </c>
      <c r="G173" s="54" t="str">
        <f t="shared" si="4"/>
        <v/>
      </c>
      <c r="H173" s="86" t="s">
        <v>131</v>
      </c>
      <c r="I173" s="82"/>
      <c r="J173" s="522" t="s">
        <v>30</v>
      </c>
      <c r="K173" s="518"/>
      <c r="L173" s="153" t="s">
        <v>1516</v>
      </c>
      <c r="M173" s="84">
        <v>6</v>
      </c>
      <c r="N173" s="84">
        <v>4</v>
      </c>
      <c r="O173" s="84">
        <v>7</v>
      </c>
      <c r="P173" s="84" t="s">
        <v>136</v>
      </c>
      <c r="Q173" s="136"/>
      <c r="R173" s="136" t="s">
        <v>129</v>
      </c>
      <c r="S173" s="136" t="s">
        <v>1479</v>
      </c>
      <c r="T173" s="88"/>
      <c r="U173" s="89"/>
      <c r="V173" s="90"/>
      <c r="W173" s="91"/>
      <c r="X173" s="65">
        <f t="shared" si="5"/>
        <v>0</v>
      </c>
    </row>
    <row r="174" spans="1:24" ht="14.4">
      <c r="A174" s="92" t="s">
        <v>482</v>
      </c>
      <c r="B174" s="67"/>
      <c r="C174" s="68"/>
      <c r="D174" s="68"/>
      <c r="E174" s="69"/>
      <c r="F174" s="70" t="str">
        <f t="shared" si="3"/>
        <v/>
      </c>
      <c r="G174" s="71" t="str">
        <f t="shared" si="4"/>
        <v/>
      </c>
      <c r="H174" s="72" t="s">
        <v>127</v>
      </c>
      <c r="I174" s="92"/>
      <c r="J174" s="523" t="s">
        <v>30</v>
      </c>
      <c r="K174" s="517"/>
      <c r="L174" s="107" t="s">
        <v>1517</v>
      </c>
      <c r="M174" s="68">
        <v>6</v>
      </c>
      <c r="N174" s="68">
        <v>3</v>
      </c>
      <c r="O174" s="68">
        <v>7</v>
      </c>
      <c r="P174" s="68" t="s">
        <v>32</v>
      </c>
      <c r="Q174" s="134"/>
      <c r="R174" s="134" t="s">
        <v>129</v>
      </c>
      <c r="S174" s="134" t="s">
        <v>1518</v>
      </c>
      <c r="T174" s="76"/>
      <c r="U174" s="77"/>
      <c r="V174" s="78"/>
      <c r="W174" s="79"/>
      <c r="X174" s="65">
        <f t="shared" si="5"/>
        <v>0</v>
      </c>
    </row>
    <row r="175" spans="1:24" ht="14.4">
      <c r="A175" s="82" t="s">
        <v>484</v>
      </c>
      <c r="B175" s="83"/>
      <c r="C175" s="84"/>
      <c r="D175" s="84"/>
      <c r="E175" s="85"/>
      <c r="F175" s="53" t="str">
        <f t="shared" si="3"/>
        <v/>
      </c>
      <c r="G175" s="54" t="str">
        <f t="shared" si="4"/>
        <v/>
      </c>
      <c r="H175" s="86" t="s">
        <v>28</v>
      </c>
      <c r="I175" s="56"/>
      <c r="J175" s="522" t="s">
        <v>30</v>
      </c>
      <c r="K175" s="518"/>
      <c r="L175" s="153" t="s">
        <v>1519</v>
      </c>
      <c r="M175" s="84">
        <v>1</v>
      </c>
      <c r="N175" s="84"/>
      <c r="O175" s="84"/>
      <c r="P175" s="84"/>
      <c r="Q175" s="136"/>
      <c r="R175" s="136" t="s">
        <v>255</v>
      </c>
      <c r="S175" s="136" t="s">
        <v>1520</v>
      </c>
      <c r="T175" s="88"/>
      <c r="U175" s="89"/>
      <c r="V175" s="90"/>
      <c r="W175" s="91"/>
      <c r="X175" s="65">
        <f t="shared" si="5"/>
        <v>0</v>
      </c>
    </row>
    <row r="176" spans="1:24" ht="14.4">
      <c r="A176" s="92" t="s">
        <v>486</v>
      </c>
      <c r="B176" s="67"/>
      <c r="C176" s="68"/>
      <c r="D176" s="68"/>
      <c r="E176" s="69"/>
      <c r="F176" s="70" t="str">
        <f t="shared" si="3"/>
        <v/>
      </c>
      <c r="G176" s="71" t="str">
        <f t="shared" si="4"/>
        <v/>
      </c>
      <c r="H176" s="72" t="s">
        <v>46</v>
      </c>
      <c r="I176" s="92"/>
      <c r="J176" s="523" t="s">
        <v>30</v>
      </c>
      <c r="K176" s="517"/>
      <c r="L176" s="107" t="s">
        <v>1521</v>
      </c>
      <c r="M176" s="68">
        <v>2</v>
      </c>
      <c r="N176" s="68"/>
      <c r="O176" s="68"/>
      <c r="P176" s="68"/>
      <c r="Q176" s="134"/>
      <c r="R176" s="134" t="s">
        <v>255</v>
      </c>
      <c r="S176" s="134" t="s">
        <v>1459</v>
      </c>
      <c r="T176" s="76"/>
      <c r="U176" s="77"/>
      <c r="V176" s="78"/>
      <c r="W176" s="79"/>
      <c r="X176" s="65">
        <f t="shared" si="5"/>
        <v>0</v>
      </c>
    </row>
    <row r="177" spans="1:24" ht="14.4">
      <c r="A177" s="82" t="s">
        <v>489</v>
      </c>
      <c r="B177" s="83"/>
      <c r="C177" s="84"/>
      <c r="D177" s="84"/>
      <c r="E177" s="85"/>
      <c r="F177" s="53" t="str">
        <f t="shared" si="3"/>
        <v/>
      </c>
      <c r="G177" s="54" t="str">
        <f t="shared" si="4"/>
        <v/>
      </c>
      <c r="H177" s="86" t="s">
        <v>46</v>
      </c>
      <c r="I177" s="56"/>
      <c r="J177" s="522" t="s">
        <v>30</v>
      </c>
      <c r="K177" s="518"/>
      <c r="L177" s="153" t="s">
        <v>1522</v>
      </c>
      <c r="M177" s="84">
        <v>1</v>
      </c>
      <c r="N177" s="84"/>
      <c r="O177" s="84"/>
      <c r="P177" s="84"/>
      <c r="Q177" s="136"/>
      <c r="R177" s="136" t="s">
        <v>157</v>
      </c>
      <c r="S177" s="136" t="s">
        <v>553</v>
      </c>
      <c r="T177" s="88"/>
      <c r="U177" s="89"/>
      <c r="V177" s="90"/>
      <c r="W177" s="91"/>
      <c r="X177" s="65">
        <f t="shared" si="5"/>
        <v>0</v>
      </c>
    </row>
    <row r="178" spans="1:24" ht="14.4">
      <c r="A178" s="92" t="s">
        <v>491</v>
      </c>
      <c r="B178" s="67"/>
      <c r="C178" s="68"/>
      <c r="D178" s="68"/>
      <c r="E178" s="69"/>
      <c r="F178" s="70" t="str">
        <f t="shared" si="3"/>
        <v/>
      </c>
      <c r="G178" s="71" t="str">
        <f t="shared" si="4"/>
        <v/>
      </c>
      <c r="H178" s="72" t="s">
        <v>28</v>
      </c>
      <c r="I178" s="73"/>
      <c r="J178" s="523" t="s">
        <v>30</v>
      </c>
      <c r="K178" s="517"/>
      <c r="L178" s="107" t="s">
        <v>1523</v>
      </c>
      <c r="M178" s="68">
        <v>1</v>
      </c>
      <c r="N178" s="68"/>
      <c r="O178" s="68"/>
      <c r="P178" s="68"/>
      <c r="Q178" s="134"/>
      <c r="R178" s="134" t="s">
        <v>157</v>
      </c>
      <c r="S178" s="134" t="s">
        <v>164</v>
      </c>
      <c r="T178" s="76"/>
      <c r="U178" s="77"/>
      <c r="V178" s="78"/>
      <c r="W178" s="79"/>
      <c r="X178" s="65">
        <f t="shared" si="5"/>
        <v>0</v>
      </c>
    </row>
    <row r="179" spans="1:24" ht="14.4">
      <c r="A179" s="82" t="s">
        <v>493</v>
      </c>
      <c r="B179" s="83"/>
      <c r="C179" s="84"/>
      <c r="D179" s="84"/>
      <c r="E179" s="85"/>
      <c r="F179" s="53" t="str">
        <f t="shared" si="3"/>
        <v/>
      </c>
      <c r="G179" s="54" t="str">
        <f t="shared" si="4"/>
        <v/>
      </c>
      <c r="H179" s="86" t="s">
        <v>46</v>
      </c>
      <c r="I179" s="56"/>
      <c r="J179" s="522" t="s">
        <v>30</v>
      </c>
      <c r="K179" s="518"/>
      <c r="L179" s="153" t="s">
        <v>1524</v>
      </c>
      <c r="M179" s="84">
        <v>1</v>
      </c>
      <c r="N179" s="84"/>
      <c r="O179" s="84"/>
      <c r="P179" s="84"/>
      <c r="Q179" s="136"/>
      <c r="R179" s="136" t="s">
        <v>157</v>
      </c>
      <c r="S179" s="136" t="s">
        <v>164</v>
      </c>
      <c r="T179" s="88"/>
      <c r="U179" s="89"/>
      <c r="V179" s="90"/>
      <c r="W179" s="91"/>
      <c r="X179" s="65">
        <f t="shared" si="5"/>
        <v>0</v>
      </c>
    </row>
    <row r="180" spans="1:24" ht="14.4">
      <c r="A180" s="92" t="s">
        <v>495</v>
      </c>
      <c r="B180" s="67"/>
      <c r="C180" s="68"/>
      <c r="D180" s="68"/>
      <c r="E180" s="69"/>
      <c r="F180" s="70" t="str">
        <f t="shared" si="3"/>
        <v/>
      </c>
      <c r="G180" s="71" t="str">
        <f t="shared" si="4"/>
        <v/>
      </c>
      <c r="H180" s="72" t="s">
        <v>46</v>
      </c>
      <c r="I180" s="73"/>
      <c r="J180" s="523" t="s">
        <v>30</v>
      </c>
      <c r="K180" s="517"/>
      <c r="L180" s="107" t="s">
        <v>1525</v>
      </c>
      <c r="M180" s="68">
        <v>2</v>
      </c>
      <c r="N180" s="68"/>
      <c r="O180" s="68"/>
      <c r="P180" s="68"/>
      <c r="Q180" s="134"/>
      <c r="R180" s="134" t="s">
        <v>157</v>
      </c>
      <c r="S180" s="134" t="s">
        <v>164</v>
      </c>
      <c r="T180" s="76"/>
      <c r="U180" s="77"/>
      <c r="V180" s="78"/>
      <c r="W180" s="79"/>
      <c r="X180" s="65">
        <f t="shared" si="5"/>
        <v>0</v>
      </c>
    </row>
    <row r="181" spans="1:24" ht="14.4">
      <c r="A181" s="82" t="s">
        <v>498</v>
      </c>
      <c r="B181" s="83"/>
      <c r="C181" s="84"/>
      <c r="D181" s="84"/>
      <c r="E181" s="85"/>
      <c r="F181" s="53" t="str">
        <f t="shared" si="3"/>
        <v/>
      </c>
      <c r="G181" s="54" t="str">
        <f t="shared" si="4"/>
        <v/>
      </c>
      <c r="H181" s="86" t="s">
        <v>127</v>
      </c>
      <c r="I181" s="82"/>
      <c r="J181" s="522" t="s">
        <v>30</v>
      </c>
      <c r="K181" s="518"/>
      <c r="L181" s="153" t="s">
        <v>1526</v>
      </c>
      <c r="M181" s="84">
        <v>2</v>
      </c>
      <c r="N181" s="84"/>
      <c r="O181" s="84"/>
      <c r="P181" s="84"/>
      <c r="Q181" s="136"/>
      <c r="R181" s="136" t="s">
        <v>157</v>
      </c>
      <c r="S181" s="136" t="s">
        <v>164</v>
      </c>
      <c r="T181" s="88"/>
      <c r="U181" s="89"/>
      <c r="V181" s="90"/>
      <c r="W181" s="91"/>
      <c r="X181" s="65">
        <f t="shared" si="5"/>
        <v>0</v>
      </c>
    </row>
    <row r="182" spans="1:24" ht="14.4">
      <c r="A182" s="92" t="s">
        <v>500</v>
      </c>
      <c r="B182" s="67"/>
      <c r="C182" s="68"/>
      <c r="D182" s="68"/>
      <c r="E182" s="69"/>
      <c r="F182" s="70" t="str">
        <f t="shared" si="3"/>
        <v/>
      </c>
      <c r="G182" s="71" t="str">
        <f t="shared" si="4"/>
        <v/>
      </c>
      <c r="H182" s="72" t="s">
        <v>127</v>
      </c>
      <c r="I182" s="73"/>
      <c r="J182" s="523" t="s">
        <v>30</v>
      </c>
      <c r="K182" s="517"/>
      <c r="L182" s="107" t="s">
        <v>1527</v>
      </c>
      <c r="M182" s="68">
        <v>3</v>
      </c>
      <c r="N182" s="68"/>
      <c r="O182" s="68"/>
      <c r="P182" s="68"/>
      <c r="Q182" s="134"/>
      <c r="R182" s="134" t="s">
        <v>157</v>
      </c>
      <c r="S182" s="134" t="s">
        <v>164</v>
      </c>
      <c r="T182" s="76"/>
      <c r="U182" s="77"/>
      <c r="V182" s="78"/>
      <c r="W182" s="79"/>
      <c r="X182" s="65">
        <f t="shared" si="5"/>
        <v>0</v>
      </c>
    </row>
    <row r="183" spans="1:24" ht="14.4">
      <c r="A183" s="82" t="s">
        <v>502</v>
      </c>
      <c r="B183" s="83"/>
      <c r="C183" s="84"/>
      <c r="D183" s="84"/>
      <c r="E183" s="85"/>
      <c r="F183" s="53" t="str">
        <f t="shared" si="3"/>
        <v/>
      </c>
      <c r="G183" s="54" t="str">
        <f t="shared" si="4"/>
        <v/>
      </c>
      <c r="H183" s="86" t="s">
        <v>46</v>
      </c>
      <c r="I183" s="82"/>
      <c r="J183" s="522" t="s">
        <v>30</v>
      </c>
      <c r="K183" s="518"/>
      <c r="L183" s="153" t="s">
        <v>1528</v>
      </c>
      <c r="M183" s="84">
        <v>3</v>
      </c>
      <c r="N183" s="84"/>
      <c r="O183" s="84"/>
      <c r="P183" s="84"/>
      <c r="Q183" s="136"/>
      <c r="R183" s="136" t="s">
        <v>157</v>
      </c>
      <c r="S183" s="136" t="s">
        <v>164</v>
      </c>
      <c r="T183" s="88"/>
      <c r="U183" s="89"/>
      <c r="V183" s="90"/>
      <c r="W183" s="91"/>
      <c r="X183" s="65">
        <f t="shared" si="5"/>
        <v>0</v>
      </c>
    </row>
    <row r="184" spans="1:24" ht="14.4">
      <c r="A184" s="92" t="s">
        <v>504</v>
      </c>
      <c r="B184" s="67"/>
      <c r="C184" s="68"/>
      <c r="D184" s="68"/>
      <c r="E184" s="69"/>
      <c r="F184" s="70" t="str">
        <f t="shared" si="3"/>
        <v/>
      </c>
      <c r="G184" s="71" t="str">
        <f t="shared" si="4"/>
        <v/>
      </c>
      <c r="H184" s="72" t="s">
        <v>46</v>
      </c>
      <c r="I184" s="73"/>
      <c r="J184" s="523" t="s">
        <v>30</v>
      </c>
      <c r="K184" s="517"/>
      <c r="L184" s="107" t="s">
        <v>1529</v>
      </c>
      <c r="M184" s="68">
        <v>3</v>
      </c>
      <c r="N184" s="68"/>
      <c r="O184" s="68"/>
      <c r="P184" s="68"/>
      <c r="Q184" s="134"/>
      <c r="R184" s="134" t="s">
        <v>157</v>
      </c>
      <c r="S184" s="134" t="s">
        <v>164</v>
      </c>
      <c r="T184" s="76"/>
      <c r="U184" s="77"/>
      <c r="V184" s="78"/>
      <c r="W184" s="79"/>
      <c r="X184" s="65">
        <f t="shared" si="5"/>
        <v>0</v>
      </c>
    </row>
    <row r="185" spans="1:24" ht="14.4">
      <c r="A185" s="82" t="s">
        <v>506</v>
      </c>
      <c r="B185" s="83"/>
      <c r="C185" s="84"/>
      <c r="D185" s="84"/>
      <c r="E185" s="85"/>
      <c r="F185" s="53" t="str">
        <f t="shared" si="3"/>
        <v/>
      </c>
      <c r="G185" s="54" t="str">
        <f t="shared" si="4"/>
        <v/>
      </c>
      <c r="H185" s="86" t="s">
        <v>131</v>
      </c>
      <c r="I185" s="82"/>
      <c r="J185" s="522" t="s">
        <v>30</v>
      </c>
      <c r="K185" s="518"/>
      <c r="L185" s="153" t="s">
        <v>1530</v>
      </c>
      <c r="M185" s="84">
        <v>6</v>
      </c>
      <c r="N185" s="84"/>
      <c r="O185" s="84"/>
      <c r="P185" s="84"/>
      <c r="Q185" s="136"/>
      <c r="R185" s="136" t="s">
        <v>157</v>
      </c>
      <c r="S185" s="136" t="s">
        <v>164</v>
      </c>
      <c r="T185" s="88"/>
      <c r="U185" s="89"/>
      <c r="V185" s="90"/>
      <c r="W185" s="91"/>
      <c r="X185" s="65">
        <f t="shared" si="5"/>
        <v>0</v>
      </c>
    </row>
    <row r="186" spans="1:24" ht="14.4">
      <c r="A186" s="92" t="s">
        <v>508</v>
      </c>
      <c r="B186" s="67"/>
      <c r="C186" s="68"/>
      <c r="D186" s="68"/>
      <c r="E186" s="69"/>
      <c r="F186" s="70" t="str">
        <f t="shared" si="3"/>
        <v/>
      </c>
      <c r="G186" s="71" t="str">
        <f t="shared" si="4"/>
        <v/>
      </c>
      <c r="H186" s="72" t="s">
        <v>28</v>
      </c>
      <c r="I186" s="92"/>
      <c r="J186" s="108" t="s">
        <v>37</v>
      </c>
      <c r="K186" s="151" t="s">
        <v>42</v>
      </c>
      <c r="L186" s="107" t="s">
        <v>1531</v>
      </c>
      <c r="M186" s="68">
        <v>2</v>
      </c>
      <c r="N186" s="68">
        <v>3</v>
      </c>
      <c r="O186" s="68">
        <v>3</v>
      </c>
      <c r="P186" s="68" t="s">
        <v>136</v>
      </c>
      <c r="Q186" s="134"/>
      <c r="R186" s="134" t="s">
        <v>129</v>
      </c>
      <c r="S186" s="134" t="s">
        <v>1479</v>
      </c>
      <c r="T186" s="76"/>
      <c r="U186" s="77"/>
      <c r="V186" s="78"/>
      <c r="W186" s="79"/>
      <c r="X186" s="65">
        <f t="shared" si="5"/>
        <v>0</v>
      </c>
    </row>
    <row r="187" spans="1:24" ht="14.4">
      <c r="A187" s="82" t="s">
        <v>510</v>
      </c>
      <c r="B187" s="83"/>
      <c r="C187" s="84"/>
      <c r="D187" s="84"/>
      <c r="E187" s="85"/>
      <c r="F187" s="53" t="str">
        <f t="shared" si="3"/>
        <v/>
      </c>
      <c r="G187" s="54" t="str">
        <f t="shared" si="4"/>
        <v/>
      </c>
      <c r="H187" s="86" t="s">
        <v>46</v>
      </c>
      <c r="I187" s="82"/>
      <c r="J187" s="109" t="s">
        <v>37</v>
      </c>
      <c r="K187" s="152" t="s">
        <v>42</v>
      </c>
      <c r="L187" s="153" t="s">
        <v>1532</v>
      </c>
      <c r="M187" s="84">
        <v>2</v>
      </c>
      <c r="N187" s="84">
        <v>2</v>
      </c>
      <c r="O187" s="84">
        <v>3</v>
      </c>
      <c r="P187" s="84" t="s">
        <v>136</v>
      </c>
      <c r="Q187" s="136"/>
      <c r="R187" s="136" t="s">
        <v>129</v>
      </c>
      <c r="S187" s="136" t="s">
        <v>1396</v>
      </c>
      <c r="T187" s="88"/>
      <c r="U187" s="89"/>
      <c r="V187" s="90"/>
      <c r="W187" s="91"/>
      <c r="X187" s="65">
        <f t="shared" si="5"/>
        <v>0</v>
      </c>
    </row>
    <row r="188" spans="1:24" ht="14.4">
      <c r="A188" s="92" t="s">
        <v>512</v>
      </c>
      <c r="B188" s="67"/>
      <c r="C188" s="68"/>
      <c r="D188" s="68"/>
      <c r="E188" s="69"/>
      <c r="F188" s="70" t="str">
        <f t="shared" si="3"/>
        <v/>
      </c>
      <c r="G188" s="71" t="str">
        <f t="shared" si="4"/>
        <v/>
      </c>
      <c r="H188" s="72" t="s">
        <v>46</v>
      </c>
      <c r="I188" s="92"/>
      <c r="J188" s="108" t="s">
        <v>37</v>
      </c>
      <c r="K188" s="151" t="s">
        <v>42</v>
      </c>
      <c r="L188" s="107" t="s">
        <v>1533</v>
      </c>
      <c r="M188" s="68">
        <v>3</v>
      </c>
      <c r="N188" s="68">
        <v>2</v>
      </c>
      <c r="O188" s="68">
        <v>4</v>
      </c>
      <c r="P188" s="68" t="s">
        <v>136</v>
      </c>
      <c r="Q188" s="134" t="s">
        <v>145</v>
      </c>
      <c r="R188" s="134" t="s">
        <v>129</v>
      </c>
      <c r="S188" s="134" t="s">
        <v>1479</v>
      </c>
      <c r="T188" s="76"/>
      <c r="U188" s="77"/>
      <c r="V188" s="78"/>
      <c r="W188" s="79"/>
      <c r="X188" s="65">
        <f t="shared" si="5"/>
        <v>0</v>
      </c>
    </row>
    <row r="189" spans="1:24" ht="14.4">
      <c r="A189" s="82" t="s">
        <v>514</v>
      </c>
      <c r="B189" s="83"/>
      <c r="C189" s="84"/>
      <c r="D189" s="84"/>
      <c r="E189" s="85"/>
      <c r="F189" s="53" t="str">
        <f t="shared" si="3"/>
        <v/>
      </c>
      <c r="G189" s="54" t="str">
        <f t="shared" si="4"/>
        <v/>
      </c>
      <c r="H189" s="86" t="s">
        <v>65</v>
      </c>
      <c r="I189" s="82"/>
      <c r="J189" s="109" t="s">
        <v>37</v>
      </c>
      <c r="K189" s="152" t="s">
        <v>42</v>
      </c>
      <c r="L189" s="153" t="s">
        <v>135</v>
      </c>
      <c r="M189" s="84">
        <v>3</v>
      </c>
      <c r="N189" s="84">
        <v>4</v>
      </c>
      <c r="O189" s="84">
        <v>3</v>
      </c>
      <c r="P189" s="84" t="s">
        <v>136</v>
      </c>
      <c r="Q189" s="136"/>
      <c r="R189" s="136" t="s">
        <v>129</v>
      </c>
      <c r="S189" s="136" t="s">
        <v>1479</v>
      </c>
      <c r="T189" s="88"/>
      <c r="U189" s="89"/>
      <c r="V189" s="90"/>
      <c r="W189" s="91"/>
      <c r="X189" s="65">
        <f t="shared" si="5"/>
        <v>0</v>
      </c>
    </row>
    <row r="190" spans="1:24" ht="14.4">
      <c r="A190" s="92" t="s">
        <v>516</v>
      </c>
      <c r="B190" s="67"/>
      <c r="C190" s="68"/>
      <c r="D190" s="68"/>
      <c r="E190" s="69"/>
      <c r="F190" s="70" t="str">
        <f t="shared" si="3"/>
        <v/>
      </c>
      <c r="G190" s="71" t="str">
        <f t="shared" si="4"/>
        <v/>
      </c>
      <c r="H190" s="72" t="s">
        <v>127</v>
      </c>
      <c r="I190" s="92"/>
      <c r="J190" s="108" t="s">
        <v>37</v>
      </c>
      <c r="K190" s="151" t="s">
        <v>42</v>
      </c>
      <c r="L190" s="107" t="s">
        <v>1534</v>
      </c>
      <c r="M190" s="68">
        <v>3</v>
      </c>
      <c r="N190" s="68">
        <v>3</v>
      </c>
      <c r="O190" s="68">
        <v>4</v>
      </c>
      <c r="P190" s="68" t="s">
        <v>136</v>
      </c>
      <c r="Q190" s="134"/>
      <c r="R190" s="134" t="s">
        <v>129</v>
      </c>
      <c r="S190" s="134" t="s">
        <v>1479</v>
      </c>
      <c r="T190" s="76"/>
      <c r="U190" s="77"/>
      <c r="V190" s="78"/>
      <c r="W190" s="79"/>
      <c r="X190" s="65">
        <f t="shared" si="5"/>
        <v>0</v>
      </c>
    </row>
    <row r="191" spans="1:24" ht="14.4">
      <c r="A191" s="82" t="s">
        <v>518</v>
      </c>
      <c r="B191" s="83"/>
      <c r="C191" s="84"/>
      <c r="D191" s="84"/>
      <c r="E191" s="85"/>
      <c r="F191" s="53" t="str">
        <f t="shared" si="3"/>
        <v/>
      </c>
      <c r="G191" s="54" t="str">
        <f t="shared" si="4"/>
        <v/>
      </c>
      <c r="H191" s="86" t="s">
        <v>65</v>
      </c>
      <c r="I191" s="82"/>
      <c r="J191" s="109" t="s">
        <v>37</v>
      </c>
      <c r="K191" s="152" t="s">
        <v>42</v>
      </c>
      <c r="L191" s="153" t="s">
        <v>128</v>
      </c>
      <c r="M191" s="84">
        <v>4</v>
      </c>
      <c r="N191" s="84">
        <v>4</v>
      </c>
      <c r="O191" s="84">
        <v>4</v>
      </c>
      <c r="P191" s="84" t="s">
        <v>32</v>
      </c>
      <c r="Q191" s="136" t="s">
        <v>1318</v>
      </c>
      <c r="R191" s="136" t="s">
        <v>129</v>
      </c>
      <c r="S191" s="136" t="s">
        <v>1320</v>
      </c>
      <c r="T191" s="88"/>
      <c r="U191" s="89"/>
      <c r="V191" s="90"/>
      <c r="W191" s="91"/>
      <c r="X191" s="65">
        <f t="shared" si="5"/>
        <v>0</v>
      </c>
    </row>
    <row r="192" spans="1:24" ht="14.4">
      <c r="A192" s="92" t="s">
        <v>521</v>
      </c>
      <c r="B192" s="67"/>
      <c r="C192" s="68"/>
      <c r="D192" s="68"/>
      <c r="E192" s="69"/>
      <c r="F192" s="70" t="str">
        <f t="shared" si="3"/>
        <v/>
      </c>
      <c r="G192" s="71" t="str">
        <f t="shared" si="4"/>
        <v/>
      </c>
      <c r="H192" s="72" t="s">
        <v>28</v>
      </c>
      <c r="I192" s="92"/>
      <c r="J192" s="108" t="s">
        <v>37</v>
      </c>
      <c r="K192" s="151" t="s">
        <v>42</v>
      </c>
      <c r="L192" s="107" t="s">
        <v>1535</v>
      </c>
      <c r="M192" s="68">
        <v>4</v>
      </c>
      <c r="N192" s="68">
        <v>5</v>
      </c>
      <c r="O192" s="68">
        <v>4</v>
      </c>
      <c r="P192" s="68" t="s">
        <v>32</v>
      </c>
      <c r="Q192" s="134"/>
      <c r="R192" s="134" t="s">
        <v>129</v>
      </c>
      <c r="S192" s="134" t="s">
        <v>1311</v>
      </c>
      <c r="T192" s="76"/>
      <c r="U192" s="77"/>
      <c r="V192" s="78"/>
      <c r="W192" s="79"/>
      <c r="X192" s="65">
        <f t="shared" si="5"/>
        <v>0</v>
      </c>
    </row>
    <row r="193" spans="1:24" ht="14.4">
      <c r="A193" s="82" t="s">
        <v>523</v>
      </c>
      <c r="B193" s="83"/>
      <c r="C193" s="84"/>
      <c r="D193" s="84"/>
      <c r="E193" s="85"/>
      <c r="F193" s="53" t="str">
        <f t="shared" si="3"/>
        <v/>
      </c>
      <c r="G193" s="54" t="str">
        <f t="shared" si="4"/>
        <v/>
      </c>
      <c r="H193" s="86" t="s">
        <v>28</v>
      </c>
      <c r="I193" s="82"/>
      <c r="J193" s="109" t="s">
        <v>37</v>
      </c>
      <c r="K193" s="152" t="s">
        <v>42</v>
      </c>
      <c r="L193" s="153" t="s">
        <v>55</v>
      </c>
      <c r="M193" s="84">
        <v>5</v>
      </c>
      <c r="N193" s="84">
        <v>5</v>
      </c>
      <c r="O193" s="84">
        <v>4</v>
      </c>
      <c r="P193" s="84" t="s">
        <v>32</v>
      </c>
      <c r="Q193" s="136" t="s">
        <v>1318</v>
      </c>
      <c r="R193" s="136" t="s">
        <v>129</v>
      </c>
      <c r="S193" s="136" t="s">
        <v>1320</v>
      </c>
      <c r="T193" s="88"/>
      <c r="U193" s="89"/>
      <c r="V193" s="90"/>
      <c r="W193" s="91"/>
      <c r="X193" s="65">
        <f t="shared" si="5"/>
        <v>0</v>
      </c>
    </row>
    <row r="194" spans="1:24" ht="14.4">
      <c r="A194" s="92" t="s">
        <v>525</v>
      </c>
      <c r="B194" s="67"/>
      <c r="C194" s="68"/>
      <c r="D194" s="68"/>
      <c r="E194" s="69"/>
      <c r="F194" s="70" t="str">
        <f t="shared" si="3"/>
        <v/>
      </c>
      <c r="G194" s="71" t="str">
        <f t="shared" si="4"/>
        <v/>
      </c>
      <c r="H194" s="72" t="s">
        <v>46</v>
      </c>
      <c r="I194" s="92"/>
      <c r="J194" s="108" t="s">
        <v>37</v>
      </c>
      <c r="K194" s="151" t="s">
        <v>42</v>
      </c>
      <c r="L194" s="107" t="s">
        <v>1536</v>
      </c>
      <c r="M194" s="68">
        <v>5</v>
      </c>
      <c r="N194" s="68">
        <v>4</v>
      </c>
      <c r="O194" s="68">
        <v>6</v>
      </c>
      <c r="P194" s="68" t="s">
        <v>136</v>
      </c>
      <c r="Q194" s="134" t="s">
        <v>84</v>
      </c>
      <c r="R194" s="134" t="s">
        <v>129</v>
      </c>
      <c r="S194" s="134" t="s">
        <v>1380</v>
      </c>
      <c r="T194" s="76"/>
      <c r="U194" s="77"/>
      <c r="V194" s="78"/>
      <c r="W194" s="79"/>
      <c r="X194" s="65">
        <f t="shared" si="5"/>
        <v>0</v>
      </c>
    </row>
    <row r="195" spans="1:24" ht="14.4">
      <c r="A195" s="82" t="s">
        <v>527</v>
      </c>
      <c r="B195" s="83"/>
      <c r="C195" s="84"/>
      <c r="D195" s="84"/>
      <c r="E195" s="85"/>
      <c r="F195" s="53" t="str">
        <f t="shared" si="3"/>
        <v/>
      </c>
      <c r="G195" s="54" t="str">
        <f t="shared" si="4"/>
        <v/>
      </c>
      <c r="H195" s="86" t="s">
        <v>131</v>
      </c>
      <c r="I195" s="82"/>
      <c r="J195" s="109" t="s">
        <v>37</v>
      </c>
      <c r="K195" s="152" t="s">
        <v>42</v>
      </c>
      <c r="L195" s="153" t="s">
        <v>1537</v>
      </c>
      <c r="M195" s="84">
        <v>6</v>
      </c>
      <c r="N195" s="84">
        <v>6</v>
      </c>
      <c r="O195" s="84">
        <v>6</v>
      </c>
      <c r="P195" s="84" t="s">
        <v>136</v>
      </c>
      <c r="Q195" s="136"/>
      <c r="R195" s="136" t="s">
        <v>129</v>
      </c>
      <c r="S195" s="136" t="s">
        <v>1400</v>
      </c>
      <c r="T195" s="88"/>
      <c r="U195" s="89"/>
      <c r="V195" s="90"/>
      <c r="W195" s="91"/>
      <c r="X195" s="65">
        <f t="shared" si="5"/>
        <v>0</v>
      </c>
    </row>
    <row r="196" spans="1:24" ht="14.4">
      <c r="A196" s="92" t="s">
        <v>529</v>
      </c>
      <c r="B196" s="67"/>
      <c r="C196" s="68"/>
      <c r="D196" s="68"/>
      <c r="E196" s="69"/>
      <c r="F196" s="70" t="str">
        <f t="shared" si="3"/>
        <v/>
      </c>
      <c r="G196" s="71" t="str">
        <f t="shared" si="4"/>
        <v/>
      </c>
      <c r="H196" s="72" t="s">
        <v>127</v>
      </c>
      <c r="I196" s="92"/>
      <c r="J196" s="108" t="s">
        <v>37</v>
      </c>
      <c r="K196" s="151" t="s">
        <v>42</v>
      </c>
      <c r="L196" s="107" t="s">
        <v>1538</v>
      </c>
      <c r="M196" s="68">
        <v>2</v>
      </c>
      <c r="N196" s="68"/>
      <c r="O196" s="68"/>
      <c r="P196" s="68"/>
      <c r="Q196" s="134"/>
      <c r="R196" s="134" t="s">
        <v>255</v>
      </c>
      <c r="S196" s="134" t="s">
        <v>256</v>
      </c>
      <c r="T196" s="76"/>
      <c r="U196" s="77"/>
      <c r="V196" s="78"/>
      <c r="W196" s="79"/>
      <c r="X196" s="65">
        <f t="shared" si="5"/>
        <v>0</v>
      </c>
    </row>
    <row r="197" spans="1:24" ht="14.4">
      <c r="A197" s="82" t="s">
        <v>531</v>
      </c>
      <c r="B197" s="83"/>
      <c r="C197" s="84"/>
      <c r="D197" s="84"/>
      <c r="E197" s="85"/>
      <c r="F197" s="53" t="str">
        <f t="shared" si="3"/>
        <v/>
      </c>
      <c r="G197" s="54" t="str">
        <f t="shared" si="4"/>
        <v/>
      </c>
      <c r="H197" s="86" t="s">
        <v>127</v>
      </c>
      <c r="I197" s="82"/>
      <c r="J197" s="109" t="s">
        <v>37</v>
      </c>
      <c r="K197" s="152" t="s">
        <v>42</v>
      </c>
      <c r="L197" s="153" t="s">
        <v>1539</v>
      </c>
      <c r="M197" s="84">
        <v>1</v>
      </c>
      <c r="N197" s="84"/>
      <c r="O197" s="84"/>
      <c r="P197" s="84"/>
      <c r="Q197" s="136"/>
      <c r="R197" s="136" t="s">
        <v>157</v>
      </c>
      <c r="S197" s="136" t="s">
        <v>164</v>
      </c>
      <c r="T197" s="88"/>
      <c r="U197" s="89"/>
      <c r="V197" s="90"/>
      <c r="W197" s="91"/>
      <c r="X197" s="65">
        <f t="shared" si="5"/>
        <v>0</v>
      </c>
    </row>
    <row r="198" spans="1:24" ht="14.4">
      <c r="A198" s="92" t="s">
        <v>533</v>
      </c>
      <c r="B198" s="67"/>
      <c r="C198" s="68"/>
      <c r="D198" s="68"/>
      <c r="E198" s="69"/>
      <c r="F198" s="70" t="str">
        <f t="shared" si="3"/>
        <v/>
      </c>
      <c r="G198" s="71" t="str">
        <f t="shared" si="4"/>
        <v/>
      </c>
      <c r="H198" s="72" t="s">
        <v>127</v>
      </c>
      <c r="I198" s="92"/>
      <c r="J198" s="108" t="s">
        <v>37</v>
      </c>
      <c r="K198" s="151" t="s">
        <v>42</v>
      </c>
      <c r="L198" s="107" t="s">
        <v>1540</v>
      </c>
      <c r="M198" s="68">
        <v>2</v>
      </c>
      <c r="N198" s="68"/>
      <c r="O198" s="68"/>
      <c r="P198" s="68"/>
      <c r="Q198" s="134"/>
      <c r="R198" s="134" t="s">
        <v>157</v>
      </c>
      <c r="S198" s="134" t="s">
        <v>164</v>
      </c>
      <c r="T198" s="76"/>
      <c r="U198" s="77"/>
      <c r="V198" s="78"/>
      <c r="W198" s="79"/>
      <c r="X198" s="65">
        <f t="shared" si="5"/>
        <v>0</v>
      </c>
    </row>
    <row r="199" spans="1:24" ht="14.4">
      <c r="A199" s="82" t="s">
        <v>535</v>
      </c>
      <c r="B199" s="83"/>
      <c r="C199" s="84"/>
      <c r="D199" s="84"/>
      <c r="E199" s="85"/>
      <c r="F199" s="53" t="str">
        <f t="shared" si="3"/>
        <v/>
      </c>
      <c r="G199" s="54" t="str">
        <f t="shared" si="4"/>
        <v/>
      </c>
      <c r="H199" s="86" t="s">
        <v>28</v>
      </c>
      <c r="I199" s="82"/>
      <c r="J199" s="109" t="s">
        <v>37</v>
      </c>
      <c r="K199" s="152" t="s">
        <v>42</v>
      </c>
      <c r="L199" s="153" t="s">
        <v>1541</v>
      </c>
      <c r="M199" s="84">
        <v>3</v>
      </c>
      <c r="N199" s="84"/>
      <c r="O199" s="84"/>
      <c r="P199" s="84"/>
      <c r="Q199" s="136"/>
      <c r="R199" s="136" t="s">
        <v>157</v>
      </c>
      <c r="S199" s="136" t="s">
        <v>164</v>
      </c>
      <c r="T199" s="88"/>
      <c r="U199" s="89"/>
      <c r="V199" s="90"/>
      <c r="W199" s="91"/>
      <c r="X199" s="65">
        <f t="shared" si="5"/>
        <v>0</v>
      </c>
    </row>
    <row r="200" spans="1:24" ht="14.4">
      <c r="A200" s="92" t="s">
        <v>537</v>
      </c>
      <c r="B200" s="67"/>
      <c r="C200" s="68"/>
      <c r="D200" s="68"/>
      <c r="E200" s="69"/>
      <c r="F200" s="70" t="str">
        <f t="shared" si="3"/>
        <v/>
      </c>
      <c r="G200" s="71" t="str">
        <f t="shared" si="4"/>
        <v/>
      </c>
      <c r="H200" s="72" t="s">
        <v>46</v>
      </c>
      <c r="I200" s="92"/>
      <c r="J200" s="108" t="s">
        <v>37</v>
      </c>
      <c r="K200" s="151" t="s">
        <v>50</v>
      </c>
      <c r="L200" s="107" t="s">
        <v>1542</v>
      </c>
      <c r="M200" s="68">
        <v>1</v>
      </c>
      <c r="N200" s="68">
        <v>2</v>
      </c>
      <c r="O200" s="68">
        <v>1</v>
      </c>
      <c r="P200" s="68" t="s">
        <v>32</v>
      </c>
      <c r="Q200" s="134" t="s">
        <v>1318</v>
      </c>
      <c r="R200" s="134" t="s">
        <v>129</v>
      </c>
      <c r="S200" s="134" t="s">
        <v>1319</v>
      </c>
      <c r="T200" s="76"/>
      <c r="U200" s="77"/>
      <c r="V200" s="78"/>
      <c r="W200" s="79"/>
      <c r="X200" s="65">
        <f t="shared" si="5"/>
        <v>0</v>
      </c>
    </row>
    <row r="201" spans="1:24" ht="14.4">
      <c r="A201" s="82" t="s">
        <v>539</v>
      </c>
      <c r="B201" s="83"/>
      <c r="C201" s="84"/>
      <c r="D201" s="84"/>
      <c r="E201" s="85"/>
      <c r="F201" s="53" t="str">
        <f t="shared" si="3"/>
        <v/>
      </c>
      <c r="G201" s="54" t="str">
        <f t="shared" si="4"/>
        <v/>
      </c>
      <c r="H201" s="86" t="s">
        <v>127</v>
      </c>
      <c r="I201" s="82"/>
      <c r="J201" s="109" t="s">
        <v>37</v>
      </c>
      <c r="K201" s="152" t="s">
        <v>50</v>
      </c>
      <c r="L201" s="153" t="s">
        <v>289</v>
      </c>
      <c r="M201" s="84">
        <v>2</v>
      </c>
      <c r="N201" s="84">
        <v>2</v>
      </c>
      <c r="O201" s="84">
        <v>3</v>
      </c>
      <c r="P201" s="84" t="s">
        <v>32</v>
      </c>
      <c r="Q201" s="136" t="s">
        <v>1318</v>
      </c>
      <c r="R201" s="136" t="s">
        <v>129</v>
      </c>
      <c r="S201" s="136" t="s">
        <v>1543</v>
      </c>
      <c r="T201" s="88"/>
      <c r="U201" s="89"/>
      <c r="V201" s="90"/>
      <c r="W201" s="91"/>
      <c r="X201" s="65">
        <f t="shared" si="5"/>
        <v>0</v>
      </c>
    </row>
    <row r="202" spans="1:24" ht="14.4">
      <c r="A202" s="92" t="s">
        <v>541</v>
      </c>
      <c r="B202" s="67"/>
      <c r="C202" s="68"/>
      <c r="D202" s="68"/>
      <c r="E202" s="69"/>
      <c r="F202" s="70" t="str">
        <f t="shared" si="3"/>
        <v/>
      </c>
      <c r="G202" s="71" t="str">
        <f t="shared" si="4"/>
        <v/>
      </c>
      <c r="H202" s="72" t="s">
        <v>127</v>
      </c>
      <c r="I202" s="92"/>
      <c r="J202" s="108" t="s">
        <v>37</v>
      </c>
      <c r="K202" s="151" t="s">
        <v>50</v>
      </c>
      <c r="L202" s="107" t="s">
        <v>1544</v>
      </c>
      <c r="M202" s="68">
        <v>2</v>
      </c>
      <c r="N202" s="68">
        <v>3</v>
      </c>
      <c r="O202" s="68">
        <v>3</v>
      </c>
      <c r="P202" s="68" t="s">
        <v>136</v>
      </c>
      <c r="Q202" s="134" t="s">
        <v>80</v>
      </c>
      <c r="R202" s="134" t="s">
        <v>129</v>
      </c>
      <c r="S202" s="134" t="s">
        <v>1433</v>
      </c>
      <c r="T202" s="76"/>
      <c r="U202" s="77"/>
      <c r="V202" s="78"/>
      <c r="W202" s="79"/>
      <c r="X202" s="65">
        <f t="shared" si="5"/>
        <v>0</v>
      </c>
    </row>
    <row r="203" spans="1:24" ht="14.4">
      <c r="A203" s="82" t="s">
        <v>543</v>
      </c>
      <c r="B203" s="83"/>
      <c r="C203" s="84"/>
      <c r="D203" s="84"/>
      <c r="E203" s="85"/>
      <c r="F203" s="53" t="str">
        <f t="shared" si="3"/>
        <v/>
      </c>
      <c r="G203" s="54" t="str">
        <f t="shared" si="4"/>
        <v/>
      </c>
      <c r="H203" s="86" t="s">
        <v>46</v>
      </c>
      <c r="I203" s="56"/>
      <c r="J203" s="109" t="s">
        <v>37</v>
      </c>
      <c r="K203" s="152" t="s">
        <v>50</v>
      </c>
      <c r="L203" s="153" t="s">
        <v>1545</v>
      </c>
      <c r="M203" s="84">
        <v>3</v>
      </c>
      <c r="N203" s="84">
        <v>3</v>
      </c>
      <c r="O203" s="84">
        <v>3</v>
      </c>
      <c r="P203" s="84" t="s">
        <v>136</v>
      </c>
      <c r="Q203" s="136"/>
      <c r="R203" s="136" t="s">
        <v>129</v>
      </c>
      <c r="S203" s="136" t="s">
        <v>1370</v>
      </c>
      <c r="T203" s="88"/>
      <c r="U203" s="89"/>
      <c r="V203" s="90"/>
      <c r="W203" s="91"/>
      <c r="X203" s="65">
        <f t="shared" si="5"/>
        <v>0</v>
      </c>
    </row>
    <row r="204" spans="1:24" ht="14.4">
      <c r="A204" s="92" t="s">
        <v>545</v>
      </c>
      <c r="B204" s="67"/>
      <c r="C204" s="68"/>
      <c r="D204" s="68"/>
      <c r="E204" s="69"/>
      <c r="F204" s="70" t="str">
        <f t="shared" si="3"/>
        <v/>
      </c>
      <c r="G204" s="71" t="str">
        <f t="shared" si="4"/>
        <v/>
      </c>
      <c r="H204" s="72" t="s">
        <v>65</v>
      </c>
      <c r="I204" s="92"/>
      <c r="J204" s="108" t="s">
        <v>37</v>
      </c>
      <c r="K204" s="151" t="s">
        <v>50</v>
      </c>
      <c r="L204" s="107" t="s">
        <v>1546</v>
      </c>
      <c r="M204" s="68">
        <v>3</v>
      </c>
      <c r="N204" s="68">
        <v>2</v>
      </c>
      <c r="O204" s="68">
        <v>4</v>
      </c>
      <c r="P204" s="68" t="s">
        <v>136</v>
      </c>
      <c r="Q204" s="134"/>
      <c r="R204" s="134" t="s">
        <v>129</v>
      </c>
      <c r="S204" s="134" t="s">
        <v>1374</v>
      </c>
      <c r="T204" s="76"/>
      <c r="U204" s="77"/>
      <c r="V204" s="78"/>
      <c r="W204" s="79"/>
      <c r="X204" s="65">
        <f t="shared" si="5"/>
        <v>0</v>
      </c>
    </row>
    <row r="205" spans="1:24" ht="14.4">
      <c r="A205" s="82" t="s">
        <v>547</v>
      </c>
      <c r="B205" s="83"/>
      <c r="C205" s="84"/>
      <c r="D205" s="84"/>
      <c r="E205" s="85"/>
      <c r="F205" s="53" t="str">
        <f t="shared" si="3"/>
        <v/>
      </c>
      <c r="G205" s="54" t="str">
        <f t="shared" si="4"/>
        <v/>
      </c>
      <c r="H205" s="86" t="s">
        <v>28</v>
      </c>
      <c r="I205" s="82"/>
      <c r="J205" s="109" t="s">
        <v>37</v>
      </c>
      <c r="K205" s="152" t="s">
        <v>50</v>
      </c>
      <c r="L205" s="153" t="s">
        <v>813</v>
      </c>
      <c r="M205" s="84">
        <v>4</v>
      </c>
      <c r="N205" s="84">
        <v>3</v>
      </c>
      <c r="O205" s="84">
        <v>5</v>
      </c>
      <c r="P205" s="84" t="s">
        <v>32</v>
      </c>
      <c r="Q205" s="136"/>
      <c r="R205" s="136" t="s">
        <v>129</v>
      </c>
      <c r="S205" s="136" t="s">
        <v>1547</v>
      </c>
      <c r="T205" s="88"/>
      <c r="U205" s="89"/>
      <c r="V205" s="90"/>
      <c r="W205" s="91"/>
      <c r="X205" s="65">
        <f t="shared" si="5"/>
        <v>0</v>
      </c>
    </row>
    <row r="206" spans="1:24" ht="14.4">
      <c r="A206" s="92" t="s">
        <v>549</v>
      </c>
      <c r="B206" s="67"/>
      <c r="C206" s="68"/>
      <c r="D206" s="68"/>
      <c r="E206" s="69"/>
      <c r="F206" s="70" t="str">
        <f t="shared" si="3"/>
        <v/>
      </c>
      <c r="G206" s="71" t="str">
        <f t="shared" si="4"/>
        <v/>
      </c>
      <c r="H206" s="72" t="s">
        <v>46</v>
      </c>
      <c r="I206" s="92"/>
      <c r="J206" s="108" t="s">
        <v>37</v>
      </c>
      <c r="K206" s="151" t="s">
        <v>50</v>
      </c>
      <c r="L206" s="107" t="s">
        <v>1548</v>
      </c>
      <c r="M206" s="68">
        <v>5</v>
      </c>
      <c r="N206" s="68">
        <v>4</v>
      </c>
      <c r="O206" s="68">
        <v>6</v>
      </c>
      <c r="P206" s="68" t="s">
        <v>136</v>
      </c>
      <c r="Q206" s="134"/>
      <c r="R206" s="134" t="s">
        <v>129</v>
      </c>
      <c r="S206" s="134" t="s">
        <v>1433</v>
      </c>
      <c r="T206" s="76"/>
      <c r="U206" s="77"/>
      <c r="V206" s="78"/>
      <c r="W206" s="79"/>
      <c r="X206" s="65">
        <f t="shared" si="5"/>
        <v>0</v>
      </c>
    </row>
    <row r="207" spans="1:24" ht="14.4">
      <c r="A207" s="82" t="s">
        <v>551</v>
      </c>
      <c r="B207" s="83"/>
      <c r="C207" s="84"/>
      <c r="D207" s="84"/>
      <c r="E207" s="85"/>
      <c r="F207" s="53" t="str">
        <f t="shared" si="3"/>
        <v/>
      </c>
      <c r="G207" s="54" t="str">
        <f t="shared" si="4"/>
        <v/>
      </c>
      <c r="H207" s="86" t="s">
        <v>131</v>
      </c>
      <c r="I207" s="82"/>
      <c r="J207" s="109" t="s">
        <v>37</v>
      </c>
      <c r="K207" s="152" t="s">
        <v>50</v>
      </c>
      <c r="L207" s="153" t="s">
        <v>86</v>
      </c>
      <c r="M207" s="84">
        <v>5</v>
      </c>
      <c r="N207" s="84">
        <v>4</v>
      </c>
      <c r="O207" s="84">
        <v>5</v>
      </c>
      <c r="P207" s="84" t="s">
        <v>32</v>
      </c>
      <c r="Q207" s="136" t="s">
        <v>1318</v>
      </c>
      <c r="R207" s="136" t="s">
        <v>129</v>
      </c>
      <c r="S207" s="136" t="s">
        <v>1319</v>
      </c>
      <c r="T207" s="88"/>
      <c r="U207" s="89"/>
      <c r="V207" s="90"/>
      <c r="W207" s="91"/>
      <c r="X207" s="65">
        <f t="shared" si="5"/>
        <v>0</v>
      </c>
    </row>
    <row r="208" spans="1:24" ht="14.4">
      <c r="A208" s="92" t="s">
        <v>554</v>
      </c>
      <c r="B208" s="67"/>
      <c r="C208" s="68"/>
      <c r="D208" s="68"/>
      <c r="E208" s="69"/>
      <c r="F208" s="70" t="str">
        <f t="shared" si="3"/>
        <v/>
      </c>
      <c r="G208" s="71" t="str">
        <f t="shared" si="4"/>
        <v/>
      </c>
      <c r="H208" s="72" t="s">
        <v>131</v>
      </c>
      <c r="I208" s="92"/>
      <c r="J208" s="108" t="s">
        <v>37</v>
      </c>
      <c r="K208" s="151" t="s">
        <v>50</v>
      </c>
      <c r="L208" s="107" t="s">
        <v>1549</v>
      </c>
      <c r="M208" s="68">
        <v>9</v>
      </c>
      <c r="N208" s="68">
        <v>7</v>
      </c>
      <c r="O208" s="68">
        <v>8</v>
      </c>
      <c r="P208" s="68" t="s">
        <v>136</v>
      </c>
      <c r="Q208" s="134" t="s">
        <v>80</v>
      </c>
      <c r="R208" s="134" t="s">
        <v>129</v>
      </c>
      <c r="S208" s="134" t="s">
        <v>1403</v>
      </c>
      <c r="T208" s="76"/>
      <c r="U208" s="77"/>
      <c r="V208" s="78"/>
      <c r="W208" s="79"/>
      <c r="X208" s="65">
        <f t="shared" si="5"/>
        <v>0</v>
      </c>
    </row>
    <row r="209" spans="1:24" ht="14.4">
      <c r="A209" s="82" t="s">
        <v>556</v>
      </c>
      <c r="B209" s="83"/>
      <c r="C209" s="84"/>
      <c r="D209" s="84"/>
      <c r="E209" s="85"/>
      <c r="F209" s="53" t="str">
        <f t="shared" si="3"/>
        <v/>
      </c>
      <c r="G209" s="54" t="str">
        <f t="shared" si="4"/>
        <v/>
      </c>
      <c r="H209" s="86" t="s">
        <v>127</v>
      </c>
      <c r="I209" s="56"/>
      <c r="J209" s="109" t="s">
        <v>37</v>
      </c>
      <c r="K209" s="152" t="s">
        <v>50</v>
      </c>
      <c r="L209" s="153" t="s">
        <v>1550</v>
      </c>
      <c r="M209" s="84">
        <v>1</v>
      </c>
      <c r="N209" s="84"/>
      <c r="O209" s="84"/>
      <c r="P209" s="84"/>
      <c r="Q209" s="136"/>
      <c r="R209" s="136" t="s">
        <v>157</v>
      </c>
      <c r="S209" s="136" t="s">
        <v>164</v>
      </c>
      <c r="T209" s="88"/>
      <c r="U209" s="89"/>
      <c r="V209" s="90"/>
      <c r="W209" s="91"/>
      <c r="X209" s="65">
        <f t="shared" si="5"/>
        <v>0</v>
      </c>
    </row>
    <row r="210" spans="1:24" ht="14.4">
      <c r="A210" s="92" t="s">
        <v>558</v>
      </c>
      <c r="B210" s="67"/>
      <c r="C210" s="68"/>
      <c r="D210" s="68"/>
      <c r="E210" s="69"/>
      <c r="F210" s="70" t="str">
        <f t="shared" si="3"/>
        <v/>
      </c>
      <c r="G210" s="71" t="str">
        <f t="shared" si="4"/>
        <v/>
      </c>
      <c r="H210" s="72" t="s">
        <v>127</v>
      </c>
      <c r="I210" s="73"/>
      <c r="J210" s="108" t="s">
        <v>37</v>
      </c>
      <c r="K210" s="151" t="s">
        <v>50</v>
      </c>
      <c r="L210" s="107" t="s">
        <v>1551</v>
      </c>
      <c r="M210" s="68">
        <v>1</v>
      </c>
      <c r="N210" s="68"/>
      <c r="O210" s="68"/>
      <c r="P210" s="68"/>
      <c r="Q210" s="134"/>
      <c r="R210" s="134" t="s">
        <v>157</v>
      </c>
      <c r="S210" s="134" t="s">
        <v>281</v>
      </c>
      <c r="T210" s="76"/>
      <c r="U210" s="77"/>
      <c r="V210" s="78"/>
      <c r="W210" s="79"/>
      <c r="X210" s="65">
        <f t="shared" si="5"/>
        <v>0</v>
      </c>
    </row>
    <row r="211" spans="1:24" ht="14.4">
      <c r="A211" s="82" t="s">
        <v>560</v>
      </c>
      <c r="B211" s="83"/>
      <c r="C211" s="84"/>
      <c r="D211" s="84"/>
      <c r="E211" s="85"/>
      <c r="F211" s="53" t="str">
        <f t="shared" si="3"/>
        <v/>
      </c>
      <c r="G211" s="54" t="str">
        <f t="shared" si="4"/>
        <v/>
      </c>
      <c r="H211" s="86" t="s">
        <v>28</v>
      </c>
      <c r="I211" s="56"/>
      <c r="J211" s="109" t="s">
        <v>37</v>
      </c>
      <c r="K211" s="152" t="s">
        <v>50</v>
      </c>
      <c r="L211" s="153" t="s">
        <v>1552</v>
      </c>
      <c r="M211" s="84">
        <v>1</v>
      </c>
      <c r="N211" s="84"/>
      <c r="O211" s="84"/>
      <c r="P211" s="84"/>
      <c r="Q211" s="136"/>
      <c r="R211" s="136" t="s">
        <v>157</v>
      </c>
      <c r="S211" s="136" t="s">
        <v>281</v>
      </c>
      <c r="T211" s="88"/>
      <c r="U211" s="89"/>
      <c r="V211" s="90"/>
      <c r="W211" s="91"/>
      <c r="X211" s="65">
        <f t="shared" si="5"/>
        <v>0</v>
      </c>
    </row>
    <row r="212" spans="1:24" ht="14.4">
      <c r="A212" s="92" t="s">
        <v>562</v>
      </c>
      <c r="B212" s="67"/>
      <c r="C212" s="68"/>
      <c r="D212" s="68"/>
      <c r="E212" s="69"/>
      <c r="F212" s="70" t="str">
        <f t="shared" si="3"/>
        <v/>
      </c>
      <c r="G212" s="71" t="str">
        <f t="shared" si="4"/>
        <v/>
      </c>
      <c r="H212" s="72" t="s">
        <v>65</v>
      </c>
      <c r="I212" s="73"/>
      <c r="J212" s="108" t="s">
        <v>37</v>
      </c>
      <c r="K212" s="151" t="s">
        <v>50</v>
      </c>
      <c r="L212" s="107" t="s">
        <v>1553</v>
      </c>
      <c r="M212" s="68">
        <v>3</v>
      </c>
      <c r="N212" s="68"/>
      <c r="O212" s="68"/>
      <c r="P212" s="68"/>
      <c r="Q212" s="134"/>
      <c r="R212" s="134" t="s">
        <v>157</v>
      </c>
      <c r="S212" s="134" t="s">
        <v>553</v>
      </c>
      <c r="T212" s="76"/>
      <c r="U212" s="77"/>
      <c r="V212" s="78"/>
      <c r="W212" s="79"/>
      <c r="X212" s="65">
        <f t="shared" si="5"/>
        <v>0</v>
      </c>
    </row>
    <row r="213" spans="1:24" ht="14.4">
      <c r="A213" s="82" t="s">
        <v>565</v>
      </c>
      <c r="B213" s="83"/>
      <c r="C213" s="84"/>
      <c r="D213" s="84"/>
      <c r="E213" s="85"/>
      <c r="F213" s="53" t="str">
        <f t="shared" si="3"/>
        <v/>
      </c>
      <c r="G213" s="54" t="str">
        <f t="shared" si="4"/>
        <v/>
      </c>
      <c r="H213" s="86" t="s">
        <v>28</v>
      </c>
      <c r="I213" s="56"/>
      <c r="J213" s="109" t="s">
        <v>37</v>
      </c>
      <c r="K213" s="152" t="s">
        <v>50</v>
      </c>
      <c r="L213" s="153" t="s">
        <v>1554</v>
      </c>
      <c r="M213" s="84">
        <v>3</v>
      </c>
      <c r="N213" s="84"/>
      <c r="O213" s="84"/>
      <c r="P213" s="84"/>
      <c r="Q213" s="136"/>
      <c r="R213" s="136" t="s">
        <v>157</v>
      </c>
      <c r="S213" s="136" t="s">
        <v>553</v>
      </c>
      <c r="T213" s="88"/>
      <c r="U213" s="89"/>
      <c r="V213" s="90"/>
      <c r="W213" s="91"/>
      <c r="X213" s="65">
        <f t="shared" si="5"/>
        <v>0</v>
      </c>
    </row>
    <row r="214" spans="1:24" ht="14.4">
      <c r="A214" s="92" t="s">
        <v>567</v>
      </c>
      <c r="B214" s="67"/>
      <c r="C214" s="68"/>
      <c r="D214" s="68"/>
      <c r="E214" s="69"/>
      <c r="F214" s="70" t="str">
        <f t="shared" si="3"/>
        <v/>
      </c>
      <c r="G214" s="71" t="str">
        <f t="shared" si="4"/>
        <v/>
      </c>
      <c r="H214" s="72" t="s">
        <v>127</v>
      </c>
      <c r="I214" s="92"/>
      <c r="J214" s="108" t="s">
        <v>37</v>
      </c>
      <c r="K214" s="151" t="s">
        <v>37</v>
      </c>
      <c r="L214" s="107" t="s">
        <v>187</v>
      </c>
      <c r="M214" s="68">
        <v>5</v>
      </c>
      <c r="N214" s="68">
        <v>5</v>
      </c>
      <c r="O214" s="68">
        <v>6</v>
      </c>
      <c r="P214" s="68" t="s">
        <v>32</v>
      </c>
      <c r="Q214" s="134" t="s">
        <v>1318</v>
      </c>
      <c r="R214" s="134" t="s">
        <v>129</v>
      </c>
      <c r="S214" s="134" t="s">
        <v>1555</v>
      </c>
      <c r="T214" s="76"/>
      <c r="U214" s="77"/>
      <c r="V214" s="78"/>
      <c r="W214" s="79"/>
      <c r="X214" s="65">
        <f t="shared" si="5"/>
        <v>0</v>
      </c>
    </row>
    <row r="215" spans="1:24" ht="14.4">
      <c r="A215" s="82" t="s">
        <v>570</v>
      </c>
      <c r="B215" s="83"/>
      <c r="C215" s="84"/>
      <c r="D215" s="84"/>
      <c r="E215" s="85"/>
      <c r="F215" s="53" t="str">
        <f t="shared" si="3"/>
        <v/>
      </c>
      <c r="G215" s="54" t="str">
        <f t="shared" si="4"/>
        <v/>
      </c>
      <c r="H215" s="86" t="s">
        <v>46</v>
      </c>
      <c r="I215" s="82"/>
      <c r="J215" s="522" t="s">
        <v>37</v>
      </c>
      <c r="K215" s="518"/>
      <c r="L215" s="153" t="s">
        <v>1556</v>
      </c>
      <c r="M215" s="84">
        <v>1</v>
      </c>
      <c r="N215" s="84">
        <v>1</v>
      </c>
      <c r="O215" s="84">
        <v>1</v>
      </c>
      <c r="P215" s="84" t="s">
        <v>32</v>
      </c>
      <c r="Q215" s="136" t="s">
        <v>1318</v>
      </c>
      <c r="R215" s="136" t="s">
        <v>129</v>
      </c>
      <c r="S215" s="136" t="s">
        <v>1330</v>
      </c>
      <c r="T215" s="88"/>
      <c r="U215" s="89"/>
      <c r="V215" s="90"/>
      <c r="W215" s="91"/>
      <c r="X215" s="65">
        <f t="shared" si="5"/>
        <v>0</v>
      </c>
    </row>
    <row r="216" spans="1:24" ht="14.4">
      <c r="A216" s="92" t="s">
        <v>572</v>
      </c>
      <c r="B216" s="67"/>
      <c r="C216" s="68"/>
      <c r="D216" s="68"/>
      <c r="E216" s="69"/>
      <c r="F216" s="70" t="str">
        <f t="shared" si="3"/>
        <v/>
      </c>
      <c r="G216" s="71" t="str">
        <f t="shared" si="4"/>
        <v/>
      </c>
      <c r="H216" s="72" t="s">
        <v>46</v>
      </c>
      <c r="I216" s="73"/>
      <c r="J216" s="523" t="s">
        <v>37</v>
      </c>
      <c r="K216" s="517"/>
      <c r="L216" s="107" t="s">
        <v>1557</v>
      </c>
      <c r="M216" s="68">
        <v>1</v>
      </c>
      <c r="N216" s="68">
        <v>1</v>
      </c>
      <c r="O216" s="68">
        <v>3</v>
      </c>
      <c r="P216" s="68" t="s">
        <v>136</v>
      </c>
      <c r="Q216" s="134"/>
      <c r="R216" s="134" t="s">
        <v>129</v>
      </c>
      <c r="S216" s="134" t="s">
        <v>1452</v>
      </c>
      <c r="T216" s="76"/>
      <c r="U216" s="77"/>
      <c r="V216" s="78"/>
      <c r="W216" s="79"/>
      <c r="X216" s="65">
        <f t="shared" si="5"/>
        <v>0</v>
      </c>
    </row>
    <row r="217" spans="1:24" ht="14.4">
      <c r="A217" s="82" t="s">
        <v>574</v>
      </c>
      <c r="B217" s="83"/>
      <c r="C217" s="84"/>
      <c r="D217" s="84"/>
      <c r="E217" s="85"/>
      <c r="F217" s="53" t="str">
        <f t="shared" si="3"/>
        <v/>
      </c>
      <c r="G217" s="54" t="str">
        <f t="shared" si="4"/>
        <v/>
      </c>
      <c r="H217" s="86" t="s">
        <v>28</v>
      </c>
      <c r="I217" s="82"/>
      <c r="J217" s="522" t="s">
        <v>37</v>
      </c>
      <c r="K217" s="518"/>
      <c r="L217" s="153" t="s">
        <v>1558</v>
      </c>
      <c r="M217" s="84">
        <v>2</v>
      </c>
      <c r="N217" s="84">
        <v>2</v>
      </c>
      <c r="O217" s="84">
        <v>2</v>
      </c>
      <c r="P217" s="84" t="s">
        <v>32</v>
      </c>
      <c r="Q217" s="136"/>
      <c r="R217" s="136" t="s">
        <v>129</v>
      </c>
      <c r="S217" s="136" t="s">
        <v>1330</v>
      </c>
      <c r="T217" s="88"/>
      <c r="U217" s="89"/>
      <c r="V217" s="90"/>
      <c r="W217" s="91"/>
      <c r="X217" s="65">
        <f t="shared" si="5"/>
        <v>0</v>
      </c>
    </row>
    <row r="218" spans="1:24" ht="14.4">
      <c r="A218" s="92" t="s">
        <v>576</v>
      </c>
      <c r="B218" s="67"/>
      <c r="C218" s="68"/>
      <c r="D218" s="68"/>
      <c r="E218" s="69"/>
      <c r="F218" s="70" t="str">
        <f t="shared" si="3"/>
        <v/>
      </c>
      <c r="G218" s="71" t="str">
        <f t="shared" si="4"/>
        <v/>
      </c>
      <c r="H218" s="72" t="s">
        <v>46</v>
      </c>
      <c r="I218" s="73"/>
      <c r="J218" s="523" t="s">
        <v>37</v>
      </c>
      <c r="K218" s="517"/>
      <c r="L218" s="107" t="s">
        <v>1559</v>
      </c>
      <c r="M218" s="68">
        <v>2</v>
      </c>
      <c r="N218" s="68">
        <v>2</v>
      </c>
      <c r="O218" s="68">
        <v>3</v>
      </c>
      <c r="P218" s="68" t="s">
        <v>32</v>
      </c>
      <c r="Q218" s="134" t="s">
        <v>80</v>
      </c>
      <c r="R218" s="134" t="s">
        <v>129</v>
      </c>
      <c r="S218" s="134" t="s">
        <v>1560</v>
      </c>
      <c r="T218" s="76"/>
      <c r="U218" s="77"/>
      <c r="V218" s="78"/>
      <c r="W218" s="79"/>
      <c r="X218" s="65">
        <f t="shared" si="5"/>
        <v>0</v>
      </c>
    </row>
    <row r="219" spans="1:24" ht="14.4">
      <c r="A219" s="82" t="s">
        <v>577</v>
      </c>
      <c r="B219" s="83"/>
      <c r="C219" s="84"/>
      <c r="D219" s="84"/>
      <c r="E219" s="85"/>
      <c r="F219" s="53" t="str">
        <f t="shared" si="3"/>
        <v/>
      </c>
      <c r="G219" s="54" t="str">
        <f t="shared" si="4"/>
        <v/>
      </c>
      <c r="H219" s="86" t="s">
        <v>127</v>
      </c>
      <c r="I219" s="82"/>
      <c r="J219" s="522" t="s">
        <v>37</v>
      </c>
      <c r="K219" s="518"/>
      <c r="L219" s="153" t="s">
        <v>1561</v>
      </c>
      <c r="M219" s="84">
        <v>3</v>
      </c>
      <c r="N219" s="84">
        <v>3</v>
      </c>
      <c r="O219" s="84">
        <v>4</v>
      </c>
      <c r="P219" s="84" t="s">
        <v>32</v>
      </c>
      <c r="Q219" s="136" t="s">
        <v>1318</v>
      </c>
      <c r="R219" s="136" t="s">
        <v>129</v>
      </c>
      <c r="S219" s="136" t="s">
        <v>1394</v>
      </c>
      <c r="T219" s="88"/>
      <c r="U219" s="89"/>
      <c r="V219" s="90"/>
      <c r="W219" s="91"/>
      <c r="X219" s="65">
        <f t="shared" si="5"/>
        <v>0</v>
      </c>
    </row>
    <row r="220" spans="1:24" ht="14.4">
      <c r="A220" s="92" t="s">
        <v>580</v>
      </c>
      <c r="B220" s="67"/>
      <c r="C220" s="68"/>
      <c r="D220" s="68"/>
      <c r="E220" s="69"/>
      <c r="F220" s="70" t="str">
        <f t="shared" si="3"/>
        <v/>
      </c>
      <c r="G220" s="71" t="str">
        <f t="shared" si="4"/>
        <v/>
      </c>
      <c r="H220" s="72" t="s">
        <v>127</v>
      </c>
      <c r="I220" s="92"/>
      <c r="J220" s="523" t="s">
        <v>37</v>
      </c>
      <c r="K220" s="517"/>
      <c r="L220" s="107" t="s">
        <v>1562</v>
      </c>
      <c r="M220" s="68">
        <v>3</v>
      </c>
      <c r="N220" s="68">
        <v>4</v>
      </c>
      <c r="O220" s="68">
        <v>4</v>
      </c>
      <c r="P220" s="68" t="s">
        <v>32</v>
      </c>
      <c r="Q220" s="134" t="s">
        <v>80</v>
      </c>
      <c r="R220" s="134" t="s">
        <v>129</v>
      </c>
      <c r="S220" s="134" t="s">
        <v>1392</v>
      </c>
      <c r="T220" s="76"/>
      <c r="U220" s="77"/>
      <c r="V220" s="78"/>
      <c r="W220" s="79"/>
      <c r="X220" s="65">
        <f t="shared" si="5"/>
        <v>0</v>
      </c>
    </row>
    <row r="221" spans="1:24" ht="14.4">
      <c r="A221" s="82" t="s">
        <v>582</v>
      </c>
      <c r="B221" s="83"/>
      <c r="C221" s="84"/>
      <c r="D221" s="84"/>
      <c r="E221" s="85"/>
      <c r="F221" s="53" t="str">
        <f t="shared" si="3"/>
        <v/>
      </c>
      <c r="G221" s="54" t="str">
        <f t="shared" si="4"/>
        <v/>
      </c>
      <c r="H221" s="86" t="s">
        <v>46</v>
      </c>
      <c r="I221" s="82"/>
      <c r="J221" s="522" t="s">
        <v>37</v>
      </c>
      <c r="K221" s="518"/>
      <c r="L221" s="153" t="s">
        <v>1563</v>
      </c>
      <c r="M221" s="84">
        <v>3</v>
      </c>
      <c r="N221" s="84">
        <v>3</v>
      </c>
      <c r="O221" s="84">
        <v>3</v>
      </c>
      <c r="P221" s="84" t="s">
        <v>136</v>
      </c>
      <c r="Q221" s="136"/>
      <c r="R221" s="136" t="s">
        <v>129</v>
      </c>
      <c r="S221" s="136" t="s">
        <v>1396</v>
      </c>
      <c r="T221" s="88"/>
      <c r="U221" s="89"/>
      <c r="V221" s="90"/>
      <c r="W221" s="91"/>
      <c r="X221" s="65">
        <f t="shared" si="5"/>
        <v>0</v>
      </c>
    </row>
    <row r="222" spans="1:24" ht="14.4">
      <c r="A222" s="92" t="s">
        <v>585</v>
      </c>
      <c r="B222" s="67"/>
      <c r="C222" s="68"/>
      <c r="D222" s="68"/>
      <c r="E222" s="69"/>
      <c r="F222" s="70" t="str">
        <f t="shared" si="3"/>
        <v/>
      </c>
      <c r="G222" s="71" t="str">
        <f t="shared" si="4"/>
        <v/>
      </c>
      <c r="H222" s="72" t="s">
        <v>46</v>
      </c>
      <c r="I222" s="73"/>
      <c r="J222" s="523" t="s">
        <v>37</v>
      </c>
      <c r="K222" s="517"/>
      <c r="L222" s="107" t="s">
        <v>1564</v>
      </c>
      <c r="M222" s="68">
        <v>3</v>
      </c>
      <c r="N222" s="68">
        <v>2</v>
      </c>
      <c r="O222" s="68">
        <v>3</v>
      </c>
      <c r="P222" s="68" t="s">
        <v>32</v>
      </c>
      <c r="Q222" s="134"/>
      <c r="R222" s="134" t="s">
        <v>129</v>
      </c>
      <c r="S222" s="134" t="s">
        <v>1565</v>
      </c>
      <c r="T222" s="76"/>
      <c r="U222" s="77"/>
      <c r="V222" s="78"/>
      <c r="W222" s="79"/>
      <c r="X222" s="65">
        <f t="shared" si="5"/>
        <v>0</v>
      </c>
    </row>
    <row r="223" spans="1:24" ht="14.4">
      <c r="A223" s="82" t="s">
        <v>587</v>
      </c>
      <c r="B223" s="83"/>
      <c r="C223" s="84"/>
      <c r="D223" s="84"/>
      <c r="E223" s="85"/>
      <c r="F223" s="53" t="str">
        <f t="shared" si="3"/>
        <v/>
      </c>
      <c r="G223" s="54" t="str">
        <f t="shared" si="4"/>
        <v/>
      </c>
      <c r="H223" s="86" t="s">
        <v>127</v>
      </c>
      <c r="I223" s="82"/>
      <c r="J223" s="522" t="s">
        <v>37</v>
      </c>
      <c r="K223" s="518"/>
      <c r="L223" s="153" t="s">
        <v>1566</v>
      </c>
      <c r="M223" s="84">
        <v>3</v>
      </c>
      <c r="N223" s="84">
        <v>3</v>
      </c>
      <c r="O223" s="84">
        <v>3</v>
      </c>
      <c r="P223" s="84" t="s">
        <v>32</v>
      </c>
      <c r="Q223" s="136"/>
      <c r="R223" s="136" t="s">
        <v>129</v>
      </c>
      <c r="S223" s="136" t="s">
        <v>39</v>
      </c>
      <c r="T223" s="88"/>
      <c r="U223" s="89"/>
      <c r="V223" s="90"/>
      <c r="W223" s="91"/>
      <c r="X223" s="65">
        <f t="shared" si="5"/>
        <v>0</v>
      </c>
    </row>
    <row r="224" spans="1:24" ht="14.4">
      <c r="A224" s="92" t="s">
        <v>589</v>
      </c>
      <c r="B224" s="67"/>
      <c r="C224" s="68"/>
      <c r="D224" s="68"/>
      <c r="E224" s="69"/>
      <c r="F224" s="70" t="str">
        <f t="shared" si="3"/>
        <v/>
      </c>
      <c r="G224" s="71" t="str">
        <f t="shared" si="4"/>
        <v/>
      </c>
      <c r="H224" s="72" t="s">
        <v>46</v>
      </c>
      <c r="I224" s="92"/>
      <c r="J224" s="523" t="s">
        <v>37</v>
      </c>
      <c r="K224" s="517"/>
      <c r="L224" s="107" t="s">
        <v>1567</v>
      </c>
      <c r="M224" s="68">
        <v>3</v>
      </c>
      <c r="N224" s="68">
        <v>3</v>
      </c>
      <c r="O224" s="68">
        <v>3</v>
      </c>
      <c r="P224" s="68" t="s">
        <v>32</v>
      </c>
      <c r="Q224" s="134"/>
      <c r="R224" s="134" t="s">
        <v>129</v>
      </c>
      <c r="S224" s="134" t="s">
        <v>1445</v>
      </c>
      <c r="T224" s="76"/>
      <c r="U224" s="77"/>
      <c r="V224" s="78"/>
      <c r="W224" s="79"/>
      <c r="X224" s="65">
        <f t="shared" si="5"/>
        <v>0</v>
      </c>
    </row>
    <row r="225" spans="1:24" ht="14.4">
      <c r="A225" s="82" t="s">
        <v>592</v>
      </c>
      <c r="B225" s="83"/>
      <c r="C225" s="84"/>
      <c r="D225" s="84"/>
      <c r="E225" s="85"/>
      <c r="F225" s="53" t="str">
        <f t="shared" si="3"/>
        <v/>
      </c>
      <c r="G225" s="54" t="str">
        <f t="shared" si="4"/>
        <v/>
      </c>
      <c r="H225" s="86" t="s">
        <v>131</v>
      </c>
      <c r="I225" s="56"/>
      <c r="J225" s="522" t="s">
        <v>37</v>
      </c>
      <c r="K225" s="518"/>
      <c r="L225" s="153" t="s">
        <v>1568</v>
      </c>
      <c r="M225" s="84">
        <v>3</v>
      </c>
      <c r="N225" s="84">
        <v>4</v>
      </c>
      <c r="O225" s="84">
        <v>5</v>
      </c>
      <c r="P225" s="84" t="s">
        <v>136</v>
      </c>
      <c r="Q225" s="136"/>
      <c r="R225" s="136" t="s">
        <v>129</v>
      </c>
      <c r="S225" s="136" t="s">
        <v>1479</v>
      </c>
      <c r="T225" s="88"/>
      <c r="U225" s="89"/>
      <c r="V225" s="90"/>
      <c r="W225" s="91"/>
      <c r="X225" s="65">
        <f t="shared" si="5"/>
        <v>0</v>
      </c>
    </row>
    <row r="226" spans="1:24" ht="14.4">
      <c r="A226" s="92" t="s">
        <v>595</v>
      </c>
      <c r="B226" s="67"/>
      <c r="C226" s="68"/>
      <c r="D226" s="68"/>
      <c r="E226" s="69"/>
      <c r="F226" s="70" t="str">
        <f t="shared" si="3"/>
        <v/>
      </c>
      <c r="G226" s="71" t="str">
        <f t="shared" si="4"/>
        <v/>
      </c>
      <c r="H226" s="72" t="s">
        <v>46</v>
      </c>
      <c r="I226" s="73"/>
      <c r="J226" s="523" t="s">
        <v>37</v>
      </c>
      <c r="K226" s="517"/>
      <c r="L226" s="107" t="s">
        <v>1569</v>
      </c>
      <c r="M226" s="68">
        <v>4</v>
      </c>
      <c r="N226" s="68">
        <v>3</v>
      </c>
      <c r="O226" s="68">
        <v>4</v>
      </c>
      <c r="P226" s="68" t="s">
        <v>136</v>
      </c>
      <c r="Q226" s="134"/>
      <c r="R226" s="134" t="s">
        <v>129</v>
      </c>
      <c r="S226" s="134" t="s">
        <v>1396</v>
      </c>
      <c r="T226" s="76"/>
      <c r="U226" s="77"/>
      <c r="V226" s="78"/>
      <c r="W226" s="79"/>
      <c r="X226" s="65">
        <f t="shared" si="5"/>
        <v>0</v>
      </c>
    </row>
    <row r="227" spans="1:24" ht="14.4">
      <c r="A227" s="82" t="s">
        <v>597</v>
      </c>
      <c r="B227" s="83"/>
      <c r="C227" s="83"/>
      <c r="D227" s="83"/>
      <c r="E227" s="83"/>
      <c r="F227" s="53" t="str">
        <f t="shared" si="3"/>
        <v/>
      </c>
      <c r="G227" s="54" t="str">
        <f t="shared" si="4"/>
        <v/>
      </c>
      <c r="H227" s="86" t="s">
        <v>127</v>
      </c>
      <c r="I227" s="82"/>
      <c r="J227" s="522" t="s">
        <v>37</v>
      </c>
      <c r="K227" s="518"/>
      <c r="L227" s="153" t="s">
        <v>1570</v>
      </c>
      <c r="M227" s="84">
        <v>4</v>
      </c>
      <c r="N227" s="84">
        <v>3</v>
      </c>
      <c r="O227" s="84">
        <v>5</v>
      </c>
      <c r="P227" s="141" t="s">
        <v>136</v>
      </c>
      <c r="Q227" s="142"/>
      <c r="R227" s="136" t="s">
        <v>129</v>
      </c>
      <c r="S227" s="136" t="s">
        <v>1571</v>
      </c>
      <c r="T227" s="88"/>
      <c r="U227" s="89"/>
      <c r="V227" s="90"/>
      <c r="W227" s="91"/>
      <c r="X227" s="65">
        <f t="shared" si="5"/>
        <v>0</v>
      </c>
    </row>
    <row r="228" spans="1:24" ht="14.4">
      <c r="A228" s="92" t="s">
        <v>599</v>
      </c>
      <c r="B228" s="67"/>
      <c r="C228" s="68"/>
      <c r="D228" s="68"/>
      <c r="E228" s="69"/>
      <c r="F228" s="70" t="str">
        <f t="shared" si="3"/>
        <v/>
      </c>
      <c r="G228" s="71" t="str">
        <f t="shared" si="4"/>
        <v/>
      </c>
      <c r="H228" s="72" t="s">
        <v>46</v>
      </c>
      <c r="I228" s="92"/>
      <c r="J228" s="523" t="s">
        <v>37</v>
      </c>
      <c r="K228" s="517"/>
      <c r="L228" s="107" t="s">
        <v>1572</v>
      </c>
      <c r="M228" s="68">
        <v>4</v>
      </c>
      <c r="N228" s="68">
        <v>5</v>
      </c>
      <c r="O228" s="68">
        <v>3</v>
      </c>
      <c r="P228" s="68" t="s">
        <v>32</v>
      </c>
      <c r="Q228" s="138" t="s">
        <v>145</v>
      </c>
      <c r="R228" s="134" t="s">
        <v>129</v>
      </c>
      <c r="S228" s="134" t="s">
        <v>1573</v>
      </c>
      <c r="T228" s="76"/>
      <c r="U228" s="77"/>
      <c r="V228" s="78"/>
      <c r="W228" s="79"/>
      <c r="X228" s="65">
        <f t="shared" si="5"/>
        <v>0</v>
      </c>
    </row>
    <row r="229" spans="1:24" ht="14.4">
      <c r="A229" s="82" t="s">
        <v>601</v>
      </c>
      <c r="B229" s="83"/>
      <c r="C229" s="84"/>
      <c r="D229" s="84"/>
      <c r="E229" s="85"/>
      <c r="F229" s="53" t="str">
        <f t="shared" si="3"/>
        <v/>
      </c>
      <c r="G229" s="54" t="str">
        <f t="shared" si="4"/>
        <v/>
      </c>
      <c r="H229" s="86" t="s">
        <v>46</v>
      </c>
      <c r="I229" s="56"/>
      <c r="J229" s="522" t="s">
        <v>37</v>
      </c>
      <c r="K229" s="518"/>
      <c r="L229" s="153" t="s">
        <v>1574</v>
      </c>
      <c r="M229" s="84">
        <v>6</v>
      </c>
      <c r="N229" s="84">
        <v>4</v>
      </c>
      <c r="O229" s="84">
        <v>6</v>
      </c>
      <c r="P229" s="84" t="s">
        <v>136</v>
      </c>
      <c r="Q229" s="136" t="s">
        <v>56</v>
      </c>
      <c r="R229" s="136" t="s">
        <v>129</v>
      </c>
      <c r="S229" s="136" t="s">
        <v>1575</v>
      </c>
      <c r="T229" s="88"/>
      <c r="U229" s="89"/>
      <c r="V229" s="90"/>
      <c r="W229" s="91"/>
      <c r="X229" s="65">
        <f t="shared" si="5"/>
        <v>0</v>
      </c>
    </row>
    <row r="230" spans="1:24" ht="14.4">
      <c r="A230" s="92" t="s">
        <v>604</v>
      </c>
      <c r="B230" s="67"/>
      <c r="C230" s="68"/>
      <c r="D230" s="68"/>
      <c r="E230" s="69"/>
      <c r="F230" s="70" t="str">
        <f t="shared" si="3"/>
        <v/>
      </c>
      <c r="G230" s="71" t="str">
        <f t="shared" si="4"/>
        <v/>
      </c>
      <c r="H230" s="72" t="s">
        <v>131</v>
      </c>
      <c r="I230" s="92"/>
      <c r="J230" s="523" t="s">
        <v>37</v>
      </c>
      <c r="K230" s="517"/>
      <c r="L230" s="107" t="s">
        <v>1576</v>
      </c>
      <c r="M230" s="68">
        <v>7</v>
      </c>
      <c r="N230" s="68">
        <v>5</v>
      </c>
      <c r="O230" s="68">
        <v>6</v>
      </c>
      <c r="P230" s="68" t="s">
        <v>136</v>
      </c>
      <c r="Q230" s="134"/>
      <c r="R230" s="134" t="s">
        <v>129</v>
      </c>
      <c r="S230" s="134" t="s">
        <v>1577</v>
      </c>
      <c r="T230" s="76"/>
      <c r="U230" s="77"/>
      <c r="V230" s="78"/>
      <c r="W230" s="79"/>
      <c r="X230" s="65">
        <f t="shared" si="5"/>
        <v>0</v>
      </c>
    </row>
    <row r="231" spans="1:24" ht="14.4">
      <c r="A231" s="82" t="s">
        <v>606</v>
      </c>
      <c r="B231" s="83"/>
      <c r="C231" s="84"/>
      <c r="D231" s="84"/>
      <c r="E231" s="85"/>
      <c r="F231" s="53" t="str">
        <f t="shared" si="3"/>
        <v/>
      </c>
      <c r="G231" s="54" t="str">
        <f t="shared" si="4"/>
        <v/>
      </c>
      <c r="H231" s="86" t="s">
        <v>28</v>
      </c>
      <c r="I231" s="56"/>
      <c r="J231" s="522" t="s">
        <v>37</v>
      </c>
      <c r="K231" s="518"/>
      <c r="L231" s="153" t="s">
        <v>1578</v>
      </c>
      <c r="M231" s="84">
        <v>2</v>
      </c>
      <c r="N231" s="84"/>
      <c r="O231" s="84"/>
      <c r="P231" s="84"/>
      <c r="Q231" s="136"/>
      <c r="R231" s="136" t="s">
        <v>255</v>
      </c>
      <c r="S231" s="136" t="s">
        <v>1459</v>
      </c>
      <c r="T231" s="88"/>
      <c r="U231" s="89"/>
      <c r="V231" s="90"/>
      <c r="W231" s="91"/>
      <c r="X231" s="65">
        <f t="shared" si="5"/>
        <v>0</v>
      </c>
    </row>
    <row r="232" spans="1:24" ht="14.4">
      <c r="A232" s="92" t="s">
        <v>608</v>
      </c>
      <c r="B232" s="67"/>
      <c r="C232" s="68"/>
      <c r="D232" s="68"/>
      <c r="E232" s="69"/>
      <c r="F232" s="70" t="str">
        <f t="shared" si="3"/>
        <v/>
      </c>
      <c r="G232" s="71" t="str">
        <f t="shared" si="4"/>
        <v/>
      </c>
      <c r="H232" s="72" t="s">
        <v>46</v>
      </c>
      <c r="I232" s="73"/>
      <c r="J232" s="523" t="s">
        <v>37</v>
      </c>
      <c r="K232" s="517"/>
      <c r="L232" s="107" t="s">
        <v>1579</v>
      </c>
      <c r="M232" s="68">
        <v>1</v>
      </c>
      <c r="N232" s="68"/>
      <c r="O232" s="68"/>
      <c r="P232" s="68"/>
      <c r="Q232" s="134"/>
      <c r="R232" s="134" t="s">
        <v>157</v>
      </c>
      <c r="S232" s="134" t="s">
        <v>164</v>
      </c>
      <c r="T232" s="76"/>
      <c r="U232" s="77"/>
      <c r="V232" s="78"/>
      <c r="W232" s="79"/>
      <c r="X232" s="65">
        <f t="shared" si="5"/>
        <v>0</v>
      </c>
    </row>
    <row r="233" spans="1:24" ht="14.4">
      <c r="A233" s="82" t="s">
        <v>610</v>
      </c>
      <c r="B233" s="83"/>
      <c r="C233" s="84"/>
      <c r="D233" s="84"/>
      <c r="E233" s="85"/>
      <c r="F233" s="53" t="str">
        <f t="shared" si="3"/>
        <v/>
      </c>
      <c r="G233" s="54" t="str">
        <f t="shared" si="4"/>
        <v/>
      </c>
      <c r="H233" s="86" t="s">
        <v>46</v>
      </c>
      <c r="I233" s="56"/>
      <c r="J233" s="522" t="s">
        <v>37</v>
      </c>
      <c r="K233" s="518"/>
      <c r="L233" s="153" t="s">
        <v>1580</v>
      </c>
      <c r="M233" s="84">
        <v>1</v>
      </c>
      <c r="N233" s="84"/>
      <c r="O233" s="84"/>
      <c r="P233" s="84"/>
      <c r="Q233" s="136" t="s">
        <v>145</v>
      </c>
      <c r="R233" s="136" t="s">
        <v>157</v>
      </c>
      <c r="S233" s="136" t="s">
        <v>553</v>
      </c>
      <c r="T233" s="88"/>
      <c r="U233" s="89"/>
      <c r="V233" s="90"/>
      <c r="W233" s="91"/>
      <c r="X233" s="65">
        <f t="shared" si="5"/>
        <v>0</v>
      </c>
    </row>
    <row r="234" spans="1:24" ht="14.4">
      <c r="A234" s="92" t="s">
        <v>612</v>
      </c>
      <c r="B234" s="67"/>
      <c r="C234" s="68"/>
      <c r="D234" s="68"/>
      <c r="E234" s="69"/>
      <c r="F234" s="70" t="str">
        <f t="shared" si="3"/>
        <v/>
      </c>
      <c r="G234" s="71" t="str">
        <f t="shared" si="4"/>
        <v/>
      </c>
      <c r="H234" s="72" t="s">
        <v>46</v>
      </c>
      <c r="I234" s="92"/>
      <c r="J234" s="523" t="s">
        <v>37</v>
      </c>
      <c r="K234" s="517"/>
      <c r="L234" s="107" t="s">
        <v>1581</v>
      </c>
      <c r="M234" s="68">
        <v>1</v>
      </c>
      <c r="N234" s="68"/>
      <c r="O234" s="68"/>
      <c r="P234" s="68"/>
      <c r="Q234" s="138"/>
      <c r="R234" s="134" t="s">
        <v>157</v>
      </c>
      <c r="S234" s="134" t="s">
        <v>164</v>
      </c>
      <c r="T234" s="76"/>
      <c r="U234" s="77"/>
      <c r="V234" s="78"/>
      <c r="W234" s="79"/>
      <c r="X234" s="65">
        <f t="shared" si="5"/>
        <v>0</v>
      </c>
    </row>
    <row r="235" spans="1:24" ht="14.4">
      <c r="A235" s="82" t="s">
        <v>614</v>
      </c>
      <c r="B235" s="83"/>
      <c r="C235" s="83"/>
      <c r="D235" s="83"/>
      <c r="E235" s="83"/>
      <c r="F235" s="53" t="str">
        <f t="shared" si="3"/>
        <v/>
      </c>
      <c r="G235" s="54" t="str">
        <f t="shared" si="4"/>
        <v/>
      </c>
      <c r="H235" s="86" t="s">
        <v>46</v>
      </c>
      <c r="I235" s="56"/>
      <c r="J235" s="522" t="s">
        <v>37</v>
      </c>
      <c r="K235" s="518"/>
      <c r="L235" s="153" t="s">
        <v>1582</v>
      </c>
      <c r="M235" s="84">
        <v>1</v>
      </c>
      <c r="N235" s="141"/>
      <c r="O235" s="141"/>
      <c r="P235" s="141"/>
      <c r="Q235" s="142"/>
      <c r="R235" s="136" t="s">
        <v>157</v>
      </c>
      <c r="S235" s="136" t="s">
        <v>164</v>
      </c>
      <c r="T235" s="88"/>
      <c r="U235" s="89"/>
      <c r="V235" s="90"/>
      <c r="W235" s="91"/>
      <c r="X235" s="65">
        <f t="shared" si="5"/>
        <v>0</v>
      </c>
    </row>
    <row r="236" spans="1:24" ht="14.4">
      <c r="A236" s="92" t="s">
        <v>616</v>
      </c>
      <c r="B236" s="67"/>
      <c r="C236" s="68"/>
      <c r="D236" s="68"/>
      <c r="E236" s="69"/>
      <c r="F236" s="70" t="str">
        <f t="shared" si="3"/>
        <v/>
      </c>
      <c r="G236" s="71" t="str">
        <f t="shared" si="4"/>
        <v/>
      </c>
      <c r="H236" s="72" t="s">
        <v>28</v>
      </c>
      <c r="I236" s="73"/>
      <c r="J236" s="523" t="s">
        <v>37</v>
      </c>
      <c r="K236" s="517"/>
      <c r="L236" s="107" t="s">
        <v>1583</v>
      </c>
      <c r="M236" s="68">
        <v>2</v>
      </c>
      <c r="N236" s="68"/>
      <c r="O236" s="68"/>
      <c r="P236" s="68"/>
      <c r="Q236" s="134"/>
      <c r="R236" s="134" t="s">
        <v>157</v>
      </c>
      <c r="S236" s="134" t="s">
        <v>553</v>
      </c>
      <c r="T236" s="76"/>
      <c r="U236" s="77"/>
      <c r="V236" s="78"/>
      <c r="W236" s="79"/>
      <c r="X236" s="65">
        <f t="shared" si="5"/>
        <v>0</v>
      </c>
    </row>
    <row r="237" spans="1:24" ht="14.4">
      <c r="A237" s="82" t="s">
        <v>618</v>
      </c>
      <c r="B237" s="83"/>
      <c r="C237" s="84"/>
      <c r="D237" s="84"/>
      <c r="E237" s="85"/>
      <c r="F237" s="53" t="str">
        <f t="shared" si="3"/>
        <v/>
      </c>
      <c r="G237" s="54" t="str">
        <f t="shared" si="4"/>
        <v/>
      </c>
      <c r="H237" s="86" t="s">
        <v>127</v>
      </c>
      <c r="I237" s="82"/>
      <c r="J237" s="522" t="s">
        <v>37</v>
      </c>
      <c r="K237" s="518"/>
      <c r="L237" s="153" t="s">
        <v>1584</v>
      </c>
      <c r="M237" s="84">
        <v>3</v>
      </c>
      <c r="N237" s="84"/>
      <c r="O237" s="84"/>
      <c r="P237" s="84"/>
      <c r="Q237" s="136"/>
      <c r="R237" s="136" t="s">
        <v>157</v>
      </c>
      <c r="S237" s="136" t="s">
        <v>164</v>
      </c>
      <c r="T237" s="88"/>
      <c r="U237" s="89"/>
      <c r="V237" s="90"/>
      <c r="W237" s="91"/>
      <c r="X237" s="65">
        <f t="shared" si="5"/>
        <v>0</v>
      </c>
    </row>
    <row r="238" spans="1:24" ht="14.4">
      <c r="A238" s="92" t="s">
        <v>622</v>
      </c>
      <c r="B238" s="67"/>
      <c r="C238" s="68"/>
      <c r="D238" s="68"/>
      <c r="E238" s="69"/>
      <c r="F238" s="70" t="str">
        <f t="shared" si="3"/>
        <v/>
      </c>
      <c r="G238" s="71" t="str">
        <f t="shared" si="4"/>
        <v/>
      </c>
      <c r="H238" s="72" t="s">
        <v>46</v>
      </c>
      <c r="I238" s="92"/>
      <c r="J238" s="523" t="s">
        <v>37</v>
      </c>
      <c r="K238" s="517"/>
      <c r="L238" s="107" t="s">
        <v>1585</v>
      </c>
      <c r="M238" s="68">
        <v>3</v>
      </c>
      <c r="N238" s="68"/>
      <c r="O238" s="68"/>
      <c r="P238" s="68"/>
      <c r="Q238" s="134"/>
      <c r="R238" s="134" t="s">
        <v>157</v>
      </c>
      <c r="S238" s="134" t="s">
        <v>164</v>
      </c>
      <c r="T238" s="76"/>
      <c r="U238" s="77"/>
      <c r="V238" s="78"/>
      <c r="W238" s="79"/>
      <c r="X238" s="65">
        <f t="shared" si="5"/>
        <v>0</v>
      </c>
    </row>
    <row r="239" spans="1:24" ht="14.4">
      <c r="A239" s="82" t="s">
        <v>624</v>
      </c>
      <c r="B239" s="83"/>
      <c r="C239" s="84"/>
      <c r="D239" s="84"/>
      <c r="E239" s="85"/>
      <c r="F239" s="53" t="str">
        <f t="shared" si="3"/>
        <v/>
      </c>
      <c r="G239" s="54" t="str">
        <f t="shared" si="4"/>
        <v/>
      </c>
      <c r="H239" s="86" t="s">
        <v>28</v>
      </c>
      <c r="I239" s="56"/>
      <c r="J239" s="522" t="s">
        <v>37</v>
      </c>
      <c r="K239" s="518"/>
      <c r="L239" s="153" t="s">
        <v>1586</v>
      </c>
      <c r="M239" s="84">
        <v>5</v>
      </c>
      <c r="N239" s="84"/>
      <c r="O239" s="84"/>
      <c r="P239" s="84"/>
      <c r="Q239" s="136"/>
      <c r="R239" s="136" t="s">
        <v>157</v>
      </c>
      <c r="S239" s="136" t="s">
        <v>281</v>
      </c>
      <c r="T239" s="88"/>
      <c r="U239" s="89"/>
      <c r="V239" s="90"/>
      <c r="W239" s="91"/>
      <c r="X239" s="65">
        <f t="shared" si="5"/>
        <v>0</v>
      </c>
    </row>
    <row r="240" spans="1:24" ht="14.4">
      <c r="A240" s="92" t="s">
        <v>626</v>
      </c>
      <c r="B240" s="67"/>
      <c r="C240" s="67"/>
      <c r="D240" s="67"/>
      <c r="E240" s="67"/>
      <c r="F240" s="70" t="str">
        <f t="shared" si="3"/>
        <v/>
      </c>
      <c r="G240" s="71" t="str">
        <f t="shared" si="4"/>
        <v/>
      </c>
      <c r="H240" s="72" t="s">
        <v>46</v>
      </c>
      <c r="I240" s="92"/>
      <c r="J240" s="523" t="s">
        <v>42</v>
      </c>
      <c r="K240" s="517"/>
      <c r="L240" s="107" t="s">
        <v>1587</v>
      </c>
      <c r="M240" s="68">
        <v>1</v>
      </c>
      <c r="N240" s="68">
        <v>1</v>
      </c>
      <c r="O240" s="68">
        <v>2</v>
      </c>
      <c r="P240" s="68" t="s">
        <v>32</v>
      </c>
      <c r="Q240" s="138" t="s">
        <v>1318</v>
      </c>
      <c r="R240" s="134" t="s">
        <v>129</v>
      </c>
      <c r="S240" s="134" t="s">
        <v>1324</v>
      </c>
      <c r="T240" s="76"/>
      <c r="U240" s="77"/>
      <c r="V240" s="78"/>
      <c r="W240" s="79"/>
      <c r="X240" s="65">
        <f t="shared" si="5"/>
        <v>0</v>
      </c>
    </row>
    <row r="241" spans="1:24" ht="14.4">
      <c r="A241" s="82" t="s">
        <v>628</v>
      </c>
      <c r="B241" s="83"/>
      <c r="C241" s="84"/>
      <c r="D241" s="84"/>
      <c r="E241" s="85"/>
      <c r="F241" s="53" t="str">
        <f t="shared" si="3"/>
        <v/>
      </c>
      <c r="G241" s="54" t="str">
        <f t="shared" si="4"/>
        <v/>
      </c>
      <c r="H241" s="86" t="s">
        <v>46</v>
      </c>
      <c r="I241" s="56"/>
      <c r="J241" s="522" t="s">
        <v>42</v>
      </c>
      <c r="K241" s="518"/>
      <c r="L241" s="153" t="s">
        <v>1588</v>
      </c>
      <c r="M241" s="84">
        <v>2</v>
      </c>
      <c r="N241" s="84">
        <v>0</v>
      </c>
      <c r="O241" s="84">
        <v>4</v>
      </c>
      <c r="P241" s="84" t="s">
        <v>136</v>
      </c>
      <c r="Q241" s="136"/>
      <c r="R241" s="136" t="s">
        <v>129</v>
      </c>
      <c r="S241" s="136" t="s">
        <v>1347</v>
      </c>
      <c r="T241" s="88"/>
      <c r="U241" s="89"/>
      <c r="V241" s="90"/>
      <c r="W241" s="91"/>
      <c r="X241" s="65">
        <f t="shared" si="5"/>
        <v>0</v>
      </c>
    </row>
    <row r="242" spans="1:24" ht="14.4">
      <c r="A242" s="92" t="s">
        <v>630</v>
      </c>
      <c r="B242" s="67"/>
      <c r="C242" s="67"/>
      <c r="D242" s="67"/>
      <c r="E242" s="67"/>
      <c r="F242" s="70" t="str">
        <f t="shared" si="3"/>
        <v/>
      </c>
      <c r="G242" s="71" t="str">
        <f t="shared" si="4"/>
        <v/>
      </c>
      <c r="H242" s="72" t="s">
        <v>46</v>
      </c>
      <c r="I242" s="73"/>
      <c r="J242" s="523" t="s">
        <v>42</v>
      </c>
      <c r="K242" s="517"/>
      <c r="L242" s="107" t="s">
        <v>1589</v>
      </c>
      <c r="M242" s="68">
        <v>3</v>
      </c>
      <c r="N242" s="68">
        <v>3</v>
      </c>
      <c r="O242" s="68">
        <v>3</v>
      </c>
      <c r="P242" s="68" t="s">
        <v>32</v>
      </c>
      <c r="Q242" s="134"/>
      <c r="R242" s="134" t="s">
        <v>129</v>
      </c>
      <c r="S242" s="134" t="s">
        <v>1590</v>
      </c>
      <c r="T242" s="76"/>
      <c r="U242" s="77"/>
      <c r="V242" s="78"/>
      <c r="W242" s="79"/>
      <c r="X242" s="65">
        <f t="shared" si="5"/>
        <v>0</v>
      </c>
    </row>
    <row r="243" spans="1:24" ht="14.4">
      <c r="A243" s="82" t="s">
        <v>632</v>
      </c>
      <c r="B243" s="83"/>
      <c r="C243" s="84"/>
      <c r="D243" s="84"/>
      <c r="E243" s="85"/>
      <c r="F243" s="53" t="str">
        <f t="shared" si="3"/>
        <v/>
      </c>
      <c r="G243" s="54" t="str">
        <f t="shared" si="4"/>
        <v/>
      </c>
      <c r="H243" s="86" t="s">
        <v>46</v>
      </c>
      <c r="I243" s="82"/>
      <c r="J243" s="522" t="s">
        <v>42</v>
      </c>
      <c r="K243" s="518"/>
      <c r="L243" s="153" t="s">
        <v>1591</v>
      </c>
      <c r="M243" s="84">
        <v>3</v>
      </c>
      <c r="N243" s="84">
        <v>2</v>
      </c>
      <c r="O243" s="84">
        <v>2</v>
      </c>
      <c r="P243" s="84" t="s">
        <v>136</v>
      </c>
      <c r="Q243" s="136"/>
      <c r="R243" s="136" t="s">
        <v>129</v>
      </c>
      <c r="S243" s="136" t="s">
        <v>1592</v>
      </c>
      <c r="T243" s="88"/>
      <c r="U243" s="89"/>
      <c r="V243" s="90"/>
      <c r="W243" s="91"/>
      <c r="X243" s="65">
        <f t="shared" si="5"/>
        <v>0</v>
      </c>
    </row>
    <row r="244" spans="1:24" ht="14.4">
      <c r="A244" s="92" t="s">
        <v>634</v>
      </c>
      <c r="B244" s="67"/>
      <c r="C244" s="68"/>
      <c r="D244" s="68"/>
      <c r="E244" s="69"/>
      <c r="F244" s="70" t="str">
        <f t="shared" si="3"/>
        <v/>
      </c>
      <c r="G244" s="71" t="str">
        <f t="shared" si="4"/>
        <v/>
      </c>
      <c r="H244" s="72" t="s">
        <v>65</v>
      </c>
      <c r="I244" s="92"/>
      <c r="J244" s="523" t="s">
        <v>42</v>
      </c>
      <c r="K244" s="517"/>
      <c r="L244" s="107" t="s">
        <v>660</v>
      </c>
      <c r="M244" s="68">
        <v>4</v>
      </c>
      <c r="N244" s="68">
        <v>4</v>
      </c>
      <c r="O244" s="68">
        <v>4</v>
      </c>
      <c r="P244" s="68" t="s">
        <v>136</v>
      </c>
      <c r="Q244" s="134"/>
      <c r="R244" s="134" t="s">
        <v>129</v>
      </c>
      <c r="S244" s="134" t="s">
        <v>1479</v>
      </c>
      <c r="T244" s="76"/>
      <c r="U244" s="77"/>
      <c r="V244" s="78"/>
      <c r="W244" s="79"/>
      <c r="X244" s="65">
        <f t="shared" si="5"/>
        <v>0</v>
      </c>
    </row>
    <row r="245" spans="1:24" ht="14.4">
      <c r="A245" s="82" t="s">
        <v>637</v>
      </c>
      <c r="B245" s="83"/>
      <c r="C245" s="84"/>
      <c r="D245" s="84"/>
      <c r="E245" s="85"/>
      <c r="F245" s="53" t="str">
        <f t="shared" si="3"/>
        <v/>
      </c>
      <c r="G245" s="54" t="str">
        <f t="shared" si="4"/>
        <v/>
      </c>
      <c r="H245" s="86" t="s">
        <v>46</v>
      </c>
      <c r="I245" s="82"/>
      <c r="J245" s="522" t="s">
        <v>42</v>
      </c>
      <c r="K245" s="518"/>
      <c r="L245" s="153" t="s">
        <v>1593</v>
      </c>
      <c r="M245" s="84">
        <v>4</v>
      </c>
      <c r="N245" s="84">
        <v>4</v>
      </c>
      <c r="O245" s="84">
        <v>3</v>
      </c>
      <c r="P245" s="84" t="s">
        <v>136</v>
      </c>
      <c r="Q245" s="136" t="s">
        <v>145</v>
      </c>
      <c r="R245" s="136" t="s">
        <v>129</v>
      </c>
      <c r="S245" s="136" t="s">
        <v>1353</v>
      </c>
      <c r="T245" s="88"/>
      <c r="U245" s="89"/>
      <c r="V245" s="90"/>
      <c r="W245" s="91"/>
      <c r="X245" s="65">
        <f t="shared" si="5"/>
        <v>0</v>
      </c>
    </row>
    <row r="246" spans="1:24" ht="14.4">
      <c r="A246" s="92" t="s">
        <v>639</v>
      </c>
      <c r="B246" s="67"/>
      <c r="C246" s="68"/>
      <c r="D246" s="68"/>
      <c r="E246" s="69"/>
      <c r="F246" s="70" t="str">
        <f t="shared" si="3"/>
        <v/>
      </c>
      <c r="G246" s="71" t="str">
        <f t="shared" si="4"/>
        <v/>
      </c>
      <c r="H246" s="72" t="s">
        <v>127</v>
      </c>
      <c r="I246" s="92"/>
      <c r="J246" s="523" t="s">
        <v>42</v>
      </c>
      <c r="K246" s="517"/>
      <c r="L246" s="107" t="s">
        <v>1594</v>
      </c>
      <c r="M246" s="68">
        <v>4</v>
      </c>
      <c r="N246" s="68">
        <v>3</v>
      </c>
      <c r="O246" s="68">
        <v>4</v>
      </c>
      <c r="P246" s="68" t="s">
        <v>136</v>
      </c>
      <c r="Q246" s="134" t="s">
        <v>84</v>
      </c>
      <c r="R246" s="134" t="s">
        <v>129</v>
      </c>
      <c r="S246" s="134" t="s">
        <v>1388</v>
      </c>
      <c r="T246" s="76"/>
      <c r="U246" s="77"/>
      <c r="V246" s="78"/>
      <c r="W246" s="79"/>
      <c r="X246" s="65">
        <f t="shared" si="5"/>
        <v>0</v>
      </c>
    </row>
    <row r="247" spans="1:24" ht="14.4">
      <c r="A247" s="82" t="s">
        <v>641</v>
      </c>
      <c r="B247" s="83"/>
      <c r="C247" s="84"/>
      <c r="D247" s="84"/>
      <c r="E247" s="85"/>
      <c r="F247" s="53" t="str">
        <f t="shared" si="3"/>
        <v/>
      </c>
      <c r="G247" s="54" t="str">
        <f t="shared" si="4"/>
        <v/>
      </c>
      <c r="H247" s="86" t="s">
        <v>46</v>
      </c>
      <c r="I247" s="56"/>
      <c r="J247" s="522" t="s">
        <v>42</v>
      </c>
      <c r="K247" s="518"/>
      <c r="L247" s="153" t="s">
        <v>1595</v>
      </c>
      <c r="M247" s="84">
        <v>6</v>
      </c>
      <c r="N247" s="84">
        <v>5</v>
      </c>
      <c r="O247" s="84">
        <v>7</v>
      </c>
      <c r="P247" s="84" t="s">
        <v>136</v>
      </c>
      <c r="Q247" s="136"/>
      <c r="R247" s="136" t="s">
        <v>129</v>
      </c>
      <c r="S247" s="136" t="s">
        <v>1355</v>
      </c>
      <c r="T247" s="88"/>
      <c r="U247" s="89"/>
      <c r="V247" s="90"/>
      <c r="W247" s="91"/>
      <c r="X247" s="65">
        <f t="shared" si="5"/>
        <v>0</v>
      </c>
    </row>
    <row r="248" spans="1:24" ht="14.4">
      <c r="A248" s="92" t="s">
        <v>643</v>
      </c>
      <c r="B248" s="67"/>
      <c r="C248" s="68"/>
      <c r="D248" s="68"/>
      <c r="E248" s="69"/>
      <c r="F248" s="70" t="str">
        <f t="shared" si="3"/>
        <v/>
      </c>
      <c r="G248" s="71" t="str">
        <f t="shared" si="4"/>
        <v/>
      </c>
      <c r="H248" s="72" t="s">
        <v>28</v>
      </c>
      <c r="I248" s="73"/>
      <c r="J248" s="523" t="s">
        <v>42</v>
      </c>
      <c r="K248" s="517"/>
      <c r="L248" s="107" t="s">
        <v>1596</v>
      </c>
      <c r="M248" s="68">
        <v>2</v>
      </c>
      <c r="N248" s="68"/>
      <c r="O248" s="68"/>
      <c r="P248" s="68"/>
      <c r="Q248" s="134"/>
      <c r="R248" s="134" t="s">
        <v>157</v>
      </c>
      <c r="S248" s="134" t="s">
        <v>164</v>
      </c>
      <c r="T248" s="76"/>
      <c r="U248" s="77"/>
      <c r="V248" s="78"/>
      <c r="W248" s="79"/>
      <c r="X248" s="65">
        <f t="shared" si="5"/>
        <v>0</v>
      </c>
    </row>
    <row r="249" spans="1:24" ht="14.4">
      <c r="A249" s="82" t="s">
        <v>645</v>
      </c>
      <c r="B249" s="83"/>
      <c r="C249" s="84"/>
      <c r="D249" s="84"/>
      <c r="E249" s="85"/>
      <c r="F249" s="53" t="str">
        <f t="shared" si="3"/>
        <v/>
      </c>
      <c r="G249" s="54" t="str">
        <f t="shared" si="4"/>
        <v/>
      </c>
      <c r="H249" s="86" t="s">
        <v>127</v>
      </c>
      <c r="I249" s="82"/>
      <c r="J249" s="522" t="s">
        <v>50</v>
      </c>
      <c r="K249" s="518"/>
      <c r="L249" s="153" t="s">
        <v>424</v>
      </c>
      <c r="M249" s="84">
        <v>1</v>
      </c>
      <c r="N249" s="84">
        <v>1</v>
      </c>
      <c r="O249" s="84">
        <v>4</v>
      </c>
      <c r="P249" s="84" t="s">
        <v>32</v>
      </c>
      <c r="Q249" s="136" t="s">
        <v>1318</v>
      </c>
      <c r="R249" s="136" t="s">
        <v>129</v>
      </c>
      <c r="S249" s="136" t="s">
        <v>1597</v>
      </c>
      <c r="T249" s="88"/>
      <c r="U249" s="89"/>
      <c r="V249" s="90"/>
      <c r="W249" s="91"/>
      <c r="X249" s="65">
        <f t="shared" si="5"/>
        <v>0</v>
      </c>
    </row>
    <row r="250" spans="1:24" ht="14.4">
      <c r="A250" s="92" t="s">
        <v>647</v>
      </c>
      <c r="B250" s="67"/>
      <c r="C250" s="68"/>
      <c r="D250" s="68"/>
      <c r="E250" s="69"/>
      <c r="F250" s="70" t="str">
        <f t="shared" si="3"/>
        <v/>
      </c>
      <c r="G250" s="71" t="str">
        <f t="shared" si="4"/>
        <v/>
      </c>
      <c r="H250" s="72" t="s">
        <v>46</v>
      </c>
      <c r="I250" s="92"/>
      <c r="J250" s="523" t="s">
        <v>50</v>
      </c>
      <c r="K250" s="517"/>
      <c r="L250" s="107" t="s">
        <v>1598</v>
      </c>
      <c r="M250" s="68">
        <v>2</v>
      </c>
      <c r="N250" s="68">
        <v>1</v>
      </c>
      <c r="O250" s="68">
        <v>3</v>
      </c>
      <c r="P250" s="68" t="s">
        <v>32</v>
      </c>
      <c r="Q250" s="134" t="s">
        <v>1318</v>
      </c>
      <c r="R250" s="134" t="s">
        <v>129</v>
      </c>
      <c r="S250" s="134" t="s">
        <v>1319</v>
      </c>
      <c r="T250" s="76"/>
      <c r="U250" s="77"/>
      <c r="V250" s="78"/>
      <c r="W250" s="79"/>
      <c r="X250" s="65">
        <f t="shared" si="5"/>
        <v>0</v>
      </c>
    </row>
    <row r="251" spans="1:24" ht="14.4">
      <c r="A251" s="82" t="s">
        <v>649</v>
      </c>
      <c r="B251" s="83"/>
      <c r="C251" s="84"/>
      <c r="D251" s="84"/>
      <c r="E251" s="85"/>
      <c r="F251" s="53" t="str">
        <f t="shared" si="3"/>
        <v/>
      </c>
      <c r="G251" s="54" t="str">
        <f t="shared" si="4"/>
        <v/>
      </c>
      <c r="H251" s="86" t="s">
        <v>46</v>
      </c>
      <c r="I251" s="56"/>
      <c r="J251" s="522" t="s">
        <v>50</v>
      </c>
      <c r="K251" s="518"/>
      <c r="L251" s="153" t="s">
        <v>1599</v>
      </c>
      <c r="M251" s="84">
        <v>2</v>
      </c>
      <c r="N251" s="84">
        <v>2</v>
      </c>
      <c r="O251" s="84">
        <v>2</v>
      </c>
      <c r="P251" s="84" t="s">
        <v>136</v>
      </c>
      <c r="Q251" s="136"/>
      <c r="R251" s="136" t="s">
        <v>129</v>
      </c>
      <c r="S251" s="136" t="s">
        <v>1433</v>
      </c>
      <c r="T251" s="88"/>
      <c r="U251" s="89"/>
      <c r="V251" s="90"/>
      <c r="W251" s="91"/>
      <c r="X251" s="65">
        <f t="shared" si="5"/>
        <v>0</v>
      </c>
    </row>
    <row r="252" spans="1:24" ht="14.4">
      <c r="A252" s="92" t="s">
        <v>651</v>
      </c>
      <c r="B252" s="67"/>
      <c r="C252" s="68"/>
      <c r="D252" s="68"/>
      <c r="E252" s="69"/>
      <c r="F252" s="70" t="str">
        <f t="shared" si="3"/>
        <v/>
      </c>
      <c r="G252" s="71" t="str">
        <f t="shared" si="4"/>
        <v/>
      </c>
      <c r="H252" s="72" t="s">
        <v>46</v>
      </c>
      <c r="I252" s="92"/>
      <c r="J252" s="523" t="s">
        <v>50</v>
      </c>
      <c r="K252" s="517"/>
      <c r="L252" s="107" t="s">
        <v>1600</v>
      </c>
      <c r="M252" s="68">
        <v>3</v>
      </c>
      <c r="N252" s="68">
        <v>3</v>
      </c>
      <c r="O252" s="68">
        <v>7</v>
      </c>
      <c r="P252" s="68" t="s">
        <v>32</v>
      </c>
      <c r="Q252" s="134"/>
      <c r="R252" s="134" t="s">
        <v>129</v>
      </c>
      <c r="S252" s="134" t="s">
        <v>1601</v>
      </c>
      <c r="T252" s="76"/>
      <c r="U252" s="77"/>
      <c r="V252" s="78"/>
      <c r="W252" s="79"/>
      <c r="X252" s="65">
        <f t="shared" si="5"/>
        <v>0</v>
      </c>
    </row>
    <row r="253" spans="1:24" ht="14.4">
      <c r="A253" s="82" t="s">
        <v>653</v>
      </c>
      <c r="B253" s="83"/>
      <c r="C253" s="84"/>
      <c r="D253" s="84"/>
      <c r="E253" s="85"/>
      <c r="F253" s="53" t="str">
        <f t="shared" si="3"/>
        <v/>
      </c>
      <c r="G253" s="54" t="str">
        <f t="shared" si="4"/>
        <v/>
      </c>
      <c r="H253" s="86" t="s">
        <v>65</v>
      </c>
      <c r="I253" s="82"/>
      <c r="J253" s="522" t="s">
        <v>50</v>
      </c>
      <c r="K253" s="518"/>
      <c r="L253" s="153" t="s">
        <v>228</v>
      </c>
      <c r="M253" s="84">
        <v>3</v>
      </c>
      <c r="N253" s="84">
        <v>3</v>
      </c>
      <c r="O253" s="84">
        <v>4</v>
      </c>
      <c r="P253" s="84" t="s">
        <v>136</v>
      </c>
      <c r="Q253" s="136"/>
      <c r="R253" s="136" t="s">
        <v>129</v>
      </c>
      <c r="S253" s="136" t="s">
        <v>1374</v>
      </c>
      <c r="T253" s="88"/>
      <c r="U253" s="89"/>
      <c r="V253" s="90"/>
      <c r="W253" s="91"/>
      <c r="X253" s="65">
        <f t="shared" si="5"/>
        <v>0</v>
      </c>
    </row>
    <row r="254" spans="1:24" ht="14.4">
      <c r="A254" s="92" t="s">
        <v>655</v>
      </c>
      <c r="B254" s="67"/>
      <c r="C254" s="68"/>
      <c r="D254" s="68"/>
      <c r="E254" s="69"/>
      <c r="F254" s="70" t="str">
        <f t="shared" si="3"/>
        <v/>
      </c>
      <c r="G254" s="71" t="str">
        <f t="shared" si="4"/>
        <v/>
      </c>
      <c r="H254" s="72" t="s">
        <v>28</v>
      </c>
      <c r="I254" s="92"/>
      <c r="J254" s="523" t="s">
        <v>50</v>
      </c>
      <c r="K254" s="517"/>
      <c r="L254" s="107" t="s">
        <v>1602</v>
      </c>
      <c r="M254" s="68">
        <v>3</v>
      </c>
      <c r="N254" s="68">
        <v>3</v>
      </c>
      <c r="O254" s="68">
        <v>3</v>
      </c>
      <c r="P254" s="68" t="s">
        <v>136</v>
      </c>
      <c r="Q254" s="134"/>
      <c r="R254" s="134" t="s">
        <v>129</v>
      </c>
      <c r="S254" s="134" t="s">
        <v>1603</v>
      </c>
      <c r="T254" s="76"/>
      <c r="U254" s="77"/>
      <c r="V254" s="78"/>
      <c r="W254" s="79"/>
      <c r="X254" s="65">
        <f t="shared" si="5"/>
        <v>0</v>
      </c>
    </row>
    <row r="255" spans="1:24" ht="14.4">
      <c r="A255" s="82" t="s">
        <v>657</v>
      </c>
      <c r="B255" s="83"/>
      <c r="C255" s="84"/>
      <c r="D255" s="84"/>
      <c r="E255" s="85"/>
      <c r="F255" s="53" t="str">
        <f t="shared" si="3"/>
        <v/>
      </c>
      <c r="G255" s="54" t="str">
        <f t="shared" si="4"/>
        <v/>
      </c>
      <c r="H255" s="86" t="s">
        <v>46</v>
      </c>
      <c r="I255" s="82"/>
      <c r="J255" s="522" t="s">
        <v>50</v>
      </c>
      <c r="K255" s="518"/>
      <c r="L255" s="153" t="s">
        <v>1604</v>
      </c>
      <c r="M255" s="84">
        <v>6</v>
      </c>
      <c r="N255" s="84">
        <v>6</v>
      </c>
      <c r="O255" s="84">
        <v>7</v>
      </c>
      <c r="P255" s="84" t="s">
        <v>136</v>
      </c>
      <c r="Q255" s="136"/>
      <c r="R255" s="136" t="s">
        <v>129</v>
      </c>
      <c r="S255" s="136" t="s">
        <v>1605</v>
      </c>
      <c r="T255" s="88"/>
      <c r="U255" s="89"/>
      <c r="V255" s="90"/>
      <c r="W255" s="91"/>
      <c r="X255" s="65">
        <f t="shared" si="5"/>
        <v>0</v>
      </c>
    </row>
    <row r="256" spans="1:24" ht="14.4">
      <c r="A256" s="92" t="s">
        <v>659</v>
      </c>
      <c r="B256" s="67"/>
      <c r="C256" s="68"/>
      <c r="D256" s="68"/>
      <c r="E256" s="69"/>
      <c r="F256" s="70" t="str">
        <f t="shared" si="3"/>
        <v/>
      </c>
      <c r="G256" s="71" t="str">
        <f t="shared" si="4"/>
        <v/>
      </c>
      <c r="H256" s="72" t="s">
        <v>127</v>
      </c>
      <c r="I256" s="92"/>
      <c r="J256" s="521" t="s">
        <v>50</v>
      </c>
      <c r="K256" s="517"/>
      <c r="L256" s="107" t="s">
        <v>337</v>
      </c>
      <c r="M256" s="68">
        <v>7</v>
      </c>
      <c r="N256" s="68">
        <v>5</v>
      </c>
      <c r="O256" s="68">
        <v>7</v>
      </c>
      <c r="P256" s="68" t="s">
        <v>136</v>
      </c>
      <c r="Q256" s="134" t="s">
        <v>145</v>
      </c>
      <c r="R256" s="134" t="s">
        <v>129</v>
      </c>
      <c r="S256" s="134" t="s">
        <v>1403</v>
      </c>
      <c r="T256" s="76"/>
      <c r="U256" s="77"/>
      <c r="V256" s="78"/>
      <c r="W256" s="79"/>
      <c r="X256" s="65">
        <f t="shared" si="5"/>
        <v>0</v>
      </c>
    </row>
    <row r="257" spans="1:24" ht="14.4">
      <c r="A257" s="82" t="s">
        <v>661</v>
      </c>
      <c r="B257" s="83"/>
      <c r="C257" s="84"/>
      <c r="D257" s="84"/>
      <c r="E257" s="85"/>
      <c r="F257" s="53" t="str">
        <f t="shared" si="3"/>
        <v/>
      </c>
      <c r="G257" s="54" t="str">
        <f t="shared" si="4"/>
        <v/>
      </c>
      <c r="H257" s="86" t="s">
        <v>46</v>
      </c>
      <c r="I257" s="56"/>
      <c r="J257" s="521" t="s">
        <v>50</v>
      </c>
      <c r="K257" s="518"/>
      <c r="L257" s="153" t="s">
        <v>1606</v>
      </c>
      <c r="M257" s="84">
        <v>2</v>
      </c>
      <c r="N257" s="84"/>
      <c r="O257" s="84"/>
      <c r="P257" s="84"/>
      <c r="Q257" s="136"/>
      <c r="R257" s="136" t="s">
        <v>157</v>
      </c>
      <c r="S257" s="136" t="s">
        <v>475</v>
      </c>
      <c r="T257" s="88"/>
      <c r="U257" s="89"/>
      <c r="V257" s="90"/>
      <c r="W257" s="91"/>
      <c r="X257" s="65">
        <f t="shared" si="5"/>
        <v>0</v>
      </c>
    </row>
    <row r="258" spans="1:24" ht="14.4">
      <c r="A258" s="92" t="s">
        <v>663</v>
      </c>
      <c r="B258" s="67"/>
      <c r="C258" s="68"/>
      <c r="D258" s="68"/>
      <c r="E258" s="69"/>
      <c r="F258" s="70" t="str">
        <f t="shared" si="3"/>
        <v/>
      </c>
      <c r="G258" s="71" t="str">
        <f t="shared" si="4"/>
        <v/>
      </c>
      <c r="H258" s="72" t="s">
        <v>46</v>
      </c>
      <c r="I258" s="73"/>
      <c r="J258" s="521" t="s">
        <v>50</v>
      </c>
      <c r="K258" s="517"/>
      <c r="L258" s="107" t="s">
        <v>1607</v>
      </c>
      <c r="M258" s="68">
        <v>4</v>
      </c>
      <c r="N258" s="68"/>
      <c r="O258" s="68"/>
      <c r="P258" s="68"/>
      <c r="Q258" s="134"/>
      <c r="R258" s="134" t="s">
        <v>157</v>
      </c>
      <c r="S258" s="134" t="s">
        <v>325</v>
      </c>
      <c r="T258" s="76"/>
      <c r="U258" s="77"/>
      <c r="V258" s="78"/>
      <c r="W258" s="79"/>
      <c r="X258" s="65">
        <f t="shared" si="5"/>
        <v>0</v>
      </c>
    </row>
    <row r="259" spans="1:24" ht="14.4">
      <c r="A259" s="82" t="s">
        <v>665</v>
      </c>
      <c r="B259" s="83"/>
      <c r="C259" s="84"/>
      <c r="D259" s="84"/>
      <c r="E259" s="85"/>
      <c r="F259" s="53" t="str">
        <f t="shared" si="3"/>
        <v/>
      </c>
      <c r="G259" s="54" t="str">
        <f t="shared" si="4"/>
        <v/>
      </c>
      <c r="H259" s="86" t="s">
        <v>46</v>
      </c>
      <c r="I259" s="82"/>
      <c r="J259" s="521"/>
      <c r="K259" s="518"/>
      <c r="L259" s="153" t="s">
        <v>1608</v>
      </c>
      <c r="M259" s="84">
        <v>1</v>
      </c>
      <c r="N259" s="84">
        <v>1</v>
      </c>
      <c r="O259" s="84">
        <v>1</v>
      </c>
      <c r="P259" s="84" t="s">
        <v>32</v>
      </c>
      <c r="Q259" s="136" t="s">
        <v>1318</v>
      </c>
      <c r="R259" s="136" t="s">
        <v>129</v>
      </c>
      <c r="S259" s="136" t="s">
        <v>1394</v>
      </c>
      <c r="T259" s="88"/>
      <c r="U259" s="89"/>
      <c r="V259" s="90"/>
      <c r="W259" s="91"/>
      <c r="X259" s="65">
        <f t="shared" si="5"/>
        <v>0</v>
      </c>
    </row>
    <row r="260" spans="1:24" ht="14.4">
      <c r="A260" s="92" t="s">
        <v>667</v>
      </c>
      <c r="B260" s="67"/>
      <c r="C260" s="68"/>
      <c r="D260" s="68"/>
      <c r="E260" s="69"/>
      <c r="F260" s="70" t="str">
        <f t="shared" si="3"/>
        <v/>
      </c>
      <c r="G260" s="71" t="str">
        <f t="shared" si="4"/>
        <v/>
      </c>
      <c r="H260" s="72" t="s">
        <v>46</v>
      </c>
      <c r="I260" s="73"/>
      <c r="J260" s="521"/>
      <c r="K260" s="517"/>
      <c r="L260" s="107" t="s">
        <v>1609</v>
      </c>
      <c r="M260" s="68">
        <v>2</v>
      </c>
      <c r="N260" s="68">
        <v>2</v>
      </c>
      <c r="O260" s="68">
        <v>2</v>
      </c>
      <c r="P260" s="68" t="s">
        <v>136</v>
      </c>
      <c r="Q260" s="134"/>
      <c r="R260" s="134" t="s">
        <v>129</v>
      </c>
      <c r="S260" s="134" t="s">
        <v>1610</v>
      </c>
      <c r="T260" s="76"/>
      <c r="U260" s="77"/>
      <c r="V260" s="78"/>
      <c r="W260" s="79"/>
      <c r="X260" s="65">
        <f t="shared" si="5"/>
        <v>0</v>
      </c>
    </row>
    <row r="261" spans="1:24" ht="14.4">
      <c r="A261" s="82" t="s">
        <v>670</v>
      </c>
      <c r="B261" s="83"/>
      <c r="C261" s="83"/>
      <c r="D261" s="83"/>
      <c r="E261" s="83"/>
      <c r="F261" s="53" t="str">
        <f t="shared" si="3"/>
        <v/>
      </c>
      <c r="G261" s="54" t="str">
        <f t="shared" si="4"/>
        <v/>
      </c>
      <c r="H261" s="86" t="s">
        <v>46</v>
      </c>
      <c r="I261" s="56"/>
      <c r="J261" s="521"/>
      <c r="K261" s="518"/>
      <c r="L261" s="153" t="s">
        <v>1611</v>
      </c>
      <c r="M261" s="84">
        <v>3</v>
      </c>
      <c r="N261" s="84">
        <v>2</v>
      </c>
      <c r="O261" s="84">
        <v>3</v>
      </c>
      <c r="P261" s="84" t="s">
        <v>136</v>
      </c>
      <c r="Q261" s="142" t="s">
        <v>56</v>
      </c>
      <c r="R261" s="136" t="s">
        <v>129</v>
      </c>
      <c r="S261" s="136" t="s">
        <v>1612</v>
      </c>
      <c r="T261" s="88"/>
      <c r="U261" s="89"/>
      <c r="V261" s="90"/>
      <c r="W261" s="91"/>
      <c r="X261" s="65">
        <f t="shared" si="5"/>
        <v>0</v>
      </c>
    </row>
    <row r="262" spans="1:24" ht="14.4">
      <c r="A262" s="92" t="s">
        <v>672</v>
      </c>
      <c r="B262" s="67"/>
      <c r="C262" s="67"/>
      <c r="D262" s="67"/>
      <c r="E262" s="67"/>
      <c r="F262" s="70" t="str">
        <f t="shared" si="3"/>
        <v/>
      </c>
      <c r="G262" s="71" t="str">
        <f t="shared" si="4"/>
        <v/>
      </c>
      <c r="H262" s="72" t="s">
        <v>46</v>
      </c>
      <c r="I262" s="73"/>
      <c r="J262" s="521"/>
      <c r="K262" s="517"/>
      <c r="L262" s="107" t="s">
        <v>1613</v>
      </c>
      <c r="M262" s="68">
        <v>5</v>
      </c>
      <c r="N262" s="68">
        <v>4</v>
      </c>
      <c r="O262" s="68">
        <v>4</v>
      </c>
      <c r="P262" s="68" t="s">
        <v>136</v>
      </c>
      <c r="Q262" s="138" t="s">
        <v>145</v>
      </c>
      <c r="R262" s="134" t="s">
        <v>129</v>
      </c>
      <c r="S262" s="134" t="s">
        <v>1614</v>
      </c>
      <c r="T262" s="76"/>
      <c r="U262" s="77"/>
      <c r="V262" s="78" t="s">
        <v>733</v>
      </c>
      <c r="W262" s="79"/>
      <c r="X262" s="65">
        <f t="shared" si="5"/>
        <v>0</v>
      </c>
    </row>
    <row r="263" spans="1:24" ht="14.4">
      <c r="A263" s="82" t="s">
        <v>674</v>
      </c>
      <c r="B263" s="83"/>
      <c r="C263" s="83"/>
      <c r="D263" s="83"/>
      <c r="E263" s="83"/>
      <c r="F263" s="53" t="str">
        <f t="shared" si="3"/>
        <v/>
      </c>
      <c r="G263" s="54" t="str">
        <f t="shared" si="4"/>
        <v/>
      </c>
      <c r="H263" s="86" t="s">
        <v>127</v>
      </c>
      <c r="I263" s="56"/>
      <c r="J263" s="521"/>
      <c r="K263" s="518"/>
      <c r="L263" s="153" t="s">
        <v>1615</v>
      </c>
      <c r="M263" s="84">
        <v>5</v>
      </c>
      <c r="N263" s="84">
        <v>3</v>
      </c>
      <c r="O263" s="84">
        <v>6</v>
      </c>
      <c r="P263" s="84" t="s">
        <v>32</v>
      </c>
      <c r="Q263" s="142" t="s">
        <v>80</v>
      </c>
      <c r="R263" s="136" t="s">
        <v>129</v>
      </c>
      <c r="S263" s="136" t="s">
        <v>1616</v>
      </c>
      <c r="T263" s="88"/>
      <c r="U263" s="89"/>
      <c r="V263" s="90"/>
      <c r="W263" s="91"/>
      <c r="X263" s="65">
        <f t="shared" si="5"/>
        <v>0</v>
      </c>
    </row>
    <row r="264" spans="1:24" ht="14.4">
      <c r="A264" s="92" t="s">
        <v>676</v>
      </c>
      <c r="B264" s="67"/>
      <c r="C264" s="67"/>
      <c r="D264" s="67"/>
      <c r="E264" s="67"/>
      <c r="F264" s="70" t="str">
        <f t="shared" si="3"/>
        <v/>
      </c>
      <c r="G264" s="71" t="str">
        <f t="shared" si="4"/>
        <v/>
      </c>
      <c r="H264" s="72" t="s">
        <v>131</v>
      </c>
      <c r="I264" s="73"/>
      <c r="J264" s="521"/>
      <c r="K264" s="517"/>
      <c r="L264" s="107" t="s">
        <v>1617</v>
      </c>
      <c r="M264" s="68">
        <v>2</v>
      </c>
      <c r="N264" s="68"/>
      <c r="O264" s="68"/>
      <c r="P264" s="68"/>
      <c r="Q264" s="138"/>
      <c r="R264" s="134" t="s">
        <v>255</v>
      </c>
      <c r="S264" s="134" t="s">
        <v>603</v>
      </c>
      <c r="T264" s="76"/>
      <c r="U264" s="77"/>
      <c r="V264" s="78"/>
      <c r="W264" s="79"/>
      <c r="X264" s="65">
        <f t="shared" si="5"/>
        <v>0</v>
      </c>
    </row>
    <row r="265" spans="1:24" ht="14.4">
      <c r="A265" s="82" t="s">
        <v>678</v>
      </c>
      <c r="B265" s="83"/>
      <c r="C265" s="83"/>
      <c r="D265" s="83"/>
      <c r="E265" s="83"/>
      <c r="F265" s="53" t="str">
        <f t="shared" si="3"/>
        <v/>
      </c>
      <c r="G265" s="54" t="str">
        <f t="shared" si="4"/>
        <v/>
      </c>
      <c r="H265" s="86" t="s">
        <v>46</v>
      </c>
      <c r="I265" s="56"/>
      <c r="J265" s="521"/>
      <c r="K265" s="518"/>
      <c r="L265" s="153" t="s">
        <v>1618</v>
      </c>
      <c r="M265" s="84">
        <v>1</v>
      </c>
      <c r="N265" s="84"/>
      <c r="O265" s="84"/>
      <c r="P265" s="84"/>
      <c r="Q265" s="142"/>
      <c r="R265" s="136" t="s">
        <v>157</v>
      </c>
      <c r="S265" s="136" t="s">
        <v>164</v>
      </c>
      <c r="T265" s="88"/>
      <c r="U265" s="89"/>
      <c r="V265" s="90"/>
      <c r="W265" s="91"/>
      <c r="X265" s="65">
        <f t="shared" si="5"/>
        <v>0</v>
      </c>
    </row>
    <row r="266" spans="1:24" ht="14.4">
      <c r="A266" s="92" t="s">
        <v>680</v>
      </c>
      <c r="B266" s="67"/>
      <c r="C266" s="67"/>
      <c r="D266" s="67"/>
      <c r="E266" s="67"/>
      <c r="F266" s="70" t="str">
        <f t="shared" si="3"/>
        <v/>
      </c>
      <c r="G266" s="71" t="str">
        <f t="shared" si="4"/>
        <v/>
      </c>
      <c r="H266" s="72" t="s">
        <v>46</v>
      </c>
      <c r="I266" s="73"/>
      <c r="J266" s="521"/>
      <c r="K266" s="517"/>
      <c r="L266" s="107" t="s">
        <v>1619</v>
      </c>
      <c r="M266" s="68">
        <v>2</v>
      </c>
      <c r="N266" s="68"/>
      <c r="O266" s="68"/>
      <c r="P266" s="68"/>
      <c r="Q266" s="138"/>
      <c r="R266" s="134" t="s">
        <v>157</v>
      </c>
      <c r="S266" s="134" t="s">
        <v>281</v>
      </c>
      <c r="T266" s="76"/>
      <c r="U266" s="77"/>
      <c r="V266" s="78"/>
      <c r="W266" s="79"/>
      <c r="X266" s="65">
        <f t="shared" si="5"/>
        <v>0</v>
      </c>
    </row>
  </sheetData>
  <autoFilter ref="A4:W256" xr:uid="{00000000-0009-0000-0000-000003000000}">
    <sortState xmlns:xlrd2="http://schemas.microsoft.com/office/spreadsheetml/2017/richdata2" ref="A4:W256">
      <sortCondition ref="A4:A256"/>
      <sortCondition ref="H4:H256"/>
      <sortCondition ref="Q4:Q256"/>
      <sortCondition ref="F4:F256"/>
      <sortCondition ref="L4:L256"/>
    </sortState>
  </autoFilter>
  <mergeCells count="141">
    <mergeCell ref="J217:K217"/>
    <mergeCell ref="J218:K218"/>
    <mergeCell ref="J219:K219"/>
    <mergeCell ref="J220:K220"/>
    <mergeCell ref="J221:K221"/>
    <mergeCell ref="J222:K222"/>
    <mergeCell ref="J223:K223"/>
    <mergeCell ref="J179:K179"/>
    <mergeCell ref="J180:K180"/>
    <mergeCell ref="J181:K181"/>
    <mergeCell ref="J182:K182"/>
    <mergeCell ref="J183:K183"/>
    <mergeCell ref="J184:K184"/>
    <mergeCell ref="J185:K185"/>
    <mergeCell ref="J215:K215"/>
    <mergeCell ref="J216:K216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35:K135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263:K263"/>
    <mergeCell ref="J264:K264"/>
    <mergeCell ref="J265:K265"/>
    <mergeCell ref="J266:K266"/>
    <mergeCell ref="J252:K252"/>
    <mergeCell ref="J253:K253"/>
    <mergeCell ref="J254:K254"/>
    <mergeCell ref="J255:K255"/>
    <mergeCell ref="J256:K256"/>
    <mergeCell ref="J257:K257"/>
    <mergeCell ref="J258:K258"/>
    <mergeCell ref="J247:K247"/>
    <mergeCell ref="J248:K248"/>
    <mergeCell ref="J249:K249"/>
    <mergeCell ref="J250:K250"/>
    <mergeCell ref="J251:K251"/>
    <mergeCell ref="J259:K259"/>
    <mergeCell ref="J260:K260"/>
    <mergeCell ref="J261:K261"/>
    <mergeCell ref="J262:K262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116:K116"/>
    <mergeCell ref="J117:K117"/>
    <mergeCell ref="J118:K118"/>
    <mergeCell ref="J119:K119"/>
    <mergeCell ref="J224:K224"/>
    <mergeCell ref="J225:K225"/>
    <mergeCell ref="J226:K226"/>
    <mergeCell ref="J227:K227"/>
    <mergeCell ref="J228:K228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81:K81"/>
    <mergeCell ref="J82:K82"/>
    <mergeCell ref="J83:K83"/>
    <mergeCell ref="J84:K84"/>
    <mergeCell ref="J111:K111"/>
    <mergeCell ref="J112:K112"/>
    <mergeCell ref="J113:K113"/>
    <mergeCell ref="J114:K114"/>
    <mergeCell ref="J115:K115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29:K29"/>
    <mergeCell ref="J30:K30"/>
    <mergeCell ref="J31:K31"/>
    <mergeCell ref="J32:K32"/>
    <mergeCell ref="J33:K33"/>
    <mergeCell ref="J34:K34"/>
    <mergeCell ref="J35:K35"/>
    <mergeCell ref="J61:K61"/>
    <mergeCell ref="J62:K62"/>
    <mergeCell ref="A1:W1"/>
    <mergeCell ref="T2:U2"/>
    <mergeCell ref="J3:K3"/>
    <mergeCell ref="J23:K23"/>
    <mergeCell ref="J24:K24"/>
    <mergeCell ref="J25:K25"/>
    <mergeCell ref="J26:K26"/>
    <mergeCell ref="J27:K27"/>
    <mergeCell ref="J28:K28"/>
  </mergeCells>
  <conditionalFormatting sqref="F5:G266">
    <cfRule type="cellIs" dxfId="46" priority="6" operator="equal">
      <formula>"✓"</formula>
    </cfRule>
  </conditionalFormatting>
  <conditionalFormatting sqref="J2:K266">
    <cfRule type="cellIs" dxfId="45" priority="7" operator="equal">
      <formula>"Vigilance"</formula>
    </cfRule>
    <cfRule type="cellIs" dxfId="44" priority="8" operator="equal">
      <formula>"Villainy"</formula>
    </cfRule>
    <cfRule type="cellIs" dxfId="43" priority="9" operator="equal">
      <formula>"Heroism"</formula>
    </cfRule>
    <cfRule type="cellIs" dxfId="42" priority="10" operator="equal">
      <formula>"Command"</formula>
    </cfRule>
    <cfRule type="cellIs" dxfId="41" priority="11" operator="equal">
      <formula>"Aggression"</formula>
    </cfRule>
    <cfRule type="cellIs" dxfId="40" priority="12" operator="equal">
      <formula>"Cunning"</formula>
    </cfRule>
  </conditionalFormatting>
  <conditionalFormatting sqref="L5:L155 M5:W266 L157:L266">
    <cfRule type="expression" dxfId="39" priority="5">
      <formula>AND($A$2=TRUE,$B5=0,$C5=0,$D5=0,$E5=0)</formula>
    </cfRule>
  </conditionalFormatting>
  <conditionalFormatting sqref="L19:S19">
    <cfRule type="expression" dxfId="38" priority="1">
      <formula>AND($A$2=TRUE,$C19=0,$D19=0,$E19=0,$F19=0)</formula>
    </cfRule>
  </conditionalFormatting>
  <conditionalFormatting sqref="L19:W19">
    <cfRule type="expression" dxfId="37" priority="2">
      <formula>AND($A$2=TRUE,$C19=0,#REF!=0,$D19=0,#REF!=0)</formula>
    </cfRule>
    <cfRule type="expression" dxfId="36" priority="3">
      <formula>AND($A$2=TRUE,$C19=0)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261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5.109375" customWidth="1"/>
    <col min="2" max="8" width="2.6640625" customWidth="1"/>
    <col min="9" max="9" width="5.109375" customWidth="1"/>
    <col min="10" max="11" width="5.6640625" customWidth="1"/>
    <col min="12" max="12" width="23.88671875" customWidth="1"/>
    <col min="13" max="15" width="2.6640625" customWidth="1"/>
    <col min="16" max="16" width="7" customWidth="1"/>
    <col min="17" max="17" width="18.33203125" customWidth="1"/>
    <col min="18" max="18" width="17" customWidth="1"/>
    <col min="19" max="19" width="35.109375" customWidth="1"/>
    <col min="20" max="23" width="2.6640625" customWidth="1"/>
    <col min="24" max="24" width="26.77734375" hidden="1" customWidth="1"/>
  </cols>
  <sheetData>
    <row r="1" spans="1:24" ht="44.25" customHeight="1">
      <c r="A1" s="496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8"/>
      <c r="X1" s="2"/>
    </row>
    <row r="2" spans="1:24" ht="26.25" customHeight="1">
      <c r="A2" s="3" t="b">
        <v>0</v>
      </c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7" t="s">
        <v>1620</v>
      </c>
      <c r="M2" s="8"/>
      <c r="N2" s="8"/>
      <c r="O2" s="8"/>
      <c r="P2" s="9">
        <v>711</v>
      </c>
      <c r="Q2" s="10" t="s">
        <v>2</v>
      </c>
      <c r="R2" s="11">
        <f>SUM(X4:X261)</f>
        <v>0</v>
      </c>
      <c r="S2" s="12" t="s">
        <v>3</v>
      </c>
      <c r="T2" s="499">
        <f>R2/P2</f>
        <v>0</v>
      </c>
      <c r="U2" s="500"/>
      <c r="V2" s="8"/>
      <c r="W2" s="13"/>
      <c r="X2" s="15"/>
    </row>
    <row r="3" spans="1:24" ht="46.5" customHeight="1">
      <c r="A3" s="16" t="s">
        <v>4</v>
      </c>
      <c r="B3" s="17" t="s">
        <v>687</v>
      </c>
      <c r="C3" s="17" t="s">
        <v>688</v>
      </c>
      <c r="D3" s="18" t="s">
        <v>6</v>
      </c>
      <c r="E3" s="19" t="s">
        <v>7</v>
      </c>
      <c r="F3" s="17" t="s">
        <v>8</v>
      </c>
      <c r="G3" s="20" t="s">
        <v>9</v>
      </c>
      <c r="H3" s="21" t="s">
        <v>10</v>
      </c>
      <c r="I3" s="21" t="s">
        <v>11</v>
      </c>
      <c r="J3" s="501" t="s">
        <v>12</v>
      </c>
      <c r="K3" s="502"/>
      <c r="L3" s="23" t="s">
        <v>13</v>
      </c>
      <c r="M3" s="24" t="s">
        <v>14</v>
      </c>
      <c r="N3" s="25" t="s">
        <v>15</v>
      </c>
      <c r="O3" s="25" t="s">
        <v>16</v>
      </c>
      <c r="P3" s="26" t="s">
        <v>17</v>
      </c>
      <c r="Q3" s="27" t="s">
        <v>18</v>
      </c>
      <c r="R3" s="28" t="s">
        <v>19</v>
      </c>
      <c r="S3" s="28" t="s">
        <v>20</v>
      </c>
      <c r="T3" s="29" t="s">
        <v>21</v>
      </c>
      <c r="U3" s="29" t="s">
        <v>22</v>
      </c>
      <c r="V3" s="30" t="s">
        <v>23</v>
      </c>
      <c r="W3" s="31" t="s">
        <v>24</v>
      </c>
      <c r="X3" s="34"/>
    </row>
    <row r="4" spans="1:24" ht="16.5" customHeight="1">
      <c r="A4" s="160"/>
      <c r="B4" s="161"/>
      <c r="C4" s="161"/>
      <c r="D4" s="162"/>
      <c r="E4" s="163"/>
      <c r="F4" s="161"/>
      <c r="G4" s="161"/>
      <c r="H4" s="161"/>
      <c r="I4" s="161"/>
      <c r="J4" s="164"/>
      <c r="K4" s="164"/>
      <c r="L4" s="164"/>
      <c r="M4" s="165"/>
      <c r="N4" s="42"/>
      <c r="O4" s="42"/>
      <c r="P4" s="42"/>
      <c r="Q4" s="43"/>
      <c r="R4" s="44"/>
      <c r="S4" s="44"/>
      <c r="T4" s="166"/>
      <c r="U4" s="166"/>
      <c r="V4" s="167"/>
      <c r="W4" s="168"/>
      <c r="X4" s="34"/>
    </row>
    <row r="5" spans="1:24" ht="14.4">
      <c r="A5" s="169" t="s">
        <v>27</v>
      </c>
      <c r="B5" s="170"/>
      <c r="C5" s="171"/>
      <c r="D5" s="171"/>
      <c r="E5" s="172"/>
      <c r="F5" s="173" t="str">
        <f t="shared" ref="F5:F30" si="0">IF(SUM(B5:E5)&gt;0, "✓", "")</f>
        <v/>
      </c>
      <c r="G5" s="174" t="str">
        <f t="shared" ref="G5:G8" si="1">IF(SUM(D5:E5)&gt;0, "✓", "")</f>
        <v/>
      </c>
      <c r="H5" s="173" t="s">
        <v>28</v>
      </c>
      <c r="I5" s="175"/>
      <c r="J5" s="176" t="s">
        <v>41</v>
      </c>
      <c r="K5" s="177" t="s">
        <v>42</v>
      </c>
      <c r="L5" s="178" t="s">
        <v>778</v>
      </c>
      <c r="M5" s="171">
        <v>4</v>
      </c>
      <c r="N5" s="171">
        <v>1</v>
      </c>
      <c r="O5" s="171">
        <v>7</v>
      </c>
      <c r="P5" s="171" t="s">
        <v>32</v>
      </c>
      <c r="Q5" s="179"/>
      <c r="R5" s="136" t="s">
        <v>1309</v>
      </c>
      <c r="S5" s="179"/>
      <c r="T5" s="180"/>
      <c r="U5" s="181"/>
      <c r="V5" s="182"/>
      <c r="W5" s="183"/>
      <c r="X5" s="65">
        <f t="shared" ref="X5:X34" si="2">MIN(B5+C5+D5+E5, 1)</f>
        <v>0</v>
      </c>
    </row>
    <row r="6" spans="1:24" ht="14.4">
      <c r="A6" s="66" t="s">
        <v>36</v>
      </c>
      <c r="B6" s="67"/>
      <c r="C6" s="68"/>
      <c r="D6" s="68"/>
      <c r="E6" s="69"/>
      <c r="F6" s="184" t="str">
        <f t="shared" si="0"/>
        <v/>
      </c>
      <c r="G6" s="185" t="str">
        <f t="shared" si="1"/>
        <v/>
      </c>
      <c r="H6" s="184" t="s">
        <v>46</v>
      </c>
      <c r="I6" s="186"/>
      <c r="J6" s="187" t="s">
        <v>41</v>
      </c>
      <c r="K6" s="95" t="s">
        <v>42</v>
      </c>
      <c r="L6" s="133" t="s">
        <v>734</v>
      </c>
      <c r="M6" s="68">
        <v>6</v>
      </c>
      <c r="N6" s="68">
        <v>2</v>
      </c>
      <c r="O6" s="68">
        <v>8</v>
      </c>
      <c r="P6" s="68" t="s">
        <v>32</v>
      </c>
      <c r="Q6" s="134"/>
      <c r="R6" s="134" t="s">
        <v>1309</v>
      </c>
      <c r="S6" s="134" t="s">
        <v>1329</v>
      </c>
      <c r="T6" s="76"/>
      <c r="U6" s="77"/>
      <c r="V6" s="78"/>
      <c r="W6" s="79"/>
      <c r="X6" s="65">
        <f t="shared" si="2"/>
        <v>0</v>
      </c>
    </row>
    <row r="7" spans="1:24" ht="14.4">
      <c r="A7" s="82" t="s">
        <v>40</v>
      </c>
      <c r="B7" s="83"/>
      <c r="C7" s="84"/>
      <c r="D7" s="84"/>
      <c r="E7" s="85"/>
      <c r="F7" s="188" t="str">
        <f t="shared" si="0"/>
        <v/>
      </c>
      <c r="G7" s="189" t="str">
        <f t="shared" si="1"/>
        <v/>
      </c>
      <c r="H7" s="188" t="s">
        <v>46</v>
      </c>
      <c r="I7" s="175"/>
      <c r="J7" s="190" t="s">
        <v>41</v>
      </c>
      <c r="K7" s="94" t="s">
        <v>50</v>
      </c>
      <c r="L7" s="135" t="s">
        <v>144</v>
      </c>
      <c r="M7" s="84">
        <v>6</v>
      </c>
      <c r="N7" s="84">
        <v>4</v>
      </c>
      <c r="O7" s="84">
        <v>7</v>
      </c>
      <c r="P7" s="84" t="s">
        <v>32</v>
      </c>
      <c r="Q7" s="136" t="s">
        <v>145</v>
      </c>
      <c r="R7" s="136" t="s">
        <v>1309</v>
      </c>
      <c r="S7" s="136" t="s">
        <v>1621</v>
      </c>
      <c r="T7" s="88"/>
      <c r="U7" s="89"/>
      <c r="V7" s="90"/>
      <c r="W7" s="91"/>
      <c r="X7" s="65">
        <f t="shared" si="2"/>
        <v>0</v>
      </c>
    </row>
    <row r="8" spans="1:24" ht="14.4">
      <c r="A8" s="92" t="s">
        <v>45</v>
      </c>
      <c r="B8" s="67"/>
      <c r="C8" s="68"/>
      <c r="D8" s="68"/>
      <c r="E8" s="69"/>
      <c r="F8" s="184" t="str">
        <f t="shared" si="0"/>
        <v/>
      </c>
      <c r="G8" s="185" t="str">
        <f t="shared" si="1"/>
        <v/>
      </c>
      <c r="H8" s="184" t="s">
        <v>28</v>
      </c>
      <c r="I8" s="186"/>
      <c r="J8" s="187" t="s">
        <v>41</v>
      </c>
      <c r="K8" s="95" t="s">
        <v>50</v>
      </c>
      <c r="L8" s="133" t="s">
        <v>1124</v>
      </c>
      <c r="M8" s="68">
        <v>7</v>
      </c>
      <c r="N8" s="68">
        <v>4</v>
      </c>
      <c r="O8" s="68">
        <v>9</v>
      </c>
      <c r="P8" s="68" t="s">
        <v>32</v>
      </c>
      <c r="Q8" s="134" t="s">
        <v>62</v>
      </c>
      <c r="R8" s="134" t="s">
        <v>1309</v>
      </c>
      <c r="S8" s="134" t="s">
        <v>1621</v>
      </c>
      <c r="T8" s="76"/>
      <c r="U8" s="77"/>
      <c r="V8" s="78"/>
      <c r="W8" s="79"/>
      <c r="X8" s="65">
        <f t="shared" si="2"/>
        <v>0</v>
      </c>
    </row>
    <row r="9" spans="1:24" ht="14.4">
      <c r="A9" s="82" t="s">
        <v>49</v>
      </c>
      <c r="B9" s="83"/>
      <c r="C9" s="84"/>
      <c r="D9" s="84"/>
      <c r="E9" s="85"/>
      <c r="F9" s="188" t="str">
        <f t="shared" si="0"/>
        <v/>
      </c>
      <c r="G9" s="189"/>
      <c r="H9" s="188" t="s">
        <v>46</v>
      </c>
      <c r="I9" s="175"/>
      <c r="J9" s="190" t="s">
        <v>29</v>
      </c>
      <c r="K9" s="94" t="s">
        <v>42</v>
      </c>
      <c r="L9" s="135" t="s">
        <v>1622</v>
      </c>
      <c r="M9" s="84">
        <v>7</v>
      </c>
      <c r="N9" s="84">
        <v>5</v>
      </c>
      <c r="O9" s="84">
        <v>9</v>
      </c>
      <c r="P9" s="84" t="s">
        <v>32</v>
      </c>
      <c r="Q9" s="136" t="s">
        <v>1623</v>
      </c>
      <c r="R9" s="136" t="s">
        <v>1309</v>
      </c>
      <c r="S9" s="136" t="s">
        <v>1624</v>
      </c>
      <c r="T9" s="88"/>
      <c r="U9" s="89"/>
      <c r="V9" s="90"/>
      <c r="W9" s="91"/>
      <c r="X9" s="65">
        <f t="shared" si="2"/>
        <v>0</v>
      </c>
    </row>
    <row r="10" spans="1:24" ht="14.4">
      <c r="A10" s="92" t="s">
        <v>52</v>
      </c>
      <c r="B10" s="67"/>
      <c r="C10" s="68"/>
      <c r="D10" s="68"/>
      <c r="E10" s="69"/>
      <c r="F10" s="184" t="str">
        <f t="shared" si="0"/>
        <v/>
      </c>
      <c r="G10" s="185" t="str">
        <f t="shared" ref="G10:G13" si="3">IF(SUM(D10:E10)&gt;0, "✓", "")</f>
        <v/>
      </c>
      <c r="H10" s="184" t="s">
        <v>28</v>
      </c>
      <c r="I10" s="186"/>
      <c r="J10" s="187" t="s">
        <v>29</v>
      </c>
      <c r="K10" s="95" t="s">
        <v>42</v>
      </c>
      <c r="L10" s="133" t="s">
        <v>1625</v>
      </c>
      <c r="M10" s="68">
        <v>5</v>
      </c>
      <c r="N10" s="68">
        <v>3</v>
      </c>
      <c r="O10" s="68">
        <v>6</v>
      </c>
      <c r="P10" s="68" t="s">
        <v>32</v>
      </c>
      <c r="Q10" s="134"/>
      <c r="R10" s="134" t="s">
        <v>1309</v>
      </c>
      <c r="S10" s="134" t="s">
        <v>1329</v>
      </c>
      <c r="T10" s="76"/>
      <c r="U10" s="77"/>
      <c r="V10" s="78"/>
      <c r="W10" s="79"/>
      <c r="X10" s="65">
        <f t="shared" si="2"/>
        <v>0</v>
      </c>
    </row>
    <row r="11" spans="1:24" ht="14.4">
      <c r="A11" s="82" t="s">
        <v>54</v>
      </c>
      <c r="B11" s="83"/>
      <c r="C11" s="84"/>
      <c r="D11" s="84"/>
      <c r="E11" s="85"/>
      <c r="F11" s="188" t="str">
        <f t="shared" si="0"/>
        <v/>
      </c>
      <c r="G11" s="189" t="str">
        <f t="shared" si="3"/>
        <v/>
      </c>
      <c r="H11" s="188" t="s">
        <v>28</v>
      </c>
      <c r="I11" s="175"/>
      <c r="J11" s="190" t="s">
        <v>29</v>
      </c>
      <c r="K11" s="94" t="s">
        <v>50</v>
      </c>
      <c r="L11" s="135" t="s">
        <v>754</v>
      </c>
      <c r="M11" s="84">
        <v>5</v>
      </c>
      <c r="N11" s="84">
        <v>2</v>
      </c>
      <c r="O11" s="84">
        <v>6</v>
      </c>
      <c r="P11" s="84" t="s">
        <v>32</v>
      </c>
      <c r="Q11" s="136"/>
      <c r="R11" s="136" t="s">
        <v>1309</v>
      </c>
      <c r="S11" s="136" t="s">
        <v>1626</v>
      </c>
      <c r="T11" s="88"/>
      <c r="U11" s="89"/>
      <c r="V11" s="90"/>
      <c r="W11" s="91"/>
      <c r="X11" s="65">
        <f t="shared" si="2"/>
        <v>0</v>
      </c>
    </row>
    <row r="12" spans="1:24" ht="14.4">
      <c r="A12" s="92" t="s">
        <v>57</v>
      </c>
      <c r="B12" s="67"/>
      <c r="C12" s="68"/>
      <c r="D12" s="68"/>
      <c r="E12" s="69"/>
      <c r="F12" s="184" t="str">
        <f t="shared" si="0"/>
        <v/>
      </c>
      <c r="G12" s="185" t="str">
        <f t="shared" si="3"/>
        <v/>
      </c>
      <c r="H12" s="184" t="s">
        <v>46</v>
      </c>
      <c r="I12" s="186"/>
      <c r="J12" s="187" t="s">
        <v>29</v>
      </c>
      <c r="K12" s="95" t="s">
        <v>50</v>
      </c>
      <c r="L12" s="133" t="s">
        <v>710</v>
      </c>
      <c r="M12" s="68">
        <v>5</v>
      </c>
      <c r="N12" s="68">
        <v>2</v>
      </c>
      <c r="O12" s="68">
        <v>7</v>
      </c>
      <c r="P12" s="68" t="s">
        <v>32</v>
      </c>
      <c r="Q12" s="134" t="s">
        <v>62</v>
      </c>
      <c r="R12" s="134" t="s">
        <v>1309</v>
      </c>
      <c r="S12" s="134" t="s">
        <v>1627</v>
      </c>
      <c r="T12" s="76"/>
      <c r="U12" s="77"/>
      <c r="V12" s="78"/>
      <c r="W12" s="79"/>
      <c r="X12" s="65">
        <f t="shared" si="2"/>
        <v>0</v>
      </c>
    </row>
    <row r="13" spans="1:24" ht="14.4">
      <c r="A13" s="82" t="s">
        <v>60</v>
      </c>
      <c r="B13" s="83"/>
      <c r="C13" s="84"/>
      <c r="D13" s="84"/>
      <c r="E13" s="85"/>
      <c r="F13" s="188" t="str">
        <f t="shared" si="0"/>
        <v/>
      </c>
      <c r="G13" s="189" t="str">
        <f t="shared" si="3"/>
        <v/>
      </c>
      <c r="H13" s="188" t="s">
        <v>46</v>
      </c>
      <c r="I13" s="175"/>
      <c r="J13" s="190" t="s">
        <v>30</v>
      </c>
      <c r="K13" s="94" t="s">
        <v>42</v>
      </c>
      <c r="L13" s="135" t="s">
        <v>192</v>
      </c>
      <c r="M13" s="84">
        <v>6</v>
      </c>
      <c r="N13" s="84">
        <v>6</v>
      </c>
      <c r="O13" s="84">
        <v>6</v>
      </c>
      <c r="P13" s="84" t="s">
        <v>32</v>
      </c>
      <c r="Q13" s="136" t="s">
        <v>33</v>
      </c>
      <c r="R13" s="136" t="s">
        <v>1309</v>
      </c>
      <c r="S13" s="136" t="s">
        <v>1628</v>
      </c>
      <c r="T13" s="88"/>
      <c r="U13" s="89"/>
      <c r="V13" s="90"/>
      <c r="W13" s="91"/>
      <c r="X13" s="65">
        <f t="shared" si="2"/>
        <v>0</v>
      </c>
    </row>
    <row r="14" spans="1:24" ht="14.4">
      <c r="A14" s="92" t="s">
        <v>64</v>
      </c>
      <c r="B14" s="67"/>
      <c r="C14" s="68"/>
      <c r="D14" s="68"/>
      <c r="E14" s="69"/>
      <c r="F14" s="184" t="str">
        <f t="shared" si="0"/>
        <v/>
      </c>
      <c r="G14" s="185"/>
      <c r="H14" s="184" t="s">
        <v>28</v>
      </c>
      <c r="I14" s="186"/>
      <c r="J14" s="191" t="s">
        <v>30</v>
      </c>
      <c r="K14" s="95" t="s">
        <v>42</v>
      </c>
      <c r="L14" s="133" t="s">
        <v>1629</v>
      </c>
      <c r="M14" s="68">
        <v>5</v>
      </c>
      <c r="N14" s="68">
        <v>4</v>
      </c>
      <c r="O14" s="68">
        <v>6</v>
      </c>
      <c r="P14" s="68" t="s">
        <v>32</v>
      </c>
      <c r="Q14" s="134"/>
      <c r="R14" s="134" t="s">
        <v>1309</v>
      </c>
      <c r="S14" s="134" t="s">
        <v>1630</v>
      </c>
      <c r="T14" s="76"/>
      <c r="U14" s="77"/>
      <c r="V14" s="78"/>
      <c r="W14" s="79"/>
      <c r="X14" s="65">
        <f t="shared" si="2"/>
        <v>0</v>
      </c>
    </row>
    <row r="15" spans="1:24" ht="14.4">
      <c r="A15" s="82" t="s">
        <v>67</v>
      </c>
      <c r="B15" s="83"/>
      <c r="C15" s="84"/>
      <c r="D15" s="84"/>
      <c r="E15" s="85"/>
      <c r="F15" s="188" t="str">
        <f t="shared" si="0"/>
        <v/>
      </c>
      <c r="G15" s="189" t="str">
        <f t="shared" ref="G15:G30" si="4">IF(SUM(D15:E15)&gt;0, "✓", "")</f>
        <v/>
      </c>
      <c r="H15" s="188" t="s">
        <v>65</v>
      </c>
      <c r="I15" s="175"/>
      <c r="J15" s="192" t="s">
        <v>30</v>
      </c>
      <c r="K15" s="94" t="s">
        <v>50</v>
      </c>
      <c r="L15" s="135" t="s">
        <v>813</v>
      </c>
      <c r="M15" s="84">
        <v>5</v>
      </c>
      <c r="N15" s="84">
        <v>3</v>
      </c>
      <c r="O15" s="84">
        <v>6</v>
      </c>
      <c r="P15" s="84" t="s">
        <v>32</v>
      </c>
      <c r="Q15" s="136" t="s">
        <v>1631</v>
      </c>
      <c r="R15" s="136" t="s">
        <v>1309</v>
      </c>
      <c r="S15" s="136" t="s">
        <v>1621</v>
      </c>
      <c r="T15" s="88"/>
      <c r="U15" s="89"/>
      <c r="V15" s="90"/>
      <c r="W15" s="91"/>
      <c r="X15" s="65">
        <f t="shared" si="2"/>
        <v>0</v>
      </c>
    </row>
    <row r="16" spans="1:24" ht="14.4">
      <c r="A16" s="92" t="s">
        <v>70</v>
      </c>
      <c r="B16" s="67"/>
      <c r="C16" s="68"/>
      <c r="D16" s="68"/>
      <c r="E16" s="69"/>
      <c r="F16" s="184" t="str">
        <f t="shared" si="0"/>
        <v/>
      </c>
      <c r="G16" s="185" t="str">
        <f t="shared" si="4"/>
        <v/>
      </c>
      <c r="H16" s="184" t="s">
        <v>46</v>
      </c>
      <c r="I16" s="186"/>
      <c r="J16" s="191" t="s">
        <v>30</v>
      </c>
      <c r="K16" s="95" t="s">
        <v>50</v>
      </c>
      <c r="L16" s="133" t="s">
        <v>289</v>
      </c>
      <c r="M16" s="68">
        <v>6</v>
      </c>
      <c r="N16" s="68">
        <v>4</v>
      </c>
      <c r="O16" s="68">
        <v>7</v>
      </c>
      <c r="P16" s="68" t="s">
        <v>32</v>
      </c>
      <c r="Q16" s="134"/>
      <c r="R16" s="134" t="s">
        <v>1309</v>
      </c>
      <c r="S16" s="134" t="s">
        <v>1621</v>
      </c>
      <c r="T16" s="76"/>
      <c r="U16" s="77"/>
      <c r="V16" s="78"/>
      <c r="W16" s="79"/>
      <c r="X16" s="65">
        <f t="shared" si="2"/>
        <v>0</v>
      </c>
    </row>
    <row r="17" spans="1:24" ht="14.4">
      <c r="A17" s="82" t="s">
        <v>73</v>
      </c>
      <c r="B17" s="83"/>
      <c r="C17" s="84"/>
      <c r="D17" s="84"/>
      <c r="E17" s="85"/>
      <c r="F17" s="188" t="str">
        <f t="shared" si="0"/>
        <v/>
      </c>
      <c r="G17" s="189" t="str">
        <f t="shared" si="4"/>
        <v/>
      </c>
      <c r="H17" s="188" t="s">
        <v>28</v>
      </c>
      <c r="I17" s="175"/>
      <c r="J17" s="192" t="s">
        <v>30</v>
      </c>
      <c r="K17" s="94" t="s">
        <v>50</v>
      </c>
      <c r="L17" s="135" t="s">
        <v>1180</v>
      </c>
      <c r="M17" s="84">
        <v>7</v>
      </c>
      <c r="N17" s="84">
        <v>5</v>
      </c>
      <c r="O17" s="84">
        <v>8</v>
      </c>
      <c r="P17" s="84" t="s">
        <v>32</v>
      </c>
      <c r="Q17" s="136"/>
      <c r="R17" s="136" t="s">
        <v>1309</v>
      </c>
      <c r="S17" s="136" t="s">
        <v>1621</v>
      </c>
      <c r="T17" s="88"/>
      <c r="U17" s="89"/>
      <c r="V17" s="90"/>
      <c r="W17" s="91"/>
      <c r="X17" s="65">
        <f t="shared" si="2"/>
        <v>0</v>
      </c>
    </row>
    <row r="18" spans="1:24" ht="14.4">
      <c r="A18" s="92" t="s">
        <v>76</v>
      </c>
      <c r="B18" s="67"/>
      <c r="C18" s="68"/>
      <c r="D18" s="68"/>
      <c r="E18" s="69"/>
      <c r="F18" s="184" t="str">
        <f t="shared" si="0"/>
        <v/>
      </c>
      <c r="G18" s="185" t="str">
        <f t="shared" si="4"/>
        <v/>
      </c>
      <c r="H18" s="184" t="s">
        <v>28</v>
      </c>
      <c r="I18" s="186"/>
      <c r="J18" s="193" t="s">
        <v>37</v>
      </c>
      <c r="K18" s="95" t="s">
        <v>42</v>
      </c>
      <c r="L18" s="133" t="s">
        <v>211</v>
      </c>
      <c r="M18" s="68">
        <v>4</v>
      </c>
      <c r="N18" s="68">
        <v>3</v>
      </c>
      <c r="O18" s="68">
        <v>4</v>
      </c>
      <c r="P18" s="68" t="s">
        <v>32</v>
      </c>
      <c r="Q18" s="134"/>
      <c r="R18" s="134" t="s">
        <v>1309</v>
      </c>
      <c r="S18" s="134" t="s">
        <v>1624</v>
      </c>
      <c r="T18" s="76"/>
      <c r="U18" s="77"/>
      <c r="V18" s="78"/>
      <c r="W18" s="79"/>
      <c r="X18" s="65">
        <f t="shared" si="2"/>
        <v>0</v>
      </c>
    </row>
    <row r="19" spans="1:24" ht="14.4">
      <c r="A19" s="82" t="s">
        <v>78</v>
      </c>
      <c r="B19" s="83"/>
      <c r="C19" s="84"/>
      <c r="D19" s="84"/>
      <c r="E19" s="85"/>
      <c r="F19" s="188" t="str">
        <f t="shared" si="0"/>
        <v/>
      </c>
      <c r="G19" s="189" t="str">
        <f t="shared" si="4"/>
        <v/>
      </c>
      <c r="H19" s="188" t="s">
        <v>65</v>
      </c>
      <c r="I19" s="175"/>
      <c r="J19" s="194" t="s">
        <v>37</v>
      </c>
      <c r="K19" s="94" t="s">
        <v>42</v>
      </c>
      <c r="L19" s="135" t="s">
        <v>918</v>
      </c>
      <c r="M19" s="84">
        <v>6</v>
      </c>
      <c r="N19" s="84">
        <v>4</v>
      </c>
      <c r="O19" s="84">
        <v>8</v>
      </c>
      <c r="P19" s="84" t="s">
        <v>32</v>
      </c>
      <c r="Q19" s="136" t="s">
        <v>145</v>
      </c>
      <c r="R19" s="136" t="s">
        <v>1309</v>
      </c>
      <c r="S19" s="136" t="s">
        <v>1329</v>
      </c>
      <c r="T19" s="88"/>
      <c r="U19" s="96"/>
      <c r="V19" s="97"/>
      <c r="W19" s="98"/>
      <c r="X19" s="65">
        <f t="shared" si="2"/>
        <v>0</v>
      </c>
    </row>
    <row r="20" spans="1:24" ht="14.4">
      <c r="A20" s="92" t="s">
        <v>82</v>
      </c>
      <c r="B20" s="67"/>
      <c r="C20" s="124"/>
      <c r="D20" s="68"/>
      <c r="E20" s="69"/>
      <c r="F20" s="184" t="str">
        <f t="shared" si="0"/>
        <v/>
      </c>
      <c r="G20" s="185" t="str">
        <f t="shared" si="4"/>
        <v/>
      </c>
      <c r="H20" s="184" t="s">
        <v>46</v>
      </c>
      <c r="I20" s="186"/>
      <c r="J20" s="193" t="s">
        <v>37</v>
      </c>
      <c r="K20" s="95" t="s">
        <v>42</v>
      </c>
      <c r="L20" s="133" t="s">
        <v>287</v>
      </c>
      <c r="M20" s="68">
        <v>5</v>
      </c>
      <c r="N20" s="68">
        <v>3</v>
      </c>
      <c r="O20" s="68">
        <v>7</v>
      </c>
      <c r="P20" s="68" t="s">
        <v>32</v>
      </c>
      <c r="Q20" s="134"/>
      <c r="R20" s="134" t="s">
        <v>1309</v>
      </c>
      <c r="S20" s="134" t="s">
        <v>1392</v>
      </c>
      <c r="T20" s="76"/>
      <c r="U20" s="77"/>
      <c r="V20" s="78"/>
      <c r="W20" s="79"/>
      <c r="X20" s="65">
        <f t="shared" si="2"/>
        <v>0</v>
      </c>
    </row>
    <row r="21" spans="1:24" ht="14.4">
      <c r="A21" s="82" t="s">
        <v>85</v>
      </c>
      <c r="B21" s="83"/>
      <c r="C21" s="84"/>
      <c r="D21" s="84"/>
      <c r="E21" s="85"/>
      <c r="F21" s="188" t="str">
        <f t="shared" si="0"/>
        <v/>
      </c>
      <c r="G21" s="189" t="str">
        <f t="shared" si="4"/>
        <v/>
      </c>
      <c r="H21" s="188" t="s">
        <v>28</v>
      </c>
      <c r="I21" s="175"/>
      <c r="J21" s="194" t="s">
        <v>37</v>
      </c>
      <c r="K21" s="94" t="s">
        <v>50</v>
      </c>
      <c r="L21" s="135" t="s">
        <v>689</v>
      </c>
      <c r="M21" s="84"/>
      <c r="N21" s="84"/>
      <c r="O21" s="84"/>
      <c r="P21" s="84"/>
      <c r="Q21" s="136"/>
      <c r="R21" s="136" t="s">
        <v>1632</v>
      </c>
      <c r="S21" s="136" t="s">
        <v>1365</v>
      </c>
      <c r="T21" s="88"/>
      <c r="U21" s="89"/>
      <c r="V21" s="90"/>
      <c r="W21" s="91"/>
      <c r="X21" s="65">
        <f t="shared" si="2"/>
        <v>0</v>
      </c>
    </row>
    <row r="22" spans="1:24" ht="14.4">
      <c r="A22" s="92" t="s">
        <v>88</v>
      </c>
      <c r="B22" s="67"/>
      <c r="C22" s="68"/>
      <c r="D22" s="68"/>
      <c r="E22" s="69"/>
      <c r="F22" s="184" t="str">
        <f t="shared" si="0"/>
        <v/>
      </c>
      <c r="G22" s="185" t="str">
        <f t="shared" si="4"/>
        <v/>
      </c>
      <c r="H22" s="184" t="s">
        <v>46</v>
      </c>
      <c r="I22" s="186"/>
      <c r="J22" s="193" t="s">
        <v>37</v>
      </c>
      <c r="K22" s="95" t="s">
        <v>50</v>
      </c>
      <c r="L22" s="133" t="s">
        <v>1195</v>
      </c>
      <c r="M22" s="68">
        <v>5</v>
      </c>
      <c r="N22" s="68">
        <v>3</v>
      </c>
      <c r="O22" s="68">
        <v>7</v>
      </c>
      <c r="P22" s="68" t="s">
        <v>32</v>
      </c>
      <c r="Q22" s="134"/>
      <c r="R22" s="134" t="s">
        <v>1309</v>
      </c>
      <c r="S22" s="134" t="s">
        <v>1621</v>
      </c>
      <c r="T22" s="76"/>
      <c r="U22" s="77"/>
      <c r="V22" s="78"/>
      <c r="W22" s="79"/>
      <c r="X22" s="65">
        <f t="shared" si="2"/>
        <v>0</v>
      </c>
    </row>
    <row r="23" spans="1:24" ht="14.4">
      <c r="A23" s="82" t="s">
        <v>90</v>
      </c>
      <c r="B23" s="83"/>
      <c r="C23" s="84"/>
      <c r="D23" s="84"/>
      <c r="E23" s="85"/>
      <c r="F23" s="188" t="str">
        <f t="shared" si="0"/>
        <v/>
      </c>
      <c r="G23" s="189" t="str">
        <f t="shared" si="4"/>
        <v/>
      </c>
      <c r="H23" s="188" t="s">
        <v>28</v>
      </c>
      <c r="I23" s="85"/>
      <c r="J23" s="524" t="s">
        <v>41</v>
      </c>
      <c r="K23" s="504"/>
      <c r="L23" s="135" t="s">
        <v>1633</v>
      </c>
      <c r="M23" s="84"/>
      <c r="N23" s="84"/>
      <c r="O23" s="84">
        <v>26</v>
      </c>
      <c r="P23" s="84"/>
      <c r="Q23" s="136"/>
      <c r="R23" s="136" t="s">
        <v>92</v>
      </c>
      <c r="S23" s="136"/>
      <c r="T23" s="88"/>
      <c r="U23" s="89"/>
      <c r="V23" s="90"/>
      <c r="W23" s="91"/>
      <c r="X23" s="65">
        <f t="shared" si="2"/>
        <v>0</v>
      </c>
    </row>
    <row r="24" spans="1:24" ht="14.4">
      <c r="A24" s="92" t="s">
        <v>94</v>
      </c>
      <c r="B24" s="67"/>
      <c r="C24" s="68"/>
      <c r="D24" s="68"/>
      <c r="E24" s="69"/>
      <c r="F24" s="184" t="str">
        <f t="shared" si="0"/>
        <v/>
      </c>
      <c r="G24" s="185" t="str">
        <f t="shared" si="4"/>
        <v/>
      </c>
      <c r="H24" s="184" t="s">
        <v>46</v>
      </c>
      <c r="I24" s="69"/>
      <c r="J24" s="525" t="s">
        <v>41</v>
      </c>
      <c r="K24" s="506"/>
      <c r="L24" s="133" t="s">
        <v>1634</v>
      </c>
      <c r="M24" s="68"/>
      <c r="N24" s="68"/>
      <c r="O24" s="68">
        <v>30</v>
      </c>
      <c r="P24" s="68"/>
      <c r="Q24" s="134"/>
      <c r="R24" s="134" t="s">
        <v>92</v>
      </c>
      <c r="S24" s="134"/>
      <c r="T24" s="76"/>
      <c r="U24" s="77"/>
      <c r="V24" s="78"/>
      <c r="W24" s="79"/>
      <c r="X24" s="65">
        <f t="shared" si="2"/>
        <v>0</v>
      </c>
    </row>
    <row r="25" spans="1:24" ht="14.4">
      <c r="A25" s="82" t="s">
        <v>97</v>
      </c>
      <c r="B25" s="83"/>
      <c r="C25" s="84"/>
      <c r="D25" s="84"/>
      <c r="E25" s="85"/>
      <c r="F25" s="188" t="str">
        <f t="shared" si="0"/>
        <v/>
      </c>
      <c r="G25" s="189" t="str">
        <f t="shared" si="4"/>
        <v/>
      </c>
      <c r="H25" s="188" t="s">
        <v>46</v>
      </c>
      <c r="I25" s="85"/>
      <c r="J25" s="524" t="s">
        <v>41</v>
      </c>
      <c r="K25" s="504"/>
      <c r="L25" s="135" t="s">
        <v>1635</v>
      </c>
      <c r="M25" s="84"/>
      <c r="N25" s="84"/>
      <c r="O25" s="84">
        <v>30</v>
      </c>
      <c r="P25" s="84"/>
      <c r="Q25" s="136"/>
      <c r="R25" s="136" t="s">
        <v>92</v>
      </c>
      <c r="S25" s="136"/>
      <c r="T25" s="88"/>
      <c r="U25" s="89"/>
      <c r="V25" s="90"/>
      <c r="W25" s="91"/>
      <c r="X25" s="65">
        <f t="shared" si="2"/>
        <v>0</v>
      </c>
    </row>
    <row r="26" spans="1:24" ht="14.4">
      <c r="A26" s="92" t="s">
        <v>100</v>
      </c>
      <c r="B26" s="67"/>
      <c r="C26" s="68"/>
      <c r="D26" s="68"/>
      <c r="E26" s="69"/>
      <c r="F26" s="184" t="str">
        <f t="shared" si="0"/>
        <v/>
      </c>
      <c r="G26" s="185" t="str">
        <f t="shared" si="4"/>
        <v/>
      </c>
      <c r="H26" s="184" t="s">
        <v>28</v>
      </c>
      <c r="I26" s="69"/>
      <c r="J26" s="525" t="s">
        <v>29</v>
      </c>
      <c r="K26" s="506"/>
      <c r="L26" s="133" t="s">
        <v>1636</v>
      </c>
      <c r="M26" s="68"/>
      <c r="N26" s="68"/>
      <c r="O26" s="68">
        <v>24</v>
      </c>
      <c r="P26" s="68"/>
      <c r="Q26" s="134"/>
      <c r="R26" s="134" t="s">
        <v>92</v>
      </c>
      <c r="S26" s="134"/>
      <c r="T26" s="76"/>
      <c r="U26" s="77"/>
      <c r="V26" s="78"/>
      <c r="W26" s="79"/>
      <c r="X26" s="65">
        <f t="shared" si="2"/>
        <v>0</v>
      </c>
    </row>
    <row r="27" spans="1:24" ht="14.4">
      <c r="A27" s="82" t="s">
        <v>103</v>
      </c>
      <c r="B27" s="83"/>
      <c r="C27" s="84"/>
      <c r="D27" s="84"/>
      <c r="E27" s="85"/>
      <c r="F27" s="188" t="str">
        <f t="shared" si="0"/>
        <v/>
      </c>
      <c r="G27" s="189" t="str">
        <f t="shared" si="4"/>
        <v/>
      </c>
      <c r="H27" s="188" t="s">
        <v>46</v>
      </c>
      <c r="I27" s="85"/>
      <c r="J27" s="524" t="s">
        <v>29</v>
      </c>
      <c r="K27" s="504"/>
      <c r="L27" s="135" t="s">
        <v>1637</v>
      </c>
      <c r="M27" s="84"/>
      <c r="N27" s="84"/>
      <c r="O27" s="84">
        <v>30</v>
      </c>
      <c r="P27" s="84"/>
      <c r="Q27" s="136"/>
      <c r="R27" s="136" t="s">
        <v>92</v>
      </c>
      <c r="S27" s="136"/>
      <c r="T27" s="88"/>
      <c r="U27" s="89"/>
      <c r="V27" s="90"/>
      <c r="W27" s="91"/>
      <c r="X27" s="65">
        <f t="shared" si="2"/>
        <v>0</v>
      </c>
    </row>
    <row r="28" spans="1:24" ht="14.4">
      <c r="A28" s="92" t="s">
        <v>105</v>
      </c>
      <c r="B28" s="67"/>
      <c r="C28" s="68"/>
      <c r="D28" s="68"/>
      <c r="E28" s="69"/>
      <c r="F28" s="184" t="str">
        <f t="shared" si="0"/>
        <v/>
      </c>
      <c r="G28" s="185" t="str">
        <f t="shared" si="4"/>
        <v/>
      </c>
      <c r="H28" s="184" t="s">
        <v>46</v>
      </c>
      <c r="I28" s="69"/>
      <c r="J28" s="525" t="s">
        <v>29</v>
      </c>
      <c r="K28" s="506"/>
      <c r="L28" s="133" t="s">
        <v>1638</v>
      </c>
      <c r="M28" s="68"/>
      <c r="N28" s="68"/>
      <c r="O28" s="68">
        <v>30</v>
      </c>
      <c r="P28" s="68"/>
      <c r="Q28" s="134"/>
      <c r="R28" s="134" t="s">
        <v>92</v>
      </c>
      <c r="S28" s="134"/>
      <c r="T28" s="76"/>
      <c r="U28" s="77"/>
      <c r="V28" s="78"/>
      <c r="W28" s="79"/>
      <c r="X28" s="65">
        <f t="shared" si="2"/>
        <v>0</v>
      </c>
    </row>
    <row r="29" spans="1:24" ht="14.4">
      <c r="A29" s="82" t="s">
        <v>108</v>
      </c>
      <c r="B29" s="83"/>
      <c r="C29" s="84"/>
      <c r="D29" s="84"/>
      <c r="E29" s="85"/>
      <c r="F29" s="188" t="str">
        <f t="shared" si="0"/>
        <v/>
      </c>
      <c r="G29" s="189" t="str">
        <f t="shared" si="4"/>
        <v/>
      </c>
      <c r="H29" s="188" t="s">
        <v>28</v>
      </c>
      <c r="I29" s="85"/>
      <c r="J29" s="524" t="s">
        <v>30</v>
      </c>
      <c r="K29" s="504"/>
      <c r="L29" s="135" t="s">
        <v>1639</v>
      </c>
      <c r="M29" s="84"/>
      <c r="N29" s="84"/>
      <c r="O29" s="84">
        <v>25</v>
      </c>
      <c r="P29" s="84"/>
      <c r="Q29" s="136"/>
      <c r="R29" s="136" t="s">
        <v>92</v>
      </c>
      <c r="S29" s="136"/>
      <c r="T29" s="88"/>
      <c r="U29" s="89"/>
      <c r="V29" s="90"/>
      <c r="W29" s="91"/>
      <c r="X29" s="65">
        <f t="shared" si="2"/>
        <v>0</v>
      </c>
    </row>
    <row r="30" spans="1:24" ht="14.4">
      <c r="A30" s="92" t="s">
        <v>111</v>
      </c>
      <c r="B30" s="67"/>
      <c r="C30" s="68"/>
      <c r="D30" s="68"/>
      <c r="E30" s="69"/>
      <c r="F30" s="184" t="str">
        <f t="shared" si="0"/>
        <v/>
      </c>
      <c r="G30" s="185" t="str">
        <f t="shared" si="4"/>
        <v/>
      </c>
      <c r="H30" s="184" t="s">
        <v>46</v>
      </c>
      <c r="I30" s="69"/>
      <c r="J30" s="525" t="s">
        <v>30</v>
      </c>
      <c r="K30" s="506"/>
      <c r="L30" s="133" t="s">
        <v>1640</v>
      </c>
      <c r="M30" s="68"/>
      <c r="N30" s="68"/>
      <c r="O30" s="68">
        <v>30</v>
      </c>
      <c r="P30" s="68"/>
      <c r="Q30" s="134"/>
      <c r="R30" s="134" t="s">
        <v>92</v>
      </c>
      <c r="S30" s="134"/>
      <c r="T30" s="76"/>
      <c r="U30" s="77"/>
      <c r="V30" s="78"/>
      <c r="W30" s="79"/>
      <c r="X30" s="65">
        <f t="shared" si="2"/>
        <v>0</v>
      </c>
    </row>
    <row r="31" spans="1:24" ht="14.4">
      <c r="A31" s="82" t="s">
        <v>114</v>
      </c>
      <c r="B31" s="83"/>
      <c r="C31" s="84"/>
      <c r="D31" s="84"/>
      <c r="E31" s="85"/>
      <c r="F31" s="188" t="str">
        <f t="shared" ref="F31:F261" si="5">IF(SUM(B31:E31)&gt;2, "✓", "")</f>
        <v/>
      </c>
      <c r="G31" s="189" t="str">
        <f t="shared" ref="G31:G261" si="6">IF(SUM(D31:E31)&gt;2, "✓", "")</f>
        <v/>
      </c>
      <c r="H31" s="188" t="s">
        <v>46</v>
      </c>
      <c r="I31" s="85"/>
      <c r="J31" s="524" t="s">
        <v>30</v>
      </c>
      <c r="K31" s="504"/>
      <c r="L31" s="135" t="s">
        <v>1641</v>
      </c>
      <c r="M31" s="84"/>
      <c r="N31" s="84"/>
      <c r="O31" s="84">
        <v>30</v>
      </c>
      <c r="P31" s="84"/>
      <c r="Q31" s="136"/>
      <c r="R31" s="136" t="s">
        <v>92</v>
      </c>
      <c r="S31" s="136"/>
      <c r="T31" s="88"/>
      <c r="U31" s="89"/>
      <c r="V31" s="90"/>
      <c r="W31" s="91"/>
      <c r="X31" s="65">
        <f t="shared" si="2"/>
        <v>0</v>
      </c>
    </row>
    <row r="32" spans="1:24" ht="14.4">
      <c r="A32" s="92" t="s">
        <v>117</v>
      </c>
      <c r="B32" s="67"/>
      <c r="C32" s="68"/>
      <c r="D32" s="68"/>
      <c r="E32" s="69"/>
      <c r="F32" s="184" t="str">
        <f t="shared" si="5"/>
        <v/>
      </c>
      <c r="G32" s="185" t="str">
        <f t="shared" si="6"/>
        <v/>
      </c>
      <c r="H32" s="184" t="s">
        <v>28</v>
      </c>
      <c r="I32" s="186"/>
      <c r="J32" s="525" t="s">
        <v>37</v>
      </c>
      <c r="K32" s="506"/>
      <c r="L32" s="133" t="s">
        <v>1642</v>
      </c>
      <c r="M32" s="68"/>
      <c r="N32" s="68"/>
      <c r="O32" s="68">
        <v>26</v>
      </c>
      <c r="P32" s="68"/>
      <c r="Q32" s="134"/>
      <c r="R32" s="134" t="s">
        <v>92</v>
      </c>
      <c r="S32" s="134"/>
      <c r="T32" s="76"/>
      <c r="U32" s="77"/>
      <c r="V32" s="78"/>
      <c r="W32" s="79"/>
      <c r="X32" s="65">
        <f t="shared" si="2"/>
        <v>0</v>
      </c>
    </row>
    <row r="33" spans="1:24" ht="14.4">
      <c r="A33" s="82" t="s">
        <v>120</v>
      </c>
      <c r="B33" s="83"/>
      <c r="C33" s="84"/>
      <c r="D33" s="84"/>
      <c r="E33" s="85"/>
      <c r="F33" s="188" t="str">
        <f t="shared" si="5"/>
        <v/>
      </c>
      <c r="G33" s="189" t="str">
        <f t="shared" si="6"/>
        <v/>
      </c>
      <c r="H33" s="188" t="s">
        <v>46</v>
      </c>
      <c r="I33" s="85"/>
      <c r="J33" s="524" t="s">
        <v>37</v>
      </c>
      <c r="K33" s="504"/>
      <c r="L33" s="135" t="s">
        <v>1643</v>
      </c>
      <c r="M33" s="84"/>
      <c r="N33" s="84"/>
      <c r="O33" s="84">
        <v>30</v>
      </c>
      <c r="P33" s="84"/>
      <c r="Q33" s="136"/>
      <c r="R33" s="136" t="s">
        <v>92</v>
      </c>
      <c r="S33" s="136"/>
      <c r="T33" s="88"/>
      <c r="U33" s="89"/>
      <c r="V33" s="90"/>
      <c r="W33" s="91"/>
      <c r="X33" s="65">
        <f t="shared" si="2"/>
        <v>0</v>
      </c>
    </row>
    <row r="34" spans="1:24" ht="14.4">
      <c r="A34" s="92" t="s">
        <v>123</v>
      </c>
      <c r="B34" s="67"/>
      <c r="C34" s="68"/>
      <c r="D34" s="68"/>
      <c r="E34" s="69"/>
      <c r="F34" s="184" t="str">
        <f t="shared" si="5"/>
        <v/>
      </c>
      <c r="G34" s="185" t="str">
        <f t="shared" si="6"/>
        <v/>
      </c>
      <c r="H34" s="184" t="s">
        <v>46</v>
      </c>
      <c r="I34" s="69"/>
      <c r="J34" s="525" t="s">
        <v>37</v>
      </c>
      <c r="K34" s="506"/>
      <c r="L34" s="133" t="s">
        <v>1644</v>
      </c>
      <c r="M34" s="137"/>
      <c r="N34" s="137"/>
      <c r="O34" s="68">
        <v>30</v>
      </c>
      <c r="P34" s="68"/>
      <c r="Q34" s="138"/>
      <c r="R34" s="134" t="s">
        <v>92</v>
      </c>
      <c r="S34" s="134"/>
      <c r="T34" s="76"/>
      <c r="U34" s="77"/>
      <c r="V34" s="78"/>
      <c r="W34" s="79"/>
      <c r="X34" s="65">
        <f t="shared" si="2"/>
        <v>0</v>
      </c>
    </row>
    <row r="35" spans="1:24" ht="14.4">
      <c r="A35" s="82" t="s">
        <v>126</v>
      </c>
      <c r="B35" s="83"/>
      <c r="C35" s="84"/>
      <c r="D35" s="84"/>
      <c r="E35" s="85"/>
      <c r="F35" s="188" t="str">
        <f t="shared" si="5"/>
        <v/>
      </c>
      <c r="G35" s="189" t="str">
        <f t="shared" si="6"/>
        <v/>
      </c>
      <c r="H35" s="188" t="s">
        <v>127</v>
      </c>
      <c r="I35" s="175"/>
      <c r="J35" s="190" t="s">
        <v>41</v>
      </c>
      <c r="K35" s="94" t="s">
        <v>42</v>
      </c>
      <c r="L35" s="135" t="s">
        <v>1645</v>
      </c>
      <c r="M35" s="84">
        <v>2</v>
      </c>
      <c r="N35" s="84">
        <v>3</v>
      </c>
      <c r="O35" s="84">
        <v>2</v>
      </c>
      <c r="P35" s="84" t="s">
        <v>32</v>
      </c>
      <c r="Q35" s="136"/>
      <c r="R35" s="136" t="s">
        <v>129</v>
      </c>
      <c r="S35" s="136" t="s">
        <v>1329</v>
      </c>
      <c r="T35" s="88"/>
      <c r="U35" s="89"/>
      <c r="V35" s="90"/>
      <c r="W35" s="91"/>
      <c r="X35" s="65">
        <f t="shared" ref="X35:X261" si="7">MIN(B35+C35+D35+E35, 3)</f>
        <v>0</v>
      </c>
    </row>
    <row r="36" spans="1:24" ht="14.4">
      <c r="A36" s="92" t="s">
        <v>130</v>
      </c>
      <c r="B36" s="67"/>
      <c r="C36" s="68"/>
      <c r="D36" s="68"/>
      <c r="E36" s="69"/>
      <c r="F36" s="184" t="str">
        <f t="shared" si="5"/>
        <v/>
      </c>
      <c r="G36" s="185" t="str">
        <f t="shared" si="6"/>
        <v/>
      </c>
      <c r="H36" s="184" t="s">
        <v>46</v>
      </c>
      <c r="I36" s="186"/>
      <c r="J36" s="187" t="s">
        <v>41</v>
      </c>
      <c r="K36" s="95" t="s">
        <v>42</v>
      </c>
      <c r="L36" s="133" t="s">
        <v>1646</v>
      </c>
      <c r="M36" s="68">
        <v>2</v>
      </c>
      <c r="N36" s="68">
        <v>1</v>
      </c>
      <c r="O36" s="68">
        <v>3</v>
      </c>
      <c r="P36" s="68" t="s">
        <v>32</v>
      </c>
      <c r="Q36" s="134"/>
      <c r="R36" s="134" t="s">
        <v>129</v>
      </c>
      <c r="S36" s="134" t="s">
        <v>1329</v>
      </c>
      <c r="T36" s="76"/>
      <c r="U36" s="77"/>
      <c r="V36" s="78"/>
      <c r="W36" s="79"/>
      <c r="X36" s="65">
        <f t="shared" si="7"/>
        <v>0</v>
      </c>
    </row>
    <row r="37" spans="1:24" ht="14.4">
      <c r="A37" s="82" t="s">
        <v>134</v>
      </c>
      <c r="B37" s="83"/>
      <c r="C37" s="84"/>
      <c r="D37" s="84"/>
      <c r="E37" s="85"/>
      <c r="F37" s="188" t="str">
        <f t="shared" si="5"/>
        <v/>
      </c>
      <c r="G37" s="189" t="str">
        <f t="shared" si="6"/>
        <v/>
      </c>
      <c r="H37" s="188" t="s">
        <v>127</v>
      </c>
      <c r="I37" s="175"/>
      <c r="J37" s="190" t="s">
        <v>41</v>
      </c>
      <c r="K37" s="94" t="s">
        <v>42</v>
      </c>
      <c r="L37" s="135" t="s">
        <v>1647</v>
      </c>
      <c r="M37" s="84">
        <v>3</v>
      </c>
      <c r="N37" s="84">
        <v>3</v>
      </c>
      <c r="O37" s="84">
        <v>4</v>
      </c>
      <c r="P37" s="84" t="s">
        <v>32</v>
      </c>
      <c r="Q37" s="136" t="s">
        <v>145</v>
      </c>
      <c r="R37" s="136" t="s">
        <v>129</v>
      </c>
      <c r="S37" s="136" t="s">
        <v>1648</v>
      </c>
      <c r="T37" s="88"/>
      <c r="U37" s="89"/>
      <c r="V37" s="90"/>
      <c r="W37" s="91"/>
      <c r="X37" s="65">
        <f t="shared" si="7"/>
        <v>0</v>
      </c>
    </row>
    <row r="38" spans="1:24" ht="14.4">
      <c r="A38" s="92" t="s">
        <v>137</v>
      </c>
      <c r="B38" s="67"/>
      <c r="C38" s="68"/>
      <c r="D38" s="68"/>
      <c r="E38" s="69"/>
      <c r="F38" s="184" t="str">
        <f t="shared" si="5"/>
        <v/>
      </c>
      <c r="G38" s="185" t="str">
        <f t="shared" si="6"/>
        <v/>
      </c>
      <c r="H38" s="184" t="s">
        <v>131</v>
      </c>
      <c r="I38" s="186"/>
      <c r="J38" s="187" t="s">
        <v>41</v>
      </c>
      <c r="K38" s="95" t="s">
        <v>42</v>
      </c>
      <c r="L38" s="133" t="s">
        <v>918</v>
      </c>
      <c r="M38" s="68">
        <v>3</v>
      </c>
      <c r="N38" s="68">
        <v>4</v>
      </c>
      <c r="O38" s="68">
        <v>4</v>
      </c>
      <c r="P38" s="68" t="s">
        <v>32</v>
      </c>
      <c r="Q38" s="134"/>
      <c r="R38" s="134" t="s">
        <v>129</v>
      </c>
      <c r="S38" s="134" t="s">
        <v>1329</v>
      </c>
      <c r="T38" s="76"/>
      <c r="U38" s="77"/>
      <c r="V38" s="78"/>
      <c r="W38" s="79"/>
      <c r="X38" s="65">
        <f t="shared" si="7"/>
        <v>0</v>
      </c>
    </row>
    <row r="39" spans="1:24" ht="14.4">
      <c r="A39" s="82" t="s">
        <v>140</v>
      </c>
      <c r="B39" s="83"/>
      <c r="C39" s="84"/>
      <c r="D39" s="84"/>
      <c r="E39" s="85"/>
      <c r="F39" s="188" t="str">
        <f t="shared" si="5"/>
        <v/>
      </c>
      <c r="G39" s="189" t="str">
        <f t="shared" si="6"/>
        <v/>
      </c>
      <c r="H39" s="188" t="s">
        <v>28</v>
      </c>
      <c r="I39" s="175"/>
      <c r="J39" s="190" t="s">
        <v>41</v>
      </c>
      <c r="K39" s="94" t="s">
        <v>42</v>
      </c>
      <c r="L39" s="135" t="s">
        <v>1016</v>
      </c>
      <c r="M39" s="84">
        <v>4</v>
      </c>
      <c r="N39" s="84">
        <v>3</v>
      </c>
      <c r="O39" s="84">
        <v>6</v>
      </c>
      <c r="P39" s="84" t="s">
        <v>32</v>
      </c>
      <c r="Q39" s="136" t="s">
        <v>62</v>
      </c>
      <c r="R39" s="136" t="s">
        <v>129</v>
      </c>
      <c r="S39" s="136" t="s">
        <v>1649</v>
      </c>
      <c r="T39" s="88"/>
      <c r="U39" s="89"/>
      <c r="V39" s="90"/>
      <c r="W39" s="91"/>
      <c r="X39" s="65">
        <f t="shared" si="7"/>
        <v>0</v>
      </c>
    </row>
    <row r="40" spans="1:24" ht="14.4">
      <c r="A40" s="92" t="s">
        <v>143</v>
      </c>
      <c r="B40" s="67"/>
      <c r="C40" s="68"/>
      <c r="D40" s="68"/>
      <c r="E40" s="69"/>
      <c r="F40" s="184" t="str">
        <f t="shared" si="5"/>
        <v/>
      </c>
      <c r="G40" s="185" t="str">
        <f t="shared" si="6"/>
        <v/>
      </c>
      <c r="H40" s="184" t="s">
        <v>46</v>
      </c>
      <c r="I40" s="186"/>
      <c r="J40" s="187" t="s">
        <v>41</v>
      </c>
      <c r="K40" s="95" t="s">
        <v>42</v>
      </c>
      <c r="L40" s="133" t="s">
        <v>1650</v>
      </c>
      <c r="M40" s="68">
        <v>5</v>
      </c>
      <c r="N40" s="68">
        <v>3</v>
      </c>
      <c r="O40" s="68">
        <v>5</v>
      </c>
      <c r="P40" s="68" t="s">
        <v>136</v>
      </c>
      <c r="Q40" s="134" t="s">
        <v>373</v>
      </c>
      <c r="R40" s="134" t="s">
        <v>129</v>
      </c>
      <c r="S40" s="134" t="s">
        <v>1504</v>
      </c>
      <c r="T40" s="76"/>
      <c r="U40" s="77"/>
      <c r="V40" s="78"/>
      <c r="W40" s="79"/>
      <c r="X40" s="65">
        <f t="shared" si="7"/>
        <v>0</v>
      </c>
    </row>
    <row r="41" spans="1:24" ht="14.4">
      <c r="A41" s="82" t="s">
        <v>147</v>
      </c>
      <c r="B41" s="83"/>
      <c r="C41" s="84"/>
      <c r="D41" s="84"/>
      <c r="E41" s="85"/>
      <c r="F41" s="188" t="str">
        <f t="shared" si="5"/>
        <v/>
      </c>
      <c r="G41" s="189" t="str">
        <f t="shared" si="6"/>
        <v/>
      </c>
      <c r="H41" s="188" t="s">
        <v>46</v>
      </c>
      <c r="I41" s="175"/>
      <c r="J41" s="190" t="s">
        <v>41</v>
      </c>
      <c r="K41" s="94" t="s">
        <v>42</v>
      </c>
      <c r="L41" s="135" t="s">
        <v>1651</v>
      </c>
      <c r="M41" s="84">
        <v>6</v>
      </c>
      <c r="N41" s="84">
        <v>4</v>
      </c>
      <c r="O41" s="84">
        <v>5</v>
      </c>
      <c r="P41" s="84" t="s">
        <v>32</v>
      </c>
      <c r="Q41" s="136" t="s">
        <v>145</v>
      </c>
      <c r="R41" s="136" t="s">
        <v>129</v>
      </c>
      <c r="S41" s="136" t="s">
        <v>1648</v>
      </c>
      <c r="T41" s="88"/>
      <c r="U41" s="89"/>
      <c r="V41" s="90"/>
      <c r="W41" s="91"/>
      <c r="X41" s="65">
        <f t="shared" si="7"/>
        <v>0</v>
      </c>
    </row>
    <row r="42" spans="1:24" ht="14.4">
      <c r="A42" s="92" t="s">
        <v>148</v>
      </c>
      <c r="B42" s="67"/>
      <c r="C42" s="68"/>
      <c r="D42" s="68"/>
      <c r="E42" s="69"/>
      <c r="F42" s="184" t="str">
        <f t="shared" si="5"/>
        <v/>
      </c>
      <c r="G42" s="185" t="str">
        <f t="shared" si="6"/>
        <v/>
      </c>
      <c r="H42" s="184" t="s">
        <v>127</v>
      </c>
      <c r="I42" s="186"/>
      <c r="J42" s="187" t="s">
        <v>41</v>
      </c>
      <c r="K42" s="95" t="s">
        <v>42</v>
      </c>
      <c r="L42" s="133" t="s">
        <v>1652</v>
      </c>
      <c r="M42" s="68">
        <v>8</v>
      </c>
      <c r="N42" s="68">
        <v>5</v>
      </c>
      <c r="O42" s="68">
        <v>7</v>
      </c>
      <c r="P42" s="68" t="s">
        <v>136</v>
      </c>
      <c r="Q42" s="134" t="s">
        <v>1623</v>
      </c>
      <c r="R42" s="134" t="s">
        <v>129</v>
      </c>
      <c r="S42" s="134" t="s">
        <v>1400</v>
      </c>
      <c r="T42" s="76"/>
      <c r="U42" s="77"/>
      <c r="V42" s="78"/>
      <c r="W42" s="79"/>
      <c r="X42" s="65">
        <f t="shared" si="7"/>
        <v>0</v>
      </c>
    </row>
    <row r="43" spans="1:24" ht="14.4">
      <c r="A43" s="82" t="s">
        <v>150</v>
      </c>
      <c r="B43" s="83"/>
      <c r="C43" s="84"/>
      <c r="D43" s="84"/>
      <c r="E43" s="85"/>
      <c r="F43" s="188" t="str">
        <f t="shared" si="5"/>
        <v/>
      </c>
      <c r="G43" s="189" t="str">
        <f t="shared" si="6"/>
        <v/>
      </c>
      <c r="H43" s="188" t="s">
        <v>28</v>
      </c>
      <c r="I43" s="175"/>
      <c r="J43" s="190" t="s">
        <v>41</v>
      </c>
      <c r="K43" s="94" t="s">
        <v>42</v>
      </c>
      <c r="L43" s="135" t="s">
        <v>1653</v>
      </c>
      <c r="M43" s="84">
        <v>9</v>
      </c>
      <c r="N43" s="84">
        <v>7</v>
      </c>
      <c r="O43" s="84">
        <v>7</v>
      </c>
      <c r="P43" s="84" t="s">
        <v>136</v>
      </c>
      <c r="Q43" s="136" t="s">
        <v>62</v>
      </c>
      <c r="R43" s="136" t="s">
        <v>129</v>
      </c>
      <c r="S43" s="136" t="s">
        <v>1400</v>
      </c>
      <c r="T43" s="88"/>
      <c r="U43" s="89"/>
      <c r="V43" s="90"/>
      <c r="W43" s="91"/>
      <c r="X43" s="65">
        <f t="shared" si="7"/>
        <v>0</v>
      </c>
    </row>
    <row r="44" spans="1:24" ht="14.4">
      <c r="A44" s="92" t="s">
        <v>152</v>
      </c>
      <c r="B44" s="67"/>
      <c r="C44" s="68"/>
      <c r="D44" s="68"/>
      <c r="E44" s="69"/>
      <c r="F44" s="184" t="str">
        <f t="shared" si="5"/>
        <v/>
      </c>
      <c r="G44" s="185" t="str">
        <f t="shared" si="6"/>
        <v/>
      </c>
      <c r="H44" s="184" t="s">
        <v>28</v>
      </c>
      <c r="I44" s="186"/>
      <c r="J44" s="187" t="s">
        <v>41</v>
      </c>
      <c r="K44" s="95" t="s">
        <v>42</v>
      </c>
      <c r="L44" s="133" t="s">
        <v>1654</v>
      </c>
      <c r="M44" s="68">
        <v>0</v>
      </c>
      <c r="N44" s="68"/>
      <c r="O44" s="68"/>
      <c r="P44" s="68"/>
      <c r="Q44" s="134"/>
      <c r="R44" s="134" t="s">
        <v>157</v>
      </c>
      <c r="S44" s="134" t="s">
        <v>325</v>
      </c>
      <c r="T44" s="76"/>
      <c r="U44" s="77"/>
      <c r="V44" s="78"/>
      <c r="W44" s="79"/>
      <c r="X44" s="65">
        <f t="shared" si="7"/>
        <v>0</v>
      </c>
    </row>
    <row r="45" spans="1:24" ht="14.4">
      <c r="A45" s="82" t="s">
        <v>155</v>
      </c>
      <c r="B45" s="83"/>
      <c r="C45" s="84"/>
      <c r="D45" s="84"/>
      <c r="E45" s="85"/>
      <c r="F45" s="188" t="str">
        <f t="shared" si="5"/>
        <v/>
      </c>
      <c r="G45" s="189" t="str">
        <f t="shared" si="6"/>
        <v/>
      </c>
      <c r="H45" s="188" t="s">
        <v>127</v>
      </c>
      <c r="I45" s="175"/>
      <c r="J45" s="190" t="s">
        <v>41</v>
      </c>
      <c r="K45" s="94" t="s">
        <v>42</v>
      </c>
      <c r="L45" s="135" t="s">
        <v>1655</v>
      </c>
      <c r="M45" s="84">
        <v>4</v>
      </c>
      <c r="N45" s="84"/>
      <c r="O45" s="84"/>
      <c r="P45" s="84"/>
      <c r="Q45" s="136"/>
      <c r="R45" s="136" t="s">
        <v>157</v>
      </c>
      <c r="S45" s="136" t="s">
        <v>164</v>
      </c>
      <c r="T45" s="88"/>
      <c r="U45" s="89"/>
      <c r="V45" s="90"/>
      <c r="W45" s="91"/>
      <c r="X45" s="65">
        <f t="shared" si="7"/>
        <v>0</v>
      </c>
    </row>
    <row r="46" spans="1:24" ht="14.4">
      <c r="A46" s="92" t="s">
        <v>159</v>
      </c>
      <c r="B46" s="67"/>
      <c r="C46" s="68"/>
      <c r="D46" s="68"/>
      <c r="E46" s="69"/>
      <c r="F46" s="184" t="str">
        <f t="shared" si="5"/>
        <v/>
      </c>
      <c r="G46" s="185" t="str">
        <f t="shared" si="6"/>
        <v/>
      </c>
      <c r="H46" s="184" t="s">
        <v>28</v>
      </c>
      <c r="I46" s="186"/>
      <c r="J46" s="187" t="s">
        <v>41</v>
      </c>
      <c r="K46" s="95" t="s">
        <v>50</v>
      </c>
      <c r="L46" s="133" t="s">
        <v>1026</v>
      </c>
      <c r="M46" s="68">
        <v>1</v>
      </c>
      <c r="N46" s="68">
        <v>1</v>
      </c>
      <c r="O46" s="68">
        <v>1</v>
      </c>
      <c r="P46" s="68" t="s">
        <v>32</v>
      </c>
      <c r="Q46" s="134"/>
      <c r="R46" s="134" t="s">
        <v>129</v>
      </c>
      <c r="S46" s="134" t="s">
        <v>1621</v>
      </c>
      <c r="T46" s="76"/>
      <c r="U46" s="77"/>
      <c r="V46" s="78"/>
      <c r="W46" s="79"/>
      <c r="X46" s="65">
        <f t="shared" si="7"/>
        <v>0</v>
      </c>
    </row>
    <row r="47" spans="1:24" ht="14.4">
      <c r="A47" s="82" t="s">
        <v>162</v>
      </c>
      <c r="B47" s="83"/>
      <c r="C47" s="84"/>
      <c r="D47" s="84"/>
      <c r="E47" s="85"/>
      <c r="F47" s="188" t="str">
        <f t="shared" si="5"/>
        <v/>
      </c>
      <c r="G47" s="189" t="str">
        <f t="shared" si="6"/>
        <v/>
      </c>
      <c r="H47" s="188" t="s">
        <v>46</v>
      </c>
      <c r="I47" s="85"/>
      <c r="J47" s="190" t="s">
        <v>41</v>
      </c>
      <c r="K47" s="94" t="s">
        <v>50</v>
      </c>
      <c r="L47" s="135" t="s">
        <v>1656</v>
      </c>
      <c r="M47" s="84">
        <v>2</v>
      </c>
      <c r="N47" s="84">
        <v>0</v>
      </c>
      <c r="O47" s="84">
        <v>3</v>
      </c>
      <c r="P47" s="84" t="s">
        <v>32</v>
      </c>
      <c r="Q47" s="136" t="s">
        <v>145</v>
      </c>
      <c r="R47" s="136" t="s">
        <v>129</v>
      </c>
      <c r="S47" s="136" t="s">
        <v>1365</v>
      </c>
      <c r="T47" s="88"/>
      <c r="U47" s="89"/>
      <c r="V47" s="90"/>
      <c r="W47" s="91"/>
      <c r="X47" s="65">
        <f t="shared" si="7"/>
        <v>0</v>
      </c>
    </row>
    <row r="48" spans="1:24" ht="14.4">
      <c r="A48" s="92" t="s">
        <v>165</v>
      </c>
      <c r="B48" s="67"/>
      <c r="C48" s="68"/>
      <c r="D48" s="68"/>
      <c r="E48" s="69"/>
      <c r="F48" s="184" t="str">
        <f t="shared" si="5"/>
        <v/>
      </c>
      <c r="G48" s="185" t="str">
        <f t="shared" si="6"/>
        <v/>
      </c>
      <c r="H48" s="184" t="s">
        <v>127</v>
      </c>
      <c r="I48" s="186"/>
      <c r="J48" s="187" t="s">
        <v>41</v>
      </c>
      <c r="K48" s="95" t="s">
        <v>50</v>
      </c>
      <c r="L48" s="133" t="s">
        <v>1657</v>
      </c>
      <c r="M48" s="68">
        <v>2</v>
      </c>
      <c r="N48" s="68">
        <v>0</v>
      </c>
      <c r="O48" s="68">
        <v>5</v>
      </c>
      <c r="P48" s="68" t="s">
        <v>32</v>
      </c>
      <c r="Q48" s="134" t="s">
        <v>373</v>
      </c>
      <c r="R48" s="134" t="s">
        <v>129</v>
      </c>
      <c r="S48" s="134" t="s">
        <v>420</v>
      </c>
      <c r="T48" s="76"/>
      <c r="U48" s="77"/>
      <c r="V48" s="78"/>
      <c r="W48" s="79"/>
      <c r="X48" s="65">
        <f t="shared" si="7"/>
        <v>0</v>
      </c>
    </row>
    <row r="49" spans="1:24" ht="14.4">
      <c r="A49" s="82" t="s">
        <v>168</v>
      </c>
      <c r="B49" s="83"/>
      <c r="C49" s="84"/>
      <c r="D49" s="84"/>
      <c r="E49" s="85"/>
      <c r="F49" s="188" t="str">
        <f t="shared" si="5"/>
        <v/>
      </c>
      <c r="G49" s="189" t="str">
        <f t="shared" si="6"/>
        <v/>
      </c>
      <c r="H49" s="188" t="s">
        <v>46</v>
      </c>
      <c r="I49" s="175"/>
      <c r="J49" s="190" t="s">
        <v>41</v>
      </c>
      <c r="K49" s="94" t="s">
        <v>50</v>
      </c>
      <c r="L49" s="135" t="s">
        <v>1658</v>
      </c>
      <c r="M49" s="84">
        <v>3</v>
      </c>
      <c r="N49" s="84">
        <v>3</v>
      </c>
      <c r="O49" s="84">
        <v>3</v>
      </c>
      <c r="P49" s="84" t="s">
        <v>32</v>
      </c>
      <c r="Q49" s="136" t="s">
        <v>1631</v>
      </c>
      <c r="R49" s="136" t="s">
        <v>129</v>
      </c>
      <c r="S49" s="136" t="s">
        <v>1626</v>
      </c>
      <c r="T49" s="88"/>
      <c r="U49" s="89"/>
      <c r="V49" s="90"/>
      <c r="W49" s="91"/>
      <c r="X49" s="65">
        <f t="shared" si="7"/>
        <v>0</v>
      </c>
    </row>
    <row r="50" spans="1:24" ht="14.4">
      <c r="A50" s="92" t="s">
        <v>171</v>
      </c>
      <c r="B50" s="67"/>
      <c r="C50" s="68"/>
      <c r="D50" s="68"/>
      <c r="E50" s="69"/>
      <c r="F50" s="184" t="str">
        <f t="shared" si="5"/>
        <v/>
      </c>
      <c r="G50" s="185" t="str">
        <f t="shared" si="6"/>
        <v/>
      </c>
      <c r="H50" s="184" t="s">
        <v>127</v>
      </c>
      <c r="I50" s="186"/>
      <c r="J50" s="187" t="s">
        <v>41</v>
      </c>
      <c r="K50" s="95" t="s">
        <v>50</v>
      </c>
      <c r="L50" s="133" t="s">
        <v>816</v>
      </c>
      <c r="M50" s="68">
        <v>3</v>
      </c>
      <c r="N50" s="68">
        <v>2</v>
      </c>
      <c r="O50" s="68">
        <v>4</v>
      </c>
      <c r="P50" s="68" t="s">
        <v>32</v>
      </c>
      <c r="Q50" s="134" t="s">
        <v>145</v>
      </c>
      <c r="R50" s="134" t="s">
        <v>129</v>
      </c>
      <c r="S50" s="134" t="s">
        <v>1659</v>
      </c>
      <c r="T50" s="76"/>
      <c r="U50" s="77"/>
      <c r="V50" s="78"/>
      <c r="W50" s="79"/>
      <c r="X50" s="65">
        <f t="shared" si="7"/>
        <v>0</v>
      </c>
    </row>
    <row r="51" spans="1:24" ht="14.4">
      <c r="A51" s="82" t="s">
        <v>174</v>
      </c>
      <c r="B51" s="83"/>
      <c r="C51" s="84"/>
      <c r="D51" s="84"/>
      <c r="E51" s="85"/>
      <c r="F51" s="188" t="str">
        <f t="shared" si="5"/>
        <v/>
      </c>
      <c r="G51" s="189" t="str">
        <f t="shared" si="6"/>
        <v/>
      </c>
      <c r="H51" s="188" t="s">
        <v>131</v>
      </c>
      <c r="I51" s="175"/>
      <c r="J51" s="190" t="s">
        <v>41</v>
      </c>
      <c r="K51" s="94" t="s">
        <v>50</v>
      </c>
      <c r="L51" s="135" t="s">
        <v>696</v>
      </c>
      <c r="M51" s="84">
        <v>4</v>
      </c>
      <c r="N51" s="84">
        <v>0</v>
      </c>
      <c r="O51" s="84">
        <v>6</v>
      </c>
      <c r="P51" s="84" t="s">
        <v>32</v>
      </c>
      <c r="Q51" s="136"/>
      <c r="R51" s="136" t="s">
        <v>129</v>
      </c>
      <c r="S51" s="136" t="s">
        <v>1660</v>
      </c>
      <c r="T51" s="88"/>
      <c r="U51" s="89"/>
      <c r="V51" s="90"/>
      <c r="W51" s="91"/>
      <c r="X51" s="65">
        <f t="shared" si="7"/>
        <v>0</v>
      </c>
    </row>
    <row r="52" spans="1:24" ht="14.4">
      <c r="A52" s="92" t="s">
        <v>176</v>
      </c>
      <c r="B52" s="67"/>
      <c r="C52" s="68"/>
      <c r="D52" s="68"/>
      <c r="E52" s="69"/>
      <c r="F52" s="184" t="str">
        <f t="shared" si="5"/>
        <v/>
      </c>
      <c r="G52" s="185" t="str">
        <f t="shared" si="6"/>
        <v/>
      </c>
      <c r="H52" s="184" t="s">
        <v>127</v>
      </c>
      <c r="I52" s="186"/>
      <c r="J52" s="187" t="s">
        <v>41</v>
      </c>
      <c r="K52" s="95" t="s">
        <v>50</v>
      </c>
      <c r="L52" s="133" t="s">
        <v>1661</v>
      </c>
      <c r="M52" s="68">
        <v>5</v>
      </c>
      <c r="N52" s="68">
        <v>4</v>
      </c>
      <c r="O52" s="68">
        <v>6</v>
      </c>
      <c r="P52" s="68" t="s">
        <v>136</v>
      </c>
      <c r="Q52" s="134"/>
      <c r="R52" s="134" t="s">
        <v>129</v>
      </c>
      <c r="S52" s="134" t="s">
        <v>1662</v>
      </c>
      <c r="T52" s="76"/>
      <c r="U52" s="77"/>
      <c r="V52" s="78"/>
      <c r="W52" s="79"/>
      <c r="X52" s="65">
        <f t="shared" si="7"/>
        <v>0</v>
      </c>
    </row>
    <row r="53" spans="1:24" ht="14.4">
      <c r="A53" s="82" t="s">
        <v>178</v>
      </c>
      <c r="B53" s="83"/>
      <c r="C53" s="84"/>
      <c r="D53" s="84"/>
      <c r="E53" s="85"/>
      <c r="F53" s="188" t="str">
        <f t="shared" si="5"/>
        <v/>
      </c>
      <c r="G53" s="189" t="str">
        <f t="shared" si="6"/>
        <v/>
      </c>
      <c r="H53" s="188" t="s">
        <v>46</v>
      </c>
      <c r="I53" s="175"/>
      <c r="J53" s="190" t="s">
        <v>41</v>
      </c>
      <c r="K53" s="94" t="s">
        <v>50</v>
      </c>
      <c r="L53" s="135" t="s">
        <v>1663</v>
      </c>
      <c r="M53" s="84">
        <v>6</v>
      </c>
      <c r="N53" s="84">
        <v>4</v>
      </c>
      <c r="O53" s="84">
        <v>7</v>
      </c>
      <c r="P53" s="84" t="s">
        <v>32</v>
      </c>
      <c r="Q53" s="136"/>
      <c r="R53" s="136" t="s">
        <v>129</v>
      </c>
      <c r="S53" s="136" t="s">
        <v>1621</v>
      </c>
      <c r="T53" s="88"/>
      <c r="U53" s="89"/>
      <c r="V53" s="90"/>
      <c r="W53" s="91"/>
      <c r="X53" s="65">
        <f t="shared" si="7"/>
        <v>0</v>
      </c>
    </row>
    <row r="54" spans="1:24" ht="14.4">
      <c r="A54" s="92" t="s">
        <v>181</v>
      </c>
      <c r="B54" s="67"/>
      <c r="C54" s="68"/>
      <c r="D54" s="68"/>
      <c r="E54" s="69"/>
      <c r="F54" s="184" t="str">
        <f t="shared" si="5"/>
        <v/>
      </c>
      <c r="G54" s="185" t="str">
        <f t="shared" si="6"/>
        <v/>
      </c>
      <c r="H54" s="184" t="s">
        <v>28</v>
      </c>
      <c r="I54" s="186"/>
      <c r="J54" s="187" t="s">
        <v>41</v>
      </c>
      <c r="K54" s="95" t="s">
        <v>50</v>
      </c>
      <c r="L54" s="133" t="s">
        <v>1664</v>
      </c>
      <c r="M54" s="68">
        <v>7</v>
      </c>
      <c r="N54" s="68">
        <v>4</v>
      </c>
      <c r="O54" s="68">
        <v>9</v>
      </c>
      <c r="P54" s="68" t="s">
        <v>32</v>
      </c>
      <c r="Q54" s="134" t="s">
        <v>373</v>
      </c>
      <c r="R54" s="134" t="s">
        <v>129</v>
      </c>
      <c r="S54" s="134" t="s">
        <v>1621</v>
      </c>
      <c r="T54" s="76"/>
      <c r="U54" s="77"/>
      <c r="V54" s="78"/>
      <c r="W54" s="79"/>
      <c r="X54" s="65">
        <f t="shared" si="7"/>
        <v>0</v>
      </c>
    </row>
    <row r="55" spans="1:24" ht="14.4">
      <c r="A55" s="82" t="s">
        <v>184</v>
      </c>
      <c r="B55" s="83"/>
      <c r="C55" s="84"/>
      <c r="D55" s="84"/>
      <c r="E55" s="85"/>
      <c r="F55" s="188" t="str">
        <f t="shared" si="5"/>
        <v/>
      </c>
      <c r="G55" s="189" t="str">
        <f t="shared" si="6"/>
        <v/>
      </c>
      <c r="H55" s="188" t="s">
        <v>28</v>
      </c>
      <c r="I55" s="175"/>
      <c r="J55" s="190" t="s">
        <v>41</v>
      </c>
      <c r="K55" s="94" t="s">
        <v>50</v>
      </c>
      <c r="L55" s="135" t="s">
        <v>1665</v>
      </c>
      <c r="M55" s="84">
        <v>3</v>
      </c>
      <c r="N55" s="84">
        <v>2</v>
      </c>
      <c r="O55" s="84">
        <v>2</v>
      </c>
      <c r="P55" s="84"/>
      <c r="Q55" s="136" t="s">
        <v>62</v>
      </c>
      <c r="R55" s="136" t="s">
        <v>255</v>
      </c>
      <c r="S55" s="136" t="s">
        <v>1666</v>
      </c>
      <c r="T55" s="88"/>
      <c r="U55" s="89"/>
      <c r="V55" s="90"/>
      <c r="W55" s="91"/>
      <c r="X55" s="65">
        <f t="shared" si="7"/>
        <v>0</v>
      </c>
    </row>
    <row r="56" spans="1:24" ht="14.4">
      <c r="A56" s="92" t="s">
        <v>186</v>
      </c>
      <c r="B56" s="67"/>
      <c r="C56" s="68"/>
      <c r="D56" s="68"/>
      <c r="E56" s="69"/>
      <c r="F56" s="184" t="str">
        <f t="shared" si="5"/>
        <v/>
      </c>
      <c r="G56" s="185" t="str">
        <f t="shared" si="6"/>
        <v/>
      </c>
      <c r="H56" s="184" t="s">
        <v>127</v>
      </c>
      <c r="I56" s="186"/>
      <c r="J56" s="187" t="s">
        <v>41</v>
      </c>
      <c r="K56" s="195" t="s">
        <v>50</v>
      </c>
      <c r="L56" s="133" t="s">
        <v>1667</v>
      </c>
      <c r="M56" s="68">
        <v>3</v>
      </c>
      <c r="N56" s="68"/>
      <c r="O56" s="68"/>
      <c r="P56" s="68"/>
      <c r="Q56" s="134"/>
      <c r="R56" s="134" t="s">
        <v>157</v>
      </c>
      <c r="S56" s="134" t="s">
        <v>281</v>
      </c>
      <c r="T56" s="76"/>
      <c r="U56" s="77"/>
      <c r="V56" s="78"/>
      <c r="W56" s="79"/>
      <c r="X56" s="65">
        <f t="shared" si="7"/>
        <v>0</v>
      </c>
    </row>
    <row r="57" spans="1:24" ht="14.4">
      <c r="A57" s="82" t="s">
        <v>189</v>
      </c>
      <c r="B57" s="83"/>
      <c r="C57" s="84"/>
      <c r="D57" s="84"/>
      <c r="E57" s="85"/>
      <c r="F57" s="188" t="str">
        <f t="shared" si="5"/>
        <v/>
      </c>
      <c r="G57" s="189" t="str">
        <f t="shared" si="6"/>
        <v/>
      </c>
      <c r="H57" s="188" t="s">
        <v>28</v>
      </c>
      <c r="I57" s="175"/>
      <c r="J57" s="190" t="s">
        <v>41</v>
      </c>
      <c r="K57" s="190" t="s">
        <v>41</v>
      </c>
      <c r="L57" s="135" t="s">
        <v>305</v>
      </c>
      <c r="M57" s="84">
        <v>3</v>
      </c>
      <c r="N57" s="84">
        <v>3</v>
      </c>
      <c r="O57" s="84">
        <v>4</v>
      </c>
      <c r="P57" s="84" t="s">
        <v>32</v>
      </c>
      <c r="Q57" s="136"/>
      <c r="R57" s="136" t="s">
        <v>129</v>
      </c>
      <c r="S57" s="136" t="s">
        <v>1405</v>
      </c>
      <c r="T57" s="88"/>
      <c r="U57" s="89"/>
      <c r="V57" s="90"/>
      <c r="W57" s="91"/>
      <c r="X57" s="65">
        <f t="shared" si="7"/>
        <v>0</v>
      </c>
    </row>
    <row r="58" spans="1:24" ht="14.4">
      <c r="A58" s="92" t="s">
        <v>191</v>
      </c>
      <c r="B58" s="67"/>
      <c r="C58" s="68"/>
      <c r="D58" s="68"/>
      <c r="E58" s="69"/>
      <c r="F58" s="184" t="str">
        <f t="shared" si="5"/>
        <v/>
      </c>
      <c r="G58" s="185" t="str">
        <f t="shared" si="6"/>
        <v/>
      </c>
      <c r="H58" s="184" t="s">
        <v>127</v>
      </c>
      <c r="I58" s="69"/>
      <c r="J58" s="187" t="s">
        <v>41</v>
      </c>
      <c r="K58" s="187" t="s">
        <v>41</v>
      </c>
      <c r="L58" s="133" t="s">
        <v>1668</v>
      </c>
      <c r="M58" s="68">
        <v>4</v>
      </c>
      <c r="N58" s="68">
        <v>1</v>
      </c>
      <c r="O58" s="68">
        <v>8</v>
      </c>
      <c r="P58" s="68" t="s">
        <v>32</v>
      </c>
      <c r="Q58" s="134" t="s">
        <v>145</v>
      </c>
      <c r="R58" s="134" t="s">
        <v>129</v>
      </c>
      <c r="S58" s="134" t="s">
        <v>760</v>
      </c>
      <c r="T58" s="76"/>
      <c r="U58" s="77"/>
      <c r="V58" s="78"/>
      <c r="W58" s="79"/>
      <c r="X58" s="65">
        <f t="shared" si="7"/>
        <v>0</v>
      </c>
    </row>
    <row r="59" spans="1:24" ht="14.4">
      <c r="A59" s="82" t="s">
        <v>194</v>
      </c>
      <c r="B59" s="83"/>
      <c r="C59" s="84"/>
      <c r="D59" s="84"/>
      <c r="E59" s="85"/>
      <c r="F59" s="188" t="str">
        <f t="shared" si="5"/>
        <v/>
      </c>
      <c r="G59" s="189" t="str">
        <f t="shared" si="6"/>
        <v/>
      </c>
      <c r="H59" s="188" t="s">
        <v>28</v>
      </c>
      <c r="I59" s="85"/>
      <c r="J59" s="190" t="s">
        <v>41</v>
      </c>
      <c r="K59" s="190" t="s">
        <v>41</v>
      </c>
      <c r="L59" s="135" t="s">
        <v>1669</v>
      </c>
      <c r="M59" s="84">
        <v>3</v>
      </c>
      <c r="N59" s="84"/>
      <c r="O59" s="84"/>
      <c r="P59" s="84"/>
      <c r="Q59" s="136"/>
      <c r="R59" s="136" t="s">
        <v>157</v>
      </c>
      <c r="S59" s="136" t="s">
        <v>164</v>
      </c>
      <c r="T59" s="88"/>
      <c r="U59" s="89"/>
      <c r="V59" s="90"/>
      <c r="W59" s="91"/>
      <c r="X59" s="65">
        <f t="shared" si="7"/>
        <v>0</v>
      </c>
    </row>
    <row r="60" spans="1:24" ht="14.4">
      <c r="A60" s="92" t="s">
        <v>197</v>
      </c>
      <c r="B60" s="67"/>
      <c r="C60" s="68"/>
      <c r="D60" s="68"/>
      <c r="E60" s="69"/>
      <c r="F60" s="184" t="str">
        <f t="shared" si="5"/>
        <v/>
      </c>
      <c r="G60" s="185" t="str">
        <f t="shared" si="6"/>
        <v/>
      </c>
      <c r="H60" s="184" t="s">
        <v>127</v>
      </c>
      <c r="I60" s="186"/>
      <c r="J60" s="525" t="s">
        <v>41</v>
      </c>
      <c r="K60" s="506"/>
      <c r="L60" s="133" t="s">
        <v>1670</v>
      </c>
      <c r="M60" s="68">
        <v>1</v>
      </c>
      <c r="N60" s="68">
        <v>0</v>
      </c>
      <c r="O60" s="68">
        <v>4</v>
      </c>
      <c r="P60" s="68" t="s">
        <v>32</v>
      </c>
      <c r="Q60" s="134"/>
      <c r="R60" s="134" t="s">
        <v>129</v>
      </c>
      <c r="S60" s="134" t="s">
        <v>1365</v>
      </c>
      <c r="T60" s="76"/>
      <c r="U60" s="77"/>
      <c r="V60" s="78"/>
      <c r="W60" s="79"/>
      <c r="X60" s="65">
        <f t="shared" si="7"/>
        <v>0</v>
      </c>
    </row>
    <row r="61" spans="1:24" ht="14.4">
      <c r="A61" s="82" t="s">
        <v>199</v>
      </c>
      <c r="B61" s="83"/>
      <c r="C61" s="84"/>
      <c r="D61" s="84"/>
      <c r="E61" s="85"/>
      <c r="F61" s="188" t="str">
        <f t="shared" si="5"/>
        <v/>
      </c>
      <c r="G61" s="189" t="str">
        <f t="shared" si="6"/>
        <v/>
      </c>
      <c r="H61" s="188" t="s">
        <v>46</v>
      </c>
      <c r="I61" s="85"/>
      <c r="J61" s="524" t="s">
        <v>41</v>
      </c>
      <c r="K61" s="504"/>
      <c r="L61" s="135" t="s">
        <v>1671</v>
      </c>
      <c r="M61" s="84">
        <v>1</v>
      </c>
      <c r="N61" s="84">
        <v>1</v>
      </c>
      <c r="O61" s="84">
        <v>4</v>
      </c>
      <c r="P61" s="84" t="s">
        <v>32</v>
      </c>
      <c r="Q61" s="136"/>
      <c r="R61" s="136" t="s">
        <v>129</v>
      </c>
      <c r="S61" s="136" t="s">
        <v>1672</v>
      </c>
      <c r="T61" s="88"/>
      <c r="U61" s="89"/>
      <c r="V61" s="90"/>
      <c r="W61" s="91"/>
      <c r="X61" s="65">
        <f t="shared" si="7"/>
        <v>0</v>
      </c>
    </row>
    <row r="62" spans="1:24" ht="14.4">
      <c r="A62" s="92" t="s">
        <v>202</v>
      </c>
      <c r="B62" s="67"/>
      <c r="C62" s="68"/>
      <c r="D62" s="68"/>
      <c r="E62" s="69"/>
      <c r="F62" s="184" t="str">
        <f t="shared" si="5"/>
        <v/>
      </c>
      <c r="G62" s="185" t="str">
        <f t="shared" si="6"/>
        <v/>
      </c>
      <c r="H62" s="184" t="s">
        <v>46</v>
      </c>
      <c r="I62" s="186"/>
      <c r="J62" s="525" t="s">
        <v>41</v>
      </c>
      <c r="K62" s="506"/>
      <c r="L62" s="133" t="s">
        <v>1076</v>
      </c>
      <c r="M62" s="68">
        <v>2</v>
      </c>
      <c r="N62" s="68">
        <v>1</v>
      </c>
      <c r="O62" s="68">
        <v>3</v>
      </c>
      <c r="P62" s="68" t="s">
        <v>136</v>
      </c>
      <c r="Q62" s="134"/>
      <c r="R62" s="134" t="s">
        <v>129</v>
      </c>
      <c r="S62" s="134" t="s">
        <v>1662</v>
      </c>
      <c r="T62" s="76"/>
      <c r="U62" s="77"/>
      <c r="V62" s="78"/>
      <c r="W62" s="79"/>
      <c r="X62" s="65">
        <f t="shared" si="7"/>
        <v>0</v>
      </c>
    </row>
    <row r="63" spans="1:24" ht="14.4">
      <c r="A63" s="82" t="s">
        <v>205</v>
      </c>
      <c r="B63" s="83"/>
      <c r="C63" s="84"/>
      <c r="D63" s="84"/>
      <c r="E63" s="85"/>
      <c r="F63" s="188" t="str">
        <f t="shared" si="5"/>
        <v/>
      </c>
      <c r="G63" s="189" t="str">
        <f t="shared" si="6"/>
        <v/>
      </c>
      <c r="H63" s="188" t="s">
        <v>46</v>
      </c>
      <c r="I63" s="175"/>
      <c r="J63" s="524" t="s">
        <v>41</v>
      </c>
      <c r="K63" s="504"/>
      <c r="L63" s="135" t="s">
        <v>1673</v>
      </c>
      <c r="M63" s="84">
        <v>2</v>
      </c>
      <c r="N63" s="84">
        <v>2</v>
      </c>
      <c r="O63" s="84">
        <v>5</v>
      </c>
      <c r="P63" s="84" t="s">
        <v>32</v>
      </c>
      <c r="Q63" s="136"/>
      <c r="R63" s="136" t="s">
        <v>129</v>
      </c>
      <c r="S63" s="136" t="s">
        <v>1674</v>
      </c>
      <c r="T63" s="88"/>
      <c r="U63" s="89"/>
      <c r="V63" s="90"/>
      <c r="W63" s="91"/>
      <c r="X63" s="65">
        <f t="shared" si="7"/>
        <v>0</v>
      </c>
    </row>
    <row r="64" spans="1:24" ht="14.4">
      <c r="A64" s="92" t="s">
        <v>207</v>
      </c>
      <c r="B64" s="67"/>
      <c r="C64" s="68"/>
      <c r="D64" s="68"/>
      <c r="E64" s="69"/>
      <c r="F64" s="184" t="str">
        <f t="shared" si="5"/>
        <v/>
      </c>
      <c r="G64" s="185" t="str">
        <f t="shared" si="6"/>
        <v/>
      </c>
      <c r="H64" s="184" t="s">
        <v>46</v>
      </c>
      <c r="I64" s="69"/>
      <c r="J64" s="525" t="s">
        <v>41</v>
      </c>
      <c r="K64" s="506"/>
      <c r="L64" s="133" t="s">
        <v>1675</v>
      </c>
      <c r="M64" s="68">
        <v>3</v>
      </c>
      <c r="N64" s="68">
        <v>2</v>
      </c>
      <c r="O64" s="68">
        <v>3</v>
      </c>
      <c r="P64" s="68" t="s">
        <v>136</v>
      </c>
      <c r="Q64" s="134"/>
      <c r="R64" s="134" t="s">
        <v>129</v>
      </c>
      <c r="S64" s="134" t="s">
        <v>1380</v>
      </c>
      <c r="T64" s="76"/>
      <c r="U64" s="77"/>
      <c r="V64" s="78"/>
      <c r="W64" s="79"/>
      <c r="X64" s="65">
        <f t="shared" si="7"/>
        <v>0</v>
      </c>
    </row>
    <row r="65" spans="1:24" ht="14.4">
      <c r="A65" s="82" t="s">
        <v>210</v>
      </c>
      <c r="B65" s="83"/>
      <c r="C65" s="84"/>
      <c r="D65" s="84"/>
      <c r="E65" s="85"/>
      <c r="F65" s="188" t="str">
        <f t="shared" si="5"/>
        <v/>
      </c>
      <c r="G65" s="189" t="str">
        <f t="shared" si="6"/>
        <v/>
      </c>
      <c r="H65" s="188" t="s">
        <v>46</v>
      </c>
      <c r="I65" s="85"/>
      <c r="J65" s="524" t="s">
        <v>41</v>
      </c>
      <c r="K65" s="504"/>
      <c r="L65" s="135" t="s">
        <v>1676</v>
      </c>
      <c r="M65" s="84">
        <v>3</v>
      </c>
      <c r="N65" s="84">
        <v>2</v>
      </c>
      <c r="O65" s="84">
        <v>4</v>
      </c>
      <c r="P65" s="84" t="s">
        <v>32</v>
      </c>
      <c r="Q65" s="136" t="s">
        <v>145</v>
      </c>
      <c r="R65" s="136" t="s">
        <v>129</v>
      </c>
      <c r="S65" s="136" t="s">
        <v>1626</v>
      </c>
      <c r="T65" s="88"/>
      <c r="U65" s="89"/>
      <c r="V65" s="90"/>
      <c r="W65" s="91"/>
      <c r="X65" s="65">
        <f t="shared" si="7"/>
        <v>0</v>
      </c>
    </row>
    <row r="66" spans="1:24" ht="14.4">
      <c r="A66" s="92" t="s">
        <v>213</v>
      </c>
      <c r="B66" s="67"/>
      <c r="C66" s="68"/>
      <c r="D66" s="68"/>
      <c r="E66" s="69"/>
      <c r="F66" s="184" t="str">
        <f t="shared" si="5"/>
        <v/>
      </c>
      <c r="G66" s="185" t="str">
        <f t="shared" si="6"/>
        <v/>
      </c>
      <c r="H66" s="184" t="s">
        <v>46</v>
      </c>
      <c r="I66" s="69"/>
      <c r="J66" s="525" t="s">
        <v>41</v>
      </c>
      <c r="K66" s="506"/>
      <c r="L66" s="133" t="s">
        <v>1677</v>
      </c>
      <c r="M66" s="68">
        <v>4</v>
      </c>
      <c r="N66" s="68">
        <v>3</v>
      </c>
      <c r="O66" s="68">
        <v>5</v>
      </c>
      <c r="P66" s="68" t="s">
        <v>32</v>
      </c>
      <c r="Q66" s="134" t="s">
        <v>62</v>
      </c>
      <c r="R66" s="134" t="s">
        <v>129</v>
      </c>
      <c r="S66" s="134" t="s">
        <v>1678</v>
      </c>
      <c r="T66" s="76"/>
      <c r="U66" s="77"/>
      <c r="V66" s="78"/>
      <c r="W66" s="79"/>
      <c r="X66" s="65">
        <f t="shared" si="7"/>
        <v>0</v>
      </c>
    </row>
    <row r="67" spans="1:24" ht="14.4">
      <c r="A67" s="82" t="s">
        <v>216</v>
      </c>
      <c r="B67" s="83"/>
      <c r="C67" s="83"/>
      <c r="D67" s="83"/>
      <c r="E67" s="83"/>
      <c r="F67" s="188" t="str">
        <f t="shared" si="5"/>
        <v/>
      </c>
      <c r="G67" s="189" t="str">
        <f t="shared" si="6"/>
        <v/>
      </c>
      <c r="H67" s="188" t="s">
        <v>127</v>
      </c>
      <c r="I67" s="85"/>
      <c r="J67" s="524" t="s">
        <v>41</v>
      </c>
      <c r="K67" s="504"/>
      <c r="L67" s="135" t="s">
        <v>1679</v>
      </c>
      <c r="M67" s="141">
        <v>4</v>
      </c>
      <c r="N67" s="141">
        <v>3</v>
      </c>
      <c r="O67" s="141">
        <v>3</v>
      </c>
      <c r="P67" s="84" t="s">
        <v>136</v>
      </c>
      <c r="Q67" s="136"/>
      <c r="R67" s="136" t="s">
        <v>129</v>
      </c>
      <c r="S67" s="136" t="s">
        <v>1610</v>
      </c>
      <c r="T67" s="88"/>
      <c r="U67" s="89"/>
      <c r="V67" s="90"/>
      <c r="W67" s="91"/>
      <c r="X67" s="65">
        <f t="shared" si="7"/>
        <v>0</v>
      </c>
    </row>
    <row r="68" spans="1:24" ht="14.4">
      <c r="A68" s="92" t="s">
        <v>220</v>
      </c>
      <c r="B68" s="67"/>
      <c r="C68" s="68"/>
      <c r="D68" s="68"/>
      <c r="E68" s="69"/>
      <c r="F68" s="184" t="str">
        <f t="shared" si="5"/>
        <v/>
      </c>
      <c r="G68" s="185" t="str">
        <f t="shared" si="6"/>
        <v/>
      </c>
      <c r="H68" s="184" t="s">
        <v>131</v>
      </c>
      <c r="I68" s="186"/>
      <c r="J68" s="525" t="s">
        <v>41</v>
      </c>
      <c r="K68" s="506"/>
      <c r="L68" s="133" t="s">
        <v>1178</v>
      </c>
      <c r="M68" s="68">
        <v>5</v>
      </c>
      <c r="N68" s="68">
        <v>5</v>
      </c>
      <c r="O68" s="68">
        <v>7</v>
      </c>
      <c r="P68" s="68" t="s">
        <v>32</v>
      </c>
      <c r="Q68" s="134" t="s">
        <v>1631</v>
      </c>
      <c r="R68" s="134" t="s">
        <v>129</v>
      </c>
      <c r="S68" s="134" t="s">
        <v>1621</v>
      </c>
      <c r="T68" s="76"/>
      <c r="U68" s="77"/>
      <c r="V68" s="78"/>
      <c r="W68" s="79"/>
      <c r="X68" s="65">
        <f t="shared" si="7"/>
        <v>0</v>
      </c>
    </row>
    <row r="69" spans="1:24" ht="14.4">
      <c r="A69" s="82" t="s">
        <v>222</v>
      </c>
      <c r="B69" s="83"/>
      <c r="C69" s="84"/>
      <c r="D69" s="84"/>
      <c r="E69" s="85"/>
      <c r="F69" s="188" t="str">
        <f t="shared" si="5"/>
        <v/>
      </c>
      <c r="G69" s="189" t="str">
        <f t="shared" si="6"/>
        <v/>
      </c>
      <c r="H69" s="188" t="s">
        <v>46</v>
      </c>
      <c r="I69" s="175"/>
      <c r="J69" s="524" t="s">
        <v>41</v>
      </c>
      <c r="K69" s="504"/>
      <c r="L69" s="135" t="s">
        <v>1680</v>
      </c>
      <c r="M69" s="84">
        <v>6</v>
      </c>
      <c r="N69" s="84">
        <v>4</v>
      </c>
      <c r="O69" s="84">
        <v>6</v>
      </c>
      <c r="P69" s="84" t="s">
        <v>32</v>
      </c>
      <c r="Q69" s="136" t="s">
        <v>145</v>
      </c>
      <c r="R69" s="136" t="s">
        <v>129</v>
      </c>
      <c r="S69" s="136" t="s">
        <v>1518</v>
      </c>
      <c r="T69" s="88"/>
      <c r="U69" s="89"/>
      <c r="V69" s="90"/>
      <c r="W69" s="91"/>
      <c r="X69" s="65">
        <f t="shared" si="7"/>
        <v>0</v>
      </c>
    </row>
    <row r="70" spans="1:24" ht="14.4">
      <c r="A70" s="92" t="s">
        <v>224</v>
      </c>
      <c r="B70" s="67"/>
      <c r="C70" s="67"/>
      <c r="D70" s="67"/>
      <c r="E70" s="67"/>
      <c r="F70" s="184" t="str">
        <f t="shared" si="5"/>
        <v/>
      </c>
      <c r="G70" s="185" t="str">
        <f t="shared" si="6"/>
        <v/>
      </c>
      <c r="H70" s="184" t="s">
        <v>46</v>
      </c>
      <c r="I70" s="69"/>
      <c r="J70" s="525" t="s">
        <v>41</v>
      </c>
      <c r="K70" s="506"/>
      <c r="L70" s="133" t="s">
        <v>1681</v>
      </c>
      <c r="M70" s="137">
        <v>7</v>
      </c>
      <c r="N70" s="137">
        <v>3</v>
      </c>
      <c r="O70" s="137">
        <v>6</v>
      </c>
      <c r="P70" s="68" t="s">
        <v>32</v>
      </c>
      <c r="Q70" s="134" t="s">
        <v>1623</v>
      </c>
      <c r="R70" s="134" t="s">
        <v>129</v>
      </c>
      <c r="S70" s="134" t="s">
        <v>1682</v>
      </c>
      <c r="T70" s="76"/>
      <c r="U70" s="77"/>
      <c r="V70" s="78"/>
      <c r="W70" s="79"/>
      <c r="X70" s="65">
        <f t="shared" si="7"/>
        <v>0</v>
      </c>
    </row>
    <row r="71" spans="1:24" ht="14.4">
      <c r="A71" s="82" t="s">
        <v>226</v>
      </c>
      <c r="B71" s="83"/>
      <c r="C71" s="84"/>
      <c r="D71" s="84"/>
      <c r="E71" s="85"/>
      <c r="F71" s="188" t="str">
        <f t="shared" si="5"/>
        <v/>
      </c>
      <c r="G71" s="189" t="str">
        <f t="shared" si="6"/>
        <v/>
      </c>
      <c r="H71" s="188" t="s">
        <v>28</v>
      </c>
      <c r="I71" s="175"/>
      <c r="J71" s="524" t="s">
        <v>41</v>
      </c>
      <c r="K71" s="504"/>
      <c r="L71" s="135" t="s">
        <v>1683</v>
      </c>
      <c r="M71" s="84">
        <v>9</v>
      </c>
      <c r="N71" s="84">
        <v>10</v>
      </c>
      <c r="O71" s="84">
        <v>10</v>
      </c>
      <c r="P71" s="84" t="s">
        <v>32</v>
      </c>
      <c r="Q71" s="136"/>
      <c r="R71" s="136" t="s">
        <v>129</v>
      </c>
      <c r="S71" s="136" t="s">
        <v>467</v>
      </c>
      <c r="T71" s="88"/>
      <c r="U71" s="89"/>
      <c r="V71" s="90"/>
      <c r="W71" s="91"/>
      <c r="X71" s="65">
        <f t="shared" si="7"/>
        <v>0</v>
      </c>
    </row>
    <row r="72" spans="1:24" ht="14.4">
      <c r="A72" s="92" t="s">
        <v>227</v>
      </c>
      <c r="B72" s="67"/>
      <c r="C72" s="68"/>
      <c r="D72" s="68"/>
      <c r="E72" s="69"/>
      <c r="F72" s="184" t="str">
        <f t="shared" si="5"/>
        <v/>
      </c>
      <c r="G72" s="185" t="str">
        <f t="shared" si="6"/>
        <v/>
      </c>
      <c r="H72" s="184" t="s">
        <v>28</v>
      </c>
      <c r="I72" s="69"/>
      <c r="J72" s="525" t="s">
        <v>41</v>
      </c>
      <c r="K72" s="506"/>
      <c r="L72" s="133" t="s">
        <v>1684</v>
      </c>
      <c r="M72" s="68">
        <v>1</v>
      </c>
      <c r="N72" s="68">
        <v>0</v>
      </c>
      <c r="O72" s="68">
        <v>2</v>
      </c>
      <c r="P72" s="68"/>
      <c r="Q72" s="134"/>
      <c r="R72" s="134" t="s">
        <v>255</v>
      </c>
      <c r="S72" s="134" t="s">
        <v>378</v>
      </c>
      <c r="T72" s="76"/>
      <c r="U72" s="77"/>
      <c r="V72" s="78"/>
      <c r="W72" s="79"/>
      <c r="X72" s="65">
        <f t="shared" si="7"/>
        <v>0</v>
      </c>
    </row>
    <row r="73" spans="1:24" ht="14.4">
      <c r="A73" s="82" t="s">
        <v>230</v>
      </c>
      <c r="B73" s="83"/>
      <c r="C73" s="84"/>
      <c r="D73" s="84"/>
      <c r="E73" s="85"/>
      <c r="F73" s="188" t="str">
        <f t="shared" si="5"/>
        <v/>
      </c>
      <c r="G73" s="189" t="str">
        <f t="shared" si="6"/>
        <v/>
      </c>
      <c r="H73" s="188" t="s">
        <v>28</v>
      </c>
      <c r="I73" s="85"/>
      <c r="J73" s="524" t="s">
        <v>41</v>
      </c>
      <c r="K73" s="504"/>
      <c r="L73" s="135" t="s">
        <v>1685</v>
      </c>
      <c r="M73" s="84">
        <v>1</v>
      </c>
      <c r="N73" s="84">
        <v>1</v>
      </c>
      <c r="O73" s="84">
        <v>1</v>
      </c>
      <c r="P73" s="84"/>
      <c r="Q73" s="136"/>
      <c r="R73" s="136" t="s">
        <v>255</v>
      </c>
      <c r="S73" s="136" t="s">
        <v>378</v>
      </c>
      <c r="T73" s="88"/>
      <c r="U73" s="89"/>
      <c r="V73" s="90"/>
      <c r="W73" s="91"/>
      <c r="X73" s="65">
        <f t="shared" si="7"/>
        <v>0</v>
      </c>
    </row>
    <row r="74" spans="1:24" ht="14.4">
      <c r="A74" s="92" t="s">
        <v>233</v>
      </c>
      <c r="B74" s="67"/>
      <c r="C74" s="67"/>
      <c r="D74" s="67"/>
      <c r="E74" s="67"/>
      <c r="F74" s="184" t="str">
        <f t="shared" si="5"/>
        <v/>
      </c>
      <c r="G74" s="185" t="str">
        <f t="shared" si="6"/>
        <v/>
      </c>
      <c r="H74" s="184" t="s">
        <v>46</v>
      </c>
      <c r="I74" s="69"/>
      <c r="J74" s="525" t="s">
        <v>41</v>
      </c>
      <c r="K74" s="506"/>
      <c r="L74" s="133" t="s">
        <v>1686</v>
      </c>
      <c r="M74" s="137">
        <v>3</v>
      </c>
      <c r="N74" s="68">
        <v>-2</v>
      </c>
      <c r="O74" s="68">
        <v>-2</v>
      </c>
      <c r="P74" s="137"/>
      <c r="Q74" s="138"/>
      <c r="R74" s="134" t="s">
        <v>255</v>
      </c>
      <c r="S74" s="134" t="s">
        <v>256</v>
      </c>
      <c r="T74" s="76"/>
      <c r="U74" s="77"/>
      <c r="V74" s="78"/>
      <c r="W74" s="79"/>
      <c r="X74" s="65">
        <f t="shared" si="7"/>
        <v>0</v>
      </c>
    </row>
    <row r="75" spans="1:24" ht="14.4">
      <c r="A75" s="82" t="s">
        <v>236</v>
      </c>
      <c r="B75" s="83"/>
      <c r="C75" s="84"/>
      <c r="D75" s="84"/>
      <c r="E75" s="85"/>
      <c r="F75" s="188" t="str">
        <f t="shared" si="5"/>
        <v/>
      </c>
      <c r="G75" s="189" t="str">
        <f t="shared" si="6"/>
        <v/>
      </c>
      <c r="H75" s="188" t="s">
        <v>127</v>
      </c>
      <c r="I75" s="85"/>
      <c r="J75" s="524" t="s">
        <v>41</v>
      </c>
      <c r="K75" s="504"/>
      <c r="L75" s="135" t="s">
        <v>1687</v>
      </c>
      <c r="M75" s="84">
        <v>4</v>
      </c>
      <c r="N75" s="84">
        <v>2</v>
      </c>
      <c r="O75" s="84">
        <v>2</v>
      </c>
      <c r="P75" s="84"/>
      <c r="Q75" s="136" t="s">
        <v>145</v>
      </c>
      <c r="R75" s="136" t="s">
        <v>255</v>
      </c>
      <c r="S75" s="136" t="s">
        <v>158</v>
      </c>
      <c r="T75" s="88"/>
      <c r="U75" s="89"/>
      <c r="V75" s="90"/>
      <c r="W75" s="91"/>
      <c r="X75" s="65">
        <f t="shared" si="7"/>
        <v>0</v>
      </c>
    </row>
    <row r="76" spans="1:24" ht="14.4">
      <c r="A76" s="92" t="s">
        <v>239</v>
      </c>
      <c r="B76" s="67"/>
      <c r="C76" s="68"/>
      <c r="D76" s="68"/>
      <c r="E76" s="69"/>
      <c r="F76" s="184" t="str">
        <f t="shared" si="5"/>
        <v/>
      </c>
      <c r="G76" s="185" t="str">
        <f t="shared" si="6"/>
        <v/>
      </c>
      <c r="H76" s="184" t="s">
        <v>28</v>
      </c>
      <c r="I76" s="69"/>
      <c r="J76" s="525" t="s">
        <v>41</v>
      </c>
      <c r="K76" s="506"/>
      <c r="L76" s="133" t="s">
        <v>1688</v>
      </c>
      <c r="M76" s="68">
        <v>1</v>
      </c>
      <c r="N76" s="68"/>
      <c r="O76" s="68"/>
      <c r="P76" s="68"/>
      <c r="Q76" s="134"/>
      <c r="R76" s="134" t="s">
        <v>157</v>
      </c>
      <c r="S76" s="134" t="s">
        <v>164</v>
      </c>
      <c r="T76" s="76"/>
      <c r="U76" s="77"/>
      <c r="V76" s="78"/>
      <c r="W76" s="79"/>
      <c r="X76" s="65">
        <f t="shared" si="7"/>
        <v>0</v>
      </c>
    </row>
    <row r="77" spans="1:24" ht="14.4">
      <c r="A77" s="82" t="s">
        <v>241</v>
      </c>
      <c r="B77" s="83"/>
      <c r="C77" s="84"/>
      <c r="D77" s="84"/>
      <c r="E77" s="85"/>
      <c r="F77" s="188" t="str">
        <f t="shared" si="5"/>
        <v/>
      </c>
      <c r="G77" s="189" t="str">
        <f t="shared" si="6"/>
        <v/>
      </c>
      <c r="H77" s="188" t="s">
        <v>46</v>
      </c>
      <c r="I77" s="85"/>
      <c r="J77" s="524" t="s">
        <v>41</v>
      </c>
      <c r="K77" s="504"/>
      <c r="L77" s="135" t="s">
        <v>1689</v>
      </c>
      <c r="M77" s="84">
        <v>2</v>
      </c>
      <c r="N77" s="84"/>
      <c r="O77" s="84"/>
      <c r="P77" s="84"/>
      <c r="Q77" s="136"/>
      <c r="R77" s="136" t="s">
        <v>157</v>
      </c>
      <c r="S77" s="136" t="s">
        <v>325</v>
      </c>
      <c r="T77" s="88"/>
      <c r="U77" s="89"/>
      <c r="V77" s="90"/>
      <c r="W77" s="91"/>
      <c r="X77" s="65">
        <f t="shared" si="7"/>
        <v>0</v>
      </c>
    </row>
    <row r="78" spans="1:24" ht="14.4">
      <c r="A78" s="92" t="s">
        <v>244</v>
      </c>
      <c r="B78" s="67"/>
      <c r="C78" s="68"/>
      <c r="D78" s="68"/>
      <c r="E78" s="69"/>
      <c r="F78" s="184" t="str">
        <f t="shared" si="5"/>
        <v/>
      </c>
      <c r="G78" s="185" t="str">
        <f t="shared" si="6"/>
        <v/>
      </c>
      <c r="H78" s="184" t="s">
        <v>46</v>
      </c>
      <c r="I78" s="69"/>
      <c r="J78" s="525" t="s">
        <v>41</v>
      </c>
      <c r="K78" s="506"/>
      <c r="L78" s="133" t="s">
        <v>1690</v>
      </c>
      <c r="M78" s="68">
        <v>2</v>
      </c>
      <c r="N78" s="68"/>
      <c r="O78" s="68"/>
      <c r="P78" s="68"/>
      <c r="Q78" s="134" t="s">
        <v>145</v>
      </c>
      <c r="R78" s="134" t="s">
        <v>157</v>
      </c>
      <c r="S78" s="134" t="s">
        <v>164</v>
      </c>
      <c r="T78" s="76"/>
      <c r="U78" s="77"/>
      <c r="V78" s="78"/>
      <c r="W78" s="79"/>
      <c r="X78" s="65">
        <f t="shared" si="7"/>
        <v>0</v>
      </c>
    </row>
    <row r="79" spans="1:24" ht="14.4">
      <c r="A79" s="82" t="s">
        <v>246</v>
      </c>
      <c r="B79" s="83"/>
      <c r="C79" s="84"/>
      <c r="D79" s="84"/>
      <c r="E79" s="85"/>
      <c r="F79" s="188" t="str">
        <f t="shared" si="5"/>
        <v/>
      </c>
      <c r="G79" s="189" t="str">
        <f t="shared" si="6"/>
        <v/>
      </c>
      <c r="H79" s="188" t="s">
        <v>127</v>
      </c>
      <c r="I79" s="85"/>
      <c r="J79" s="524" t="s">
        <v>41</v>
      </c>
      <c r="K79" s="504"/>
      <c r="L79" s="135" t="s">
        <v>1691</v>
      </c>
      <c r="M79" s="84">
        <v>3</v>
      </c>
      <c r="N79" s="84"/>
      <c r="O79" s="84"/>
      <c r="P79" s="84"/>
      <c r="Q79" s="136"/>
      <c r="R79" s="136" t="s">
        <v>157</v>
      </c>
      <c r="S79" s="136" t="s">
        <v>164</v>
      </c>
      <c r="T79" s="88"/>
      <c r="U79" s="89"/>
      <c r="V79" s="90"/>
      <c r="W79" s="91"/>
      <c r="X79" s="65">
        <f t="shared" si="7"/>
        <v>0</v>
      </c>
    </row>
    <row r="80" spans="1:24" ht="14.4">
      <c r="A80" s="92" t="s">
        <v>249</v>
      </c>
      <c r="B80" s="67"/>
      <c r="C80" s="68"/>
      <c r="D80" s="68"/>
      <c r="E80" s="69"/>
      <c r="F80" s="184" t="str">
        <f t="shared" si="5"/>
        <v/>
      </c>
      <c r="G80" s="185" t="str">
        <f t="shared" si="6"/>
        <v/>
      </c>
      <c r="H80" s="184" t="s">
        <v>127</v>
      </c>
      <c r="I80" s="69"/>
      <c r="J80" s="525" t="s">
        <v>41</v>
      </c>
      <c r="K80" s="506"/>
      <c r="L80" s="133" t="s">
        <v>1692</v>
      </c>
      <c r="M80" s="68">
        <v>5</v>
      </c>
      <c r="N80" s="68"/>
      <c r="O80" s="68"/>
      <c r="P80" s="68"/>
      <c r="Q80" s="134"/>
      <c r="R80" s="134" t="s">
        <v>157</v>
      </c>
      <c r="S80" s="134" t="s">
        <v>164</v>
      </c>
      <c r="T80" s="76"/>
      <c r="U80" s="77"/>
      <c r="V80" s="78"/>
      <c r="W80" s="79"/>
      <c r="X80" s="65">
        <f t="shared" si="7"/>
        <v>0</v>
      </c>
    </row>
    <row r="81" spans="1:24" ht="14.4">
      <c r="A81" s="82" t="s">
        <v>252</v>
      </c>
      <c r="B81" s="83"/>
      <c r="C81" s="84"/>
      <c r="D81" s="84"/>
      <c r="E81" s="85"/>
      <c r="F81" s="188" t="str">
        <f t="shared" si="5"/>
        <v/>
      </c>
      <c r="G81" s="189" t="str">
        <f t="shared" si="6"/>
        <v/>
      </c>
      <c r="H81" s="188" t="s">
        <v>46</v>
      </c>
      <c r="I81" s="85"/>
      <c r="J81" s="524" t="s">
        <v>41</v>
      </c>
      <c r="K81" s="504"/>
      <c r="L81" s="135" t="s">
        <v>1693</v>
      </c>
      <c r="M81" s="84">
        <v>5</v>
      </c>
      <c r="N81" s="84"/>
      <c r="O81" s="84"/>
      <c r="P81" s="84"/>
      <c r="Q81" s="136"/>
      <c r="R81" s="136" t="s">
        <v>157</v>
      </c>
      <c r="S81" s="136" t="s">
        <v>164</v>
      </c>
      <c r="T81" s="88"/>
      <c r="U81" s="89"/>
      <c r="V81" s="90" t="s">
        <v>733</v>
      </c>
      <c r="W81" s="91"/>
      <c r="X81" s="65">
        <f t="shared" si="7"/>
        <v>0</v>
      </c>
    </row>
    <row r="82" spans="1:24" ht="14.4">
      <c r="A82" s="92" t="s">
        <v>257</v>
      </c>
      <c r="B82" s="67"/>
      <c r="C82" s="68"/>
      <c r="D82" s="68"/>
      <c r="E82" s="69"/>
      <c r="F82" s="184" t="str">
        <f t="shared" si="5"/>
        <v/>
      </c>
      <c r="G82" s="185" t="str">
        <f t="shared" si="6"/>
        <v/>
      </c>
      <c r="H82" s="184" t="s">
        <v>131</v>
      </c>
      <c r="I82" s="69"/>
      <c r="J82" s="525" t="s">
        <v>41</v>
      </c>
      <c r="K82" s="506"/>
      <c r="L82" s="133" t="s">
        <v>1694</v>
      </c>
      <c r="M82" s="68">
        <v>15</v>
      </c>
      <c r="N82" s="68"/>
      <c r="O82" s="68"/>
      <c r="P82" s="68"/>
      <c r="Q82" s="134" t="s">
        <v>1623</v>
      </c>
      <c r="R82" s="134" t="s">
        <v>157</v>
      </c>
      <c r="S82" s="134" t="s">
        <v>1695</v>
      </c>
      <c r="T82" s="76"/>
      <c r="U82" s="77"/>
      <c r="V82" s="78"/>
      <c r="W82" s="79"/>
      <c r="X82" s="65">
        <f t="shared" si="7"/>
        <v>0</v>
      </c>
    </row>
    <row r="83" spans="1:24" ht="14.4">
      <c r="A83" s="82" t="s">
        <v>260</v>
      </c>
      <c r="B83" s="83"/>
      <c r="C83" s="84"/>
      <c r="D83" s="84"/>
      <c r="E83" s="85"/>
      <c r="F83" s="188" t="str">
        <f t="shared" si="5"/>
        <v/>
      </c>
      <c r="G83" s="189" t="str">
        <f t="shared" si="6"/>
        <v/>
      </c>
      <c r="H83" s="188" t="s">
        <v>46</v>
      </c>
      <c r="I83" s="175"/>
      <c r="J83" s="190" t="s">
        <v>29</v>
      </c>
      <c r="K83" s="94" t="s">
        <v>42</v>
      </c>
      <c r="L83" s="135" t="s">
        <v>1696</v>
      </c>
      <c r="M83" s="84">
        <v>2</v>
      </c>
      <c r="N83" s="84">
        <v>2</v>
      </c>
      <c r="O83" s="84">
        <v>1</v>
      </c>
      <c r="P83" s="84" t="s">
        <v>136</v>
      </c>
      <c r="Q83" s="136"/>
      <c r="R83" s="136" t="s">
        <v>129</v>
      </c>
      <c r="S83" s="136" t="s">
        <v>1353</v>
      </c>
      <c r="T83" s="88"/>
      <c r="U83" s="89"/>
      <c r="V83" s="90"/>
      <c r="W83" s="91"/>
      <c r="X83" s="65">
        <f t="shared" si="7"/>
        <v>0</v>
      </c>
    </row>
    <row r="84" spans="1:24" ht="14.4">
      <c r="A84" s="92" t="s">
        <v>263</v>
      </c>
      <c r="B84" s="67"/>
      <c r="C84" s="68"/>
      <c r="D84" s="68"/>
      <c r="E84" s="69"/>
      <c r="F84" s="184" t="str">
        <f t="shared" si="5"/>
        <v/>
      </c>
      <c r="G84" s="185" t="str">
        <f t="shared" si="6"/>
        <v/>
      </c>
      <c r="H84" s="184" t="s">
        <v>28</v>
      </c>
      <c r="I84" s="186"/>
      <c r="J84" s="187" t="s">
        <v>29</v>
      </c>
      <c r="K84" s="95" t="s">
        <v>42</v>
      </c>
      <c r="L84" s="133" t="s">
        <v>1697</v>
      </c>
      <c r="M84" s="68">
        <v>2</v>
      </c>
      <c r="N84" s="68">
        <v>1</v>
      </c>
      <c r="O84" s="68">
        <v>4</v>
      </c>
      <c r="P84" s="68" t="s">
        <v>32</v>
      </c>
      <c r="Q84" s="138"/>
      <c r="R84" s="134" t="s">
        <v>129</v>
      </c>
      <c r="S84" s="134" t="s">
        <v>1329</v>
      </c>
      <c r="T84" s="76"/>
      <c r="U84" s="77"/>
      <c r="V84" s="78"/>
      <c r="W84" s="79"/>
      <c r="X84" s="65">
        <f t="shared" si="7"/>
        <v>0</v>
      </c>
    </row>
    <row r="85" spans="1:24" ht="14.4">
      <c r="A85" s="82" t="s">
        <v>266</v>
      </c>
      <c r="B85" s="83"/>
      <c r="C85" s="84"/>
      <c r="D85" s="84"/>
      <c r="E85" s="85"/>
      <c r="F85" s="188" t="str">
        <f t="shared" si="5"/>
        <v/>
      </c>
      <c r="G85" s="189" t="str">
        <f t="shared" si="6"/>
        <v/>
      </c>
      <c r="H85" s="188" t="s">
        <v>46</v>
      </c>
      <c r="I85" s="175"/>
      <c r="J85" s="190" t="s">
        <v>29</v>
      </c>
      <c r="K85" s="94" t="s">
        <v>42</v>
      </c>
      <c r="L85" s="135" t="s">
        <v>1698</v>
      </c>
      <c r="M85" s="141">
        <v>3</v>
      </c>
      <c r="N85" s="141">
        <v>4</v>
      </c>
      <c r="O85" s="141">
        <v>3</v>
      </c>
      <c r="P85" s="84" t="s">
        <v>32</v>
      </c>
      <c r="Q85" s="142" t="s">
        <v>80</v>
      </c>
      <c r="R85" s="136" t="s">
        <v>129</v>
      </c>
      <c r="S85" s="136" t="s">
        <v>1699</v>
      </c>
      <c r="T85" s="88"/>
      <c r="U85" s="89"/>
      <c r="V85" s="90"/>
      <c r="W85" s="91"/>
      <c r="X85" s="65">
        <f t="shared" si="7"/>
        <v>0</v>
      </c>
    </row>
    <row r="86" spans="1:24" ht="14.4">
      <c r="A86" s="92" t="s">
        <v>269</v>
      </c>
      <c r="B86" s="67"/>
      <c r="C86" s="68"/>
      <c r="D86" s="68"/>
      <c r="E86" s="69"/>
      <c r="F86" s="184" t="str">
        <f t="shared" si="5"/>
        <v/>
      </c>
      <c r="G86" s="185" t="str">
        <f t="shared" si="6"/>
        <v/>
      </c>
      <c r="H86" s="184" t="s">
        <v>127</v>
      </c>
      <c r="I86" s="69"/>
      <c r="J86" s="187" t="s">
        <v>29</v>
      </c>
      <c r="K86" s="95" t="s">
        <v>42</v>
      </c>
      <c r="L86" s="133" t="s">
        <v>1700</v>
      </c>
      <c r="M86" s="68">
        <v>3</v>
      </c>
      <c r="N86" s="68">
        <v>3</v>
      </c>
      <c r="O86" s="68">
        <v>4</v>
      </c>
      <c r="P86" s="68" t="s">
        <v>136</v>
      </c>
      <c r="Q86" s="134"/>
      <c r="R86" s="134" t="s">
        <v>129</v>
      </c>
      <c r="S86" s="134" t="s">
        <v>1353</v>
      </c>
      <c r="T86" s="76"/>
      <c r="U86" s="77"/>
      <c r="V86" s="78"/>
      <c r="W86" s="79"/>
      <c r="X86" s="65">
        <f t="shared" si="7"/>
        <v>0</v>
      </c>
    </row>
    <row r="87" spans="1:24" ht="14.4">
      <c r="A87" s="82" t="s">
        <v>273</v>
      </c>
      <c r="B87" s="83"/>
      <c r="C87" s="84"/>
      <c r="D87" s="84"/>
      <c r="E87" s="85"/>
      <c r="F87" s="188" t="str">
        <f t="shared" si="5"/>
        <v/>
      </c>
      <c r="G87" s="189" t="str">
        <f t="shared" si="6"/>
        <v/>
      </c>
      <c r="H87" s="188" t="s">
        <v>65</v>
      </c>
      <c r="I87" s="175"/>
      <c r="J87" s="190" t="s">
        <v>29</v>
      </c>
      <c r="K87" s="94" t="s">
        <v>42</v>
      </c>
      <c r="L87" s="135" t="s">
        <v>1701</v>
      </c>
      <c r="M87" s="141">
        <v>4</v>
      </c>
      <c r="N87" s="141">
        <v>4</v>
      </c>
      <c r="O87" s="141">
        <v>4</v>
      </c>
      <c r="P87" s="84" t="s">
        <v>32</v>
      </c>
      <c r="Q87" s="142"/>
      <c r="R87" s="136" t="s">
        <v>129</v>
      </c>
      <c r="S87" s="136" t="s">
        <v>1648</v>
      </c>
      <c r="T87" s="88"/>
      <c r="U87" s="89"/>
      <c r="V87" s="90"/>
      <c r="W87" s="91"/>
      <c r="X87" s="65">
        <f t="shared" si="7"/>
        <v>0</v>
      </c>
    </row>
    <row r="88" spans="1:24" ht="14.4">
      <c r="A88" s="92" t="s">
        <v>276</v>
      </c>
      <c r="B88" s="67"/>
      <c r="C88" s="68"/>
      <c r="D88" s="68"/>
      <c r="E88" s="69"/>
      <c r="F88" s="184" t="str">
        <f t="shared" si="5"/>
        <v/>
      </c>
      <c r="G88" s="185" t="str">
        <f t="shared" si="6"/>
        <v/>
      </c>
      <c r="H88" s="184" t="s">
        <v>127</v>
      </c>
      <c r="I88" s="186"/>
      <c r="J88" s="187" t="s">
        <v>29</v>
      </c>
      <c r="K88" s="95" t="s">
        <v>42</v>
      </c>
      <c r="L88" s="133" t="s">
        <v>1702</v>
      </c>
      <c r="M88" s="68">
        <v>5</v>
      </c>
      <c r="N88" s="68">
        <v>2</v>
      </c>
      <c r="O88" s="68">
        <v>5</v>
      </c>
      <c r="P88" s="68" t="s">
        <v>32</v>
      </c>
      <c r="Q88" s="134"/>
      <c r="R88" s="134" t="s">
        <v>129</v>
      </c>
      <c r="S88" s="134" t="s">
        <v>1648</v>
      </c>
      <c r="T88" s="76"/>
      <c r="U88" s="77"/>
      <c r="V88" s="78"/>
      <c r="W88" s="79"/>
      <c r="X88" s="65">
        <f t="shared" si="7"/>
        <v>0</v>
      </c>
    </row>
    <row r="89" spans="1:24" ht="14.4">
      <c r="A89" s="82" t="s">
        <v>279</v>
      </c>
      <c r="B89" s="83"/>
      <c r="C89" s="84"/>
      <c r="D89" s="84"/>
      <c r="E89" s="85"/>
      <c r="F89" s="188" t="str">
        <f t="shared" si="5"/>
        <v/>
      </c>
      <c r="G89" s="189" t="str">
        <f t="shared" si="6"/>
        <v/>
      </c>
      <c r="H89" s="188" t="s">
        <v>28</v>
      </c>
      <c r="I89" s="175"/>
      <c r="J89" s="190" t="s">
        <v>29</v>
      </c>
      <c r="K89" s="94" t="s">
        <v>42</v>
      </c>
      <c r="L89" s="135" t="s">
        <v>1703</v>
      </c>
      <c r="M89" s="141">
        <v>6</v>
      </c>
      <c r="N89" s="141">
        <v>5</v>
      </c>
      <c r="O89" s="141">
        <v>7</v>
      </c>
      <c r="P89" s="84" t="s">
        <v>32</v>
      </c>
      <c r="Q89" s="142"/>
      <c r="R89" s="136" t="s">
        <v>129</v>
      </c>
      <c r="S89" s="136" t="s">
        <v>1648</v>
      </c>
      <c r="T89" s="88"/>
      <c r="U89" s="89"/>
      <c r="V89" s="90"/>
      <c r="W89" s="91"/>
      <c r="X89" s="65">
        <f t="shared" si="7"/>
        <v>0</v>
      </c>
    </row>
    <row r="90" spans="1:24" ht="14.4">
      <c r="A90" s="92" t="s">
        <v>282</v>
      </c>
      <c r="B90" s="67"/>
      <c r="C90" s="68"/>
      <c r="D90" s="68"/>
      <c r="E90" s="69"/>
      <c r="F90" s="184" t="str">
        <f t="shared" si="5"/>
        <v/>
      </c>
      <c r="G90" s="185" t="str">
        <f t="shared" si="6"/>
        <v/>
      </c>
      <c r="H90" s="184" t="s">
        <v>127</v>
      </c>
      <c r="I90" s="186"/>
      <c r="J90" s="187" t="s">
        <v>29</v>
      </c>
      <c r="K90" s="95" t="s">
        <v>42</v>
      </c>
      <c r="L90" s="133" t="s">
        <v>1328</v>
      </c>
      <c r="M90" s="68">
        <v>7</v>
      </c>
      <c r="N90" s="68">
        <v>5</v>
      </c>
      <c r="O90" s="68">
        <v>5</v>
      </c>
      <c r="P90" s="68" t="s">
        <v>32</v>
      </c>
      <c r="Q90" s="134" t="s">
        <v>1623</v>
      </c>
      <c r="R90" s="134" t="s">
        <v>129</v>
      </c>
      <c r="S90" s="134" t="s">
        <v>1329</v>
      </c>
      <c r="T90" s="76"/>
      <c r="U90" s="77"/>
      <c r="V90" s="78"/>
      <c r="W90" s="79"/>
      <c r="X90" s="65">
        <f t="shared" si="7"/>
        <v>0</v>
      </c>
    </row>
    <row r="91" spans="1:24" ht="14.4">
      <c r="A91" s="82" t="s">
        <v>286</v>
      </c>
      <c r="B91" s="83"/>
      <c r="C91" s="84"/>
      <c r="D91" s="84"/>
      <c r="E91" s="85"/>
      <c r="F91" s="188" t="str">
        <f t="shared" si="5"/>
        <v/>
      </c>
      <c r="G91" s="189" t="str">
        <f t="shared" si="6"/>
        <v/>
      </c>
      <c r="H91" s="188" t="s">
        <v>46</v>
      </c>
      <c r="I91" s="175"/>
      <c r="J91" s="190" t="s">
        <v>29</v>
      </c>
      <c r="K91" s="94" t="s">
        <v>42</v>
      </c>
      <c r="L91" s="135" t="s">
        <v>1704</v>
      </c>
      <c r="M91" s="84">
        <v>9</v>
      </c>
      <c r="N91" s="84">
        <v>8</v>
      </c>
      <c r="O91" s="84">
        <v>8</v>
      </c>
      <c r="P91" s="84" t="s">
        <v>32</v>
      </c>
      <c r="Q91" s="136" t="s">
        <v>1623</v>
      </c>
      <c r="R91" s="136" t="s">
        <v>129</v>
      </c>
      <c r="S91" s="136" t="s">
        <v>1682</v>
      </c>
      <c r="T91" s="88"/>
      <c r="U91" s="89"/>
      <c r="V91" s="90"/>
      <c r="W91" s="91"/>
      <c r="X91" s="65">
        <f t="shared" si="7"/>
        <v>0</v>
      </c>
    </row>
    <row r="92" spans="1:24" ht="14.4">
      <c r="A92" s="92" t="s">
        <v>288</v>
      </c>
      <c r="B92" s="67"/>
      <c r="C92" s="68"/>
      <c r="D92" s="68"/>
      <c r="E92" s="69"/>
      <c r="F92" s="184" t="str">
        <f t="shared" si="5"/>
        <v/>
      </c>
      <c r="G92" s="185" t="str">
        <f t="shared" si="6"/>
        <v/>
      </c>
      <c r="H92" s="184" t="s">
        <v>127</v>
      </c>
      <c r="I92" s="186"/>
      <c r="J92" s="187" t="s">
        <v>29</v>
      </c>
      <c r="K92" s="95" t="s">
        <v>42</v>
      </c>
      <c r="L92" s="133" t="s">
        <v>1705</v>
      </c>
      <c r="M92" s="68">
        <v>3</v>
      </c>
      <c r="N92" s="68"/>
      <c r="O92" s="68"/>
      <c r="P92" s="68"/>
      <c r="Q92" s="134"/>
      <c r="R92" s="134" t="s">
        <v>157</v>
      </c>
      <c r="S92" s="134" t="s">
        <v>325</v>
      </c>
      <c r="T92" s="76"/>
      <c r="U92" s="77"/>
      <c r="V92" s="78"/>
      <c r="W92" s="79"/>
      <c r="X92" s="65">
        <f t="shared" si="7"/>
        <v>0</v>
      </c>
    </row>
    <row r="93" spans="1:24" ht="14.4">
      <c r="A93" s="82" t="s">
        <v>291</v>
      </c>
      <c r="B93" s="83"/>
      <c r="C93" s="84"/>
      <c r="D93" s="84"/>
      <c r="E93" s="85"/>
      <c r="F93" s="188" t="str">
        <f t="shared" si="5"/>
        <v/>
      </c>
      <c r="G93" s="189" t="str">
        <f t="shared" si="6"/>
        <v/>
      </c>
      <c r="H93" s="188" t="s">
        <v>28</v>
      </c>
      <c r="I93" s="175"/>
      <c r="J93" s="190" t="s">
        <v>29</v>
      </c>
      <c r="K93" s="94" t="s">
        <v>42</v>
      </c>
      <c r="L93" s="135" t="s">
        <v>1706</v>
      </c>
      <c r="M93" s="84">
        <v>6</v>
      </c>
      <c r="N93" s="84"/>
      <c r="O93" s="84"/>
      <c r="P93" s="84"/>
      <c r="Q93" s="136"/>
      <c r="R93" s="136" t="s">
        <v>157</v>
      </c>
      <c r="S93" s="136" t="s">
        <v>475</v>
      </c>
      <c r="T93" s="88"/>
      <c r="U93" s="89"/>
      <c r="V93" s="90"/>
      <c r="W93" s="91"/>
      <c r="X93" s="65">
        <f t="shared" si="7"/>
        <v>0</v>
      </c>
    </row>
    <row r="94" spans="1:24" ht="14.4">
      <c r="A94" s="92" t="s">
        <v>294</v>
      </c>
      <c r="B94" s="67"/>
      <c r="C94" s="68"/>
      <c r="D94" s="68"/>
      <c r="E94" s="69"/>
      <c r="F94" s="184" t="str">
        <f t="shared" si="5"/>
        <v/>
      </c>
      <c r="G94" s="185" t="str">
        <f t="shared" si="6"/>
        <v/>
      </c>
      <c r="H94" s="184" t="s">
        <v>127</v>
      </c>
      <c r="I94" s="186"/>
      <c r="J94" s="187" t="s">
        <v>29</v>
      </c>
      <c r="K94" s="95" t="s">
        <v>50</v>
      </c>
      <c r="L94" s="133" t="s">
        <v>1707</v>
      </c>
      <c r="M94" s="68">
        <v>2</v>
      </c>
      <c r="N94" s="68">
        <v>2</v>
      </c>
      <c r="O94" s="68">
        <v>2</v>
      </c>
      <c r="P94" s="68" t="s">
        <v>32</v>
      </c>
      <c r="Q94" s="134" t="s">
        <v>1631</v>
      </c>
      <c r="R94" s="134" t="s">
        <v>129</v>
      </c>
      <c r="S94" s="134" t="s">
        <v>1626</v>
      </c>
      <c r="T94" s="76"/>
      <c r="U94" s="77"/>
      <c r="V94" s="78"/>
      <c r="W94" s="79"/>
      <c r="X94" s="65">
        <f t="shared" si="7"/>
        <v>0</v>
      </c>
    </row>
    <row r="95" spans="1:24" ht="14.4">
      <c r="A95" s="82" t="s">
        <v>296</v>
      </c>
      <c r="B95" s="83"/>
      <c r="C95" s="84"/>
      <c r="D95" s="84"/>
      <c r="E95" s="85"/>
      <c r="F95" s="188" t="str">
        <f t="shared" si="5"/>
        <v/>
      </c>
      <c r="G95" s="189" t="str">
        <f t="shared" si="6"/>
        <v/>
      </c>
      <c r="H95" s="188" t="s">
        <v>46</v>
      </c>
      <c r="I95" s="175"/>
      <c r="J95" s="196" t="s">
        <v>29</v>
      </c>
      <c r="K95" s="197" t="s">
        <v>50</v>
      </c>
      <c r="L95" s="198" t="s">
        <v>1708</v>
      </c>
      <c r="M95" s="84">
        <v>2</v>
      </c>
      <c r="N95" s="84">
        <v>1</v>
      </c>
      <c r="O95" s="84">
        <v>4</v>
      </c>
      <c r="P95" s="84" t="s">
        <v>32</v>
      </c>
      <c r="Q95" s="136"/>
      <c r="R95" s="158" t="s">
        <v>129</v>
      </c>
      <c r="S95" s="158" t="s">
        <v>1709</v>
      </c>
      <c r="T95" s="88"/>
      <c r="U95" s="89"/>
      <c r="V95" s="90"/>
      <c r="W95" s="91"/>
      <c r="X95" s="65">
        <f t="shared" si="7"/>
        <v>0</v>
      </c>
    </row>
    <row r="96" spans="1:24" ht="14.4">
      <c r="A96" s="92" t="s">
        <v>298</v>
      </c>
      <c r="B96" s="67"/>
      <c r="C96" s="68"/>
      <c r="D96" s="68"/>
      <c r="E96" s="69"/>
      <c r="F96" s="184" t="str">
        <f t="shared" si="5"/>
        <v/>
      </c>
      <c r="G96" s="185" t="str">
        <f t="shared" si="6"/>
        <v/>
      </c>
      <c r="H96" s="184" t="s">
        <v>28</v>
      </c>
      <c r="I96" s="186"/>
      <c r="J96" s="187" t="s">
        <v>29</v>
      </c>
      <c r="K96" s="95" t="s">
        <v>50</v>
      </c>
      <c r="L96" s="133" t="s">
        <v>1364</v>
      </c>
      <c r="M96" s="68">
        <v>3</v>
      </c>
      <c r="N96" s="68">
        <v>2</v>
      </c>
      <c r="O96" s="68">
        <v>5</v>
      </c>
      <c r="P96" s="68" t="s">
        <v>32</v>
      </c>
      <c r="Q96" s="134" t="s">
        <v>62</v>
      </c>
      <c r="R96" s="134" t="s">
        <v>129</v>
      </c>
      <c r="S96" s="134" t="s">
        <v>1365</v>
      </c>
      <c r="T96" s="76"/>
      <c r="U96" s="77"/>
      <c r="V96" s="78"/>
      <c r="W96" s="79"/>
      <c r="X96" s="65">
        <f t="shared" si="7"/>
        <v>0</v>
      </c>
    </row>
    <row r="97" spans="1:24" ht="14.4">
      <c r="A97" s="82" t="s">
        <v>300</v>
      </c>
      <c r="B97" s="83"/>
      <c r="C97" s="84"/>
      <c r="D97" s="84"/>
      <c r="E97" s="85"/>
      <c r="F97" s="188" t="str">
        <f t="shared" si="5"/>
        <v/>
      </c>
      <c r="G97" s="189" t="str">
        <f t="shared" si="6"/>
        <v/>
      </c>
      <c r="H97" s="188" t="s">
        <v>46</v>
      </c>
      <c r="I97" s="85"/>
      <c r="J97" s="190" t="s">
        <v>29</v>
      </c>
      <c r="K97" s="94" t="s">
        <v>50</v>
      </c>
      <c r="L97" s="135" t="s">
        <v>1710</v>
      </c>
      <c r="M97" s="84">
        <v>3</v>
      </c>
      <c r="N97" s="84">
        <v>4</v>
      </c>
      <c r="O97" s="84">
        <v>3</v>
      </c>
      <c r="P97" s="84" t="s">
        <v>32</v>
      </c>
      <c r="Q97" s="136" t="s">
        <v>33</v>
      </c>
      <c r="R97" s="136" t="s">
        <v>129</v>
      </c>
      <c r="S97" s="136" t="s">
        <v>1626</v>
      </c>
      <c r="T97" s="88"/>
      <c r="U97" s="89"/>
      <c r="V97" s="90"/>
      <c r="W97" s="91"/>
      <c r="X97" s="65">
        <f t="shared" si="7"/>
        <v>0</v>
      </c>
    </row>
    <row r="98" spans="1:24" ht="14.4">
      <c r="A98" s="92" t="s">
        <v>302</v>
      </c>
      <c r="B98" s="67"/>
      <c r="C98" s="68"/>
      <c r="D98" s="68"/>
      <c r="E98" s="69"/>
      <c r="F98" s="184" t="str">
        <f t="shared" si="5"/>
        <v/>
      </c>
      <c r="G98" s="185" t="str">
        <f t="shared" si="6"/>
        <v/>
      </c>
      <c r="H98" s="184" t="s">
        <v>127</v>
      </c>
      <c r="I98" s="186"/>
      <c r="J98" s="187" t="s">
        <v>29</v>
      </c>
      <c r="K98" s="95" t="s">
        <v>50</v>
      </c>
      <c r="L98" s="133" t="s">
        <v>1711</v>
      </c>
      <c r="M98" s="68">
        <v>4</v>
      </c>
      <c r="N98" s="68">
        <v>3</v>
      </c>
      <c r="O98" s="68">
        <v>4</v>
      </c>
      <c r="P98" s="68" t="s">
        <v>32</v>
      </c>
      <c r="Q98" s="134"/>
      <c r="R98" s="134" t="s">
        <v>129</v>
      </c>
      <c r="S98" s="134" t="s">
        <v>1621</v>
      </c>
      <c r="T98" s="76"/>
      <c r="U98" s="77"/>
      <c r="V98" s="78"/>
      <c r="W98" s="79"/>
      <c r="X98" s="65">
        <f t="shared" si="7"/>
        <v>0</v>
      </c>
    </row>
    <row r="99" spans="1:24" ht="14.4">
      <c r="A99" s="82" t="s">
        <v>304</v>
      </c>
      <c r="B99" s="83"/>
      <c r="C99" s="84"/>
      <c r="D99" s="84"/>
      <c r="E99" s="85"/>
      <c r="F99" s="188" t="str">
        <f t="shared" si="5"/>
        <v/>
      </c>
      <c r="G99" s="189" t="str">
        <f t="shared" si="6"/>
        <v/>
      </c>
      <c r="H99" s="188" t="s">
        <v>46</v>
      </c>
      <c r="I99" s="85"/>
      <c r="J99" s="190" t="s">
        <v>29</v>
      </c>
      <c r="K99" s="94" t="s">
        <v>50</v>
      </c>
      <c r="L99" s="135" t="s">
        <v>1712</v>
      </c>
      <c r="M99" s="84">
        <v>5</v>
      </c>
      <c r="N99" s="84">
        <v>3</v>
      </c>
      <c r="O99" s="84">
        <v>6</v>
      </c>
      <c r="P99" s="84" t="s">
        <v>136</v>
      </c>
      <c r="Q99" s="136" t="s">
        <v>1631</v>
      </c>
      <c r="R99" s="136" t="s">
        <v>129</v>
      </c>
      <c r="S99" s="136" t="s">
        <v>1577</v>
      </c>
      <c r="T99" s="88"/>
      <c r="U99" s="89"/>
      <c r="V99" s="90"/>
      <c r="W99" s="91"/>
      <c r="X99" s="65">
        <f t="shared" si="7"/>
        <v>0</v>
      </c>
    </row>
    <row r="100" spans="1:24" ht="14.4">
      <c r="A100" s="92" t="s">
        <v>307</v>
      </c>
      <c r="B100" s="67"/>
      <c r="C100" s="68"/>
      <c r="D100" s="68"/>
      <c r="E100" s="69"/>
      <c r="F100" s="184" t="str">
        <f t="shared" si="5"/>
        <v/>
      </c>
      <c r="G100" s="185" t="str">
        <f t="shared" si="6"/>
        <v/>
      </c>
      <c r="H100" s="184" t="s">
        <v>131</v>
      </c>
      <c r="I100" s="186"/>
      <c r="J100" s="187" t="s">
        <v>29</v>
      </c>
      <c r="K100" s="95" t="s">
        <v>50</v>
      </c>
      <c r="L100" s="133" t="s">
        <v>1713</v>
      </c>
      <c r="M100" s="68">
        <v>5</v>
      </c>
      <c r="N100" s="68">
        <v>6</v>
      </c>
      <c r="O100" s="68">
        <v>5</v>
      </c>
      <c r="P100" s="68" t="s">
        <v>32</v>
      </c>
      <c r="Q100" s="134" t="s">
        <v>1631</v>
      </c>
      <c r="R100" s="134" t="s">
        <v>129</v>
      </c>
      <c r="S100" s="134" t="s">
        <v>1621</v>
      </c>
      <c r="T100" s="76"/>
      <c r="U100" s="77"/>
      <c r="V100" s="78"/>
      <c r="W100" s="79"/>
      <c r="X100" s="65">
        <f t="shared" si="7"/>
        <v>0</v>
      </c>
    </row>
    <row r="101" spans="1:24" ht="14.4">
      <c r="A101" s="82" t="s">
        <v>309</v>
      </c>
      <c r="B101" s="83"/>
      <c r="C101" s="84"/>
      <c r="D101" s="84"/>
      <c r="E101" s="85"/>
      <c r="F101" s="188" t="str">
        <f t="shared" si="5"/>
        <v/>
      </c>
      <c r="G101" s="189" t="str">
        <f t="shared" si="6"/>
        <v/>
      </c>
      <c r="H101" s="188" t="s">
        <v>65</v>
      </c>
      <c r="I101" s="175"/>
      <c r="J101" s="190" t="s">
        <v>29</v>
      </c>
      <c r="K101" s="94" t="s">
        <v>50</v>
      </c>
      <c r="L101" s="135" t="s">
        <v>754</v>
      </c>
      <c r="M101" s="84">
        <v>6</v>
      </c>
      <c r="N101" s="84">
        <v>4</v>
      </c>
      <c r="O101" s="84">
        <v>4</v>
      </c>
      <c r="P101" s="84" t="s">
        <v>32</v>
      </c>
      <c r="Q101" s="136"/>
      <c r="R101" s="136" t="s">
        <v>129</v>
      </c>
      <c r="S101" s="136" t="s">
        <v>1626</v>
      </c>
      <c r="T101" s="88"/>
      <c r="U101" s="89"/>
      <c r="V101" s="90"/>
      <c r="W101" s="91"/>
      <c r="X101" s="65">
        <f t="shared" si="7"/>
        <v>0</v>
      </c>
    </row>
    <row r="102" spans="1:24" ht="14.4">
      <c r="A102" s="92" t="s">
        <v>311</v>
      </c>
      <c r="B102" s="67"/>
      <c r="C102" s="68"/>
      <c r="D102" s="68"/>
      <c r="E102" s="69"/>
      <c r="F102" s="184" t="str">
        <f t="shared" si="5"/>
        <v/>
      </c>
      <c r="G102" s="185" t="str">
        <f t="shared" si="6"/>
        <v/>
      </c>
      <c r="H102" s="184" t="s">
        <v>127</v>
      </c>
      <c r="I102" s="69"/>
      <c r="J102" s="187" t="s">
        <v>29</v>
      </c>
      <c r="K102" s="95" t="s">
        <v>50</v>
      </c>
      <c r="L102" s="133" t="s">
        <v>1714</v>
      </c>
      <c r="M102" s="68">
        <v>11</v>
      </c>
      <c r="N102" s="68">
        <v>6</v>
      </c>
      <c r="O102" s="68">
        <v>7</v>
      </c>
      <c r="P102" s="68" t="s">
        <v>136</v>
      </c>
      <c r="Q102" s="134" t="s">
        <v>145</v>
      </c>
      <c r="R102" s="134" t="s">
        <v>129</v>
      </c>
      <c r="S102" s="134" t="s">
        <v>1577</v>
      </c>
      <c r="T102" s="76"/>
      <c r="U102" s="77"/>
      <c r="V102" s="78"/>
      <c r="W102" s="79"/>
      <c r="X102" s="65">
        <f t="shared" si="7"/>
        <v>0</v>
      </c>
    </row>
    <row r="103" spans="1:24" ht="14.4">
      <c r="A103" s="82" t="s">
        <v>313</v>
      </c>
      <c r="B103" s="83"/>
      <c r="C103" s="84"/>
      <c r="D103" s="84"/>
      <c r="E103" s="85"/>
      <c r="F103" s="188" t="str">
        <f t="shared" si="5"/>
        <v/>
      </c>
      <c r="G103" s="189" t="str">
        <f t="shared" si="6"/>
        <v/>
      </c>
      <c r="H103" s="188" t="s">
        <v>127</v>
      </c>
      <c r="I103" s="175"/>
      <c r="J103" s="190" t="s">
        <v>29</v>
      </c>
      <c r="K103" s="94" t="s">
        <v>50</v>
      </c>
      <c r="L103" s="135" t="s">
        <v>1715</v>
      </c>
      <c r="M103" s="84">
        <v>2</v>
      </c>
      <c r="N103" s="84"/>
      <c r="O103" s="84"/>
      <c r="P103" s="84"/>
      <c r="Q103" s="136"/>
      <c r="R103" s="136" t="s">
        <v>157</v>
      </c>
      <c r="S103" s="136" t="s">
        <v>164</v>
      </c>
      <c r="T103" s="88"/>
      <c r="U103" s="89"/>
      <c r="V103" s="90"/>
      <c r="W103" s="91"/>
      <c r="X103" s="65">
        <f t="shared" si="7"/>
        <v>0</v>
      </c>
    </row>
    <row r="104" spans="1:24" ht="14.4">
      <c r="A104" s="92" t="s">
        <v>316</v>
      </c>
      <c r="B104" s="67"/>
      <c r="C104" s="68"/>
      <c r="D104" s="68"/>
      <c r="E104" s="69"/>
      <c r="F104" s="184" t="str">
        <f t="shared" si="5"/>
        <v/>
      </c>
      <c r="G104" s="185" t="str">
        <f t="shared" si="6"/>
        <v/>
      </c>
      <c r="H104" s="184" t="s">
        <v>28</v>
      </c>
      <c r="I104" s="186"/>
      <c r="J104" s="187" t="s">
        <v>29</v>
      </c>
      <c r="K104" s="95" t="s">
        <v>50</v>
      </c>
      <c r="L104" s="133" t="s">
        <v>1716</v>
      </c>
      <c r="M104" s="68">
        <v>3</v>
      </c>
      <c r="N104" s="68"/>
      <c r="O104" s="68"/>
      <c r="P104" s="68"/>
      <c r="Q104" s="134"/>
      <c r="R104" s="134" t="s">
        <v>157</v>
      </c>
      <c r="S104" s="134" t="s">
        <v>164</v>
      </c>
      <c r="T104" s="76"/>
      <c r="U104" s="77"/>
      <c r="V104" s="78"/>
      <c r="W104" s="79"/>
      <c r="X104" s="65">
        <f t="shared" si="7"/>
        <v>0</v>
      </c>
    </row>
    <row r="105" spans="1:24" ht="14.4">
      <c r="A105" s="82" t="s">
        <v>319</v>
      </c>
      <c r="B105" s="83"/>
      <c r="C105" s="84"/>
      <c r="D105" s="84"/>
      <c r="E105" s="85"/>
      <c r="F105" s="188" t="str">
        <f t="shared" si="5"/>
        <v/>
      </c>
      <c r="G105" s="189" t="str">
        <f t="shared" si="6"/>
        <v/>
      </c>
      <c r="H105" s="188" t="s">
        <v>28</v>
      </c>
      <c r="I105" s="175"/>
      <c r="J105" s="190" t="s">
        <v>29</v>
      </c>
      <c r="K105" s="190" t="s">
        <v>29</v>
      </c>
      <c r="L105" s="135" t="s">
        <v>800</v>
      </c>
      <c r="M105" s="84">
        <v>2</v>
      </c>
      <c r="N105" s="84">
        <v>0</v>
      </c>
      <c r="O105" s="84">
        <v>4</v>
      </c>
      <c r="P105" s="84" t="s">
        <v>32</v>
      </c>
      <c r="Q105" s="136"/>
      <c r="R105" s="136" t="s">
        <v>129</v>
      </c>
      <c r="S105" s="136" t="s">
        <v>1365</v>
      </c>
      <c r="T105" s="88"/>
      <c r="U105" s="89"/>
      <c r="V105" s="90"/>
      <c r="W105" s="91"/>
      <c r="X105" s="65">
        <f t="shared" si="7"/>
        <v>0</v>
      </c>
    </row>
    <row r="106" spans="1:24" ht="14.4">
      <c r="A106" s="92" t="s">
        <v>321</v>
      </c>
      <c r="B106" s="67"/>
      <c r="C106" s="68"/>
      <c r="D106" s="68"/>
      <c r="E106" s="69"/>
      <c r="F106" s="184" t="str">
        <f t="shared" si="5"/>
        <v/>
      </c>
      <c r="G106" s="185" t="str">
        <f t="shared" si="6"/>
        <v/>
      </c>
      <c r="H106" s="184" t="s">
        <v>127</v>
      </c>
      <c r="I106" s="186"/>
      <c r="J106" s="187" t="s">
        <v>29</v>
      </c>
      <c r="K106" s="187" t="s">
        <v>29</v>
      </c>
      <c r="L106" s="133" t="s">
        <v>1717</v>
      </c>
      <c r="M106" s="68">
        <v>3</v>
      </c>
      <c r="N106" s="68"/>
      <c r="O106" s="68"/>
      <c r="P106" s="68"/>
      <c r="Q106" s="134"/>
      <c r="R106" s="134" t="s">
        <v>157</v>
      </c>
      <c r="S106" s="134" t="s">
        <v>325</v>
      </c>
      <c r="T106" s="76"/>
      <c r="U106" s="77"/>
      <c r="V106" s="78"/>
      <c r="W106" s="79"/>
      <c r="X106" s="65">
        <f t="shared" si="7"/>
        <v>0</v>
      </c>
    </row>
    <row r="107" spans="1:24" ht="14.4">
      <c r="A107" s="82" t="s">
        <v>323</v>
      </c>
      <c r="B107" s="83"/>
      <c r="C107" s="84"/>
      <c r="D107" s="84"/>
      <c r="E107" s="85"/>
      <c r="F107" s="188" t="str">
        <f t="shared" si="5"/>
        <v/>
      </c>
      <c r="G107" s="189" t="str">
        <f t="shared" si="6"/>
        <v/>
      </c>
      <c r="H107" s="188" t="s">
        <v>131</v>
      </c>
      <c r="I107" s="175"/>
      <c r="J107" s="190" t="s">
        <v>29</v>
      </c>
      <c r="K107" s="190" t="s">
        <v>29</v>
      </c>
      <c r="L107" s="135" t="s">
        <v>1718</v>
      </c>
      <c r="M107" s="84">
        <v>3</v>
      </c>
      <c r="N107" s="84"/>
      <c r="O107" s="84"/>
      <c r="P107" s="84"/>
      <c r="Q107" s="136"/>
      <c r="R107" s="136" t="s">
        <v>157</v>
      </c>
      <c r="S107" s="136" t="s">
        <v>564</v>
      </c>
      <c r="T107" s="88"/>
      <c r="U107" s="89"/>
      <c r="V107" s="90"/>
      <c r="W107" s="91"/>
      <c r="X107" s="65">
        <f t="shared" si="7"/>
        <v>0</v>
      </c>
    </row>
    <row r="108" spans="1:24" ht="14.4">
      <c r="A108" s="92" t="s">
        <v>326</v>
      </c>
      <c r="B108" s="67"/>
      <c r="C108" s="68"/>
      <c r="D108" s="68"/>
      <c r="E108" s="69"/>
      <c r="F108" s="184" t="str">
        <f t="shared" si="5"/>
        <v/>
      </c>
      <c r="G108" s="185" t="str">
        <f t="shared" si="6"/>
        <v/>
      </c>
      <c r="H108" s="184" t="s">
        <v>46</v>
      </c>
      <c r="I108" s="69"/>
      <c r="J108" s="525" t="s">
        <v>29</v>
      </c>
      <c r="K108" s="506"/>
      <c r="L108" s="133" t="s">
        <v>1719</v>
      </c>
      <c r="M108" s="68">
        <v>1</v>
      </c>
      <c r="N108" s="68">
        <v>1</v>
      </c>
      <c r="O108" s="68">
        <v>1</v>
      </c>
      <c r="P108" s="68" t="s">
        <v>32</v>
      </c>
      <c r="Q108" s="134" t="s">
        <v>56</v>
      </c>
      <c r="R108" s="134" t="s">
        <v>129</v>
      </c>
      <c r="S108" s="134" t="s">
        <v>1699</v>
      </c>
      <c r="T108" s="76"/>
      <c r="U108" s="77"/>
      <c r="V108" s="78"/>
      <c r="W108" s="79"/>
      <c r="X108" s="65">
        <f t="shared" si="7"/>
        <v>0</v>
      </c>
    </row>
    <row r="109" spans="1:24" ht="14.4">
      <c r="A109" s="82" t="s">
        <v>328</v>
      </c>
      <c r="B109" s="83"/>
      <c r="C109" s="84"/>
      <c r="D109" s="84"/>
      <c r="E109" s="85"/>
      <c r="F109" s="188" t="str">
        <f t="shared" si="5"/>
        <v/>
      </c>
      <c r="G109" s="189" t="str">
        <f t="shared" si="6"/>
        <v/>
      </c>
      <c r="H109" s="188" t="s">
        <v>127</v>
      </c>
      <c r="I109" s="175"/>
      <c r="J109" s="524" t="s">
        <v>29</v>
      </c>
      <c r="K109" s="504"/>
      <c r="L109" s="135" t="s">
        <v>1720</v>
      </c>
      <c r="M109" s="84">
        <v>1</v>
      </c>
      <c r="N109" s="84">
        <v>0</v>
      </c>
      <c r="O109" s="84">
        <v>4</v>
      </c>
      <c r="P109" s="84" t="s">
        <v>32</v>
      </c>
      <c r="Q109" s="136"/>
      <c r="R109" s="136" t="s">
        <v>129</v>
      </c>
      <c r="S109" s="136" t="s">
        <v>1365</v>
      </c>
      <c r="T109" s="88"/>
      <c r="U109" s="89"/>
      <c r="V109" s="90"/>
      <c r="W109" s="91"/>
      <c r="X109" s="65">
        <f t="shared" si="7"/>
        <v>0</v>
      </c>
    </row>
    <row r="110" spans="1:24" ht="14.4">
      <c r="A110" s="92" t="s">
        <v>330</v>
      </c>
      <c r="B110" s="67"/>
      <c r="C110" s="68"/>
      <c r="D110" s="68"/>
      <c r="E110" s="69"/>
      <c r="F110" s="184" t="str">
        <f t="shared" si="5"/>
        <v/>
      </c>
      <c r="G110" s="185" t="str">
        <f t="shared" si="6"/>
        <v/>
      </c>
      <c r="H110" s="184" t="s">
        <v>46</v>
      </c>
      <c r="I110" s="186"/>
      <c r="J110" s="525" t="s">
        <v>29</v>
      </c>
      <c r="K110" s="506"/>
      <c r="L110" s="133" t="s">
        <v>1721</v>
      </c>
      <c r="M110" s="68">
        <v>2</v>
      </c>
      <c r="N110" s="68">
        <v>3</v>
      </c>
      <c r="O110" s="68">
        <v>2</v>
      </c>
      <c r="P110" s="68" t="s">
        <v>32</v>
      </c>
      <c r="Q110" s="134" t="s">
        <v>80</v>
      </c>
      <c r="R110" s="134" t="s">
        <v>129</v>
      </c>
      <c r="S110" s="134" t="s">
        <v>1626</v>
      </c>
      <c r="T110" s="76"/>
      <c r="U110" s="77"/>
      <c r="V110" s="78"/>
      <c r="W110" s="79"/>
      <c r="X110" s="65">
        <f t="shared" si="7"/>
        <v>0</v>
      </c>
    </row>
    <row r="111" spans="1:24" ht="14.4">
      <c r="A111" s="82" t="s">
        <v>332</v>
      </c>
      <c r="B111" s="83"/>
      <c r="C111" s="84"/>
      <c r="D111" s="84"/>
      <c r="E111" s="85"/>
      <c r="F111" s="188" t="str">
        <f t="shared" si="5"/>
        <v/>
      </c>
      <c r="G111" s="189" t="str">
        <f t="shared" si="6"/>
        <v/>
      </c>
      <c r="H111" s="188" t="s">
        <v>65</v>
      </c>
      <c r="I111" s="85"/>
      <c r="J111" s="524" t="s">
        <v>29</v>
      </c>
      <c r="K111" s="504"/>
      <c r="L111" s="135" t="s">
        <v>1722</v>
      </c>
      <c r="M111" s="84">
        <v>2</v>
      </c>
      <c r="N111" s="84">
        <v>1</v>
      </c>
      <c r="O111" s="84">
        <v>1</v>
      </c>
      <c r="P111" s="84" t="s">
        <v>136</v>
      </c>
      <c r="Q111" s="136"/>
      <c r="R111" s="136" t="s">
        <v>129</v>
      </c>
      <c r="S111" s="136" t="s">
        <v>1511</v>
      </c>
      <c r="T111" s="88"/>
      <c r="U111" s="89"/>
      <c r="V111" s="90" t="s">
        <v>733</v>
      </c>
      <c r="W111" s="91"/>
      <c r="X111" s="65">
        <f t="shared" si="7"/>
        <v>0</v>
      </c>
    </row>
    <row r="112" spans="1:24" ht="14.4">
      <c r="A112" s="92" t="s">
        <v>334</v>
      </c>
      <c r="B112" s="67"/>
      <c r="C112" s="68"/>
      <c r="D112" s="68"/>
      <c r="E112" s="69"/>
      <c r="F112" s="184" t="str">
        <f t="shared" si="5"/>
        <v/>
      </c>
      <c r="G112" s="185" t="str">
        <f t="shared" si="6"/>
        <v/>
      </c>
      <c r="H112" s="184" t="s">
        <v>46</v>
      </c>
      <c r="I112" s="69"/>
      <c r="J112" s="525" t="s">
        <v>29</v>
      </c>
      <c r="K112" s="506"/>
      <c r="L112" s="133" t="s">
        <v>1723</v>
      </c>
      <c r="M112" s="68">
        <v>2</v>
      </c>
      <c r="N112" s="68">
        <v>2</v>
      </c>
      <c r="O112" s="68">
        <v>3</v>
      </c>
      <c r="P112" s="68" t="s">
        <v>32</v>
      </c>
      <c r="Q112" s="134" t="s">
        <v>56</v>
      </c>
      <c r="R112" s="134" t="s">
        <v>129</v>
      </c>
      <c r="S112" s="134" t="s">
        <v>1724</v>
      </c>
      <c r="T112" s="76"/>
      <c r="U112" s="77"/>
      <c r="V112" s="78"/>
      <c r="W112" s="79"/>
      <c r="X112" s="65">
        <f t="shared" si="7"/>
        <v>0</v>
      </c>
    </row>
    <row r="113" spans="1:24" ht="14.4">
      <c r="A113" s="82" t="s">
        <v>336</v>
      </c>
      <c r="B113" s="83"/>
      <c r="C113" s="84"/>
      <c r="D113" s="84"/>
      <c r="E113" s="85"/>
      <c r="F113" s="188" t="str">
        <f t="shared" si="5"/>
        <v/>
      </c>
      <c r="G113" s="189" t="str">
        <f t="shared" si="6"/>
        <v/>
      </c>
      <c r="H113" s="188" t="s">
        <v>46</v>
      </c>
      <c r="I113" s="175"/>
      <c r="J113" s="524" t="s">
        <v>29</v>
      </c>
      <c r="K113" s="504"/>
      <c r="L113" s="135" t="s">
        <v>1725</v>
      </c>
      <c r="M113" s="84">
        <v>3</v>
      </c>
      <c r="N113" s="84">
        <v>3</v>
      </c>
      <c r="O113" s="84">
        <v>3</v>
      </c>
      <c r="P113" s="84" t="s">
        <v>32</v>
      </c>
      <c r="Q113" s="136"/>
      <c r="R113" s="136" t="s">
        <v>129</v>
      </c>
      <c r="S113" s="136" t="s">
        <v>1626</v>
      </c>
      <c r="T113" s="88"/>
      <c r="U113" s="89"/>
      <c r="V113" s="90"/>
      <c r="W113" s="91"/>
      <c r="X113" s="65">
        <f t="shared" si="7"/>
        <v>0</v>
      </c>
    </row>
    <row r="114" spans="1:24" ht="14.4">
      <c r="A114" s="92" t="s">
        <v>338</v>
      </c>
      <c r="B114" s="67"/>
      <c r="C114" s="68"/>
      <c r="D114" s="68"/>
      <c r="E114" s="69"/>
      <c r="F114" s="184" t="str">
        <f t="shared" si="5"/>
        <v/>
      </c>
      <c r="G114" s="185" t="str">
        <f t="shared" si="6"/>
        <v/>
      </c>
      <c r="H114" s="184" t="s">
        <v>28</v>
      </c>
      <c r="I114" s="186"/>
      <c r="J114" s="525" t="s">
        <v>29</v>
      </c>
      <c r="K114" s="506"/>
      <c r="L114" s="133" t="s">
        <v>1726</v>
      </c>
      <c r="M114" s="68">
        <v>3</v>
      </c>
      <c r="N114" s="68">
        <v>2</v>
      </c>
      <c r="O114" s="68">
        <v>4</v>
      </c>
      <c r="P114" s="68" t="s">
        <v>32</v>
      </c>
      <c r="Q114" s="134"/>
      <c r="R114" s="134" t="s">
        <v>129</v>
      </c>
      <c r="S114" s="134" t="s">
        <v>1727</v>
      </c>
      <c r="T114" s="76"/>
      <c r="U114" s="77"/>
      <c r="V114" s="78"/>
      <c r="W114" s="79"/>
      <c r="X114" s="65">
        <f t="shared" si="7"/>
        <v>0</v>
      </c>
    </row>
    <row r="115" spans="1:24" ht="14.4">
      <c r="A115" s="82" t="s">
        <v>341</v>
      </c>
      <c r="B115" s="83"/>
      <c r="C115" s="84"/>
      <c r="D115" s="84"/>
      <c r="E115" s="85"/>
      <c r="F115" s="188" t="str">
        <f t="shared" si="5"/>
        <v/>
      </c>
      <c r="G115" s="189" t="str">
        <f t="shared" si="6"/>
        <v/>
      </c>
      <c r="H115" s="188" t="s">
        <v>46</v>
      </c>
      <c r="I115" s="85"/>
      <c r="J115" s="524" t="s">
        <v>29</v>
      </c>
      <c r="K115" s="504"/>
      <c r="L115" s="135" t="s">
        <v>1728</v>
      </c>
      <c r="M115" s="84">
        <v>3</v>
      </c>
      <c r="N115" s="84">
        <v>3</v>
      </c>
      <c r="O115" s="84">
        <v>4</v>
      </c>
      <c r="P115" s="84" t="s">
        <v>136</v>
      </c>
      <c r="Q115" s="136"/>
      <c r="R115" s="136" t="s">
        <v>129</v>
      </c>
      <c r="S115" s="136" t="s">
        <v>1452</v>
      </c>
      <c r="T115" s="88"/>
      <c r="U115" s="89"/>
      <c r="V115" s="90"/>
      <c r="W115" s="91"/>
      <c r="X115" s="65">
        <f t="shared" si="7"/>
        <v>0</v>
      </c>
    </row>
    <row r="116" spans="1:24" ht="14.4">
      <c r="A116" s="92" t="s">
        <v>345</v>
      </c>
      <c r="B116" s="67"/>
      <c r="C116" s="68"/>
      <c r="D116" s="68"/>
      <c r="E116" s="69"/>
      <c r="F116" s="184" t="str">
        <f t="shared" si="5"/>
        <v/>
      </c>
      <c r="G116" s="185" t="str">
        <f t="shared" si="6"/>
        <v/>
      </c>
      <c r="H116" s="184" t="s">
        <v>46</v>
      </c>
      <c r="I116" s="69"/>
      <c r="J116" s="525" t="s">
        <v>29</v>
      </c>
      <c r="K116" s="506"/>
      <c r="L116" s="133" t="s">
        <v>1729</v>
      </c>
      <c r="M116" s="68">
        <v>4</v>
      </c>
      <c r="N116" s="68">
        <v>3</v>
      </c>
      <c r="O116" s="68">
        <v>3</v>
      </c>
      <c r="P116" s="68" t="s">
        <v>136</v>
      </c>
      <c r="Q116" s="134" t="s">
        <v>80</v>
      </c>
      <c r="R116" s="134" t="s">
        <v>129</v>
      </c>
      <c r="S116" s="134" t="s">
        <v>1353</v>
      </c>
      <c r="T116" s="76"/>
      <c r="U116" s="77"/>
      <c r="V116" s="78"/>
      <c r="W116" s="79"/>
      <c r="X116" s="65">
        <f t="shared" si="7"/>
        <v>0</v>
      </c>
    </row>
    <row r="117" spans="1:24" ht="14.4">
      <c r="A117" s="82" t="s">
        <v>347</v>
      </c>
      <c r="B117" s="83"/>
      <c r="C117" s="84"/>
      <c r="D117" s="84"/>
      <c r="E117" s="85"/>
      <c r="F117" s="188" t="str">
        <f t="shared" si="5"/>
        <v/>
      </c>
      <c r="G117" s="189" t="str">
        <f t="shared" si="6"/>
        <v/>
      </c>
      <c r="H117" s="188" t="s">
        <v>46</v>
      </c>
      <c r="I117" s="85"/>
      <c r="J117" s="524" t="s">
        <v>29</v>
      </c>
      <c r="K117" s="504"/>
      <c r="L117" s="135" t="s">
        <v>1730</v>
      </c>
      <c r="M117" s="84">
        <v>5</v>
      </c>
      <c r="N117" s="84">
        <v>5</v>
      </c>
      <c r="O117" s="84">
        <v>4</v>
      </c>
      <c r="P117" s="84" t="s">
        <v>32</v>
      </c>
      <c r="Q117" s="136" t="s">
        <v>33</v>
      </c>
      <c r="R117" s="136" t="s">
        <v>129</v>
      </c>
      <c r="S117" s="136" t="s">
        <v>1699</v>
      </c>
      <c r="T117" s="88"/>
      <c r="U117" s="89"/>
      <c r="V117" s="90"/>
      <c r="W117" s="91"/>
      <c r="X117" s="65">
        <f t="shared" si="7"/>
        <v>0</v>
      </c>
    </row>
    <row r="118" spans="1:24" ht="14.4">
      <c r="A118" s="92" t="s">
        <v>350</v>
      </c>
      <c r="B118" s="67"/>
      <c r="C118" s="68"/>
      <c r="D118" s="68"/>
      <c r="E118" s="69"/>
      <c r="F118" s="184" t="str">
        <f t="shared" si="5"/>
        <v/>
      </c>
      <c r="G118" s="185" t="str">
        <f t="shared" si="6"/>
        <v/>
      </c>
      <c r="H118" s="184" t="s">
        <v>127</v>
      </c>
      <c r="I118" s="186"/>
      <c r="J118" s="525" t="s">
        <v>29</v>
      </c>
      <c r="K118" s="506"/>
      <c r="L118" s="133" t="s">
        <v>1731</v>
      </c>
      <c r="M118" s="68">
        <v>5</v>
      </c>
      <c r="N118" s="68">
        <v>4</v>
      </c>
      <c r="O118" s="68">
        <v>4</v>
      </c>
      <c r="P118" s="68" t="s">
        <v>32</v>
      </c>
      <c r="Q118" s="134" t="s">
        <v>1631</v>
      </c>
      <c r="R118" s="134" t="s">
        <v>129</v>
      </c>
      <c r="S118" s="134" t="s">
        <v>1626</v>
      </c>
      <c r="T118" s="76"/>
      <c r="U118" s="77"/>
      <c r="V118" s="78"/>
      <c r="W118" s="79"/>
      <c r="X118" s="65">
        <f t="shared" si="7"/>
        <v>0</v>
      </c>
    </row>
    <row r="119" spans="1:24" ht="14.4">
      <c r="A119" s="82" t="s">
        <v>352</v>
      </c>
      <c r="B119" s="83"/>
      <c r="C119" s="84"/>
      <c r="D119" s="84"/>
      <c r="E119" s="85"/>
      <c r="F119" s="188" t="str">
        <f t="shared" si="5"/>
        <v/>
      </c>
      <c r="G119" s="189" t="str">
        <f t="shared" si="6"/>
        <v/>
      </c>
      <c r="H119" s="188" t="s">
        <v>127</v>
      </c>
      <c r="I119" s="175"/>
      <c r="J119" s="524" t="s">
        <v>29</v>
      </c>
      <c r="K119" s="504"/>
      <c r="L119" s="135" t="s">
        <v>1732</v>
      </c>
      <c r="M119" s="84">
        <v>6</v>
      </c>
      <c r="N119" s="84">
        <v>3</v>
      </c>
      <c r="O119" s="84">
        <v>6</v>
      </c>
      <c r="P119" s="84" t="s">
        <v>32</v>
      </c>
      <c r="Q119" s="136" t="s">
        <v>1623</v>
      </c>
      <c r="R119" s="136" t="s">
        <v>129</v>
      </c>
      <c r="S119" s="136" t="s">
        <v>1672</v>
      </c>
      <c r="T119" s="88"/>
      <c r="U119" s="89"/>
      <c r="V119" s="90"/>
      <c r="W119" s="91"/>
      <c r="X119" s="65">
        <f t="shared" si="7"/>
        <v>0</v>
      </c>
    </row>
    <row r="120" spans="1:24" ht="14.4">
      <c r="A120" s="92" t="s">
        <v>355</v>
      </c>
      <c r="B120" s="67"/>
      <c r="C120" s="68"/>
      <c r="D120" s="68"/>
      <c r="E120" s="69"/>
      <c r="F120" s="184" t="str">
        <f t="shared" si="5"/>
        <v/>
      </c>
      <c r="G120" s="185" t="str">
        <f t="shared" si="6"/>
        <v/>
      </c>
      <c r="H120" s="184" t="s">
        <v>131</v>
      </c>
      <c r="I120" s="69"/>
      <c r="J120" s="525" t="s">
        <v>29</v>
      </c>
      <c r="K120" s="506"/>
      <c r="L120" s="133" t="s">
        <v>1733</v>
      </c>
      <c r="M120" s="68">
        <v>7</v>
      </c>
      <c r="N120" s="68">
        <v>0</v>
      </c>
      <c r="O120" s="68">
        <v>0</v>
      </c>
      <c r="P120" s="68" t="s">
        <v>32</v>
      </c>
      <c r="Q120" s="134"/>
      <c r="R120" s="134" t="s">
        <v>129</v>
      </c>
      <c r="S120" s="134" t="s">
        <v>1733</v>
      </c>
      <c r="T120" s="76"/>
      <c r="U120" s="77"/>
      <c r="V120" s="78"/>
      <c r="W120" s="79"/>
      <c r="X120" s="65">
        <f t="shared" si="7"/>
        <v>0</v>
      </c>
    </row>
    <row r="121" spans="1:24" ht="14.4">
      <c r="A121" s="82" t="s">
        <v>357</v>
      </c>
      <c r="B121" s="83"/>
      <c r="C121" s="84"/>
      <c r="D121" s="84"/>
      <c r="E121" s="85"/>
      <c r="F121" s="188" t="str">
        <f t="shared" si="5"/>
        <v/>
      </c>
      <c r="G121" s="189" t="str">
        <f t="shared" si="6"/>
        <v/>
      </c>
      <c r="H121" s="188" t="s">
        <v>46</v>
      </c>
      <c r="I121" s="85"/>
      <c r="J121" s="524" t="s">
        <v>29</v>
      </c>
      <c r="K121" s="504"/>
      <c r="L121" s="135" t="s">
        <v>1734</v>
      </c>
      <c r="M121" s="84">
        <v>8</v>
      </c>
      <c r="N121" s="84">
        <v>5</v>
      </c>
      <c r="O121" s="84">
        <v>6</v>
      </c>
      <c r="P121" s="84" t="s">
        <v>32</v>
      </c>
      <c r="Q121" s="136" t="s">
        <v>80</v>
      </c>
      <c r="R121" s="136" t="s">
        <v>129</v>
      </c>
      <c r="S121" s="136" t="s">
        <v>1735</v>
      </c>
      <c r="T121" s="88"/>
      <c r="U121" s="89"/>
      <c r="V121" s="90"/>
      <c r="W121" s="91"/>
      <c r="X121" s="65">
        <f t="shared" si="7"/>
        <v>0</v>
      </c>
    </row>
    <row r="122" spans="1:24" ht="14.4">
      <c r="A122" s="92" t="s">
        <v>359</v>
      </c>
      <c r="B122" s="67"/>
      <c r="C122" s="68"/>
      <c r="D122" s="68"/>
      <c r="E122" s="69"/>
      <c r="F122" s="184" t="str">
        <f t="shared" si="5"/>
        <v/>
      </c>
      <c r="G122" s="185" t="str">
        <f t="shared" si="6"/>
        <v/>
      </c>
      <c r="H122" s="184" t="s">
        <v>131</v>
      </c>
      <c r="I122" s="186"/>
      <c r="J122" s="525" t="s">
        <v>29</v>
      </c>
      <c r="K122" s="506"/>
      <c r="L122" s="133" t="s">
        <v>1736</v>
      </c>
      <c r="M122" s="68">
        <v>12</v>
      </c>
      <c r="N122" s="68">
        <v>7</v>
      </c>
      <c r="O122" s="68">
        <v>7</v>
      </c>
      <c r="P122" s="68" t="s">
        <v>32</v>
      </c>
      <c r="Q122" s="134" t="s">
        <v>33</v>
      </c>
      <c r="R122" s="134" t="s">
        <v>129</v>
      </c>
      <c r="S122" s="134" t="s">
        <v>1737</v>
      </c>
      <c r="T122" s="76"/>
      <c r="U122" s="77"/>
      <c r="V122" s="78"/>
      <c r="W122" s="79"/>
      <c r="X122" s="65">
        <f t="shared" si="7"/>
        <v>0</v>
      </c>
    </row>
    <row r="123" spans="1:24" ht="14.4">
      <c r="A123" s="82" t="s">
        <v>363</v>
      </c>
      <c r="B123" s="83"/>
      <c r="C123" s="84"/>
      <c r="D123" s="84"/>
      <c r="E123" s="85"/>
      <c r="F123" s="188" t="str">
        <f t="shared" si="5"/>
        <v/>
      </c>
      <c r="G123" s="189" t="str">
        <f t="shared" si="6"/>
        <v/>
      </c>
      <c r="H123" s="188" t="s">
        <v>127</v>
      </c>
      <c r="I123" s="85"/>
      <c r="J123" s="524" t="s">
        <v>29</v>
      </c>
      <c r="K123" s="504"/>
      <c r="L123" s="135" t="s">
        <v>1738</v>
      </c>
      <c r="M123" s="84">
        <v>1</v>
      </c>
      <c r="N123" s="84">
        <v>2</v>
      </c>
      <c r="O123" s="84">
        <v>2</v>
      </c>
      <c r="P123" s="84"/>
      <c r="Q123" s="136" t="s">
        <v>33</v>
      </c>
      <c r="R123" s="136" t="s">
        <v>255</v>
      </c>
      <c r="S123" s="136" t="s">
        <v>378</v>
      </c>
      <c r="T123" s="88"/>
      <c r="U123" s="89"/>
      <c r="V123" s="90"/>
      <c r="W123" s="91"/>
      <c r="X123" s="65">
        <f t="shared" si="7"/>
        <v>0</v>
      </c>
    </row>
    <row r="124" spans="1:24" ht="14.4">
      <c r="A124" s="92" t="s">
        <v>365</v>
      </c>
      <c r="B124" s="67"/>
      <c r="C124" s="68"/>
      <c r="D124" s="68"/>
      <c r="E124" s="69"/>
      <c r="F124" s="184" t="str">
        <f t="shared" si="5"/>
        <v/>
      </c>
      <c r="G124" s="185" t="str">
        <f t="shared" si="6"/>
        <v/>
      </c>
      <c r="H124" s="184" t="s">
        <v>46</v>
      </c>
      <c r="I124" s="69"/>
      <c r="J124" s="525" t="s">
        <v>29</v>
      </c>
      <c r="K124" s="506"/>
      <c r="L124" s="133" t="s">
        <v>1739</v>
      </c>
      <c r="M124" s="68">
        <v>1</v>
      </c>
      <c r="N124" s="68">
        <v>0</v>
      </c>
      <c r="O124" s="68">
        <v>2</v>
      </c>
      <c r="P124" s="68"/>
      <c r="Q124" s="134"/>
      <c r="R124" s="134" t="s">
        <v>255</v>
      </c>
      <c r="S124" s="134" t="s">
        <v>378</v>
      </c>
      <c r="T124" s="76"/>
      <c r="U124" s="77"/>
      <c r="V124" s="78"/>
      <c r="W124" s="79"/>
      <c r="X124" s="65">
        <f t="shared" si="7"/>
        <v>0</v>
      </c>
    </row>
    <row r="125" spans="1:24" ht="14.4">
      <c r="A125" s="82" t="s">
        <v>367</v>
      </c>
      <c r="B125" s="83"/>
      <c r="C125" s="83"/>
      <c r="D125" s="83"/>
      <c r="E125" s="83"/>
      <c r="F125" s="188" t="str">
        <f t="shared" si="5"/>
        <v/>
      </c>
      <c r="G125" s="189" t="str">
        <f t="shared" si="6"/>
        <v/>
      </c>
      <c r="H125" s="188" t="s">
        <v>28</v>
      </c>
      <c r="I125" s="85"/>
      <c r="J125" s="524" t="s">
        <v>29</v>
      </c>
      <c r="K125" s="504"/>
      <c r="L125" s="135" t="s">
        <v>1740</v>
      </c>
      <c r="M125" s="141">
        <v>3</v>
      </c>
      <c r="N125" s="141">
        <v>3</v>
      </c>
      <c r="O125" s="84">
        <v>3</v>
      </c>
      <c r="P125" s="84"/>
      <c r="Q125" s="136"/>
      <c r="R125" s="136" t="s">
        <v>255</v>
      </c>
      <c r="S125" s="136" t="s">
        <v>1741</v>
      </c>
      <c r="T125" s="88"/>
      <c r="U125" s="89"/>
      <c r="V125" s="90"/>
      <c r="W125" s="91"/>
      <c r="X125" s="65">
        <f t="shared" si="7"/>
        <v>0</v>
      </c>
    </row>
    <row r="126" spans="1:24" ht="14.4">
      <c r="A126" s="92" t="s">
        <v>369</v>
      </c>
      <c r="B126" s="67"/>
      <c r="C126" s="68"/>
      <c r="D126" s="68"/>
      <c r="E126" s="69"/>
      <c r="F126" s="184" t="str">
        <f t="shared" si="5"/>
        <v/>
      </c>
      <c r="G126" s="185" t="str">
        <f t="shared" si="6"/>
        <v/>
      </c>
      <c r="H126" s="184" t="s">
        <v>127</v>
      </c>
      <c r="I126" s="69"/>
      <c r="J126" s="525" t="s">
        <v>29</v>
      </c>
      <c r="K126" s="506"/>
      <c r="L126" s="133" t="s">
        <v>1742</v>
      </c>
      <c r="M126" s="68">
        <v>3</v>
      </c>
      <c r="N126" s="68">
        <v>0</v>
      </c>
      <c r="O126" s="68">
        <v>0</v>
      </c>
      <c r="P126" s="68"/>
      <c r="Q126" s="134"/>
      <c r="R126" s="134" t="s">
        <v>255</v>
      </c>
      <c r="S126" s="134" t="s">
        <v>378</v>
      </c>
      <c r="T126" s="76"/>
      <c r="U126" s="77"/>
      <c r="V126" s="78"/>
      <c r="W126" s="79"/>
      <c r="X126" s="65">
        <f t="shared" si="7"/>
        <v>0</v>
      </c>
    </row>
    <row r="127" spans="1:24" ht="14.4">
      <c r="A127" s="82" t="s">
        <v>371</v>
      </c>
      <c r="B127" s="83"/>
      <c r="C127" s="84"/>
      <c r="D127" s="84"/>
      <c r="E127" s="85"/>
      <c r="F127" s="188" t="str">
        <f t="shared" si="5"/>
        <v/>
      </c>
      <c r="G127" s="189" t="str">
        <f t="shared" si="6"/>
        <v/>
      </c>
      <c r="H127" s="188" t="s">
        <v>65</v>
      </c>
      <c r="I127" s="85"/>
      <c r="J127" s="524" t="s">
        <v>29</v>
      </c>
      <c r="K127" s="504"/>
      <c r="L127" s="135" t="s">
        <v>1743</v>
      </c>
      <c r="M127" s="84">
        <v>1</v>
      </c>
      <c r="N127" s="84"/>
      <c r="O127" s="84"/>
      <c r="P127" s="84"/>
      <c r="Q127" s="136"/>
      <c r="R127" s="136" t="s">
        <v>157</v>
      </c>
      <c r="S127" s="136" t="s">
        <v>164</v>
      </c>
      <c r="T127" s="88"/>
      <c r="U127" s="89"/>
      <c r="V127" s="90" t="s">
        <v>733</v>
      </c>
      <c r="W127" s="91"/>
      <c r="X127" s="65">
        <f t="shared" si="7"/>
        <v>0</v>
      </c>
    </row>
    <row r="128" spans="1:24" ht="14.4">
      <c r="A128" s="92" t="s">
        <v>374</v>
      </c>
      <c r="B128" s="67"/>
      <c r="C128" s="68"/>
      <c r="D128" s="68"/>
      <c r="E128" s="69"/>
      <c r="F128" s="184" t="str">
        <f t="shared" si="5"/>
        <v/>
      </c>
      <c r="G128" s="185" t="str">
        <f t="shared" si="6"/>
        <v/>
      </c>
      <c r="H128" s="184" t="s">
        <v>65</v>
      </c>
      <c r="I128" s="69"/>
      <c r="J128" s="525" t="s">
        <v>29</v>
      </c>
      <c r="K128" s="506"/>
      <c r="L128" s="133" t="s">
        <v>1744</v>
      </c>
      <c r="M128" s="68">
        <v>1</v>
      </c>
      <c r="N128" s="68"/>
      <c r="O128" s="68"/>
      <c r="P128" s="68"/>
      <c r="Q128" s="134"/>
      <c r="R128" s="134" t="s">
        <v>157</v>
      </c>
      <c r="S128" s="134" t="s">
        <v>164</v>
      </c>
      <c r="T128" s="76"/>
      <c r="U128" s="77"/>
      <c r="V128" s="78" t="s">
        <v>733</v>
      </c>
      <c r="W128" s="79"/>
      <c r="X128" s="65">
        <f t="shared" si="7"/>
        <v>0</v>
      </c>
    </row>
    <row r="129" spans="1:24" ht="14.4">
      <c r="A129" s="82" t="s">
        <v>376</v>
      </c>
      <c r="B129" s="83"/>
      <c r="C129" s="84"/>
      <c r="D129" s="84"/>
      <c r="E129" s="85"/>
      <c r="F129" s="188" t="str">
        <f t="shared" si="5"/>
        <v/>
      </c>
      <c r="G129" s="189" t="str">
        <f t="shared" si="6"/>
        <v/>
      </c>
      <c r="H129" s="188" t="s">
        <v>28</v>
      </c>
      <c r="I129" s="85"/>
      <c r="J129" s="524" t="s">
        <v>29</v>
      </c>
      <c r="K129" s="504"/>
      <c r="L129" s="135" t="s">
        <v>1745</v>
      </c>
      <c r="M129" s="84">
        <v>2</v>
      </c>
      <c r="N129" s="84"/>
      <c r="O129" s="84"/>
      <c r="P129" s="84"/>
      <c r="Q129" s="136"/>
      <c r="R129" s="136" t="s">
        <v>157</v>
      </c>
      <c r="S129" s="136" t="s">
        <v>564</v>
      </c>
      <c r="T129" s="88"/>
      <c r="U129" s="89"/>
      <c r="V129" s="90"/>
      <c r="W129" s="91"/>
      <c r="X129" s="65">
        <f t="shared" si="7"/>
        <v>0</v>
      </c>
    </row>
    <row r="130" spans="1:24" ht="14.4">
      <c r="A130" s="92" t="s">
        <v>379</v>
      </c>
      <c r="B130" s="67"/>
      <c r="C130" s="68"/>
      <c r="D130" s="68"/>
      <c r="E130" s="69"/>
      <c r="F130" s="184" t="str">
        <f t="shared" si="5"/>
        <v/>
      </c>
      <c r="G130" s="185" t="str">
        <f t="shared" si="6"/>
        <v/>
      </c>
      <c r="H130" s="184" t="s">
        <v>46</v>
      </c>
      <c r="I130" s="186"/>
      <c r="J130" s="525" t="s">
        <v>29</v>
      </c>
      <c r="K130" s="506"/>
      <c r="L130" s="133" t="s">
        <v>1746</v>
      </c>
      <c r="M130" s="68">
        <v>3</v>
      </c>
      <c r="N130" s="68"/>
      <c r="O130" s="68"/>
      <c r="P130" s="68"/>
      <c r="Q130" s="134"/>
      <c r="R130" s="134" t="s">
        <v>157</v>
      </c>
      <c r="S130" s="134" t="s">
        <v>378</v>
      </c>
      <c r="T130" s="76"/>
      <c r="U130" s="77"/>
      <c r="V130" s="78"/>
      <c r="W130" s="79"/>
      <c r="X130" s="65">
        <f t="shared" si="7"/>
        <v>0</v>
      </c>
    </row>
    <row r="131" spans="1:24" ht="14.4">
      <c r="A131" s="82" t="s">
        <v>382</v>
      </c>
      <c r="B131" s="83"/>
      <c r="C131" s="84"/>
      <c r="D131" s="84"/>
      <c r="E131" s="85"/>
      <c r="F131" s="188" t="str">
        <f t="shared" si="5"/>
        <v/>
      </c>
      <c r="G131" s="189" t="str">
        <f t="shared" si="6"/>
        <v/>
      </c>
      <c r="H131" s="188" t="s">
        <v>46</v>
      </c>
      <c r="I131" s="85"/>
      <c r="J131" s="524" t="s">
        <v>29</v>
      </c>
      <c r="K131" s="504"/>
      <c r="L131" s="135" t="s">
        <v>1747</v>
      </c>
      <c r="M131" s="84">
        <v>3</v>
      </c>
      <c r="N131" s="84"/>
      <c r="O131" s="84"/>
      <c r="P131" s="84"/>
      <c r="Q131" s="136"/>
      <c r="R131" s="136" t="s">
        <v>157</v>
      </c>
      <c r="S131" s="136" t="s">
        <v>325</v>
      </c>
      <c r="T131" s="88"/>
      <c r="U131" s="89"/>
      <c r="V131" s="90" t="s">
        <v>733</v>
      </c>
      <c r="W131" s="91"/>
      <c r="X131" s="65">
        <f t="shared" si="7"/>
        <v>0</v>
      </c>
    </row>
    <row r="132" spans="1:24" ht="14.4">
      <c r="A132" s="92" t="s">
        <v>385</v>
      </c>
      <c r="B132" s="67"/>
      <c r="C132" s="68"/>
      <c r="D132" s="68"/>
      <c r="E132" s="69"/>
      <c r="F132" s="184" t="str">
        <f t="shared" si="5"/>
        <v/>
      </c>
      <c r="G132" s="185" t="str">
        <f t="shared" si="6"/>
        <v/>
      </c>
      <c r="H132" s="184" t="s">
        <v>46</v>
      </c>
      <c r="I132" s="69"/>
      <c r="J132" s="525" t="s">
        <v>29</v>
      </c>
      <c r="K132" s="506"/>
      <c r="L132" s="133" t="s">
        <v>1748</v>
      </c>
      <c r="M132" s="68">
        <v>3</v>
      </c>
      <c r="N132" s="68"/>
      <c r="O132" s="68"/>
      <c r="P132" s="68"/>
      <c r="Q132" s="134"/>
      <c r="R132" s="134" t="s">
        <v>157</v>
      </c>
      <c r="S132" s="134" t="s">
        <v>164</v>
      </c>
      <c r="T132" s="76"/>
      <c r="U132" s="77"/>
      <c r="V132" s="78" t="s">
        <v>733</v>
      </c>
      <c r="W132" s="79"/>
      <c r="X132" s="65">
        <f t="shared" si="7"/>
        <v>0</v>
      </c>
    </row>
    <row r="133" spans="1:24" ht="14.4">
      <c r="A133" s="82" t="s">
        <v>387</v>
      </c>
      <c r="B133" s="83"/>
      <c r="C133" s="84"/>
      <c r="D133" s="84"/>
      <c r="E133" s="85"/>
      <c r="F133" s="188" t="str">
        <f t="shared" si="5"/>
        <v/>
      </c>
      <c r="G133" s="189" t="str">
        <f t="shared" si="6"/>
        <v/>
      </c>
      <c r="H133" s="188" t="s">
        <v>28</v>
      </c>
      <c r="I133" s="175"/>
      <c r="J133" s="524" t="s">
        <v>29</v>
      </c>
      <c r="K133" s="504"/>
      <c r="L133" s="135" t="s">
        <v>1749</v>
      </c>
      <c r="M133" s="84">
        <v>4</v>
      </c>
      <c r="N133" s="84"/>
      <c r="O133" s="84"/>
      <c r="P133" s="84"/>
      <c r="Q133" s="136" t="s">
        <v>62</v>
      </c>
      <c r="R133" s="136" t="s">
        <v>157</v>
      </c>
      <c r="S133" s="136" t="s">
        <v>1666</v>
      </c>
      <c r="T133" s="88"/>
      <c r="U133" s="89"/>
      <c r="V133" s="90"/>
      <c r="W133" s="91"/>
      <c r="X133" s="65">
        <f t="shared" si="7"/>
        <v>0</v>
      </c>
    </row>
    <row r="134" spans="1:24" ht="14.4">
      <c r="A134" s="92" t="s">
        <v>390</v>
      </c>
      <c r="B134" s="67"/>
      <c r="C134" s="68"/>
      <c r="D134" s="68"/>
      <c r="E134" s="69"/>
      <c r="F134" s="184" t="str">
        <f t="shared" si="5"/>
        <v/>
      </c>
      <c r="G134" s="185" t="str">
        <f t="shared" si="6"/>
        <v/>
      </c>
      <c r="H134" s="184" t="s">
        <v>28</v>
      </c>
      <c r="I134" s="186"/>
      <c r="J134" s="191" t="s">
        <v>30</v>
      </c>
      <c r="K134" s="95" t="s">
        <v>42</v>
      </c>
      <c r="L134" s="133" t="s">
        <v>1750</v>
      </c>
      <c r="M134" s="68">
        <v>2</v>
      </c>
      <c r="N134" s="68">
        <v>2</v>
      </c>
      <c r="O134" s="68">
        <v>3</v>
      </c>
      <c r="P134" s="68" t="s">
        <v>32</v>
      </c>
      <c r="Q134" s="134" t="s">
        <v>87</v>
      </c>
      <c r="R134" s="134" t="s">
        <v>129</v>
      </c>
      <c r="S134" s="134" t="s">
        <v>1630</v>
      </c>
      <c r="T134" s="76"/>
      <c r="U134" s="77"/>
      <c r="V134" s="78"/>
      <c r="W134" s="79"/>
      <c r="X134" s="65">
        <f t="shared" si="7"/>
        <v>0</v>
      </c>
    </row>
    <row r="135" spans="1:24" ht="14.4">
      <c r="A135" s="82" t="s">
        <v>392</v>
      </c>
      <c r="B135" s="83"/>
      <c r="C135" s="84"/>
      <c r="D135" s="84"/>
      <c r="E135" s="85"/>
      <c r="F135" s="188" t="str">
        <f t="shared" si="5"/>
        <v/>
      </c>
      <c r="G135" s="189" t="str">
        <f t="shared" si="6"/>
        <v/>
      </c>
      <c r="H135" s="188" t="s">
        <v>46</v>
      </c>
      <c r="I135" s="175"/>
      <c r="J135" s="192" t="s">
        <v>30</v>
      </c>
      <c r="K135" s="94" t="s">
        <v>42</v>
      </c>
      <c r="L135" s="135" t="s">
        <v>1751</v>
      </c>
      <c r="M135" s="84">
        <v>2</v>
      </c>
      <c r="N135" s="84">
        <v>2</v>
      </c>
      <c r="O135" s="84">
        <v>1</v>
      </c>
      <c r="P135" s="84" t="s">
        <v>32</v>
      </c>
      <c r="Q135" s="136"/>
      <c r="R135" s="136" t="s">
        <v>129</v>
      </c>
      <c r="S135" s="136" t="s">
        <v>1648</v>
      </c>
      <c r="T135" s="88"/>
      <c r="U135" s="89"/>
      <c r="V135" s="90"/>
      <c r="W135" s="91"/>
      <c r="X135" s="65">
        <f t="shared" si="7"/>
        <v>0</v>
      </c>
    </row>
    <row r="136" spans="1:24" ht="14.4">
      <c r="A136" s="92" t="s">
        <v>394</v>
      </c>
      <c r="B136" s="67"/>
      <c r="C136" s="68"/>
      <c r="D136" s="68"/>
      <c r="E136" s="69"/>
      <c r="F136" s="184" t="str">
        <f t="shared" si="5"/>
        <v/>
      </c>
      <c r="G136" s="185" t="str">
        <f t="shared" si="6"/>
        <v/>
      </c>
      <c r="H136" s="184" t="s">
        <v>127</v>
      </c>
      <c r="I136" s="69"/>
      <c r="J136" s="191" t="s">
        <v>30</v>
      </c>
      <c r="K136" s="95" t="s">
        <v>42</v>
      </c>
      <c r="L136" s="133" t="s">
        <v>1752</v>
      </c>
      <c r="M136" s="68">
        <v>3</v>
      </c>
      <c r="N136" s="68">
        <v>3</v>
      </c>
      <c r="O136" s="68">
        <v>3</v>
      </c>
      <c r="P136" s="68" t="s">
        <v>136</v>
      </c>
      <c r="Q136" s="134"/>
      <c r="R136" s="134" t="s">
        <v>129</v>
      </c>
      <c r="S136" s="134" t="s">
        <v>1610</v>
      </c>
      <c r="T136" s="76"/>
      <c r="U136" s="77"/>
      <c r="V136" s="78"/>
      <c r="W136" s="79"/>
      <c r="X136" s="65">
        <f t="shared" si="7"/>
        <v>0</v>
      </c>
    </row>
    <row r="137" spans="1:24" ht="14.4">
      <c r="A137" s="82" t="s">
        <v>396</v>
      </c>
      <c r="B137" s="83"/>
      <c r="C137" s="84"/>
      <c r="D137" s="84"/>
      <c r="E137" s="85"/>
      <c r="F137" s="188" t="str">
        <f t="shared" si="5"/>
        <v/>
      </c>
      <c r="G137" s="189" t="str">
        <f t="shared" si="6"/>
        <v/>
      </c>
      <c r="H137" s="188" t="s">
        <v>46</v>
      </c>
      <c r="I137" s="175"/>
      <c r="J137" s="192" t="s">
        <v>30</v>
      </c>
      <c r="K137" s="94" t="s">
        <v>42</v>
      </c>
      <c r="L137" s="135" t="s">
        <v>1753</v>
      </c>
      <c r="M137" s="84">
        <v>3</v>
      </c>
      <c r="N137" s="84">
        <v>5</v>
      </c>
      <c r="O137" s="84">
        <v>2</v>
      </c>
      <c r="P137" s="84" t="s">
        <v>32</v>
      </c>
      <c r="Q137" s="136"/>
      <c r="R137" s="136" t="s">
        <v>129</v>
      </c>
      <c r="S137" s="136" t="s">
        <v>1699</v>
      </c>
      <c r="T137" s="88"/>
      <c r="U137" s="89"/>
      <c r="V137" s="90"/>
      <c r="W137" s="91"/>
      <c r="X137" s="65">
        <f t="shared" si="7"/>
        <v>0</v>
      </c>
    </row>
    <row r="138" spans="1:24" ht="14.4">
      <c r="A138" s="92" t="s">
        <v>398</v>
      </c>
      <c r="B138" s="67"/>
      <c r="C138" s="68"/>
      <c r="D138" s="68"/>
      <c r="E138" s="69"/>
      <c r="F138" s="184" t="str">
        <f t="shared" si="5"/>
        <v/>
      </c>
      <c r="G138" s="185" t="str">
        <f t="shared" si="6"/>
        <v/>
      </c>
      <c r="H138" s="184" t="s">
        <v>127</v>
      </c>
      <c r="I138" s="186"/>
      <c r="J138" s="191" t="s">
        <v>30</v>
      </c>
      <c r="K138" s="95" t="s">
        <v>42</v>
      </c>
      <c r="L138" s="133" t="s">
        <v>211</v>
      </c>
      <c r="M138" s="68">
        <v>4</v>
      </c>
      <c r="N138" s="68">
        <v>2</v>
      </c>
      <c r="O138" s="68">
        <v>4</v>
      </c>
      <c r="P138" s="68" t="s">
        <v>32</v>
      </c>
      <c r="Q138" s="134" t="s">
        <v>1623</v>
      </c>
      <c r="R138" s="134" t="s">
        <v>129</v>
      </c>
      <c r="S138" s="134" t="s">
        <v>1624</v>
      </c>
      <c r="T138" s="76"/>
      <c r="U138" s="77"/>
      <c r="V138" s="78"/>
      <c r="W138" s="79"/>
      <c r="X138" s="65">
        <f t="shared" si="7"/>
        <v>0</v>
      </c>
    </row>
    <row r="139" spans="1:24" ht="14.4">
      <c r="A139" s="82" t="s">
        <v>401</v>
      </c>
      <c r="B139" s="83"/>
      <c r="C139" s="84"/>
      <c r="D139" s="84"/>
      <c r="E139" s="85"/>
      <c r="F139" s="188" t="str">
        <f t="shared" si="5"/>
        <v/>
      </c>
      <c r="G139" s="189" t="str">
        <f t="shared" si="6"/>
        <v/>
      </c>
      <c r="H139" s="188" t="s">
        <v>131</v>
      </c>
      <c r="I139" s="175"/>
      <c r="J139" s="192" t="s">
        <v>30</v>
      </c>
      <c r="K139" s="94" t="s">
        <v>42</v>
      </c>
      <c r="L139" s="135" t="s">
        <v>1021</v>
      </c>
      <c r="M139" s="84">
        <v>5</v>
      </c>
      <c r="N139" s="84">
        <v>5</v>
      </c>
      <c r="O139" s="84">
        <v>6</v>
      </c>
      <c r="P139" s="84" t="s">
        <v>32</v>
      </c>
      <c r="Q139" s="136"/>
      <c r="R139" s="136" t="s">
        <v>129</v>
      </c>
      <c r="S139" s="136" t="s">
        <v>1754</v>
      </c>
      <c r="T139" s="88"/>
      <c r="U139" s="89"/>
      <c r="V139" s="90"/>
      <c r="W139" s="91"/>
      <c r="X139" s="65">
        <f t="shared" si="7"/>
        <v>0</v>
      </c>
    </row>
    <row r="140" spans="1:24" ht="14.4">
      <c r="A140" s="92" t="s">
        <v>404</v>
      </c>
      <c r="B140" s="67"/>
      <c r="C140" s="68"/>
      <c r="D140" s="68"/>
      <c r="E140" s="69"/>
      <c r="F140" s="184" t="str">
        <f t="shared" si="5"/>
        <v/>
      </c>
      <c r="G140" s="185" t="str">
        <f t="shared" si="6"/>
        <v/>
      </c>
      <c r="H140" s="184" t="s">
        <v>46</v>
      </c>
      <c r="I140" s="186"/>
      <c r="J140" s="191" t="s">
        <v>30</v>
      </c>
      <c r="K140" s="95" t="s">
        <v>42</v>
      </c>
      <c r="L140" s="133" t="s">
        <v>1755</v>
      </c>
      <c r="M140" s="68">
        <v>6</v>
      </c>
      <c r="N140" s="68">
        <v>5</v>
      </c>
      <c r="O140" s="68">
        <v>4</v>
      </c>
      <c r="P140" s="68" t="s">
        <v>136</v>
      </c>
      <c r="Q140" s="134" t="s">
        <v>1623</v>
      </c>
      <c r="R140" s="134" t="s">
        <v>129</v>
      </c>
      <c r="S140" s="134" t="s">
        <v>1610</v>
      </c>
      <c r="T140" s="76"/>
      <c r="U140" s="77"/>
      <c r="V140" s="78"/>
      <c r="W140" s="79"/>
      <c r="X140" s="65">
        <f t="shared" si="7"/>
        <v>0</v>
      </c>
    </row>
    <row r="141" spans="1:24" ht="14.4">
      <c r="A141" s="82" t="s">
        <v>406</v>
      </c>
      <c r="B141" s="83"/>
      <c r="C141" s="84"/>
      <c r="D141" s="84"/>
      <c r="E141" s="85"/>
      <c r="F141" s="188" t="str">
        <f t="shared" si="5"/>
        <v/>
      </c>
      <c r="G141" s="189" t="str">
        <f t="shared" si="6"/>
        <v/>
      </c>
      <c r="H141" s="188" t="s">
        <v>127</v>
      </c>
      <c r="I141" s="175"/>
      <c r="J141" s="192" t="s">
        <v>30</v>
      </c>
      <c r="K141" s="94" t="s">
        <v>42</v>
      </c>
      <c r="L141" s="135" t="s">
        <v>1168</v>
      </c>
      <c r="M141" s="84">
        <v>7</v>
      </c>
      <c r="N141" s="84">
        <v>7</v>
      </c>
      <c r="O141" s="84">
        <v>7</v>
      </c>
      <c r="P141" s="84" t="s">
        <v>32</v>
      </c>
      <c r="Q141" s="136"/>
      <c r="R141" s="136" t="s">
        <v>129</v>
      </c>
      <c r="S141" s="136" t="s">
        <v>1756</v>
      </c>
      <c r="T141" s="88"/>
      <c r="U141" s="89"/>
      <c r="V141" s="90"/>
      <c r="W141" s="91"/>
      <c r="X141" s="65">
        <f t="shared" si="7"/>
        <v>0</v>
      </c>
    </row>
    <row r="142" spans="1:24" ht="14.4">
      <c r="A142" s="92" t="s">
        <v>408</v>
      </c>
      <c r="B142" s="67"/>
      <c r="C142" s="68"/>
      <c r="D142" s="68"/>
      <c r="E142" s="69"/>
      <c r="F142" s="184" t="str">
        <f t="shared" si="5"/>
        <v/>
      </c>
      <c r="G142" s="185" t="str">
        <f t="shared" si="6"/>
        <v/>
      </c>
      <c r="H142" s="184" t="s">
        <v>28</v>
      </c>
      <c r="I142" s="186"/>
      <c r="J142" s="191" t="s">
        <v>30</v>
      </c>
      <c r="K142" s="95" t="s">
        <v>42</v>
      </c>
      <c r="L142" s="133" t="s">
        <v>1622</v>
      </c>
      <c r="M142" s="68">
        <v>8</v>
      </c>
      <c r="N142" s="68">
        <v>6</v>
      </c>
      <c r="O142" s="68">
        <v>6</v>
      </c>
      <c r="P142" s="68" t="s">
        <v>32</v>
      </c>
      <c r="Q142" s="134" t="s">
        <v>33</v>
      </c>
      <c r="R142" s="134" t="s">
        <v>129</v>
      </c>
      <c r="S142" s="134" t="s">
        <v>1624</v>
      </c>
      <c r="T142" s="76"/>
      <c r="U142" s="77"/>
      <c r="V142" s="78"/>
      <c r="W142" s="79"/>
      <c r="X142" s="65">
        <f t="shared" si="7"/>
        <v>0</v>
      </c>
    </row>
    <row r="143" spans="1:24" ht="14.4">
      <c r="A143" s="82" t="s">
        <v>410</v>
      </c>
      <c r="B143" s="83"/>
      <c r="C143" s="84"/>
      <c r="D143" s="84"/>
      <c r="E143" s="85"/>
      <c r="F143" s="188" t="str">
        <f t="shared" si="5"/>
        <v/>
      </c>
      <c r="G143" s="189" t="str">
        <f t="shared" si="6"/>
        <v/>
      </c>
      <c r="H143" s="188" t="s">
        <v>28</v>
      </c>
      <c r="I143" s="175"/>
      <c r="J143" s="192" t="s">
        <v>30</v>
      </c>
      <c r="K143" s="94" t="s">
        <v>42</v>
      </c>
      <c r="L143" s="135" t="s">
        <v>1757</v>
      </c>
      <c r="M143" s="84">
        <v>1</v>
      </c>
      <c r="N143" s="84"/>
      <c r="O143" s="84"/>
      <c r="P143" s="84"/>
      <c r="Q143" s="136"/>
      <c r="R143" s="136" t="s">
        <v>157</v>
      </c>
      <c r="S143" s="136" t="s">
        <v>164</v>
      </c>
      <c r="T143" s="88"/>
      <c r="U143" s="89"/>
      <c r="V143" s="90"/>
      <c r="W143" s="91"/>
      <c r="X143" s="65">
        <f t="shared" si="7"/>
        <v>0</v>
      </c>
    </row>
    <row r="144" spans="1:24" ht="14.4">
      <c r="A144" s="92" t="s">
        <v>412</v>
      </c>
      <c r="B144" s="67"/>
      <c r="C144" s="68"/>
      <c r="D144" s="68"/>
      <c r="E144" s="69"/>
      <c r="F144" s="184" t="str">
        <f t="shared" si="5"/>
        <v/>
      </c>
      <c r="G144" s="185" t="str">
        <f t="shared" si="6"/>
        <v/>
      </c>
      <c r="H144" s="184" t="s">
        <v>127</v>
      </c>
      <c r="I144" s="69"/>
      <c r="J144" s="191" t="s">
        <v>30</v>
      </c>
      <c r="K144" s="95" t="s">
        <v>42</v>
      </c>
      <c r="L144" s="133" t="s">
        <v>1758</v>
      </c>
      <c r="M144" s="68">
        <v>2</v>
      </c>
      <c r="N144" s="68"/>
      <c r="O144" s="68"/>
      <c r="P144" s="68"/>
      <c r="Q144" s="134"/>
      <c r="R144" s="134" t="s">
        <v>157</v>
      </c>
      <c r="S144" s="134" t="s">
        <v>164</v>
      </c>
      <c r="T144" s="76"/>
      <c r="U144" s="77"/>
      <c r="V144" s="78"/>
      <c r="W144" s="79"/>
      <c r="X144" s="65">
        <f t="shared" si="7"/>
        <v>0</v>
      </c>
    </row>
    <row r="145" spans="1:24" ht="14.4">
      <c r="A145" s="82" t="s">
        <v>414</v>
      </c>
      <c r="B145" s="83"/>
      <c r="C145" s="84"/>
      <c r="D145" s="84"/>
      <c r="E145" s="85"/>
      <c r="F145" s="188" t="str">
        <f t="shared" si="5"/>
        <v/>
      </c>
      <c r="G145" s="189" t="str">
        <f t="shared" si="6"/>
        <v/>
      </c>
      <c r="H145" s="188" t="s">
        <v>46</v>
      </c>
      <c r="I145" s="175"/>
      <c r="J145" s="192" t="s">
        <v>30</v>
      </c>
      <c r="K145" s="94" t="s">
        <v>50</v>
      </c>
      <c r="L145" s="135" t="s">
        <v>1759</v>
      </c>
      <c r="M145" s="84">
        <v>1</v>
      </c>
      <c r="N145" s="84">
        <v>1</v>
      </c>
      <c r="O145" s="84">
        <v>3</v>
      </c>
      <c r="P145" s="84" t="s">
        <v>32</v>
      </c>
      <c r="Q145" s="136" t="s">
        <v>56</v>
      </c>
      <c r="R145" s="136" t="s">
        <v>129</v>
      </c>
      <c r="S145" s="136" t="s">
        <v>1626</v>
      </c>
      <c r="T145" s="88"/>
      <c r="U145" s="89"/>
      <c r="V145" s="90"/>
      <c r="W145" s="91"/>
      <c r="X145" s="65">
        <f t="shared" si="7"/>
        <v>0</v>
      </c>
    </row>
    <row r="146" spans="1:24" ht="14.4">
      <c r="A146" s="92" t="s">
        <v>416</v>
      </c>
      <c r="B146" s="67"/>
      <c r="C146" s="68"/>
      <c r="D146" s="68"/>
      <c r="E146" s="69"/>
      <c r="F146" s="184" t="str">
        <f t="shared" si="5"/>
        <v/>
      </c>
      <c r="G146" s="185" t="str">
        <f t="shared" si="6"/>
        <v/>
      </c>
      <c r="H146" s="184" t="s">
        <v>127</v>
      </c>
      <c r="I146" s="186"/>
      <c r="J146" s="191" t="s">
        <v>30</v>
      </c>
      <c r="K146" s="95" t="s">
        <v>50</v>
      </c>
      <c r="L146" s="133" t="s">
        <v>1760</v>
      </c>
      <c r="M146" s="68">
        <v>2</v>
      </c>
      <c r="N146" s="68">
        <v>2</v>
      </c>
      <c r="O146" s="68">
        <v>3</v>
      </c>
      <c r="P146" s="68" t="s">
        <v>136</v>
      </c>
      <c r="Q146" s="134"/>
      <c r="R146" s="134" t="s">
        <v>129</v>
      </c>
      <c r="S146" s="134" t="s">
        <v>1662</v>
      </c>
      <c r="T146" s="76"/>
      <c r="U146" s="77"/>
      <c r="V146" s="78"/>
      <c r="W146" s="79"/>
      <c r="X146" s="65">
        <f t="shared" si="7"/>
        <v>0</v>
      </c>
    </row>
    <row r="147" spans="1:24" ht="14.4">
      <c r="A147" s="82" t="s">
        <v>418</v>
      </c>
      <c r="B147" s="83"/>
      <c r="C147" s="84"/>
      <c r="D147" s="84"/>
      <c r="E147" s="85"/>
      <c r="F147" s="188" t="str">
        <f t="shared" si="5"/>
        <v/>
      </c>
      <c r="G147" s="189" t="str">
        <f t="shared" si="6"/>
        <v/>
      </c>
      <c r="H147" s="188" t="s">
        <v>28</v>
      </c>
      <c r="I147" s="175"/>
      <c r="J147" s="192" t="s">
        <v>30</v>
      </c>
      <c r="K147" s="94" t="s">
        <v>50</v>
      </c>
      <c r="L147" s="135" t="s">
        <v>51</v>
      </c>
      <c r="M147" s="84">
        <v>2</v>
      </c>
      <c r="N147" s="84">
        <v>3</v>
      </c>
      <c r="O147" s="84">
        <v>2</v>
      </c>
      <c r="P147" s="84" t="s">
        <v>32</v>
      </c>
      <c r="Q147" s="136" t="s">
        <v>87</v>
      </c>
      <c r="R147" s="136" t="s">
        <v>129</v>
      </c>
      <c r="S147" s="136" t="s">
        <v>35</v>
      </c>
      <c r="T147" s="88"/>
      <c r="U147" s="89"/>
      <c r="V147" s="90"/>
      <c r="W147" s="91"/>
      <c r="X147" s="65">
        <f t="shared" si="7"/>
        <v>0</v>
      </c>
    </row>
    <row r="148" spans="1:24" ht="14.4">
      <c r="A148" s="92" t="s">
        <v>421</v>
      </c>
      <c r="B148" s="67"/>
      <c r="C148" s="68"/>
      <c r="D148" s="68"/>
      <c r="E148" s="69"/>
      <c r="F148" s="184" t="str">
        <f t="shared" si="5"/>
        <v/>
      </c>
      <c r="G148" s="185" t="str">
        <f t="shared" si="6"/>
        <v/>
      </c>
      <c r="H148" s="184" t="s">
        <v>46</v>
      </c>
      <c r="I148" s="186"/>
      <c r="J148" s="191" t="s">
        <v>30</v>
      </c>
      <c r="K148" s="95" t="s">
        <v>50</v>
      </c>
      <c r="L148" s="133" t="s">
        <v>1761</v>
      </c>
      <c r="M148" s="68">
        <v>3</v>
      </c>
      <c r="N148" s="68">
        <v>2</v>
      </c>
      <c r="O148" s="68">
        <v>1</v>
      </c>
      <c r="P148" s="68" t="s">
        <v>32</v>
      </c>
      <c r="Q148" s="134"/>
      <c r="R148" s="134" t="s">
        <v>129</v>
      </c>
      <c r="S148" s="134" t="s">
        <v>1626</v>
      </c>
      <c r="T148" s="76"/>
      <c r="U148" s="77"/>
      <c r="V148" s="78"/>
      <c r="W148" s="79"/>
      <c r="X148" s="65">
        <f t="shared" si="7"/>
        <v>0</v>
      </c>
    </row>
    <row r="149" spans="1:24" ht="14.4">
      <c r="A149" s="82" t="s">
        <v>423</v>
      </c>
      <c r="B149" s="83"/>
      <c r="C149" s="84"/>
      <c r="D149" s="84"/>
      <c r="E149" s="85"/>
      <c r="F149" s="188" t="str">
        <f t="shared" si="5"/>
        <v/>
      </c>
      <c r="G149" s="189" t="str">
        <f t="shared" si="6"/>
        <v/>
      </c>
      <c r="H149" s="188" t="s">
        <v>127</v>
      </c>
      <c r="I149" s="175"/>
      <c r="J149" s="192" t="s">
        <v>30</v>
      </c>
      <c r="K149" s="94" t="s">
        <v>50</v>
      </c>
      <c r="L149" s="135" t="s">
        <v>1762</v>
      </c>
      <c r="M149" s="84">
        <v>3</v>
      </c>
      <c r="N149" s="84">
        <v>4</v>
      </c>
      <c r="O149" s="84">
        <v>4</v>
      </c>
      <c r="P149" s="84" t="s">
        <v>32</v>
      </c>
      <c r="Q149" s="136" t="s">
        <v>56</v>
      </c>
      <c r="R149" s="136" t="s">
        <v>129</v>
      </c>
      <c r="S149" s="136" t="s">
        <v>1626</v>
      </c>
      <c r="T149" s="88"/>
      <c r="U149" s="89"/>
      <c r="V149" s="90"/>
      <c r="W149" s="91"/>
      <c r="X149" s="65">
        <f t="shared" si="7"/>
        <v>0</v>
      </c>
    </row>
    <row r="150" spans="1:24" ht="14.4">
      <c r="A150" s="92" t="s">
        <v>425</v>
      </c>
      <c r="B150" s="67"/>
      <c r="C150" s="68"/>
      <c r="D150" s="68"/>
      <c r="E150" s="69"/>
      <c r="F150" s="184" t="str">
        <f t="shared" si="5"/>
        <v/>
      </c>
      <c r="G150" s="185" t="str">
        <f t="shared" si="6"/>
        <v/>
      </c>
      <c r="H150" s="184" t="s">
        <v>28</v>
      </c>
      <c r="I150" s="186"/>
      <c r="J150" s="191" t="s">
        <v>30</v>
      </c>
      <c r="K150" s="95" t="s">
        <v>50</v>
      </c>
      <c r="L150" s="133" t="s">
        <v>1763</v>
      </c>
      <c r="M150" s="68">
        <v>4</v>
      </c>
      <c r="N150" s="68">
        <v>4</v>
      </c>
      <c r="O150" s="68">
        <v>3</v>
      </c>
      <c r="P150" s="68" t="s">
        <v>32</v>
      </c>
      <c r="Q150" s="134"/>
      <c r="R150" s="134" t="s">
        <v>129</v>
      </c>
      <c r="S150" s="134" t="s">
        <v>72</v>
      </c>
      <c r="T150" s="76"/>
      <c r="U150" s="77"/>
      <c r="V150" s="78"/>
      <c r="W150" s="79"/>
      <c r="X150" s="65">
        <f t="shared" si="7"/>
        <v>0</v>
      </c>
    </row>
    <row r="151" spans="1:24" ht="14.4">
      <c r="A151" s="82" t="s">
        <v>427</v>
      </c>
      <c r="B151" s="83"/>
      <c r="C151" s="84"/>
      <c r="D151" s="84"/>
      <c r="E151" s="85"/>
      <c r="F151" s="188" t="str">
        <f t="shared" si="5"/>
        <v/>
      </c>
      <c r="G151" s="189" t="str">
        <f t="shared" si="6"/>
        <v/>
      </c>
      <c r="H151" s="188" t="s">
        <v>65</v>
      </c>
      <c r="I151" s="175"/>
      <c r="J151" s="192" t="s">
        <v>30</v>
      </c>
      <c r="K151" s="94" t="s">
        <v>50</v>
      </c>
      <c r="L151" s="135" t="s">
        <v>289</v>
      </c>
      <c r="M151" s="84">
        <v>5</v>
      </c>
      <c r="N151" s="84">
        <v>6</v>
      </c>
      <c r="O151" s="84">
        <v>6</v>
      </c>
      <c r="P151" s="84" t="s">
        <v>32</v>
      </c>
      <c r="Q151" s="136" t="s">
        <v>1631</v>
      </c>
      <c r="R151" s="136" t="s">
        <v>129</v>
      </c>
      <c r="S151" s="136" t="s">
        <v>1621</v>
      </c>
      <c r="T151" s="88"/>
      <c r="U151" s="89"/>
      <c r="V151" s="90"/>
      <c r="W151" s="91"/>
      <c r="X151" s="65">
        <f t="shared" si="7"/>
        <v>0</v>
      </c>
    </row>
    <row r="152" spans="1:24" ht="14.4">
      <c r="A152" s="92" t="s">
        <v>430</v>
      </c>
      <c r="B152" s="67"/>
      <c r="C152" s="68"/>
      <c r="D152" s="68"/>
      <c r="E152" s="69"/>
      <c r="F152" s="184" t="str">
        <f t="shared" si="5"/>
        <v/>
      </c>
      <c r="G152" s="185" t="str">
        <f t="shared" si="6"/>
        <v/>
      </c>
      <c r="H152" s="184" t="s">
        <v>46</v>
      </c>
      <c r="I152" s="186"/>
      <c r="J152" s="191" t="s">
        <v>30</v>
      </c>
      <c r="K152" s="95" t="s">
        <v>50</v>
      </c>
      <c r="L152" s="133" t="s">
        <v>1764</v>
      </c>
      <c r="M152" s="68">
        <v>5</v>
      </c>
      <c r="N152" s="68">
        <v>5</v>
      </c>
      <c r="O152" s="68">
        <v>4</v>
      </c>
      <c r="P152" s="68" t="s">
        <v>136</v>
      </c>
      <c r="Q152" s="134" t="s">
        <v>87</v>
      </c>
      <c r="R152" s="134" t="s">
        <v>129</v>
      </c>
      <c r="S152" s="134" t="s">
        <v>1577</v>
      </c>
      <c r="T152" s="76"/>
      <c r="U152" s="77"/>
      <c r="V152" s="78"/>
      <c r="W152" s="79"/>
      <c r="X152" s="65">
        <f t="shared" si="7"/>
        <v>0</v>
      </c>
    </row>
    <row r="153" spans="1:24" ht="14.4">
      <c r="A153" s="82" t="s">
        <v>432</v>
      </c>
      <c r="B153" s="83"/>
      <c r="C153" s="84"/>
      <c r="D153" s="84"/>
      <c r="E153" s="85"/>
      <c r="F153" s="188" t="str">
        <f t="shared" si="5"/>
        <v/>
      </c>
      <c r="G153" s="189" t="str">
        <f t="shared" si="6"/>
        <v/>
      </c>
      <c r="H153" s="188" t="s">
        <v>127</v>
      </c>
      <c r="I153" s="175"/>
      <c r="J153" s="192" t="s">
        <v>30</v>
      </c>
      <c r="K153" s="94" t="s">
        <v>50</v>
      </c>
      <c r="L153" s="135" t="s">
        <v>1765</v>
      </c>
      <c r="M153" s="84">
        <v>6</v>
      </c>
      <c r="N153" s="84">
        <v>6</v>
      </c>
      <c r="O153" s="84">
        <v>5</v>
      </c>
      <c r="P153" s="84" t="s">
        <v>32</v>
      </c>
      <c r="Q153" s="136" t="s">
        <v>33</v>
      </c>
      <c r="R153" s="136" t="s">
        <v>129</v>
      </c>
      <c r="S153" s="136" t="s">
        <v>1390</v>
      </c>
      <c r="T153" s="88"/>
      <c r="U153" s="89"/>
      <c r="V153" s="90"/>
      <c r="W153" s="91"/>
      <c r="X153" s="65">
        <f t="shared" si="7"/>
        <v>0</v>
      </c>
    </row>
    <row r="154" spans="1:24" ht="14.4">
      <c r="A154" s="92" t="s">
        <v>435</v>
      </c>
      <c r="B154" s="67"/>
      <c r="C154" s="68"/>
      <c r="D154" s="68"/>
      <c r="E154" s="69"/>
      <c r="F154" s="184" t="str">
        <f t="shared" si="5"/>
        <v/>
      </c>
      <c r="G154" s="185" t="str">
        <f t="shared" si="6"/>
        <v/>
      </c>
      <c r="H154" s="184" t="s">
        <v>28</v>
      </c>
      <c r="I154" s="186"/>
      <c r="J154" s="191" t="s">
        <v>30</v>
      </c>
      <c r="K154" s="95" t="s">
        <v>50</v>
      </c>
      <c r="L154" s="133" t="s">
        <v>31</v>
      </c>
      <c r="M154" s="68">
        <v>6</v>
      </c>
      <c r="N154" s="68">
        <v>4</v>
      </c>
      <c r="O154" s="68">
        <v>8</v>
      </c>
      <c r="P154" s="68" t="s">
        <v>32</v>
      </c>
      <c r="Q154" s="134" t="s">
        <v>56</v>
      </c>
      <c r="R154" s="134" t="s">
        <v>129</v>
      </c>
      <c r="S154" s="134" t="s">
        <v>1405</v>
      </c>
      <c r="T154" s="76"/>
      <c r="U154" s="77"/>
      <c r="V154" s="78"/>
      <c r="W154" s="79"/>
      <c r="X154" s="65">
        <f t="shared" si="7"/>
        <v>0</v>
      </c>
    </row>
    <row r="155" spans="1:24" ht="14.4">
      <c r="A155" s="82" t="s">
        <v>437</v>
      </c>
      <c r="B155" s="83"/>
      <c r="C155" s="84"/>
      <c r="D155" s="84"/>
      <c r="E155" s="85"/>
      <c r="F155" s="188" t="str">
        <f t="shared" si="5"/>
        <v/>
      </c>
      <c r="G155" s="189" t="str">
        <f t="shared" si="6"/>
        <v/>
      </c>
      <c r="H155" s="188" t="s">
        <v>131</v>
      </c>
      <c r="I155" s="175"/>
      <c r="J155" s="192" t="s">
        <v>30</v>
      </c>
      <c r="K155" s="94" t="s">
        <v>50</v>
      </c>
      <c r="L155" s="135" t="s">
        <v>1766</v>
      </c>
      <c r="M155" s="84">
        <v>10</v>
      </c>
      <c r="N155" s="84">
        <v>8</v>
      </c>
      <c r="O155" s="84">
        <v>8</v>
      </c>
      <c r="P155" s="84" t="s">
        <v>136</v>
      </c>
      <c r="Q155" s="136"/>
      <c r="R155" s="136" t="s">
        <v>129</v>
      </c>
      <c r="S155" s="136" t="s">
        <v>1577</v>
      </c>
      <c r="T155" s="88"/>
      <c r="U155" s="89"/>
      <c r="V155" s="90"/>
      <c r="W155" s="91"/>
      <c r="X155" s="65">
        <f t="shared" si="7"/>
        <v>0</v>
      </c>
    </row>
    <row r="156" spans="1:24" ht="14.4">
      <c r="A156" s="92" t="s">
        <v>439</v>
      </c>
      <c r="B156" s="67"/>
      <c r="C156" s="68"/>
      <c r="D156" s="68"/>
      <c r="E156" s="69"/>
      <c r="F156" s="184" t="str">
        <f t="shared" si="5"/>
        <v/>
      </c>
      <c r="G156" s="185" t="str">
        <f t="shared" si="6"/>
        <v/>
      </c>
      <c r="H156" s="184" t="s">
        <v>28</v>
      </c>
      <c r="I156" s="186"/>
      <c r="J156" s="191" t="s">
        <v>30</v>
      </c>
      <c r="K156" s="95" t="s">
        <v>50</v>
      </c>
      <c r="L156" s="133" t="s">
        <v>1767</v>
      </c>
      <c r="M156" s="68">
        <v>2</v>
      </c>
      <c r="N156" s="68">
        <v>2</v>
      </c>
      <c r="O156" s="68">
        <v>2</v>
      </c>
      <c r="P156" s="68"/>
      <c r="Q156" s="134"/>
      <c r="R156" s="134" t="s">
        <v>255</v>
      </c>
      <c r="S156" s="134" t="s">
        <v>1741</v>
      </c>
      <c r="T156" s="76"/>
      <c r="U156" s="77"/>
      <c r="V156" s="78"/>
      <c r="W156" s="79"/>
      <c r="X156" s="65">
        <f t="shared" si="7"/>
        <v>0</v>
      </c>
    </row>
    <row r="157" spans="1:24" ht="14.4">
      <c r="A157" s="82" t="s">
        <v>442</v>
      </c>
      <c r="B157" s="83"/>
      <c r="C157" s="84"/>
      <c r="D157" s="84"/>
      <c r="E157" s="85"/>
      <c r="F157" s="188" t="str">
        <f t="shared" si="5"/>
        <v/>
      </c>
      <c r="G157" s="189" t="str">
        <f t="shared" si="6"/>
        <v/>
      </c>
      <c r="H157" s="188" t="s">
        <v>127</v>
      </c>
      <c r="I157" s="175"/>
      <c r="J157" s="192" t="s">
        <v>30</v>
      </c>
      <c r="K157" s="94" t="s">
        <v>50</v>
      </c>
      <c r="L157" s="135" t="s">
        <v>1768</v>
      </c>
      <c r="M157" s="84">
        <v>3</v>
      </c>
      <c r="N157" s="84"/>
      <c r="O157" s="84"/>
      <c r="P157" s="84"/>
      <c r="Q157" s="136"/>
      <c r="R157" s="136" t="s">
        <v>157</v>
      </c>
      <c r="S157" s="136" t="s">
        <v>164</v>
      </c>
      <c r="T157" s="88"/>
      <c r="U157" s="89"/>
      <c r="V157" s="90"/>
      <c r="W157" s="91"/>
      <c r="X157" s="65">
        <f t="shared" si="7"/>
        <v>0</v>
      </c>
    </row>
    <row r="158" spans="1:24" ht="14.4">
      <c r="A158" s="92" t="s">
        <v>445</v>
      </c>
      <c r="B158" s="67"/>
      <c r="C158" s="68"/>
      <c r="D158" s="68"/>
      <c r="E158" s="69"/>
      <c r="F158" s="184" t="str">
        <f t="shared" si="5"/>
        <v/>
      </c>
      <c r="G158" s="185" t="str">
        <f t="shared" si="6"/>
        <v/>
      </c>
      <c r="H158" s="184" t="s">
        <v>28</v>
      </c>
      <c r="I158" s="186"/>
      <c r="J158" s="191" t="s">
        <v>30</v>
      </c>
      <c r="K158" s="191" t="s">
        <v>30</v>
      </c>
      <c r="L158" s="133" t="s">
        <v>1769</v>
      </c>
      <c r="M158" s="68">
        <v>1</v>
      </c>
      <c r="N158" s="68">
        <v>3</v>
      </c>
      <c r="O158" s="68">
        <v>1</v>
      </c>
      <c r="P158" s="68" t="s">
        <v>32</v>
      </c>
      <c r="Q158" s="134"/>
      <c r="R158" s="134" t="s">
        <v>129</v>
      </c>
      <c r="S158" s="134" t="s">
        <v>1770</v>
      </c>
      <c r="T158" s="76"/>
      <c r="U158" s="77"/>
      <c r="V158" s="78"/>
      <c r="W158" s="79"/>
      <c r="X158" s="65">
        <f t="shared" si="7"/>
        <v>0</v>
      </c>
    </row>
    <row r="159" spans="1:24" ht="14.4">
      <c r="A159" s="82" t="s">
        <v>447</v>
      </c>
      <c r="B159" s="83"/>
      <c r="C159" s="84"/>
      <c r="D159" s="84"/>
      <c r="E159" s="85"/>
      <c r="F159" s="188" t="str">
        <f t="shared" si="5"/>
        <v/>
      </c>
      <c r="G159" s="189" t="str">
        <f t="shared" si="6"/>
        <v/>
      </c>
      <c r="H159" s="188" t="s">
        <v>127</v>
      </c>
      <c r="I159" s="85"/>
      <c r="J159" s="192" t="s">
        <v>30</v>
      </c>
      <c r="K159" s="192" t="s">
        <v>30</v>
      </c>
      <c r="L159" s="135" t="s">
        <v>1771</v>
      </c>
      <c r="M159" s="84">
        <v>2</v>
      </c>
      <c r="N159" s="84">
        <v>4</v>
      </c>
      <c r="O159" s="84">
        <v>0</v>
      </c>
      <c r="P159" s="84"/>
      <c r="Q159" s="136"/>
      <c r="R159" s="136" t="s">
        <v>255</v>
      </c>
      <c r="S159" s="136" t="s">
        <v>158</v>
      </c>
      <c r="T159" s="88"/>
      <c r="U159" s="89"/>
      <c r="V159" s="90"/>
      <c r="W159" s="91"/>
      <c r="X159" s="65">
        <f t="shared" si="7"/>
        <v>0</v>
      </c>
    </row>
    <row r="160" spans="1:24" ht="14.4">
      <c r="A160" s="92" t="s">
        <v>449</v>
      </c>
      <c r="B160" s="67"/>
      <c r="C160" s="68"/>
      <c r="D160" s="68"/>
      <c r="E160" s="69"/>
      <c r="F160" s="184" t="str">
        <f t="shared" si="5"/>
        <v/>
      </c>
      <c r="G160" s="185" t="str">
        <f t="shared" si="6"/>
        <v/>
      </c>
      <c r="H160" s="184" t="s">
        <v>131</v>
      </c>
      <c r="I160" s="186"/>
      <c r="J160" s="191" t="s">
        <v>30</v>
      </c>
      <c r="K160" s="191" t="s">
        <v>30</v>
      </c>
      <c r="L160" s="133" t="s">
        <v>1772</v>
      </c>
      <c r="M160" s="68">
        <v>6</v>
      </c>
      <c r="N160" s="68"/>
      <c r="O160" s="68"/>
      <c r="P160" s="68"/>
      <c r="Q160" s="134"/>
      <c r="R160" s="134" t="s">
        <v>157</v>
      </c>
      <c r="S160" s="134" t="s">
        <v>290</v>
      </c>
      <c r="T160" s="76"/>
      <c r="U160" s="77"/>
      <c r="V160" s="78"/>
      <c r="W160" s="79"/>
      <c r="X160" s="65">
        <f t="shared" si="7"/>
        <v>0</v>
      </c>
    </row>
    <row r="161" spans="1:24" ht="14.4">
      <c r="A161" s="82" t="s">
        <v>451</v>
      </c>
      <c r="B161" s="83"/>
      <c r="C161" s="84"/>
      <c r="D161" s="84"/>
      <c r="E161" s="85"/>
      <c r="F161" s="188" t="str">
        <f t="shared" si="5"/>
        <v/>
      </c>
      <c r="G161" s="189" t="str">
        <f t="shared" si="6"/>
        <v/>
      </c>
      <c r="H161" s="188" t="s">
        <v>127</v>
      </c>
      <c r="I161" s="175"/>
      <c r="J161" s="524" t="s">
        <v>30</v>
      </c>
      <c r="K161" s="504"/>
      <c r="L161" s="135" t="s">
        <v>1773</v>
      </c>
      <c r="M161" s="84">
        <v>1</v>
      </c>
      <c r="N161" s="84">
        <v>0</v>
      </c>
      <c r="O161" s="84">
        <v>4</v>
      </c>
      <c r="P161" s="84" t="s">
        <v>32</v>
      </c>
      <c r="Q161" s="136"/>
      <c r="R161" s="136" t="s">
        <v>129</v>
      </c>
      <c r="S161" s="136" t="s">
        <v>1329</v>
      </c>
      <c r="T161" s="88"/>
      <c r="U161" s="89"/>
      <c r="V161" s="90"/>
      <c r="W161" s="91"/>
      <c r="X161" s="65">
        <f t="shared" si="7"/>
        <v>0</v>
      </c>
    </row>
    <row r="162" spans="1:24" ht="14.4">
      <c r="A162" s="92" t="s">
        <v>453</v>
      </c>
      <c r="B162" s="67"/>
      <c r="C162" s="68"/>
      <c r="D162" s="68"/>
      <c r="E162" s="69"/>
      <c r="F162" s="184" t="str">
        <f t="shared" si="5"/>
        <v/>
      </c>
      <c r="G162" s="185" t="str">
        <f t="shared" si="6"/>
        <v/>
      </c>
      <c r="H162" s="184" t="s">
        <v>46</v>
      </c>
      <c r="I162" s="69"/>
      <c r="J162" s="525" t="s">
        <v>30</v>
      </c>
      <c r="K162" s="506"/>
      <c r="L162" s="133" t="s">
        <v>1774</v>
      </c>
      <c r="M162" s="68">
        <v>2</v>
      </c>
      <c r="N162" s="68">
        <v>1</v>
      </c>
      <c r="O162" s="68">
        <v>3</v>
      </c>
      <c r="P162" s="68" t="s">
        <v>32</v>
      </c>
      <c r="Q162" s="134" t="s">
        <v>1631</v>
      </c>
      <c r="R162" s="134" t="s">
        <v>129</v>
      </c>
      <c r="S162" s="134" t="s">
        <v>1626</v>
      </c>
      <c r="T162" s="76"/>
      <c r="U162" s="77"/>
      <c r="V162" s="78"/>
      <c r="W162" s="79"/>
      <c r="X162" s="65">
        <f t="shared" si="7"/>
        <v>0</v>
      </c>
    </row>
    <row r="163" spans="1:24" ht="14.4">
      <c r="A163" s="82" t="s">
        <v>456</v>
      </c>
      <c r="B163" s="83"/>
      <c r="C163" s="84"/>
      <c r="D163" s="84"/>
      <c r="E163" s="85"/>
      <c r="F163" s="188" t="str">
        <f t="shared" si="5"/>
        <v/>
      </c>
      <c r="G163" s="189" t="str">
        <f t="shared" si="6"/>
        <v/>
      </c>
      <c r="H163" s="188" t="s">
        <v>46</v>
      </c>
      <c r="I163" s="85"/>
      <c r="J163" s="524" t="s">
        <v>30</v>
      </c>
      <c r="K163" s="504"/>
      <c r="L163" s="135" t="s">
        <v>1775</v>
      </c>
      <c r="M163" s="84">
        <v>2</v>
      </c>
      <c r="N163" s="84">
        <v>2</v>
      </c>
      <c r="O163" s="84">
        <v>3</v>
      </c>
      <c r="P163" s="84" t="s">
        <v>32</v>
      </c>
      <c r="Q163" s="136" t="s">
        <v>33</v>
      </c>
      <c r="R163" s="136" t="s">
        <v>129</v>
      </c>
      <c r="S163" s="136" t="s">
        <v>1405</v>
      </c>
      <c r="T163" s="88"/>
      <c r="U163" s="89"/>
      <c r="V163" s="90"/>
      <c r="W163" s="91"/>
      <c r="X163" s="65">
        <f t="shared" si="7"/>
        <v>0</v>
      </c>
    </row>
    <row r="164" spans="1:24" ht="14.4">
      <c r="A164" s="92" t="s">
        <v>458</v>
      </c>
      <c r="B164" s="67"/>
      <c r="C164" s="68"/>
      <c r="D164" s="68"/>
      <c r="E164" s="69"/>
      <c r="F164" s="184" t="str">
        <f t="shared" si="5"/>
        <v/>
      </c>
      <c r="G164" s="185" t="str">
        <f t="shared" si="6"/>
        <v/>
      </c>
      <c r="H164" s="184" t="s">
        <v>46</v>
      </c>
      <c r="I164" s="186"/>
      <c r="J164" s="525" t="s">
        <v>30</v>
      </c>
      <c r="K164" s="506"/>
      <c r="L164" s="133" t="s">
        <v>1776</v>
      </c>
      <c r="M164" s="68">
        <v>2</v>
      </c>
      <c r="N164" s="68">
        <v>2</v>
      </c>
      <c r="O164" s="68">
        <v>2</v>
      </c>
      <c r="P164" s="68" t="s">
        <v>136</v>
      </c>
      <c r="Q164" s="134"/>
      <c r="R164" s="134" t="s">
        <v>129</v>
      </c>
      <c r="S164" s="134" t="s">
        <v>1610</v>
      </c>
      <c r="T164" s="76"/>
      <c r="U164" s="77"/>
      <c r="V164" s="78"/>
      <c r="W164" s="79"/>
      <c r="X164" s="65">
        <f t="shared" si="7"/>
        <v>0</v>
      </c>
    </row>
    <row r="165" spans="1:24" ht="14.4">
      <c r="A165" s="82" t="s">
        <v>460</v>
      </c>
      <c r="B165" s="83"/>
      <c r="C165" s="84"/>
      <c r="D165" s="84"/>
      <c r="E165" s="85"/>
      <c r="F165" s="188" t="str">
        <f t="shared" si="5"/>
        <v/>
      </c>
      <c r="G165" s="189" t="str">
        <f t="shared" si="6"/>
        <v/>
      </c>
      <c r="H165" s="188" t="s">
        <v>46</v>
      </c>
      <c r="I165" s="85"/>
      <c r="J165" s="524" t="s">
        <v>30</v>
      </c>
      <c r="K165" s="504"/>
      <c r="L165" s="135" t="s">
        <v>1777</v>
      </c>
      <c r="M165" s="84">
        <v>3</v>
      </c>
      <c r="N165" s="84">
        <v>3</v>
      </c>
      <c r="O165" s="84">
        <v>4</v>
      </c>
      <c r="P165" s="84" t="s">
        <v>32</v>
      </c>
      <c r="Q165" s="136" t="s">
        <v>87</v>
      </c>
      <c r="R165" s="136" t="s">
        <v>129</v>
      </c>
      <c r="S165" s="136" t="s">
        <v>1626</v>
      </c>
      <c r="T165" s="88"/>
      <c r="U165" s="89"/>
      <c r="V165" s="90"/>
      <c r="W165" s="91"/>
      <c r="X165" s="65">
        <f t="shared" si="7"/>
        <v>0</v>
      </c>
    </row>
    <row r="166" spans="1:24" ht="14.4">
      <c r="A166" s="92" t="s">
        <v>462</v>
      </c>
      <c r="B166" s="67"/>
      <c r="C166" s="68"/>
      <c r="D166" s="68"/>
      <c r="E166" s="69"/>
      <c r="F166" s="184" t="str">
        <f t="shared" si="5"/>
        <v/>
      </c>
      <c r="G166" s="185" t="str">
        <f t="shared" si="6"/>
        <v/>
      </c>
      <c r="H166" s="184" t="s">
        <v>46</v>
      </c>
      <c r="I166" s="69"/>
      <c r="J166" s="525" t="s">
        <v>30</v>
      </c>
      <c r="K166" s="506"/>
      <c r="L166" s="133" t="s">
        <v>1778</v>
      </c>
      <c r="M166" s="68">
        <v>3</v>
      </c>
      <c r="N166" s="68">
        <v>3</v>
      </c>
      <c r="O166" s="68">
        <v>1</v>
      </c>
      <c r="P166" s="68" t="s">
        <v>136</v>
      </c>
      <c r="Q166" s="134" t="s">
        <v>1631</v>
      </c>
      <c r="R166" s="134" t="s">
        <v>129</v>
      </c>
      <c r="S166" s="134" t="s">
        <v>1452</v>
      </c>
      <c r="T166" s="76"/>
      <c r="U166" s="77"/>
      <c r="V166" s="78"/>
      <c r="W166" s="79"/>
      <c r="X166" s="65">
        <f t="shared" si="7"/>
        <v>0</v>
      </c>
    </row>
    <row r="167" spans="1:24" ht="14.4">
      <c r="A167" s="82" t="s">
        <v>465</v>
      </c>
      <c r="B167" s="83"/>
      <c r="C167" s="84"/>
      <c r="D167" s="84"/>
      <c r="E167" s="85"/>
      <c r="F167" s="188" t="str">
        <f t="shared" si="5"/>
        <v/>
      </c>
      <c r="G167" s="189" t="str">
        <f t="shared" si="6"/>
        <v/>
      </c>
      <c r="H167" s="188" t="s">
        <v>46</v>
      </c>
      <c r="I167" s="175"/>
      <c r="J167" s="524" t="s">
        <v>30</v>
      </c>
      <c r="K167" s="504"/>
      <c r="L167" s="135" t="s">
        <v>1779</v>
      </c>
      <c r="M167" s="84">
        <v>4</v>
      </c>
      <c r="N167" s="84">
        <v>3</v>
      </c>
      <c r="O167" s="84">
        <v>5</v>
      </c>
      <c r="P167" s="84" t="s">
        <v>32</v>
      </c>
      <c r="Q167" s="136"/>
      <c r="R167" s="136" t="s">
        <v>129</v>
      </c>
      <c r="S167" s="136" t="s">
        <v>1699</v>
      </c>
      <c r="T167" s="88"/>
      <c r="U167" s="89"/>
      <c r="V167" s="90"/>
      <c r="W167" s="91"/>
      <c r="X167" s="65">
        <f t="shared" si="7"/>
        <v>0</v>
      </c>
    </row>
    <row r="168" spans="1:24" ht="14.4">
      <c r="A168" s="92" t="s">
        <v>468</v>
      </c>
      <c r="B168" s="67"/>
      <c r="C168" s="68"/>
      <c r="D168" s="68"/>
      <c r="E168" s="69"/>
      <c r="F168" s="184" t="str">
        <f t="shared" si="5"/>
        <v/>
      </c>
      <c r="G168" s="185" t="str">
        <f t="shared" si="6"/>
        <v/>
      </c>
      <c r="H168" s="184" t="s">
        <v>127</v>
      </c>
      <c r="I168" s="186"/>
      <c r="J168" s="525" t="s">
        <v>30</v>
      </c>
      <c r="K168" s="506"/>
      <c r="L168" s="133" t="s">
        <v>1780</v>
      </c>
      <c r="M168" s="68">
        <v>4</v>
      </c>
      <c r="N168" s="68">
        <v>4</v>
      </c>
      <c r="O168" s="68">
        <v>4</v>
      </c>
      <c r="P168" s="68" t="s">
        <v>32</v>
      </c>
      <c r="Q168" s="134" t="s">
        <v>56</v>
      </c>
      <c r="R168" s="134" t="s">
        <v>129</v>
      </c>
      <c r="S168" s="134" t="s">
        <v>1626</v>
      </c>
      <c r="T168" s="76"/>
      <c r="U168" s="77"/>
      <c r="V168" s="78"/>
      <c r="W168" s="79"/>
      <c r="X168" s="65">
        <f t="shared" si="7"/>
        <v>0</v>
      </c>
    </row>
    <row r="169" spans="1:24" ht="14.4">
      <c r="A169" s="82" t="s">
        <v>471</v>
      </c>
      <c r="B169" s="83"/>
      <c r="C169" s="84"/>
      <c r="D169" s="84"/>
      <c r="E169" s="85"/>
      <c r="F169" s="188" t="str">
        <f t="shared" si="5"/>
        <v/>
      </c>
      <c r="G169" s="189" t="str">
        <f t="shared" si="6"/>
        <v/>
      </c>
      <c r="H169" s="188" t="s">
        <v>28</v>
      </c>
      <c r="I169" s="175"/>
      <c r="J169" s="524" t="s">
        <v>30</v>
      </c>
      <c r="K169" s="504"/>
      <c r="L169" s="135" t="s">
        <v>1024</v>
      </c>
      <c r="M169" s="84">
        <v>6</v>
      </c>
      <c r="N169" s="84">
        <v>7</v>
      </c>
      <c r="O169" s="84">
        <v>6</v>
      </c>
      <c r="P169" s="84" t="s">
        <v>32</v>
      </c>
      <c r="Q169" s="136" t="s">
        <v>1631</v>
      </c>
      <c r="R169" s="136" t="s">
        <v>129</v>
      </c>
      <c r="S169" s="136" t="s">
        <v>1621</v>
      </c>
      <c r="T169" s="88"/>
      <c r="U169" s="89"/>
      <c r="V169" s="90"/>
      <c r="W169" s="91"/>
      <c r="X169" s="65">
        <f t="shared" si="7"/>
        <v>0</v>
      </c>
    </row>
    <row r="170" spans="1:24" ht="14.4">
      <c r="A170" s="92" t="s">
        <v>473</v>
      </c>
      <c r="B170" s="67"/>
      <c r="C170" s="67"/>
      <c r="D170" s="67"/>
      <c r="E170" s="67"/>
      <c r="F170" s="184" t="str">
        <f t="shared" si="5"/>
        <v/>
      </c>
      <c r="G170" s="185" t="str">
        <f t="shared" si="6"/>
        <v/>
      </c>
      <c r="H170" s="184" t="s">
        <v>127</v>
      </c>
      <c r="I170" s="186"/>
      <c r="J170" s="525" t="s">
        <v>30</v>
      </c>
      <c r="K170" s="506"/>
      <c r="L170" s="133" t="s">
        <v>47</v>
      </c>
      <c r="M170" s="68">
        <v>7</v>
      </c>
      <c r="N170" s="68">
        <v>7</v>
      </c>
      <c r="O170" s="68">
        <v>6</v>
      </c>
      <c r="P170" s="68" t="s">
        <v>32</v>
      </c>
      <c r="Q170" s="138" t="s">
        <v>33</v>
      </c>
      <c r="R170" s="134" t="s">
        <v>129</v>
      </c>
      <c r="S170" s="134" t="s">
        <v>1392</v>
      </c>
      <c r="T170" s="76"/>
      <c r="U170" s="116"/>
      <c r="V170" s="117"/>
      <c r="W170" s="118"/>
      <c r="X170" s="65">
        <f t="shared" si="7"/>
        <v>0</v>
      </c>
    </row>
    <row r="171" spans="1:24" ht="14.4">
      <c r="A171" s="82" t="s">
        <v>476</v>
      </c>
      <c r="B171" s="83"/>
      <c r="C171" s="84"/>
      <c r="D171" s="84"/>
      <c r="E171" s="85"/>
      <c r="F171" s="188" t="str">
        <f t="shared" si="5"/>
        <v/>
      </c>
      <c r="G171" s="189" t="str">
        <f t="shared" si="6"/>
        <v/>
      </c>
      <c r="H171" s="188" t="s">
        <v>46</v>
      </c>
      <c r="I171" s="85"/>
      <c r="J171" s="524" t="s">
        <v>30</v>
      </c>
      <c r="K171" s="504"/>
      <c r="L171" s="135" t="s">
        <v>1781</v>
      </c>
      <c r="M171" s="84">
        <v>7</v>
      </c>
      <c r="N171" s="84">
        <v>6</v>
      </c>
      <c r="O171" s="84">
        <v>5</v>
      </c>
      <c r="P171" s="84" t="s">
        <v>32</v>
      </c>
      <c r="Q171" s="136" t="s">
        <v>1623</v>
      </c>
      <c r="R171" s="136" t="s">
        <v>129</v>
      </c>
      <c r="S171" s="136" t="s">
        <v>1782</v>
      </c>
      <c r="T171" s="88"/>
      <c r="U171" s="89"/>
      <c r="V171" s="90"/>
      <c r="W171" s="91"/>
      <c r="X171" s="65">
        <f t="shared" si="7"/>
        <v>0</v>
      </c>
    </row>
    <row r="172" spans="1:24" ht="14.4">
      <c r="A172" s="92" t="s">
        <v>478</v>
      </c>
      <c r="B172" s="67"/>
      <c r="C172" s="68"/>
      <c r="D172" s="68"/>
      <c r="E172" s="69"/>
      <c r="F172" s="184" t="str">
        <f t="shared" si="5"/>
        <v/>
      </c>
      <c r="G172" s="185" t="str">
        <f t="shared" si="6"/>
        <v/>
      </c>
      <c r="H172" s="184" t="s">
        <v>46</v>
      </c>
      <c r="I172" s="69"/>
      <c r="J172" s="525" t="s">
        <v>30</v>
      </c>
      <c r="K172" s="506"/>
      <c r="L172" s="133" t="s">
        <v>1783</v>
      </c>
      <c r="M172" s="68">
        <v>1</v>
      </c>
      <c r="N172" s="68">
        <v>1</v>
      </c>
      <c r="O172" s="68">
        <v>0</v>
      </c>
      <c r="P172" s="68"/>
      <c r="Q172" s="134"/>
      <c r="R172" s="134" t="s">
        <v>255</v>
      </c>
      <c r="S172" s="134" t="s">
        <v>603</v>
      </c>
      <c r="T172" s="76"/>
      <c r="U172" s="77"/>
      <c r="V172" s="78"/>
      <c r="W172" s="79"/>
      <c r="X172" s="65">
        <f t="shared" si="7"/>
        <v>0</v>
      </c>
    </row>
    <row r="173" spans="1:24" ht="14.4">
      <c r="A173" s="82" t="s">
        <v>480</v>
      </c>
      <c r="B173" s="83"/>
      <c r="C173" s="84"/>
      <c r="D173" s="84"/>
      <c r="E173" s="85"/>
      <c r="F173" s="188" t="str">
        <f t="shared" si="5"/>
        <v/>
      </c>
      <c r="G173" s="189" t="str">
        <f t="shared" si="6"/>
        <v/>
      </c>
      <c r="H173" s="188" t="s">
        <v>127</v>
      </c>
      <c r="I173" s="85"/>
      <c r="J173" s="524" t="s">
        <v>30</v>
      </c>
      <c r="K173" s="504"/>
      <c r="L173" s="135" t="s">
        <v>1784</v>
      </c>
      <c r="M173" s="84">
        <v>2</v>
      </c>
      <c r="N173" s="84">
        <v>0</v>
      </c>
      <c r="O173" s="84">
        <v>0</v>
      </c>
      <c r="P173" s="84"/>
      <c r="Q173" s="136" t="s">
        <v>56</v>
      </c>
      <c r="R173" s="136" t="s">
        <v>255</v>
      </c>
      <c r="S173" s="136" t="s">
        <v>325</v>
      </c>
      <c r="T173" s="88"/>
      <c r="U173" s="89"/>
      <c r="V173" s="90"/>
      <c r="W173" s="91"/>
      <c r="X173" s="65">
        <f t="shared" si="7"/>
        <v>0</v>
      </c>
    </row>
    <row r="174" spans="1:24" ht="14.4">
      <c r="A174" s="92" t="s">
        <v>482</v>
      </c>
      <c r="B174" s="67"/>
      <c r="C174" s="68"/>
      <c r="D174" s="68"/>
      <c r="E174" s="69"/>
      <c r="F174" s="184" t="str">
        <f t="shared" si="5"/>
        <v/>
      </c>
      <c r="G174" s="185" t="str">
        <f t="shared" si="6"/>
        <v/>
      </c>
      <c r="H174" s="184" t="s">
        <v>46</v>
      </c>
      <c r="I174" s="186"/>
      <c r="J174" s="525" t="s">
        <v>30</v>
      </c>
      <c r="K174" s="506"/>
      <c r="L174" s="133" t="s">
        <v>1785</v>
      </c>
      <c r="M174" s="68">
        <v>1</v>
      </c>
      <c r="N174" s="68"/>
      <c r="O174" s="68"/>
      <c r="P174" s="68"/>
      <c r="Q174" s="134"/>
      <c r="R174" s="134" t="s">
        <v>157</v>
      </c>
      <c r="S174" s="134" t="s">
        <v>164</v>
      </c>
      <c r="T174" s="76"/>
      <c r="U174" s="77"/>
      <c r="V174" s="78" t="s">
        <v>733</v>
      </c>
      <c r="W174" s="79"/>
      <c r="X174" s="65">
        <f t="shared" si="7"/>
        <v>0</v>
      </c>
    </row>
    <row r="175" spans="1:24" ht="14.4">
      <c r="A175" s="82" t="s">
        <v>484</v>
      </c>
      <c r="B175" s="83"/>
      <c r="C175" s="84"/>
      <c r="D175" s="84"/>
      <c r="E175" s="85"/>
      <c r="F175" s="188" t="str">
        <f t="shared" si="5"/>
        <v/>
      </c>
      <c r="G175" s="189" t="str">
        <f t="shared" si="6"/>
        <v/>
      </c>
      <c r="H175" s="188" t="s">
        <v>46</v>
      </c>
      <c r="I175" s="85"/>
      <c r="J175" s="524" t="s">
        <v>30</v>
      </c>
      <c r="K175" s="504"/>
      <c r="L175" s="135" t="s">
        <v>1786</v>
      </c>
      <c r="M175" s="84">
        <v>2</v>
      </c>
      <c r="N175" s="84"/>
      <c r="O175" s="84"/>
      <c r="P175" s="84"/>
      <c r="Q175" s="136"/>
      <c r="R175" s="136" t="s">
        <v>157</v>
      </c>
      <c r="S175" s="136" t="s">
        <v>164</v>
      </c>
      <c r="T175" s="88"/>
      <c r="U175" s="89"/>
      <c r="V175" s="90"/>
      <c r="W175" s="91"/>
      <c r="X175" s="65">
        <f t="shared" si="7"/>
        <v>0</v>
      </c>
    </row>
    <row r="176" spans="1:24" ht="14.4">
      <c r="A176" s="92" t="s">
        <v>486</v>
      </c>
      <c r="B176" s="67"/>
      <c r="C176" s="68"/>
      <c r="D176" s="68"/>
      <c r="E176" s="69"/>
      <c r="F176" s="184" t="str">
        <f t="shared" si="5"/>
        <v/>
      </c>
      <c r="G176" s="185" t="str">
        <f t="shared" si="6"/>
        <v/>
      </c>
      <c r="H176" s="184" t="s">
        <v>46</v>
      </c>
      <c r="I176" s="186"/>
      <c r="J176" s="525" t="s">
        <v>30</v>
      </c>
      <c r="K176" s="506"/>
      <c r="L176" s="133" t="s">
        <v>1787</v>
      </c>
      <c r="M176" s="68">
        <v>2</v>
      </c>
      <c r="N176" s="68"/>
      <c r="O176" s="68"/>
      <c r="P176" s="68"/>
      <c r="Q176" s="134" t="s">
        <v>373</v>
      </c>
      <c r="R176" s="134" t="s">
        <v>157</v>
      </c>
      <c r="S176" s="134" t="s">
        <v>164</v>
      </c>
      <c r="T176" s="76"/>
      <c r="U176" s="77"/>
      <c r="V176" s="78"/>
      <c r="W176" s="79"/>
      <c r="X176" s="65">
        <f t="shared" si="7"/>
        <v>0</v>
      </c>
    </row>
    <row r="177" spans="1:24" ht="14.4">
      <c r="A177" s="82" t="s">
        <v>489</v>
      </c>
      <c r="B177" s="83"/>
      <c r="C177" s="84"/>
      <c r="D177" s="84"/>
      <c r="E177" s="85"/>
      <c r="F177" s="188" t="str">
        <f t="shared" si="5"/>
        <v/>
      </c>
      <c r="G177" s="189" t="str">
        <f t="shared" si="6"/>
        <v/>
      </c>
      <c r="H177" s="188" t="s">
        <v>127</v>
      </c>
      <c r="I177" s="85"/>
      <c r="J177" s="524" t="s">
        <v>30</v>
      </c>
      <c r="K177" s="504"/>
      <c r="L177" s="135" t="s">
        <v>1788</v>
      </c>
      <c r="M177" s="84">
        <v>3</v>
      </c>
      <c r="N177" s="84"/>
      <c r="O177" s="84"/>
      <c r="P177" s="84"/>
      <c r="Q177" s="136"/>
      <c r="R177" s="136" t="s">
        <v>157</v>
      </c>
      <c r="S177" s="136" t="s">
        <v>72</v>
      </c>
      <c r="T177" s="88"/>
      <c r="U177" s="89"/>
      <c r="V177" s="90"/>
      <c r="W177" s="91"/>
      <c r="X177" s="65">
        <f t="shared" si="7"/>
        <v>0</v>
      </c>
    </row>
    <row r="178" spans="1:24" ht="14.4">
      <c r="A178" s="92" t="s">
        <v>491</v>
      </c>
      <c r="B178" s="67"/>
      <c r="C178" s="68"/>
      <c r="D178" s="68"/>
      <c r="E178" s="69"/>
      <c r="F178" s="184" t="str">
        <f t="shared" si="5"/>
        <v/>
      </c>
      <c r="G178" s="185" t="str">
        <f t="shared" si="6"/>
        <v/>
      </c>
      <c r="H178" s="184" t="s">
        <v>65</v>
      </c>
      <c r="I178" s="69"/>
      <c r="J178" s="525" t="s">
        <v>30</v>
      </c>
      <c r="K178" s="506"/>
      <c r="L178" s="133" t="s">
        <v>1789</v>
      </c>
      <c r="M178" s="68">
        <v>3</v>
      </c>
      <c r="N178" s="68"/>
      <c r="O178" s="68"/>
      <c r="P178" s="68"/>
      <c r="Q178" s="134"/>
      <c r="R178" s="134" t="s">
        <v>157</v>
      </c>
      <c r="S178" s="134" t="s">
        <v>164</v>
      </c>
      <c r="T178" s="76"/>
      <c r="U178" s="77"/>
      <c r="V178" s="78" t="s">
        <v>733</v>
      </c>
      <c r="W178" s="79"/>
      <c r="X178" s="65">
        <f t="shared" si="7"/>
        <v>0</v>
      </c>
    </row>
    <row r="179" spans="1:24" ht="14.4">
      <c r="A179" s="82" t="s">
        <v>493</v>
      </c>
      <c r="B179" s="83"/>
      <c r="C179" s="84"/>
      <c r="D179" s="84"/>
      <c r="E179" s="85"/>
      <c r="F179" s="188" t="str">
        <f t="shared" si="5"/>
        <v/>
      </c>
      <c r="G179" s="189" t="str">
        <f t="shared" si="6"/>
        <v/>
      </c>
      <c r="H179" s="188" t="s">
        <v>46</v>
      </c>
      <c r="I179" s="85"/>
      <c r="J179" s="524" t="s">
        <v>30</v>
      </c>
      <c r="K179" s="504"/>
      <c r="L179" s="135" t="s">
        <v>1790</v>
      </c>
      <c r="M179" s="84">
        <v>5</v>
      </c>
      <c r="N179" s="84"/>
      <c r="O179" s="84"/>
      <c r="P179" s="84"/>
      <c r="Q179" s="136"/>
      <c r="R179" s="136" t="s">
        <v>157</v>
      </c>
      <c r="S179" s="136" t="s">
        <v>475</v>
      </c>
      <c r="T179" s="88"/>
      <c r="U179" s="89"/>
      <c r="V179" s="90"/>
      <c r="W179" s="91"/>
      <c r="X179" s="65">
        <f t="shared" si="7"/>
        <v>0</v>
      </c>
    </row>
    <row r="180" spans="1:24" ht="14.4">
      <c r="A180" s="92" t="s">
        <v>495</v>
      </c>
      <c r="B180" s="67"/>
      <c r="C180" s="68"/>
      <c r="D180" s="68"/>
      <c r="E180" s="69"/>
      <c r="F180" s="184" t="str">
        <f t="shared" si="5"/>
        <v/>
      </c>
      <c r="G180" s="185" t="str">
        <f t="shared" si="6"/>
        <v/>
      </c>
      <c r="H180" s="184" t="s">
        <v>28</v>
      </c>
      <c r="I180" s="69"/>
      <c r="J180" s="525" t="s">
        <v>30</v>
      </c>
      <c r="K180" s="506"/>
      <c r="L180" s="133" t="s">
        <v>1791</v>
      </c>
      <c r="M180" s="68">
        <v>6</v>
      </c>
      <c r="N180" s="68"/>
      <c r="O180" s="68"/>
      <c r="P180" s="68"/>
      <c r="Q180" s="134"/>
      <c r="R180" s="134" t="s">
        <v>157</v>
      </c>
      <c r="S180" s="134" t="s">
        <v>564</v>
      </c>
      <c r="T180" s="76"/>
      <c r="U180" s="77"/>
      <c r="V180" s="78"/>
      <c r="W180" s="79"/>
      <c r="X180" s="65">
        <f t="shared" si="7"/>
        <v>0</v>
      </c>
    </row>
    <row r="181" spans="1:24" ht="14.4">
      <c r="A181" s="82" t="s">
        <v>498</v>
      </c>
      <c r="B181" s="83"/>
      <c r="C181" s="84"/>
      <c r="D181" s="84"/>
      <c r="E181" s="85"/>
      <c r="F181" s="188" t="str">
        <f t="shared" si="5"/>
        <v/>
      </c>
      <c r="G181" s="189" t="str">
        <f t="shared" si="6"/>
        <v/>
      </c>
      <c r="H181" s="188" t="s">
        <v>28</v>
      </c>
      <c r="I181" s="175"/>
      <c r="J181" s="524" t="s">
        <v>30</v>
      </c>
      <c r="K181" s="504"/>
      <c r="L181" s="135" t="s">
        <v>1792</v>
      </c>
      <c r="M181" s="84">
        <v>8</v>
      </c>
      <c r="N181" s="84"/>
      <c r="O181" s="84"/>
      <c r="P181" s="84"/>
      <c r="Q181" s="136"/>
      <c r="R181" s="136" t="s">
        <v>157</v>
      </c>
      <c r="S181" s="136" t="s">
        <v>164</v>
      </c>
      <c r="T181" s="88"/>
      <c r="U181" s="89"/>
      <c r="V181" s="90"/>
      <c r="W181" s="91"/>
      <c r="X181" s="65">
        <f t="shared" si="7"/>
        <v>0</v>
      </c>
    </row>
    <row r="182" spans="1:24" ht="14.4">
      <c r="A182" s="92" t="s">
        <v>500</v>
      </c>
      <c r="B182" s="67"/>
      <c r="C182" s="68"/>
      <c r="D182" s="68"/>
      <c r="E182" s="69"/>
      <c r="F182" s="184" t="str">
        <f t="shared" si="5"/>
        <v/>
      </c>
      <c r="G182" s="185" t="str">
        <f t="shared" si="6"/>
        <v/>
      </c>
      <c r="H182" s="184" t="s">
        <v>131</v>
      </c>
      <c r="I182" s="69"/>
      <c r="J182" s="525" t="s">
        <v>30</v>
      </c>
      <c r="K182" s="506"/>
      <c r="L182" s="133" t="s">
        <v>1793</v>
      </c>
      <c r="M182" s="68">
        <v>12</v>
      </c>
      <c r="N182" s="68"/>
      <c r="O182" s="68"/>
      <c r="P182" s="68"/>
      <c r="Q182" s="134" t="s">
        <v>33</v>
      </c>
      <c r="R182" s="134" t="s">
        <v>157</v>
      </c>
      <c r="S182" s="134" t="s">
        <v>1695</v>
      </c>
      <c r="T182" s="76"/>
      <c r="U182" s="77"/>
      <c r="V182" s="78"/>
      <c r="W182" s="79"/>
      <c r="X182" s="65">
        <f t="shared" si="7"/>
        <v>0</v>
      </c>
    </row>
    <row r="183" spans="1:24" ht="14.4">
      <c r="A183" s="82" t="s">
        <v>502</v>
      </c>
      <c r="B183" s="83"/>
      <c r="C183" s="84"/>
      <c r="D183" s="84"/>
      <c r="E183" s="85"/>
      <c r="F183" s="188" t="str">
        <f t="shared" si="5"/>
        <v/>
      </c>
      <c r="G183" s="189" t="str">
        <f t="shared" si="6"/>
        <v/>
      </c>
      <c r="H183" s="188" t="s">
        <v>127</v>
      </c>
      <c r="I183" s="175"/>
      <c r="J183" s="194" t="s">
        <v>37</v>
      </c>
      <c r="K183" s="94" t="s">
        <v>42</v>
      </c>
      <c r="L183" s="135" t="s">
        <v>921</v>
      </c>
      <c r="M183" s="84">
        <v>1</v>
      </c>
      <c r="N183" s="84">
        <v>1</v>
      </c>
      <c r="O183" s="84">
        <v>2</v>
      </c>
      <c r="P183" s="84" t="s">
        <v>136</v>
      </c>
      <c r="Q183" s="136"/>
      <c r="R183" s="136" t="s">
        <v>129</v>
      </c>
      <c r="S183" s="136" t="s">
        <v>1353</v>
      </c>
      <c r="T183" s="88"/>
      <c r="U183" s="89"/>
      <c r="V183" s="90"/>
      <c r="W183" s="91"/>
      <c r="X183" s="65">
        <f t="shared" si="7"/>
        <v>0</v>
      </c>
    </row>
    <row r="184" spans="1:24" ht="14.4">
      <c r="A184" s="92" t="s">
        <v>504</v>
      </c>
      <c r="B184" s="67"/>
      <c r="C184" s="68"/>
      <c r="D184" s="68"/>
      <c r="E184" s="69"/>
      <c r="F184" s="184" t="str">
        <f t="shared" si="5"/>
        <v/>
      </c>
      <c r="G184" s="185" t="str">
        <f t="shared" si="6"/>
        <v/>
      </c>
      <c r="H184" s="184" t="s">
        <v>65</v>
      </c>
      <c r="I184" s="69"/>
      <c r="J184" s="193" t="s">
        <v>37</v>
      </c>
      <c r="K184" s="95" t="s">
        <v>42</v>
      </c>
      <c r="L184" s="133" t="s">
        <v>1794</v>
      </c>
      <c r="M184" s="68">
        <v>2</v>
      </c>
      <c r="N184" s="68">
        <v>2</v>
      </c>
      <c r="O184" s="68">
        <v>3</v>
      </c>
      <c r="P184" s="68" t="s">
        <v>32</v>
      </c>
      <c r="Q184" s="134" t="s">
        <v>56</v>
      </c>
      <c r="R184" s="134" t="s">
        <v>129</v>
      </c>
      <c r="S184" s="134" t="s">
        <v>1699</v>
      </c>
      <c r="T184" s="76"/>
      <c r="U184" s="77"/>
      <c r="V184" s="78"/>
      <c r="W184" s="79"/>
      <c r="X184" s="65">
        <f t="shared" si="7"/>
        <v>0</v>
      </c>
    </row>
    <row r="185" spans="1:24" ht="14.4">
      <c r="A185" s="82" t="s">
        <v>506</v>
      </c>
      <c r="B185" s="83"/>
      <c r="C185" s="84"/>
      <c r="D185" s="84"/>
      <c r="E185" s="85"/>
      <c r="F185" s="188" t="str">
        <f t="shared" si="5"/>
        <v/>
      </c>
      <c r="G185" s="189" t="str">
        <f t="shared" si="6"/>
        <v/>
      </c>
      <c r="H185" s="188" t="s">
        <v>46</v>
      </c>
      <c r="I185" s="175"/>
      <c r="J185" s="194" t="s">
        <v>37</v>
      </c>
      <c r="K185" s="94" t="s">
        <v>42</v>
      </c>
      <c r="L185" s="135" t="s">
        <v>1795</v>
      </c>
      <c r="M185" s="84">
        <v>3</v>
      </c>
      <c r="N185" s="84">
        <v>3</v>
      </c>
      <c r="O185" s="84">
        <v>2</v>
      </c>
      <c r="P185" s="84" t="s">
        <v>136</v>
      </c>
      <c r="Q185" s="136"/>
      <c r="R185" s="136" t="s">
        <v>129</v>
      </c>
      <c r="S185" s="136" t="s">
        <v>1353</v>
      </c>
      <c r="T185" s="88"/>
      <c r="U185" s="89"/>
      <c r="V185" s="90"/>
      <c r="W185" s="91"/>
      <c r="X185" s="65">
        <f t="shared" si="7"/>
        <v>0</v>
      </c>
    </row>
    <row r="186" spans="1:24" ht="14.4">
      <c r="A186" s="92" t="s">
        <v>508</v>
      </c>
      <c r="B186" s="67"/>
      <c r="C186" s="68"/>
      <c r="D186" s="68"/>
      <c r="E186" s="69"/>
      <c r="F186" s="184" t="str">
        <f t="shared" si="5"/>
        <v/>
      </c>
      <c r="G186" s="185" t="str">
        <f t="shared" si="6"/>
        <v/>
      </c>
      <c r="H186" s="184" t="s">
        <v>46</v>
      </c>
      <c r="I186" s="186"/>
      <c r="J186" s="193" t="s">
        <v>37</v>
      </c>
      <c r="K186" s="95" t="s">
        <v>42</v>
      </c>
      <c r="L186" s="133" t="s">
        <v>1796</v>
      </c>
      <c r="M186" s="68">
        <v>4</v>
      </c>
      <c r="N186" s="68">
        <v>4</v>
      </c>
      <c r="O186" s="68">
        <v>5</v>
      </c>
      <c r="P186" s="68" t="s">
        <v>32</v>
      </c>
      <c r="Q186" s="134" t="s">
        <v>87</v>
      </c>
      <c r="R186" s="134" t="s">
        <v>129</v>
      </c>
      <c r="S186" s="134" t="s">
        <v>1648</v>
      </c>
      <c r="T186" s="76"/>
      <c r="U186" s="77"/>
      <c r="V186" s="78"/>
      <c r="W186" s="79"/>
      <c r="X186" s="65">
        <f t="shared" si="7"/>
        <v>0</v>
      </c>
    </row>
    <row r="187" spans="1:24" ht="14.4">
      <c r="A187" s="82" t="s">
        <v>510</v>
      </c>
      <c r="B187" s="83"/>
      <c r="C187" s="84"/>
      <c r="D187" s="84"/>
      <c r="E187" s="85"/>
      <c r="F187" s="188" t="str">
        <f t="shared" si="5"/>
        <v/>
      </c>
      <c r="G187" s="189" t="str">
        <f t="shared" si="6"/>
        <v/>
      </c>
      <c r="H187" s="188" t="s">
        <v>28</v>
      </c>
      <c r="I187" s="175"/>
      <c r="J187" s="194" t="s">
        <v>37</v>
      </c>
      <c r="K187" s="94" t="s">
        <v>42</v>
      </c>
      <c r="L187" s="135" t="s">
        <v>1797</v>
      </c>
      <c r="M187" s="84">
        <v>4</v>
      </c>
      <c r="N187" s="84">
        <v>3</v>
      </c>
      <c r="O187" s="84">
        <v>5</v>
      </c>
      <c r="P187" s="84" t="s">
        <v>32</v>
      </c>
      <c r="Q187" s="136" t="s">
        <v>56</v>
      </c>
      <c r="R187" s="136" t="s">
        <v>129</v>
      </c>
      <c r="S187" s="136" t="s">
        <v>1329</v>
      </c>
      <c r="T187" s="88"/>
      <c r="U187" s="89"/>
      <c r="V187" s="90"/>
      <c r="W187" s="91"/>
      <c r="X187" s="65">
        <f t="shared" si="7"/>
        <v>0</v>
      </c>
    </row>
    <row r="188" spans="1:24" ht="14.4">
      <c r="A188" s="92" t="s">
        <v>512</v>
      </c>
      <c r="B188" s="67"/>
      <c r="C188" s="68"/>
      <c r="D188" s="68"/>
      <c r="E188" s="69"/>
      <c r="F188" s="184" t="str">
        <f t="shared" si="5"/>
        <v/>
      </c>
      <c r="G188" s="185" t="str">
        <f t="shared" si="6"/>
        <v/>
      </c>
      <c r="H188" s="184" t="s">
        <v>127</v>
      </c>
      <c r="I188" s="186"/>
      <c r="J188" s="193" t="s">
        <v>37</v>
      </c>
      <c r="K188" s="95" t="s">
        <v>42</v>
      </c>
      <c r="L188" s="133" t="s">
        <v>1798</v>
      </c>
      <c r="M188" s="68">
        <v>5</v>
      </c>
      <c r="N188" s="68">
        <v>4</v>
      </c>
      <c r="O188" s="68">
        <v>4</v>
      </c>
      <c r="P188" s="68" t="s">
        <v>32</v>
      </c>
      <c r="Q188" s="134" t="s">
        <v>1623</v>
      </c>
      <c r="R188" s="134" t="s">
        <v>129</v>
      </c>
      <c r="S188" s="134" t="s">
        <v>1648</v>
      </c>
      <c r="T188" s="76"/>
      <c r="U188" s="77"/>
      <c r="V188" s="78"/>
      <c r="W188" s="79"/>
      <c r="X188" s="65">
        <f t="shared" si="7"/>
        <v>0</v>
      </c>
    </row>
    <row r="189" spans="1:24" ht="14.4">
      <c r="A189" s="82" t="s">
        <v>514</v>
      </c>
      <c r="B189" s="83"/>
      <c r="C189" s="84"/>
      <c r="D189" s="84"/>
      <c r="E189" s="85"/>
      <c r="F189" s="188" t="str">
        <f t="shared" si="5"/>
        <v/>
      </c>
      <c r="G189" s="189" t="str">
        <f t="shared" si="6"/>
        <v/>
      </c>
      <c r="H189" s="188" t="s">
        <v>127</v>
      </c>
      <c r="I189" s="175"/>
      <c r="J189" s="194" t="s">
        <v>37</v>
      </c>
      <c r="K189" s="94" t="s">
        <v>42</v>
      </c>
      <c r="L189" s="135" t="s">
        <v>1799</v>
      </c>
      <c r="M189" s="84">
        <v>5</v>
      </c>
      <c r="N189" s="84">
        <v>2</v>
      </c>
      <c r="O189" s="84">
        <v>8</v>
      </c>
      <c r="P189" s="84" t="s">
        <v>32</v>
      </c>
      <c r="Q189" s="136"/>
      <c r="R189" s="136" t="s">
        <v>129</v>
      </c>
      <c r="S189" s="136" t="s">
        <v>1800</v>
      </c>
      <c r="T189" s="88"/>
      <c r="U189" s="89"/>
      <c r="V189" s="90"/>
      <c r="W189" s="91"/>
      <c r="X189" s="65">
        <f t="shared" si="7"/>
        <v>0</v>
      </c>
    </row>
    <row r="190" spans="1:24" ht="14.4">
      <c r="A190" s="92" t="s">
        <v>516</v>
      </c>
      <c r="B190" s="67"/>
      <c r="C190" s="68"/>
      <c r="D190" s="68"/>
      <c r="E190" s="69"/>
      <c r="F190" s="184" t="str">
        <f t="shared" si="5"/>
        <v/>
      </c>
      <c r="G190" s="185" t="str">
        <f t="shared" si="6"/>
        <v/>
      </c>
      <c r="H190" s="184" t="s">
        <v>28</v>
      </c>
      <c r="I190" s="186"/>
      <c r="J190" s="193" t="s">
        <v>37</v>
      </c>
      <c r="K190" s="95" t="s">
        <v>42</v>
      </c>
      <c r="L190" s="133" t="s">
        <v>1801</v>
      </c>
      <c r="M190" s="68">
        <v>6</v>
      </c>
      <c r="N190" s="68">
        <v>3</v>
      </c>
      <c r="O190" s="68">
        <v>7</v>
      </c>
      <c r="P190" s="68" t="s">
        <v>32</v>
      </c>
      <c r="Q190" s="134" t="s">
        <v>1623</v>
      </c>
      <c r="R190" s="134" t="s">
        <v>129</v>
      </c>
      <c r="S190" s="134" t="s">
        <v>1329</v>
      </c>
      <c r="T190" s="76"/>
      <c r="U190" s="77"/>
      <c r="V190" s="78"/>
      <c r="W190" s="79"/>
      <c r="X190" s="65">
        <f t="shared" si="7"/>
        <v>0</v>
      </c>
    </row>
    <row r="191" spans="1:24" ht="14.4">
      <c r="A191" s="82" t="s">
        <v>518</v>
      </c>
      <c r="B191" s="83"/>
      <c r="C191" s="84"/>
      <c r="D191" s="84"/>
      <c r="E191" s="85"/>
      <c r="F191" s="188" t="str">
        <f t="shared" si="5"/>
        <v/>
      </c>
      <c r="G191" s="189" t="str">
        <f t="shared" si="6"/>
        <v/>
      </c>
      <c r="H191" s="188" t="s">
        <v>131</v>
      </c>
      <c r="I191" s="175"/>
      <c r="J191" s="194" t="s">
        <v>37</v>
      </c>
      <c r="K191" s="94" t="s">
        <v>42</v>
      </c>
      <c r="L191" s="135" t="s">
        <v>132</v>
      </c>
      <c r="M191" s="84">
        <v>7</v>
      </c>
      <c r="N191" s="84">
        <v>7</v>
      </c>
      <c r="O191" s="84">
        <v>7</v>
      </c>
      <c r="P191" s="84" t="s">
        <v>32</v>
      </c>
      <c r="Q191" s="136"/>
      <c r="R191" s="136" t="s">
        <v>129</v>
      </c>
      <c r="S191" s="136" t="s">
        <v>1392</v>
      </c>
      <c r="T191" s="88"/>
      <c r="U191" s="89"/>
      <c r="V191" s="90"/>
      <c r="W191" s="91"/>
      <c r="X191" s="65">
        <f t="shared" si="7"/>
        <v>0</v>
      </c>
    </row>
    <row r="192" spans="1:24" ht="14.4">
      <c r="A192" s="92" t="s">
        <v>521</v>
      </c>
      <c r="B192" s="67"/>
      <c r="C192" s="68"/>
      <c r="D192" s="68"/>
      <c r="E192" s="69"/>
      <c r="F192" s="184" t="str">
        <f t="shared" si="5"/>
        <v/>
      </c>
      <c r="G192" s="185" t="str">
        <f t="shared" si="6"/>
        <v/>
      </c>
      <c r="H192" s="184" t="s">
        <v>127</v>
      </c>
      <c r="I192" s="186"/>
      <c r="J192" s="193" t="s">
        <v>37</v>
      </c>
      <c r="K192" s="95" t="s">
        <v>42</v>
      </c>
      <c r="L192" s="133" t="s">
        <v>1802</v>
      </c>
      <c r="M192" s="68">
        <v>1</v>
      </c>
      <c r="N192" s="68"/>
      <c r="O192" s="68"/>
      <c r="P192" s="68"/>
      <c r="Q192" s="134"/>
      <c r="R192" s="134" t="s">
        <v>157</v>
      </c>
      <c r="S192" s="134" t="s">
        <v>325</v>
      </c>
      <c r="T192" s="76"/>
      <c r="U192" s="77"/>
      <c r="V192" s="78"/>
      <c r="W192" s="79"/>
      <c r="X192" s="65">
        <f t="shared" si="7"/>
        <v>0</v>
      </c>
    </row>
    <row r="193" spans="1:24" ht="14.4">
      <c r="A193" s="82" t="s">
        <v>523</v>
      </c>
      <c r="B193" s="83"/>
      <c r="C193" s="84"/>
      <c r="D193" s="84"/>
      <c r="E193" s="85"/>
      <c r="F193" s="188" t="str">
        <f t="shared" si="5"/>
        <v/>
      </c>
      <c r="G193" s="189" t="str">
        <f t="shared" si="6"/>
        <v/>
      </c>
      <c r="H193" s="188" t="s">
        <v>28</v>
      </c>
      <c r="I193" s="85"/>
      <c r="J193" s="194" t="s">
        <v>37</v>
      </c>
      <c r="K193" s="94" t="s">
        <v>42</v>
      </c>
      <c r="L193" s="135" t="s">
        <v>1803</v>
      </c>
      <c r="M193" s="84">
        <v>3</v>
      </c>
      <c r="N193" s="84"/>
      <c r="O193" s="84"/>
      <c r="P193" s="84"/>
      <c r="Q193" s="136"/>
      <c r="R193" s="136" t="s">
        <v>157</v>
      </c>
      <c r="S193" s="136" t="s">
        <v>290</v>
      </c>
      <c r="T193" s="88"/>
      <c r="U193" s="89"/>
      <c r="V193" s="90"/>
      <c r="W193" s="91"/>
      <c r="X193" s="65">
        <f t="shared" si="7"/>
        <v>0</v>
      </c>
    </row>
    <row r="194" spans="1:24" ht="14.4">
      <c r="A194" s="92" t="s">
        <v>525</v>
      </c>
      <c r="B194" s="67"/>
      <c r="C194" s="68"/>
      <c r="D194" s="68"/>
      <c r="E194" s="69"/>
      <c r="F194" s="184" t="str">
        <f t="shared" si="5"/>
        <v/>
      </c>
      <c r="G194" s="185" t="str">
        <f t="shared" si="6"/>
        <v/>
      </c>
      <c r="H194" s="184" t="s">
        <v>46</v>
      </c>
      <c r="I194" s="186"/>
      <c r="J194" s="193" t="s">
        <v>37</v>
      </c>
      <c r="K194" s="95" t="s">
        <v>42</v>
      </c>
      <c r="L194" s="133" t="s">
        <v>1804</v>
      </c>
      <c r="M194" s="68">
        <v>4</v>
      </c>
      <c r="N194" s="68"/>
      <c r="O194" s="68"/>
      <c r="P194" s="68"/>
      <c r="Q194" s="134"/>
      <c r="R194" s="134" t="s">
        <v>157</v>
      </c>
      <c r="S194" s="134" t="s">
        <v>325</v>
      </c>
      <c r="T194" s="76"/>
      <c r="U194" s="77"/>
      <c r="V194" s="78"/>
      <c r="W194" s="79"/>
      <c r="X194" s="65">
        <f t="shared" si="7"/>
        <v>0</v>
      </c>
    </row>
    <row r="195" spans="1:24" ht="14.4">
      <c r="A195" s="82" t="s">
        <v>527</v>
      </c>
      <c r="B195" s="83"/>
      <c r="C195" s="84"/>
      <c r="D195" s="84"/>
      <c r="E195" s="85"/>
      <c r="F195" s="188" t="str">
        <f t="shared" si="5"/>
        <v/>
      </c>
      <c r="G195" s="189" t="str">
        <f t="shared" si="6"/>
        <v/>
      </c>
      <c r="H195" s="188" t="s">
        <v>46</v>
      </c>
      <c r="I195" s="175"/>
      <c r="J195" s="194" t="s">
        <v>37</v>
      </c>
      <c r="K195" s="94" t="s">
        <v>50</v>
      </c>
      <c r="L195" s="135" t="s">
        <v>1805</v>
      </c>
      <c r="M195" s="84">
        <v>1</v>
      </c>
      <c r="N195" s="84">
        <v>2</v>
      </c>
      <c r="O195" s="84">
        <v>1</v>
      </c>
      <c r="P195" s="84" t="s">
        <v>136</v>
      </c>
      <c r="Q195" s="136"/>
      <c r="R195" s="136" t="s">
        <v>129</v>
      </c>
      <c r="S195" s="136" t="s">
        <v>1452</v>
      </c>
      <c r="T195" s="88"/>
      <c r="U195" s="89"/>
      <c r="V195" s="90"/>
      <c r="W195" s="91"/>
      <c r="X195" s="65">
        <f t="shared" si="7"/>
        <v>0</v>
      </c>
    </row>
    <row r="196" spans="1:24" ht="14.4">
      <c r="A196" s="92" t="s">
        <v>529</v>
      </c>
      <c r="B196" s="67"/>
      <c r="C196" s="68"/>
      <c r="D196" s="68"/>
      <c r="E196" s="69"/>
      <c r="F196" s="184" t="str">
        <f t="shared" si="5"/>
        <v/>
      </c>
      <c r="G196" s="185" t="str">
        <f t="shared" si="6"/>
        <v/>
      </c>
      <c r="H196" s="184" t="s">
        <v>127</v>
      </c>
      <c r="I196" s="186"/>
      <c r="J196" s="193" t="s">
        <v>37</v>
      </c>
      <c r="K196" s="95" t="s">
        <v>50</v>
      </c>
      <c r="L196" s="133" t="s">
        <v>710</v>
      </c>
      <c r="M196" s="68">
        <v>2</v>
      </c>
      <c r="N196" s="68">
        <v>1</v>
      </c>
      <c r="O196" s="68">
        <v>4</v>
      </c>
      <c r="P196" s="68" t="s">
        <v>32</v>
      </c>
      <c r="Q196" s="134" t="s">
        <v>1631</v>
      </c>
      <c r="R196" s="134" t="s">
        <v>129</v>
      </c>
      <c r="S196" s="134" t="s">
        <v>1627</v>
      </c>
      <c r="T196" s="76"/>
      <c r="U196" s="77"/>
      <c r="V196" s="78"/>
      <c r="W196" s="79"/>
      <c r="X196" s="65">
        <f t="shared" si="7"/>
        <v>0</v>
      </c>
    </row>
    <row r="197" spans="1:24" ht="14.4">
      <c r="A197" s="82" t="s">
        <v>531</v>
      </c>
      <c r="B197" s="83"/>
      <c r="C197" s="84"/>
      <c r="D197" s="84"/>
      <c r="E197" s="85"/>
      <c r="F197" s="188" t="str">
        <f t="shared" si="5"/>
        <v/>
      </c>
      <c r="G197" s="189" t="str">
        <f t="shared" si="6"/>
        <v/>
      </c>
      <c r="H197" s="188" t="s">
        <v>127</v>
      </c>
      <c r="I197" s="175"/>
      <c r="J197" s="194" t="s">
        <v>37</v>
      </c>
      <c r="K197" s="94" t="s">
        <v>50</v>
      </c>
      <c r="L197" s="135" t="s">
        <v>424</v>
      </c>
      <c r="M197" s="84">
        <v>2</v>
      </c>
      <c r="N197" s="84">
        <v>2</v>
      </c>
      <c r="O197" s="84">
        <v>4</v>
      </c>
      <c r="P197" s="84" t="s">
        <v>32</v>
      </c>
      <c r="Q197" s="136"/>
      <c r="R197" s="136" t="s">
        <v>129</v>
      </c>
      <c r="S197" s="136" t="s">
        <v>1806</v>
      </c>
      <c r="T197" s="88"/>
      <c r="U197" s="89"/>
      <c r="V197" s="90"/>
      <c r="W197" s="91"/>
      <c r="X197" s="65">
        <f t="shared" si="7"/>
        <v>0</v>
      </c>
    </row>
    <row r="198" spans="1:24" ht="14.4">
      <c r="A198" s="92" t="s">
        <v>533</v>
      </c>
      <c r="B198" s="67"/>
      <c r="C198" s="68"/>
      <c r="D198" s="68"/>
      <c r="E198" s="69"/>
      <c r="F198" s="184" t="str">
        <f t="shared" si="5"/>
        <v/>
      </c>
      <c r="G198" s="185" t="str">
        <f t="shared" si="6"/>
        <v/>
      </c>
      <c r="H198" s="184" t="s">
        <v>131</v>
      </c>
      <c r="I198" s="186"/>
      <c r="J198" s="193" t="s">
        <v>37</v>
      </c>
      <c r="K198" s="95" t="s">
        <v>50</v>
      </c>
      <c r="L198" s="133" t="s">
        <v>813</v>
      </c>
      <c r="M198" s="68">
        <v>3</v>
      </c>
      <c r="N198" s="68">
        <v>3</v>
      </c>
      <c r="O198" s="68">
        <v>4</v>
      </c>
      <c r="P198" s="68" t="s">
        <v>32</v>
      </c>
      <c r="Q198" s="134" t="s">
        <v>80</v>
      </c>
      <c r="R198" s="134" t="s">
        <v>129</v>
      </c>
      <c r="S198" s="134" t="s">
        <v>1621</v>
      </c>
      <c r="T198" s="76"/>
      <c r="U198" s="77"/>
      <c r="V198" s="78"/>
      <c r="W198" s="79"/>
      <c r="X198" s="65">
        <f t="shared" si="7"/>
        <v>0</v>
      </c>
    </row>
    <row r="199" spans="1:24" ht="14.4">
      <c r="A199" s="82" t="s">
        <v>535</v>
      </c>
      <c r="B199" s="83"/>
      <c r="C199" s="84"/>
      <c r="D199" s="84"/>
      <c r="E199" s="85"/>
      <c r="F199" s="188" t="str">
        <f t="shared" si="5"/>
        <v/>
      </c>
      <c r="G199" s="189" t="str">
        <f t="shared" si="6"/>
        <v/>
      </c>
      <c r="H199" s="188" t="s">
        <v>28</v>
      </c>
      <c r="I199" s="175"/>
      <c r="J199" s="194" t="s">
        <v>37</v>
      </c>
      <c r="K199" s="94" t="s">
        <v>50</v>
      </c>
      <c r="L199" s="135" t="s">
        <v>258</v>
      </c>
      <c r="M199" s="84">
        <v>4</v>
      </c>
      <c r="N199" s="84">
        <v>4</v>
      </c>
      <c r="O199" s="84">
        <v>4</v>
      </c>
      <c r="P199" s="84" t="s">
        <v>32</v>
      </c>
      <c r="Q199" s="136"/>
      <c r="R199" s="136" t="s">
        <v>129</v>
      </c>
      <c r="S199" s="136" t="s">
        <v>1807</v>
      </c>
      <c r="T199" s="88"/>
      <c r="U199" s="89"/>
      <c r="V199" s="90"/>
      <c r="W199" s="91"/>
      <c r="X199" s="65">
        <f t="shared" si="7"/>
        <v>0</v>
      </c>
    </row>
    <row r="200" spans="1:24" ht="14.4">
      <c r="A200" s="92" t="s">
        <v>537</v>
      </c>
      <c r="B200" s="67"/>
      <c r="C200" s="68"/>
      <c r="D200" s="68"/>
      <c r="E200" s="69"/>
      <c r="F200" s="184" t="str">
        <f t="shared" si="5"/>
        <v/>
      </c>
      <c r="G200" s="185" t="str">
        <f t="shared" si="6"/>
        <v/>
      </c>
      <c r="H200" s="184" t="s">
        <v>127</v>
      </c>
      <c r="I200" s="186"/>
      <c r="J200" s="193" t="s">
        <v>37</v>
      </c>
      <c r="K200" s="95" t="s">
        <v>50</v>
      </c>
      <c r="L200" s="133" t="s">
        <v>1063</v>
      </c>
      <c r="M200" s="68">
        <v>5</v>
      </c>
      <c r="N200" s="68">
        <v>3</v>
      </c>
      <c r="O200" s="68">
        <v>6</v>
      </c>
      <c r="P200" s="68" t="s">
        <v>32</v>
      </c>
      <c r="Q200" s="134" t="s">
        <v>56</v>
      </c>
      <c r="R200" s="134" t="s">
        <v>129</v>
      </c>
      <c r="S200" s="134" t="s">
        <v>1621</v>
      </c>
      <c r="T200" s="76"/>
      <c r="U200" s="77"/>
      <c r="V200" s="78"/>
      <c r="W200" s="79"/>
      <c r="X200" s="65">
        <f t="shared" si="7"/>
        <v>0</v>
      </c>
    </row>
    <row r="201" spans="1:24" ht="14.4">
      <c r="A201" s="82" t="s">
        <v>539</v>
      </c>
      <c r="B201" s="83"/>
      <c r="C201" s="84"/>
      <c r="D201" s="84"/>
      <c r="E201" s="85"/>
      <c r="F201" s="188" t="str">
        <f t="shared" si="5"/>
        <v/>
      </c>
      <c r="G201" s="189" t="str">
        <f t="shared" si="6"/>
        <v/>
      </c>
      <c r="H201" s="188" t="s">
        <v>46</v>
      </c>
      <c r="I201" s="175"/>
      <c r="J201" s="194" t="s">
        <v>37</v>
      </c>
      <c r="K201" s="94" t="s">
        <v>50</v>
      </c>
      <c r="L201" s="135" t="s">
        <v>1808</v>
      </c>
      <c r="M201" s="84">
        <v>6</v>
      </c>
      <c r="N201" s="84">
        <v>6</v>
      </c>
      <c r="O201" s="84">
        <v>7</v>
      </c>
      <c r="P201" s="84" t="s">
        <v>32</v>
      </c>
      <c r="Q201" s="136"/>
      <c r="R201" s="136" t="s">
        <v>129</v>
      </c>
      <c r="S201" s="136" t="s">
        <v>1398</v>
      </c>
      <c r="T201" s="88"/>
      <c r="U201" s="89"/>
      <c r="V201" s="90"/>
      <c r="W201" s="91"/>
      <c r="X201" s="65">
        <f t="shared" si="7"/>
        <v>0</v>
      </c>
    </row>
    <row r="202" spans="1:24" ht="14.4">
      <c r="A202" s="92" t="s">
        <v>541</v>
      </c>
      <c r="B202" s="67"/>
      <c r="C202" s="68"/>
      <c r="D202" s="68"/>
      <c r="E202" s="69"/>
      <c r="F202" s="184" t="str">
        <f t="shared" si="5"/>
        <v/>
      </c>
      <c r="G202" s="185" t="str">
        <f t="shared" si="6"/>
        <v/>
      </c>
      <c r="H202" s="184" t="s">
        <v>28</v>
      </c>
      <c r="I202" s="186"/>
      <c r="J202" s="193" t="s">
        <v>37</v>
      </c>
      <c r="K202" s="95" t="s">
        <v>50</v>
      </c>
      <c r="L202" s="133" t="s">
        <v>77</v>
      </c>
      <c r="M202" s="68">
        <v>7</v>
      </c>
      <c r="N202" s="68">
        <v>5</v>
      </c>
      <c r="O202" s="68">
        <v>7</v>
      </c>
      <c r="P202" s="68" t="s">
        <v>32</v>
      </c>
      <c r="Q202" s="134" t="s">
        <v>87</v>
      </c>
      <c r="R202" s="134" t="s">
        <v>129</v>
      </c>
      <c r="S202" s="134" t="s">
        <v>39</v>
      </c>
      <c r="T202" s="76"/>
      <c r="U202" s="77"/>
      <c r="V202" s="78"/>
      <c r="W202" s="79"/>
      <c r="X202" s="65">
        <f t="shared" si="7"/>
        <v>0</v>
      </c>
    </row>
    <row r="203" spans="1:24" ht="14.4">
      <c r="A203" s="82" t="s">
        <v>543</v>
      </c>
      <c r="B203" s="83"/>
      <c r="C203" s="84"/>
      <c r="D203" s="84"/>
      <c r="E203" s="85"/>
      <c r="F203" s="188" t="str">
        <f t="shared" si="5"/>
        <v/>
      </c>
      <c r="G203" s="189" t="str">
        <f t="shared" si="6"/>
        <v/>
      </c>
      <c r="H203" s="188" t="s">
        <v>127</v>
      </c>
      <c r="I203" s="85"/>
      <c r="J203" s="194" t="s">
        <v>37</v>
      </c>
      <c r="K203" s="94" t="s">
        <v>50</v>
      </c>
      <c r="L203" s="135" t="s">
        <v>1809</v>
      </c>
      <c r="M203" s="84">
        <v>2</v>
      </c>
      <c r="N203" s="84"/>
      <c r="O203" s="84"/>
      <c r="P203" s="84"/>
      <c r="Q203" s="136"/>
      <c r="R203" s="136" t="s">
        <v>157</v>
      </c>
      <c r="S203" s="136" t="s">
        <v>164</v>
      </c>
      <c r="T203" s="88"/>
      <c r="U203" s="89"/>
      <c r="V203" s="90"/>
      <c r="W203" s="91"/>
      <c r="X203" s="65">
        <f t="shared" si="7"/>
        <v>0</v>
      </c>
    </row>
    <row r="204" spans="1:24" ht="14.4">
      <c r="A204" s="92" t="s">
        <v>545</v>
      </c>
      <c r="B204" s="67"/>
      <c r="C204" s="68"/>
      <c r="D204" s="68"/>
      <c r="E204" s="69"/>
      <c r="F204" s="184" t="str">
        <f t="shared" si="5"/>
        <v/>
      </c>
      <c r="G204" s="185" t="str">
        <f t="shared" si="6"/>
        <v/>
      </c>
      <c r="H204" s="184" t="s">
        <v>46</v>
      </c>
      <c r="I204" s="69"/>
      <c r="J204" s="193" t="s">
        <v>37</v>
      </c>
      <c r="K204" s="95" t="s">
        <v>50</v>
      </c>
      <c r="L204" s="133" t="s">
        <v>1810</v>
      </c>
      <c r="M204" s="68">
        <v>2</v>
      </c>
      <c r="N204" s="68"/>
      <c r="O204" s="68"/>
      <c r="P204" s="68"/>
      <c r="Q204" s="134"/>
      <c r="R204" s="134" t="s">
        <v>157</v>
      </c>
      <c r="S204" s="134" t="s">
        <v>281</v>
      </c>
      <c r="T204" s="76"/>
      <c r="U204" s="77"/>
      <c r="V204" s="78"/>
      <c r="W204" s="79"/>
      <c r="X204" s="65">
        <f t="shared" si="7"/>
        <v>0</v>
      </c>
    </row>
    <row r="205" spans="1:24" ht="14.4">
      <c r="A205" s="82" t="s">
        <v>547</v>
      </c>
      <c r="B205" s="83"/>
      <c r="C205" s="84"/>
      <c r="D205" s="84"/>
      <c r="E205" s="85"/>
      <c r="F205" s="188" t="str">
        <f t="shared" si="5"/>
        <v/>
      </c>
      <c r="G205" s="189" t="str">
        <f t="shared" si="6"/>
        <v/>
      </c>
      <c r="H205" s="188" t="s">
        <v>28</v>
      </c>
      <c r="I205" s="175"/>
      <c r="J205" s="194" t="s">
        <v>37</v>
      </c>
      <c r="K205" s="94" t="s">
        <v>50</v>
      </c>
      <c r="L205" s="135" t="s">
        <v>1811</v>
      </c>
      <c r="M205" s="84">
        <v>5</v>
      </c>
      <c r="N205" s="84"/>
      <c r="O205" s="84"/>
      <c r="P205" s="84"/>
      <c r="Q205" s="136"/>
      <c r="R205" s="136" t="s">
        <v>157</v>
      </c>
      <c r="S205" s="136" t="s">
        <v>553</v>
      </c>
      <c r="T205" s="88"/>
      <c r="U205" s="89"/>
      <c r="V205" s="90"/>
      <c r="W205" s="91"/>
      <c r="X205" s="65">
        <f t="shared" si="7"/>
        <v>0</v>
      </c>
    </row>
    <row r="206" spans="1:24" ht="14.4">
      <c r="A206" s="92" t="s">
        <v>549</v>
      </c>
      <c r="B206" s="67"/>
      <c r="C206" s="68"/>
      <c r="D206" s="68"/>
      <c r="E206" s="69"/>
      <c r="F206" s="184" t="str">
        <f t="shared" si="5"/>
        <v/>
      </c>
      <c r="G206" s="185" t="str">
        <f t="shared" si="6"/>
        <v/>
      </c>
      <c r="H206" s="184" t="s">
        <v>127</v>
      </c>
      <c r="I206" s="186"/>
      <c r="J206" s="193" t="s">
        <v>37</v>
      </c>
      <c r="K206" s="193" t="s">
        <v>37</v>
      </c>
      <c r="L206" s="133" t="s">
        <v>834</v>
      </c>
      <c r="M206" s="68">
        <v>2</v>
      </c>
      <c r="N206" s="68">
        <v>2</v>
      </c>
      <c r="O206" s="68">
        <v>3</v>
      </c>
      <c r="P206" s="68" t="s">
        <v>32</v>
      </c>
      <c r="Q206" s="134"/>
      <c r="R206" s="134" t="s">
        <v>129</v>
      </c>
      <c r="S206" s="134"/>
      <c r="T206" s="76"/>
      <c r="U206" s="77"/>
      <c r="V206" s="78"/>
      <c r="W206" s="79"/>
      <c r="X206" s="65">
        <f t="shared" si="7"/>
        <v>0</v>
      </c>
    </row>
    <row r="207" spans="1:24" ht="14.4">
      <c r="A207" s="82" t="s">
        <v>551</v>
      </c>
      <c r="B207" s="83"/>
      <c r="C207" s="84"/>
      <c r="D207" s="84"/>
      <c r="E207" s="85"/>
      <c r="F207" s="188" t="str">
        <f t="shared" si="5"/>
        <v/>
      </c>
      <c r="G207" s="189" t="str">
        <f t="shared" si="6"/>
        <v/>
      </c>
      <c r="H207" s="188" t="s">
        <v>131</v>
      </c>
      <c r="I207" s="175"/>
      <c r="J207" s="194" t="s">
        <v>37</v>
      </c>
      <c r="K207" s="194" t="s">
        <v>37</v>
      </c>
      <c r="L207" s="135" t="s">
        <v>689</v>
      </c>
      <c r="M207" s="84">
        <v>4</v>
      </c>
      <c r="N207" s="84">
        <v>2</v>
      </c>
      <c r="O207" s="84">
        <v>6</v>
      </c>
      <c r="P207" s="84" t="s">
        <v>32</v>
      </c>
      <c r="Q207" s="136"/>
      <c r="R207" s="136" t="s">
        <v>129</v>
      </c>
      <c r="S207" s="136" t="s">
        <v>1365</v>
      </c>
      <c r="T207" s="88"/>
      <c r="U207" s="89"/>
      <c r="V207" s="90"/>
      <c r="W207" s="91"/>
      <c r="X207" s="65">
        <f t="shared" si="7"/>
        <v>0</v>
      </c>
    </row>
    <row r="208" spans="1:24" ht="14.4">
      <c r="A208" s="92" t="s">
        <v>554</v>
      </c>
      <c r="B208" s="67"/>
      <c r="C208" s="68"/>
      <c r="D208" s="68"/>
      <c r="E208" s="69"/>
      <c r="F208" s="184" t="str">
        <f t="shared" si="5"/>
        <v/>
      </c>
      <c r="G208" s="185" t="str">
        <f t="shared" si="6"/>
        <v/>
      </c>
      <c r="H208" s="184" t="s">
        <v>28</v>
      </c>
      <c r="I208" s="186"/>
      <c r="J208" s="193" t="s">
        <v>37</v>
      </c>
      <c r="K208" s="193" t="s">
        <v>37</v>
      </c>
      <c r="L208" s="133" t="s">
        <v>1812</v>
      </c>
      <c r="M208" s="68">
        <v>4</v>
      </c>
      <c r="N208" s="68"/>
      <c r="O208" s="68"/>
      <c r="P208" s="68"/>
      <c r="Q208" s="134"/>
      <c r="R208" s="134" t="s">
        <v>157</v>
      </c>
      <c r="S208" s="134" t="s">
        <v>281</v>
      </c>
      <c r="T208" s="76"/>
      <c r="U208" s="77"/>
      <c r="V208" s="78"/>
      <c r="W208" s="79"/>
      <c r="X208" s="65">
        <f t="shared" si="7"/>
        <v>0</v>
      </c>
    </row>
    <row r="209" spans="1:24" ht="14.4">
      <c r="A209" s="82" t="s">
        <v>556</v>
      </c>
      <c r="B209" s="83"/>
      <c r="C209" s="84"/>
      <c r="D209" s="84"/>
      <c r="E209" s="85"/>
      <c r="F209" s="188" t="str">
        <f t="shared" si="5"/>
        <v/>
      </c>
      <c r="G209" s="189" t="str">
        <f t="shared" si="6"/>
        <v/>
      </c>
      <c r="H209" s="188" t="s">
        <v>46</v>
      </c>
      <c r="I209" s="85"/>
      <c r="J209" s="524" t="s">
        <v>37</v>
      </c>
      <c r="K209" s="504"/>
      <c r="L209" s="135" t="s">
        <v>1813</v>
      </c>
      <c r="M209" s="84">
        <v>1</v>
      </c>
      <c r="N209" s="84">
        <v>2</v>
      </c>
      <c r="O209" s="84">
        <v>1</v>
      </c>
      <c r="P209" s="84" t="s">
        <v>32</v>
      </c>
      <c r="Q209" s="136" t="s">
        <v>1631</v>
      </c>
      <c r="R209" s="136" t="s">
        <v>129</v>
      </c>
      <c r="S209" s="136" t="s">
        <v>1626</v>
      </c>
      <c r="T209" s="88"/>
      <c r="U209" s="89"/>
      <c r="V209" s="90"/>
      <c r="W209" s="91"/>
      <c r="X209" s="65">
        <f t="shared" si="7"/>
        <v>0</v>
      </c>
    </row>
    <row r="210" spans="1:24" ht="14.4">
      <c r="A210" s="92" t="s">
        <v>558</v>
      </c>
      <c r="B210" s="67"/>
      <c r="C210" s="68"/>
      <c r="D210" s="68"/>
      <c r="E210" s="69"/>
      <c r="F210" s="184" t="str">
        <f t="shared" si="5"/>
        <v/>
      </c>
      <c r="G210" s="185" t="str">
        <f t="shared" si="6"/>
        <v/>
      </c>
      <c r="H210" s="184" t="s">
        <v>127</v>
      </c>
      <c r="I210" s="69"/>
      <c r="J210" s="525" t="s">
        <v>37</v>
      </c>
      <c r="K210" s="506"/>
      <c r="L210" s="133" t="s">
        <v>1814</v>
      </c>
      <c r="M210" s="68">
        <v>1</v>
      </c>
      <c r="N210" s="68">
        <v>0</v>
      </c>
      <c r="O210" s="68">
        <v>4</v>
      </c>
      <c r="P210" s="68" t="s">
        <v>32</v>
      </c>
      <c r="Q210" s="134"/>
      <c r="R210" s="134" t="s">
        <v>129</v>
      </c>
      <c r="S210" s="134" t="s">
        <v>1329</v>
      </c>
      <c r="T210" s="76"/>
      <c r="U210" s="77"/>
      <c r="V210" s="78"/>
      <c r="W210" s="79"/>
      <c r="X210" s="65">
        <f t="shared" si="7"/>
        <v>0</v>
      </c>
    </row>
    <row r="211" spans="1:24" ht="14.4">
      <c r="A211" s="82" t="s">
        <v>560</v>
      </c>
      <c r="B211" s="83"/>
      <c r="C211" s="84"/>
      <c r="D211" s="84"/>
      <c r="E211" s="85"/>
      <c r="F211" s="188" t="str">
        <f t="shared" si="5"/>
        <v/>
      </c>
      <c r="G211" s="189" t="str">
        <f t="shared" si="6"/>
        <v/>
      </c>
      <c r="H211" s="188" t="s">
        <v>46</v>
      </c>
      <c r="I211" s="85"/>
      <c r="J211" s="524" t="s">
        <v>37</v>
      </c>
      <c r="K211" s="504"/>
      <c r="L211" s="135" t="s">
        <v>1815</v>
      </c>
      <c r="M211" s="84">
        <v>2</v>
      </c>
      <c r="N211" s="84">
        <v>3</v>
      </c>
      <c r="O211" s="84">
        <v>1</v>
      </c>
      <c r="P211" s="84" t="s">
        <v>32</v>
      </c>
      <c r="Q211" s="136" t="s">
        <v>145</v>
      </c>
      <c r="R211" s="136" t="s">
        <v>129</v>
      </c>
      <c r="S211" s="136" t="s">
        <v>1699</v>
      </c>
      <c r="T211" s="88"/>
      <c r="U211" s="89"/>
      <c r="V211" s="90"/>
      <c r="W211" s="91"/>
      <c r="X211" s="65">
        <f t="shared" si="7"/>
        <v>0</v>
      </c>
    </row>
    <row r="212" spans="1:24" ht="14.4">
      <c r="A212" s="92" t="s">
        <v>562</v>
      </c>
      <c r="B212" s="67"/>
      <c r="C212" s="68"/>
      <c r="D212" s="68"/>
      <c r="E212" s="69"/>
      <c r="F212" s="184" t="str">
        <f t="shared" si="5"/>
        <v/>
      </c>
      <c r="G212" s="185" t="str">
        <f t="shared" si="6"/>
        <v/>
      </c>
      <c r="H212" s="184" t="s">
        <v>46</v>
      </c>
      <c r="I212" s="69"/>
      <c r="J212" s="525" t="s">
        <v>37</v>
      </c>
      <c r="K212" s="506"/>
      <c r="L212" s="133" t="s">
        <v>1816</v>
      </c>
      <c r="M212" s="68">
        <v>2</v>
      </c>
      <c r="N212" s="68">
        <v>1</v>
      </c>
      <c r="O212" s="68">
        <v>5</v>
      </c>
      <c r="P212" s="68" t="s">
        <v>32</v>
      </c>
      <c r="Q212" s="134"/>
      <c r="R212" s="134" t="s">
        <v>129</v>
      </c>
      <c r="S212" s="134" t="s">
        <v>1365</v>
      </c>
      <c r="T212" s="76"/>
      <c r="U212" s="77"/>
      <c r="V212" s="78"/>
      <c r="W212" s="79"/>
      <c r="X212" s="65">
        <f t="shared" si="7"/>
        <v>0</v>
      </c>
    </row>
    <row r="213" spans="1:24" ht="14.4">
      <c r="A213" s="82" t="s">
        <v>565</v>
      </c>
      <c r="B213" s="83"/>
      <c r="C213" s="84"/>
      <c r="D213" s="84"/>
      <c r="E213" s="85"/>
      <c r="F213" s="188" t="str">
        <f t="shared" si="5"/>
        <v/>
      </c>
      <c r="G213" s="189" t="str">
        <f t="shared" si="6"/>
        <v/>
      </c>
      <c r="H213" s="188" t="s">
        <v>46</v>
      </c>
      <c r="I213" s="85"/>
      <c r="J213" s="524" t="s">
        <v>37</v>
      </c>
      <c r="K213" s="504"/>
      <c r="L213" s="135" t="s">
        <v>1817</v>
      </c>
      <c r="M213" s="84">
        <v>2</v>
      </c>
      <c r="N213" s="84">
        <v>2</v>
      </c>
      <c r="O213" s="84">
        <v>3</v>
      </c>
      <c r="P213" s="84" t="s">
        <v>136</v>
      </c>
      <c r="Q213" s="136"/>
      <c r="R213" s="136" t="s">
        <v>129</v>
      </c>
      <c r="S213" s="136" t="s">
        <v>1452</v>
      </c>
      <c r="T213" s="88"/>
      <c r="U213" s="89"/>
      <c r="V213" s="90"/>
      <c r="W213" s="91"/>
      <c r="X213" s="65">
        <f t="shared" si="7"/>
        <v>0</v>
      </c>
    </row>
    <row r="214" spans="1:24" ht="14.4">
      <c r="A214" s="92" t="s">
        <v>567</v>
      </c>
      <c r="B214" s="67"/>
      <c r="C214" s="68"/>
      <c r="D214" s="68"/>
      <c r="E214" s="69"/>
      <c r="F214" s="184" t="str">
        <f t="shared" si="5"/>
        <v/>
      </c>
      <c r="G214" s="185" t="str">
        <f t="shared" si="6"/>
        <v/>
      </c>
      <c r="H214" s="184" t="s">
        <v>127</v>
      </c>
      <c r="I214" s="186"/>
      <c r="J214" s="525" t="s">
        <v>37</v>
      </c>
      <c r="K214" s="506"/>
      <c r="L214" s="133" t="s">
        <v>1818</v>
      </c>
      <c r="M214" s="68">
        <v>2</v>
      </c>
      <c r="N214" s="68">
        <v>3</v>
      </c>
      <c r="O214" s="68">
        <v>2</v>
      </c>
      <c r="P214" s="68" t="s">
        <v>32</v>
      </c>
      <c r="Q214" s="134"/>
      <c r="R214" s="134" t="s">
        <v>129</v>
      </c>
      <c r="S214" s="134" t="s">
        <v>1672</v>
      </c>
      <c r="T214" s="76"/>
      <c r="U214" s="77"/>
      <c r="V214" s="78"/>
      <c r="W214" s="79"/>
      <c r="X214" s="65">
        <f t="shared" si="7"/>
        <v>0</v>
      </c>
    </row>
    <row r="215" spans="1:24" ht="14.4">
      <c r="A215" s="82" t="s">
        <v>570</v>
      </c>
      <c r="B215" s="83"/>
      <c r="C215" s="84"/>
      <c r="D215" s="84"/>
      <c r="E215" s="85"/>
      <c r="F215" s="188" t="str">
        <f t="shared" si="5"/>
        <v/>
      </c>
      <c r="G215" s="189" t="str">
        <f t="shared" si="6"/>
        <v/>
      </c>
      <c r="H215" s="188" t="s">
        <v>28</v>
      </c>
      <c r="I215" s="175"/>
      <c r="J215" s="524" t="s">
        <v>37</v>
      </c>
      <c r="K215" s="504"/>
      <c r="L215" s="135" t="s">
        <v>707</v>
      </c>
      <c r="M215" s="84">
        <v>3</v>
      </c>
      <c r="N215" s="84">
        <v>3</v>
      </c>
      <c r="O215" s="84">
        <v>3</v>
      </c>
      <c r="P215" s="84" t="s">
        <v>32</v>
      </c>
      <c r="Q215" s="136"/>
      <c r="R215" s="136" t="s">
        <v>129</v>
      </c>
      <c r="S215" s="136" t="s">
        <v>1365</v>
      </c>
      <c r="T215" s="88"/>
      <c r="U215" s="89"/>
      <c r="V215" s="90"/>
      <c r="W215" s="91"/>
      <c r="X215" s="65">
        <f t="shared" si="7"/>
        <v>0</v>
      </c>
    </row>
    <row r="216" spans="1:24" ht="14.4">
      <c r="A216" s="92" t="s">
        <v>572</v>
      </c>
      <c r="B216" s="67"/>
      <c r="C216" s="68"/>
      <c r="D216" s="68"/>
      <c r="E216" s="69"/>
      <c r="F216" s="184" t="str">
        <f t="shared" si="5"/>
        <v/>
      </c>
      <c r="G216" s="185" t="str">
        <f t="shared" si="6"/>
        <v/>
      </c>
      <c r="H216" s="184" t="s">
        <v>46</v>
      </c>
      <c r="I216" s="69"/>
      <c r="J216" s="525" t="s">
        <v>37</v>
      </c>
      <c r="K216" s="506"/>
      <c r="L216" s="133" t="s">
        <v>1819</v>
      </c>
      <c r="M216" s="68">
        <v>3</v>
      </c>
      <c r="N216" s="68">
        <v>4</v>
      </c>
      <c r="O216" s="68">
        <v>2</v>
      </c>
      <c r="P216" s="68" t="s">
        <v>32</v>
      </c>
      <c r="Q216" s="134"/>
      <c r="R216" s="134" t="s">
        <v>129</v>
      </c>
      <c r="S216" s="134" t="s">
        <v>39</v>
      </c>
      <c r="T216" s="76"/>
      <c r="U216" s="77"/>
      <c r="V216" s="78"/>
      <c r="W216" s="79"/>
      <c r="X216" s="65">
        <f t="shared" si="7"/>
        <v>0</v>
      </c>
    </row>
    <row r="217" spans="1:24" ht="14.4">
      <c r="A217" s="82" t="s">
        <v>574</v>
      </c>
      <c r="B217" s="83"/>
      <c r="C217" s="84"/>
      <c r="D217" s="84"/>
      <c r="E217" s="85"/>
      <c r="F217" s="188" t="str">
        <f t="shared" si="5"/>
        <v/>
      </c>
      <c r="G217" s="189" t="str">
        <f t="shared" si="6"/>
        <v/>
      </c>
      <c r="H217" s="188" t="s">
        <v>127</v>
      </c>
      <c r="I217" s="175"/>
      <c r="J217" s="524" t="s">
        <v>37</v>
      </c>
      <c r="K217" s="504"/>
      <c r="L217" s="135" t="s">
        <v>1820</v>
      </c>
      <c r="M217" s="84">
        <v>3</v>
      </c>
      <c r="N217" s="84">
        <v>2</v>
      </c>
      <c r="O217" s="84">
        <v>3</v>
      </c>
      <c r="P217" s="84" t="s">
        <v>136</v>
      </c>
      <c r="Q217" s="136" t="s">
        <v>1631</v>
      </c>
      <c r="R217" s="136" t="s">
        <v>129</v>
      </c>
      <c r="S217" s="136" t="s">
        <v>1390</v>
      </c>
      <c r="T217" s="88"/>
      <c r="U217" s="89"/>
      <c r="V217" s="90"/>
      <c r="W217" s="91"/>
      <c r="X217" s="65">
        <f t="shared" si="7"/>
        <v>0</v>
      </c>
    </row>
    <row r="218" spans="1:24" ht="14.4">
      <c r="A218" s="92" t="s">
        <v>576</v>
      </c>
      <c r="B218" s="67"/>
      <c r="C218" s="68"/>
      <c r="D218" s="68"/>
      <c r="E218" s="69"/>
      <c r="F218" s="184" t="str">
        <f t="shared" si="5"/>
        <v/>
      </c>
      <c r="G218" s="185" t="str">
        <f t="shared" si="6"/>
        <v/>
      </c>
      <c r="H218" s="184" t="s">
        <v>46</v>
      </c>
      <c r="I218" s="69"/>
      <c r="J218" s="525" t="s">
        <v>37</v>
      </c>
      <c r="K218" s="506"/>
      <c r="L218" s="133" t="s">
        <v>1821</v>
      </c>
      <c r="M218" s="68">
        <v>4</v>
      </c>
      <c r="N218" s="68">
        <v>4</v>
      </c>
      <c r="O218" s="68">
        <v>3</v>
      </c>
      <c r="P218" s="68" t="s">
        <v>32</v>
      </c>
      <c r="Q218" s="134" t="s">
        <v>80</v>
      </c>
      <c r="R218" s="134" t="s">
        <v>129</v>
      </c>
      <c r="S218" s="134" t="s">
        <v>1626</v>
      </c>
      <c r="T218" s="76"/>
      <c r="U218" s="77"/>
      <c r="V218" s="78"/>
      <c r="W218" s="79"/>
      <c r="X218" s="65">
        <f t="shared" si="7"/>
        <v>0</v>
      </c>
    </row>
    <row r="219" spans="1:24" ht="14.4">
      <c r="A219" s="82" t="s">
        <v>577</v>
      </c>
      <c r="B219" s="83"/>
      <c r="C219" s="84"/>
      <c r="D219" s="84"/>
      <c r="E219" s="85"/>
      <c r="F219" s="188" t="str">
        <f t="shared" si="5"/>
        <v/>
      </c>
      <c r="G219" s="189" t="str">
        <f t="shared" si="6"/>
        <v/>
      </c>
      <c r="H219" s="188" t="s">
        <v>46</v>
      </c>
      <c r="I219" s="85"/>
      <c r="J219" s="524" t="s">
        <v>37</v>
      </c>
      <c r="K219" s="504"/>
      <c r="L219" s="135" t="s">
        <v>1822</v>
      </c>
      <c r="M219" s="84">
        <v>5</v>
      </c>
      <c r="N219" s="84">
        <v>3</v>
      </c>
      <c r="O219" s="84">
        <v>2</v>
      </c>
      <c r="P219" s="84" t="s">
        <v>136</v>
      </c>
      <c r="Q219" s="136" t="s">
        <v>1623</v>
      </c>
      <c r="R219" s="136" t="s">
        <v>129</v>
      </c>
      <c r="S219" s="136" t="s">
        <v>1353</v>
      </c>
      <c r="T219" s="88"/>
      <c r="U219" s="89"/>
      <c r="V219" s="90"/>
      <c r="W219" s="91"/>
      <c r="X219" s="65">
        <f t="shared" si="7"/>
        <v>0</v>
      </c>
    </row>
    <row r="220" spans="1:24" ht="14.4">
      <c r="A220" s="92" t="s">
        <v>580</v>
      </c>
      <c r="B220" s="67"/>
      <c r="C220" s="68"/>
      <c r="D220" s="68"/>
      <c r="E220" s="69"/>
      <c r="F220" s="184" t="str">
        <f t="shared" si="5"/>
        <v/>
      </c>
      <c r="G220" s="185" t="str">
        <f t="shared" si="6"/>
        <v/>
      </c>
      <c r="H220" s="184" t="s">
        <v>28</v>
      </c>
      <c r="I220" s="186"/>
      <c r="J220" s="525" t="s">
        <v>37</v>
      </c>
      <c r="K220" s="506"/>
      <c r="L220" s="133" t="s">
        <v>1823</v>
      </c>
      <c r="M220" s="68">
        <v>5</v>
      </c>
      <c r="N220" s="68">
        <v>5</v>
      </c>
      <c r="O220" s="68">
        <v>5</v>
      </c>
      <c r="P220" s="68" t="s">
        <v>32</v>
      </c>
      <c r="Q220" s="134" t="s">
        <v>87</v>
      </c>
      <c r="R220" s="134" t="s">
        <v>129</v>
      </c>
      <c r="S220" s="134" t="s">
        <v>1626</v>
      </c>
      <c r="T220" s="76"/>
      <c r="U220" s="77"/>
      <c r="V220" s="78"/>
      <c r="W220" s="79"/>
      <c r="X220" s="65">
        <f t="shared" si="7"/>
        <v>0</v>
      </c>
    </row>
    <row r="221" spans="1:24" ht="14.4">
      <c r="A221" s="82" t="s">
        <v>582</v>
      </c>
      <c r="B221" s="83"/>
      <c r="C221" s="84"/>
      <c r="D221" s="84"/>
      <c r="E221" s="85"/>
      <c r="F221" s="188" t="str">
        <f t="shared" si="5"/>
        <v/>
      </c>
      <c r="G221" s="189" t="str">
        <f t="shared" si="6"/>
        <v/>
      </c>
      <c r="H221" s="188" t="s">
        <v>46</v>
      </c>
      <c r="I221" s="175"/>
      <c r="J221" s="524" t="s">
        <v>37</v>
      </c>
      <c r="K221" s="504"/>
      <c r="L221" s="135" t="s">
        <v>1824</v>
      </c>
      <c r="M221" s="84">
        <v>7</v>
      </c>
      <c r="N221" s="84">
        <v>4</v>
      </c>
      <c r="O221" s="84">
        <v>7</v>
      </c>
      <c r="P221" s="84" t="s">
        <v>32</v>
      </c>
      <c r="Q221" s="136" t="s">
        <v>1623</v>
      </c>
      <c r="R221" s="136" t="s">
        <v>129</v>
      </c>
      <c r="S221" s="136" t="s">
        <v>1825</v>
      </c>
      <c r="T221" s="88"/>
      <c r="U221" s="89"/>
      <c r="V221" s="90"/>
      <c r="W221" s="91"/>
      <c r="X221" s="65">
        <f t="shared" si="7"/>
        <v>0</v>
      </c>
    </row>
    <row r="222" spans="1:24" ht="14.4">
      <c r="A222" s="92" t="s">
        <v>585</v>
      </c>
      <c r="B222" s="67"/>
      <c r="C222" s="68"/>
      <c r="D222" s="68"/>
      <c r="E222" s="69"/>
      <c r="F222" s="184" t="str">
        <f t="shared" si="5"/>
        <v/>
      </c>
      <c r="G222" s="185" t="str">
        <f t="shared" si="6"/>
        <v/>
      </c>
      <c r="H222" s="184" t="s">
        <v>46</v>
      </c>
      <c r="I222" s="69"/>
      <c r="J222" s="525" t="s">
        <v>37</v>
      </c>
      <c r="K222" s="506"/>
      <c r="L222" s="133" t="s">
        <v>1826</v>
      </c>
      <c r="M222" s="68">
        <v>1</v>
      </c>
      <c r="N222" s="68">
        <v>1</v>
      </c>
      <c r="O222" s="68">
        <v>1</v>
      </c>
      <c r="P222" s="68"/>
      <c r="Q222" s="134"/>
      <c r="R222" s="134" t="s">
        <v>255</v>
      </c>
      <c r="S222" s="134" t="s">
        <v>325</v>
      </c>
      <c r="T222" s="76"/>
      <c r="U222" s="77"/>
      <c r="V222" s="78"/>
      <c r="W222" s="79"/>
      <c r="X222" s="65">
        <f t="shared" si="7"/>
        <v>0</v>
      </c>
    </row>
    <row r="223" spans="1:24" ht="14.4">
      <c r="A223" s="82" t="s">
        <v>587</v>
      </c>
      <c r="B223" s="83"/>
      <c r="C223" s="84"/>
      <c r="D223" s="84"/>
      <c r="E223" s="85"/>
      <c r="F223" s="188" t="str">
        <f t="shared" si="5"/>
        <v/>
      </c>
      <c r="G223" s="189" t="str">
        <f t="shared" si="6"/>
        <v/>
      </c>
      <c r="H223" s="188" t="s">
        <v>127</v>
      </c>
      <c r="I223" s="175"/>
      <c r="J223" s="524" t="s">
        <v>37</v>
      </c>
      <c r="K223" s="504"/>
      <c r="L223" s="135" t="s">
        <v>1827</v>
      </c>
      <c r="M223" s="84">
        <v>2</v>
      </c>
      <c r="N223" s="84">
        <v>2</v>
      </c>
      <c r="O223" s="84">
        <v>0</v>
      </c>
      <c r="P223" s="84"/>
      <c r="Q223" s="136"/>
      <c r="R223" s="136" t="s">
        <v>255</v>
      </c>
      <c r="S223" s="136" t="s">
        <v>281</v>
      </c>
      <c r="T223" s="88"/>
      <c r="U223" s="89"/>
      <c r="V223" s="90"/>
      <c r="W223" s="91"/>
      <c r="X223" s="65">
        <f t="shared" si="7"/>
        <v>0</v>
      </c>
    </row>
    <row r="224" spans="1:24" ht="14.4">
      <c r="A224" s="92" t="s">
        <v>589</v>
      </c>
      <c r="B224" s="67"/>
      <c r="C224" s="68"/>
      <c r="D224" s="68"/>
      <c r="E224" s="69"/>
      <c r="F224" s="184" t="str">
        <f t="shared" si="5"/>
        <v/>
      </c>
      <c r="G224" s="185" t="str">
        <f t="shared" si="6"/>
        <v/>
      </c>
      <c r="H224" s="184" t="s">
        <v>28</v>
      </c>
      <c r="I224" s="186"/>
      <c r="J224" s="525" t="s">
        <v>37</v>
      </c>
      <c r="K224" s="506"/>
      <c r="L224" s="133" t="s">
        <v>1828</v>
      </c>
      <c r="M224" s="68">
        <v>3</v>
      </c>
      <c r="N224" s="68">
        <v>0</v>
      </c>
      <c r="O224" s="68">
        <v>0</v>
      </c>
      <c r="P224" s="68"/>
      <c r="Q224" s="134"/>
      <c r="R224" s="134" t="s">
        <v>255</v>
      </c>
      <c r="S224" s="134" t="s">
        <v>158</v>
      </c>
      <c r="T224" s="76"/>
      <c r="U224" s="77"/>
      <c r="V224" s="78"/>
      <c r="W224" s="79"/>
      <c r="X224" s="65">
        <f t="shared" si="7"/>
        <v>0</v>
      </c>
    </row>
    <row r="225" spans="1:24" ht="14.4">
      <c r="A225" s="82" t="s">
        <v>592</v>
      </c>
      <c r="B225" s="83"/>
      <c r="C225" s="84"/>
      <c r="D225" s="84"/>
      <c r="E225" s="85"/>
      <c r="F225" s="188" t="str">
        <f t="shared" si="5"/>
        <v/>
      </c>
      <c r="G225" s="189" t="str">
        <f t="shared" si="6"/>
        <v/>
      </c>
      <c r="H225" s="188" t="s">
        <v>46</v>
      </c>
      <c r="I225" s="85"/>
      <c r="J225" s="524" t="s">
        <v>37</v>
      </c>
      <c r="K225" s="504"/>
      <c r="L225" s="135" t="s">
        <v>1829</v>
      </c>
      <c r="M225" s="84">
        <v>0</v>
      </c>
      <c r="N225" s="84"/>
      <c r="O225" s="84"/>
      <c r="P225" s="84"/>
      <c r="Q225" s="136"/>
      <c r="R225" s="136" t="s">
        <v>157</v>
      </c>
      <c r="S225" s="136" t="s">
        <v>164</v>
      </c>
      <c r="T225" s="88"/>
      <c r="U225" s="89"/>
      <c r="V225" s="90"/>
      <c r="W225" s="91"/>
      <c r="X225" s="65">
        <f t="shared" si="7"/>
        <v>0</v>
      </c>
    </row>
    <row r="226" spans="1:24" ht="14.4">
      <c r="A226" s="92" t="s">
        <v>595</v>
      </c>
      <c r="B226" s="67"/>
      <c r="C226" s="68"/>
      <c r="D226" s="68"/>
      <c r="E226" s="69"/>
      <c r="F226" s="184" t="str">
        <f t="shared" si="5"/>
        <v/>
      </c>
      <c r="G226" s="185" t="str">
        <f t="shared" si="6"/>
        <v/>
      </c>
      <c r="H226" s="184" t="s">
        <v>46</v>
      </c>
      <c r="I226" s="69"/>
      <c r="J226" s="525" t="s">
        <v>37</v>
      </c>
      <c r="K226" s="506"/>
      <c r="L226" s="133" t="s">
        <v>1830</v>
      </c>
      <c r="M226" s="68">
        <v>1</v>
      </c>
      <c r="N226" s="68"/>
      <c r="O226" s="68"/>
      <c r="P226" s="68"/>
      <c r="Q226" s="134"/>
      <c r="R226" s="134" t="s">
        <v>157</v>
      </c>
      <c r="S226" s="134" t="s">
        <v>475</v>
      </c>
      <c r="T226" s="76"/>
      <c r="U226" s="77"/>
      <c r="V226" s="78"/>
      <c r="W226" s="79"/>
      <c r="X226" s="65">
        <f t="shared" si="7"/>
        <v>0</v>
      </c>
    </row>
    <row r="227" spans="1:24" ht="14.4">
      <c r="A227" s="82" t="s">
        <v>597</v>
      </c>
      <c r="B227" s="83"/>
      <c r="C227" s="83"/>
      <c r="D227" s="83"/>
      <c r="E227" s="83"/>
      <c r="F227" s="188" t="str">
        <f t="shared" si="5"/>
        <v/>
      </c>
      <c r="G227" s="189" t="str">
        <f t="shared" si="6"/>
        <v/>
      </c>
      <c r="H227" s="188" t="s">
        <v>28</v>
      </c>
      <c r="I227" s="85"/>
      <c r="J227" s="524" t="s">
        <v>37</v>
      </c>
      <c r="K227" s="504"/>
      <c r="L227" s="135" t="s">
        <v>1831</v>
      </c>
      <c r="M227" s="84">
        <v>1</v>
      </c>
      <c r="N227" s="84"/>
      <c r="O227" s="84"/>
      <c r="P227" s="141"/>
      <c r="Q227" s="142"/>
      <c r="R227" s="136" t="s">
        <v>157</v>
      </c>
      <c r="S227" s="136" t="s">
        <v>553</v>
      </c>
      <c r="T227" s="88"/>
      <c r="U227" s="89"/>
      <c r="V227" s="90"/>
      <c r="W227" s="91"/>
      <c r="X227" s="65">
        <f t="shared" si="7"/>
        <v>0</v>
      </c>
    </row>
    <row r="228" spans="1:24" ht="14.4">
      <c r="A228" s="92" t="s">
        <v>599</v>
      </c>
      <c r="B228" s="67"/>
      <c r="C228" s="68"/>
      <c r="D228" s="68"/>
      <c r="E228" s="69"/>
      <c r="F228" s="184" t="str">
        <f t="shared" si="5"/>
        <v/>
      </c>
      <c r="G228" s="185" t="str">
        <f t="shared" si="6"/>
        <v/>
      </c>
      <c r="H228" s="184" t="s">
        <v>46</v>
      </c>
      <c r="I228" s="186"/>
      <c r="J228" s="525" t="s">
        <v>37</v>
      </c>
      <c r="K228" s="506"/>
      <c r="L228" s="133" t="s">
        <v>1832</v>
      </c>
      <c r="M228" s="68">
        <v>2</v>
      </c>
      <c r="N228" s="68"/>
      <c r="O228" s="68"/>
      <c r="P228" s="68"/>
      <c r="Q228" s="138" t="s">
        <v>87</v>
      </c>
      <c r="R228" s="134" t="s">
        <v>157</v>
      </c>
      <c r="S228" s="134" t="s">
        <v>164</v>
      </c>
      <c r="T228" s="76"/>
      <c r="U228" s="77"/>
      <c r="V228" s="78"/>
      <c r="W228" s="79"/>
      <c r="X228" s="65">
        <f t="shared" si="7"/>
        <v>0</v>
      </c>
    </row>
    <row r="229" spans="1:24" ht="14.4">
      <c r="A229" s="82" t="s">
        <v>601</v>
      </c>
      <c r="B229" s="83"/>
      <c r="C229" s="84"/>
      <c r="D229" s="84"/>
      <c r="E229" s="85"/>
      <c r="F229" s="188" t="str">
        <f t="shared" si="5"/>
        <v/>
      </c>
      <c r="G229" s="189" t="str">
        <f t="shared" si="6"/>
        <v/>
      </c>
      <c r="H229" s="188" t="s">
        <v>131</v>
      </c>
      <c r="I229" s="85"/>
      <c r="J229" s="524" t="s">
        <v>37</v>
      </c>
      <c r="K229" s="504"/>
      <c r="L229" s="135" t="s">
        <v>1833</v>
      </c>
      <c r="M229" s="84">
        <v>3</v>
      </c>
      <c r="N229" s="84"/>
      <c r="O229" s="84"/>
      <c r="P229" s="84"/>
      <c r="Q229" s="136"/>
      <c r="R229" s="136" t="s">
        <v>157</v>
      </c>
      <c r="S229" s="136" t="s">
        <v>281</v>
      </c>
      <c r="T229" s="88"/>
      <c r="U229" s="89"/>
      <c r="V229" s="90"/>
      <c r="W229" s="91"/>
      <c r="X229" s="65">
        <f t="shared" si="7"/>
        <v>0</v>
      </c>
    </row>
    <row r="230" spans="1:24" ht="14.4">
      <c r="A230" s="92" t="s">
        <v>604</v>
      </c>
      <c r="B230" s="67"/>
      <c r="C230" s="68"/>
      <c r="D230" s="68"/>
      <c r="E230" s="69"/>
      <c r="F230" s="184" t="str">
        <f t="shared" si="5"/>
        <v/>
      </c>
      <c r="G230" s="185" t="str">
        <f t="shared" si="6"/>
        <v/>
      </c>
      <c r="H230" s="184" t="s">
        <v>65</v>
      </c>
      <c r="I230" s="186"/>
      <c r="J230" s="525" t="s">
        <v>37</v>
      </c>
      <c r="K230" s="506"/>
      <c r="L230" s="133" t="s">
        <v>1834</v>
      </c>
      <c r="M230" s="68">
        <v>3</v>
      </c>
      <c r="N230" s="68"/>
      <c r="O230" s="68"/>
      <c r="P230" s="68"/>
      <c r="Q230" s="134"/>
      <c r="R230" s="134" t="s">
        <v>157</v>
      </c>
      <c r="S230" s="134" t="s">
        <v>281</v>
      </c>
      <c r="T230" s="76"/>
      <c r="U230" s="77"/>
      <c r="V230" s="78" t="s">
        <v>733</v>
      </c>
      <c r="W230" s="79"/>
      <c r="X230" s="65">
        <f t="shared" si="7"/>
        <v>0</v>
      </c>
    </row>
    <row r="231" spans="1:24" ht="14.4">
      <c r="A231" s="82" t="s">
        <v>606</v>
      </c>
      <c r="B231" s="83"/>
      <c r="C231" s="84"/>
      <c r="D231" s="84"/>
      <c r="E231" s="85"/>
      <c r="F231" s="188" t="str">
        <f t="shared" si="5"/>
        <v/>
      </c>
      <c r="G231" s="189" t="str">
        <f t="shared" si="6"/>
        <v/>
      </c>
      <c r="H231" s="188" t="s">
        <v>127</v>
      </c>
      <c r="I231" s="85"/>
      <c r="J231" s="524" t="s">
        <v>37</v>
      </c>
      <c r="K231" s="504"/>
      <c r="L231" s="135" t="s">
        <v>1835</v>
      </c>
      <c r="M231" s="84">
        <v>4</v>
      </c>
      <c r="N231" s="84"/>
      <c r="O231" s="84"/>
      <c r="P231" s="84"/>
      <c r="Q231" s="136"/>
      <c r="R231" s="136" t="s">
        <v>157</v>
      </c>
      <c r="S231" s="136" t="s">
        <v>164</v>
      </c>
      <c r="T231" s="88"/>
      <c r="U231" s="89"/>
      <c r="V231" s="90"/>
      <c r="W231" s="91"/>
      <c r="X231" s="65">
        <f t="shared" si="7"/>
        <v>0</v>
      </c>
    </row>
    <row r="232" spans="1:24" ht="14.4">
      <c r="A232" s="92" t="s">
        <v>608</v>
      </c>
      <c r="B232" s="67"/>
      <c r="C232" s="68"/>
      <c r="D232" s="68"/>
      <c r="E232" s="69"/>
      <c r="F232" s="184" t="str">
        <f t="shared" si="5"/>
        <v/>
      </c>
      <c r="G232" s="185" t="str">
        <f t="shared" si="6"/>
        <v/>
      </c>
      <c r="H232" s="184" t="s">
        <v>46</v>
      </c>
      <c r="I232" s="69"/>
      <c r="J232" s="525" t="s">
        <v>42</v>
      </c>
      <c r="K232" s="506"/>
      <c r="L232" s="133" t="s">
        <v>1836</v>
      </c>
      <c r="M232" s="68">
        <v>1</v>
      </c>
      <c r="N232" s="68">
        <v>1</v>
      </c>
      <c r="O232" s="68">
        <v>2</v>
      </c>
      <c r="P232" s="68" t="s">
        <v>136</v>
      </c>
      <c r="Q232" s="134" t="s">
        <v>87</v>
      </c>
      <c r="R232" s="134" t="s">
        <v>129</v>
      </c>
      <c r="S232" s="134" t="s">
        <v>1610</v>
      </c>
      <c r="T232" s="76"/>
      <c r="U232" s="77"/>
      <c r="V232" s="78"/>
      <c r="W232" s="79"/>
      <c r="X232" s="65">
        <f t="shared" si="7"/>
        <v>0</v>
      </c>
    </row>
    <row r="233" spans="1:24" ht="14.4">
      <c r="A233" s="82" t="s">
        <v>610</v>
      </c>
      <c r="B233" s="83"/>
      <c r="C233" s="84"/>
      <c r="D233" s="84"/>
      <c r="E233" s="85"/>
      <c r="F233" s="188" t="str">
        <f t="shared" si="5"/>
        <v/>
      </c>
      <c r="G233" s="189" t="str">
        <f t="shared" si="6"/>
        <v/>
      </c>
      <c r="H233" s="188" t="s">
        <v>65</v>
      </c>
      <c r="I233" s="85"/>
      <c r="J233" s="524" t="s">
        <v>42</v>
      </c>
      <c r="K233" s="504"/>
      <c r="L233" s="135" t="s">
        <v>1837</v>
      </c>
      <c r="M233" s="84">
        <v>3</v>
      </c>
      <c r="N233" s="84">
        <v>1</v>
      </c>
      <c r="O233" s="84">
        <v>1</v>
      </c>
      <c r="P233" s="84" t="s">
        <v>32</v>
      </c>
      <c r="Q233" s="136"/>
      <c r="R233" s="136" t="s">
        <v>129</v>
      </c>
      <c r="S233" s="136" t="s">
        <v>1699</v>
      </c>
      <c r="T233" s="88"/>
      <c r="U233" s="89"/>
      <c r="V233" s="90"/>
      <c r="W233" s="91"/>
      <c r="X233" s="65">
        <f t="shared" si="7"/>
        <v>0</v>
      </c>
    </row>
    <row r="234" spans="1:24" ht="14.4">
      <c r="A234" s="92" t="s">
        <v>612</v>
      </c>
      <c r="B234" s="67"/>
      <c r="C234" s="68"/>
      <c r="D234" s="68"/>
      <c r="E234" s="69"/>
      <c r="F234" s="184" t="str">
        <f t="shared" si="5"/>
        <v/>
      </c>
      <c r="G234" s="185" t="str">
        <f t="shared" si="6"/>
        <v/>
      </c>
      <c r="H234" s="184" t="s">
        <v>46</v>
      </c>
      <c r="I234" s="186"/>
      <c r="J234" s="525" t="s">
        <v>42</v>
      </c>
      <c r="K234" s="506"/>
      <c r="L234" s="133" t="s">
        <v>1838</v>
      </c>
      <c r="M234" s="68">
        <v>3</v>
      </c>
      <c r="N234" s="68">
        <v>4</v>
      </c>
      <c r="O234" s="68">
        <v>3</v>
      </c>
      <c r="P234" s="68" t="s">
        <v>32</v>
      </c>
      <c r="Q234" s="138"/>
      <c r="R234" s="134" t="s">
        <v>129</v>
      </c>
      <c r="S234" s="134" t="s">
        <v>1699</v>
      </c>
      <c r="T234" s="76"/>
      <c r="U234" s="77"/>
      <c r="V234" s="78"/>
      <c r="W234" s="79"/>
      <c r="X234" s="65">
        <f t="shared" si="7"/>
        <v>0</v>
      </c>
    </row>
    <row r="235" spans="1:24" ht="14.4">
      <c r="A235" s="82" t="s">
        <v>614</v>
      </c>
      <c r="B235" s="83"/>
      <c r="C235" s="83"/>
      <c r="D235" s="83"/>
      <c r="E235" s="83"/>
      <c r="F235" s="188" t="str">
        <f t="shared" si="5"/>
        <v/>
      </c>
      <c r="G235" s="189" t="str">
        <f t="shared" si="6"/>
        <v/>
      </c>
      <c r="H235" s="188" t="s">
        <v>46</v>
      </c>
      <c r="I235" s="85"/>
      <c r="J235" s="524" t="s">
        <v>42</v>
      </c>
      <c r="K235" s="504"/>
      <c r="L235" s="135" t="s">
        <v>1839</v>
      </c>
      <c r="M235" s="84">
        <v>4</v>
      </c>
      <c r="N235" s="141">
        <v>3</v>
      </c>
      <c r="O235" s="141">
        <v>4</v>
      </c>
      <c r="P235" s="141" t="s">
        <v>32</v>
      </c>
      <c r="Q235" s="142" t="s">
        <v>373</v>
      </c>
      <c r="R235" s="136" t="s">
        <v>129</v>
      </c>
      <c r="S235" s="136" t="s">
        <v>1648</v>
      </c>
      <c r="T235" s="88"/>
      <c r="U235" s="89"/>
      <c r="V235" s="90"/>
      <c r="W235" s="91"/>
      <c r="X235" s="65">
        <f t="shared" si="7"/>
        <v>0</v>
      </c>
    </row>
    <row r="236" spans="1:24" ht="14.4">
      <c r="A236" s="92" t="s">
        <v>616</v>
      </c>
      <c r="B236" s="67"/>
      <c r="C236" s="68"/>
      <c r="D236" s="68"/>
      <c r="E236" s="69"/>
      <c r="F236" s="184" t="str">
        <f t="shared" si="5"/>
        <v/>
      </c>
      <c r="G236" s="185" t="str">
        <f t="shared" si="6"/>
        <v/>
      </c>
      <c r="H236" s="184" t="s">
        <v>46</v>
      </c>
      <c r="I236" s="69"/>
      <c r="J236" s="525" t="s">
        <v>42</v>
      </c>
      <c r="K236" s="506"/>
      <c r="L236" s="133" t="s">
        <v>1840</v>
      </c>
      <c r="M236" s="68">
        <v>5</v>
      </c>
      <c r="N236" s="68">
        <v>4</v>
      </c>
      <c r="O236" s="68">
        <v>5</v>
      </c>
      <c r="P236" s="68" t="s">
        <v>32</v>
      </c>
      <c r="Q236" s="134" t="s">
        <v>145</v>
      </c>
      <c r="R236" s="134" t="s">
        <v>129</v>
      </c>
      <c r="S236" s="134" t="s">
        <v>1682</v>
      </c>
      <c r="T236" s="76"/>
      <c r="U236" s="77"/>
      <c r="V236" s="78"/>
      <c r="W236" s="79"/>
      <c r="X236" s="65">
        <f t="shared" si="7"/>
        <v>0</v>
      </c>
    </row>
    <row r="237" spans="1:24" ht="14.4">
      <c r="A237" s="82" t="s">
        <v>618</v>
      </c>
      <c r="B237" s="83"/>
      <c r="C237" s="84"/>
      <c r="D237" s="84"/>
      <c r="E237" s="85"/>
      <c r="F237" s="188" t="str">
        <f t="shared" si="5"/>
        <v/>
      </c>
      <c r="G237" s="189" t="str">
        <f t="shared" si="6"/>
        <v/>
      </c>
      <c r="H237" s="188" t="s">
        <v>46</v>
      </c>
      <c r="I237" s="175"/>
      <c r="J237" s="524" t="s">
        <v>42</v>
      </c>
      <c r="K237" s="504"/>
      <c r="L237" s="135" t="s">
        <v>1841</v>
      </c>
      <c r="M237" s="84">
        <v>8</v>
      </c>
      <c r="N237" s="84">
        <v>7</v>
      </c>
      <c r="O237" s="84">
        <v>6</v>
      </c>
      <c r="P237" s="84" t="s">
        <v>32</v>
      </c>
      <c r="Q237" s="136" t="s">
        <v>1623</v>
      </c>
      <c r="R237" s="136" t="s">
        <v>129</v>
      </c>
      <c r="S237" s="136" t="s">
        <v>1782</v>
      </c>
      <c r="T237" s="88"/>
      <c r="U237" s="89"/>
      <c r="V237" s="90"/>
      <c r="W237" s="91"/>
      <c r="X237" s="65">
        <f t="shared" si="7"/>
        <v>0</v>
      </c>
    </row>
    <row r="238" spans="1:24" ht="14.4">
      <c r="A238" s="92" t="s">
        <v>622</v>
      </c>
      <c r="B238" s="67"/>
      <c r="C238" s="68"/>
      <c r="D238" s="68"/>
      <c r="E238" s="69"/>
      <c r="F238" s="184" t="str">
        <f t="shared" si="5"/>
        <v/>
      </c>
      <c r="G238" s="185" t="str">
        <f t="shared" si="6"/>
        <v/>
      </c>
      <c r="H238" s="184" t="s">
        <v>28</v>
      </c>
      <c r="I238" s="186"/>
      <c r="J238" s="525" t="s">
        <v>42</v>
      </c>
      <c r="K238" s="506"/>
      <c r="L238" s="133" t="s">
        <v>1422</v>
      </c>
      <c r="M238" s="68">
        <v>8</v>
      </c>
      <c r="N238" s="68">
        <v>4</v>
      </c>
      <c r="O238" s="68">
        <v>7</v>
      </c>
      <c r="P238" s="68" t="s">
        <v>136</v>
      </c>
      <c r="Q238" s="134"/>
      <c r="R238" s="134" t="s">
        <v>129</v>
      </c>
      <c r="S238" s="134" t="s">
        <v>1400</v>
      </c>
      <c r="T238" s="76"/>
      <c r="U238" s="77"/>
      <c r="V238" s="78"/>
      <c r="W238" s="79"/>
      <c r="X238" s="65">
        <f t="shared" si="7"/>
        <v>0</v>
      </c>
    </row>
    <row r="239" spans="1:24" ht="14.4">
      <c r="A239" s="82" t="s">
        <v>624</v>
      </c>
      <c r="B239" s="83"/>
      <c r="C239" s="84"/>
      <c r="D239" s="84"/>
      <c r="E239" s="85"/>
      <c r="F239" s="188" t="str">
        <f t="shared" si="5"/>
        <v/>
      </c>
      <c r="G239" s="189" t="str">
        <f t="shared" si="6"/>
        <v/>
      </c>
      <c r="H239" s="188" t="s">
        <v>127</v>
      </c>
      <c r="I239" s="85"/>
      <c r="J239" s="524" t="s">
        <v>42</v>
      </c>
      <c r="K239" s="504"/>
      <c r="L239" s="135" t="s">
        <v>1842</v>
      </c>
      <c r="M239" s="84">
        <v>9</v>
      </c>
      <c r="N239" s="84">
        <v>6</v>
      </c>
      <c r="O239" s="84">
        <v>5</v>
      </c>
      <c r="P239" s="84" t="s">
        <v>32</v>
      </c>
      <c r="Q239" s="136" t="s">
        <v>1623</v>
      </c>
      <c r="R239" s="136" t="s">
        <v>129</v>
      </c>
      <c r="S239" s="136" t="s">
        <v>1699</v>
      </c>
      <c r="T239" s="88"/>
      <c r="U239" s="89"/>
      <c r="V239" s="90"/>
      <c r="W239" s="91"/>
      <c r="X239" s="65">
        <f t="shared" si="7"/>
        <v>0</v>
      </c>
    </row>
    <row r="240" spans="1:24" ht="14.4">
      <c r="A240" s="92" t="s">
        <v>626</v>
      </c>
      <c r="B240" s="67"/>
      <c r="C240" s="67"/>
      <c r="D240" s="67"/>
      <c r="E240" s="67"/>
      <c r="F240" s="184" t="str">
        <f t="shared" si="5"/>
        <v/>
      </c>
      <c r="G240" s="185" t="str">
        <f t="shared" si="6"/>
        <v/>
      </c>
      <c r="H240" s="184" t="s">
        <v>65</v>
      </c>
      <c r="I240" s="186"/>
      <c r="J240" s="525" t="s">
        <v>42</v>
      </c>
      <c r="K240" s="506"/>
      <c r="L240" s="133" t="s">
        <v>1843</v>
      </c>
      <c r="M240" s="68">
        <v>4</v>
      </c>
      <c r="N240" s="68">
        <v>3</v>
      </c>
      <c r="O240" s="68">
        <v>3</v>
      </c>
      <c r="P240" s="68"/>
      <c r="Q240" s="138" t="s">
        <v>33</v>
      </c>
      <c r="R240" s="134" t="s">
        <v>255</v>
      </c>
      <c r="S240" s="134" t="s">
        <v>1844</v>
      </c>
      <c r="T240" s="76"/>
      <c r="U240" s="77"/>
      <c r="V240" s="78"/>
      <c r="W240" s="79"/>
      <c r="X240" s="65">
        <f t="shared" si="7"/>
        <v>0</v>
      </c>
    </row>
    <row r="241" spans="1:24" ht="14.4">
      <c r="A241" s="82" t="s">
        <v>628</v>
      </c>
      <c r="B241" s="83"/>
      <c r="C241" s="84"/>
      <c r="D241" s="84"/>
      <c r="E241" s="85"/>
      <c r="F241" s="188" t="str">
        <f t="shared" si="5"/>
        <v/>
      </c>
      <c r="G241" s="189" t="str">
        <f t="shared" si="6"/>
        <v/>
      </c>
      <c r="H241" s="188" t="s">
        <v>46</v>
      </c>
      <c r="I241" s="85"/>
      <c r="J241" s="524" t="s">
        <v>42</v>
      </c>
      <c r="K241" s="504"/>
      <c r="L241" s="135" t="s">
        <v>1845</v>
      </c>
      <c r="M241" s="84">
        <v>2</v>
      </c>
      <c r="N241" s="84"/>
      <c r="O241" s="84"/>
      <c r="P241" s="84"/>
      <c r="Q241" s="136"/>
      <c r="R241" s="136" t="s">
        <v>157</v>
      </c>
      <c r="S241" s="136" t="s">
        <v>325</v>
      </c>
      <c r="T241" s="88"/>
      <c r="U241" s="89"/>
      <c r="V241" s="90"/>
      <c r="W241" s="91"/>
      <c r="X241" s="65">
        <f t="shared" si="7"/>
        <v>0</v>
      </c>
    </row>
    <row r="242" spans="1:24" ht="14.4">
      <c r="A242" s="92" t="s">
        <v>630</v>
      </c>
      <c r="B242" s="67"/>
      <c r="C242" s="67"/>
      <c r="D242" s="67"/>
      <c r="E242" s="67"/>
      <c r="F242" s="184" t="str">
        <f t="shared" si="5"/>
        <v/>
      </c>
      <c r="G242" s="185" t="str">
        <f t="shared" si="6"/>
        <v/>
      </c>
      <c r="H242" s="184" t="s">
        <v>46</v>
      </c>
      <c r="I242" s="69"/>
      <c r="J242" s="525" t="s">
        <v>42</v>
      </c>
      <c r="K242" s="506"/>
      <c r="L242" s="133" t="s">
        <v>1846</v>
      </c>
      <c r="M242" s="68">
        <v>3</v>
      </c>
      <c r="N242" s="68"/>
      <c r="O242" s="68"/>
      <c r="P242" s="68"/>
      <c r="Q242" s="134"/>
      <c r="R242" s="134" t="s">
        <v>157</v>
      </c>
      <c r="S242" s="134" t="s">
        <v>164</v>
      </c>
      <c r="T242" s="76"/>
      <c r="U242" s="77"/>
      <c r="V242" s="78"/>
      <c r="W242" s="79"/>
      <c r="X242" s="65">
        <f t="shared" si="7"/>
        <v>0</v>
      </c>
    </row>
    <row r="243" spans="1:24" ht="14.4">
      <c r="A243" s="82" t="s">
        <v>632</v>
      </c>
      <c r="B243" s="83"/>
      <c r="C243" s="84"/>
      <c r="D243" s="84"/>
      <c r="E243" s="85"/>
      <c r="F243" s="188" t="str">
        <f t="shared" si="5"/>
        <v/>
      </c>
      <c r="G243" s="189" t="str">
        <f t="shared" si="6"/>
        <v/>
      </c>
      <c r="H243" s="188" t="s">
        <v>28</v>
      </c>
      <c r="I243" s="175"/>
      <c r="J243" s="524" t="s">
        <v>42</v>
      </c>
      <c r="K243" s="504"/>
      <c r="L243" s="135" t="s">
        <v>1847</v>
      </c>
      <c r="M243" s="84">
        <v>4</v>
      </c>
      <c r="N243" s="84"/>
      <c r="O243" s="84"/>
      <c r="P243" s="84"/>
      <c r="Q243" s="136"/>
      <c r="R243" s="136" t="s">
        <v>157</v>
      </c>
      <c r="S243" s="136" t="s">
        <v>475</v>
      </c>
      <c r="T243" s="88"/>
      <c r="U243" s="89"/>
      <c r="V243" s="90"/>
      <c r="W243" s="91"/>
      <c r="X243" s="65">
        <f t="shared" si="7"/>
        <v>0</v>
      </c>
    </row>
    <row r="244" spans="1:24" ht="14.4">
      <c r="A244" s="92" t="s">
        <v>634</v>
      </c>
      <c r="B244" s="67"/>
      <c r="C244" s="68"/>
      <c r="D244" s="68"/>
      <c r="E244" s="69"/>
      <c r="F244" s="184" t="str">
        <f t="shared" si="5"/>
        <v/>
      </c>
      <c r="G244" s="185" t="str">
        <f t="shared" si="6"/>
        <v/>
      </c>
      <c r="H244" s="184" t="s">
        <v>65</v>
      </c>
      <c r="I244" s="69"/>
      <c r="J244" s="525" t="s">
        <v>50</v>
      </c>
      <c r="K244" s="506"/>
      <c r="L244" s="133" t="s">
        <v>1848</v>
      </c>
      <c r="M244" s="68">
        <v>1</v>
      </c>
      <c r="N244" s="68">
        <v>1</v>
      </c>
      <c r="O244" s="68">
        <v>2</v>
      </c>
      <c r="P244" s="68" t="s">
        <v>32</v>
      </c>
      <c r="Q244" s="134" t="s">
        <v>1631</v>
      </c>
      <c r="R244" s="134" t="s">
        <v>129</v>
      </c>
      <c r="S244" s="134" t="s">
        <v>1626</v>
      </c>
      <c r="T244" s="76"/>
      <c r="U244" s="77"/>
      <c r="V244" s="78"/>
      <c r="W244" s="79"/>
      <c r="X244" s="65">
        <f t="shared" si="7"/>
        <v>0</v>
      </c>
    </row>
    <row r="245" spans="1:24" ht="14.4">
      <c r="A245" s="82" t="s">
        <v>637</v>
      </c>
      <c r="B245" s="83"/>
      <c r="C245" s="84"/>
      <c r="D245" s="84"/>
      <c r="E245" s="85"/>
      <c r="F245" s="188" t="str">
        <f t="shared" si="5"/>
        <v/>
      </c>
      <c r="G245" s="189" t="str">
        <f t="shared" si="6"/>
        <v/>
      </c>
      <c r="H245" s="188" t="s">
        <v>46</v>
      </c>
      <c r="I245" s="175"/>
      <c r="J245" s="524" t="s">
        <v>50</v>
      </c>
      <c r="K245" s="504"/>
      <c r="L245" s="135" t="s">
        <v>1849</v>
      </c>
      <c r="M245" s="84">
        <v>2</v>
      </c>
      <c r="N245" s="84">
        <v>3</v>
      </c>
      <c r="O245" s="84">
        <v>2</v>
      </c>
      <c r="P245" s="84" t="s">
        <v>32</v>
      </c>
      <c r="Q245" s="136"/>
      <c r="R245" s="136" t="s">
        <v>129</v>
      </c>
      <c r="S245" s="136" t="s">
        <v>1626</v>
      </c>
      <c r="T245" s="88"/>
      <c r="U245" s="89"/>
      <c r="V245" s="90"/>
      <c r="W245" s="91"/>
      <c r="X245" s="65">
        <f t="shared" si="7"/>
        <v>0</v>
      </c>
    </row>
    <row r="246" spans="1:24" ht="14.4">
      <c r="A246" s="92" t="s">
        <v>639</v>
      </c>
      <c r="B246" s="67"/>
      <c r="C246" s="68"/>
      <c r="D246" s="68"/>
      <c r="E246" s="69"/>
      <c r="F246" s="184" t="str">
        <f t="shared" si="5"/>
        <v/>
      </c>
      <c r="G246" s="185" t="str">
        <f t="shared" si="6"/>
        <v/>
      </c>
      <c r="H246" s="184" t="s">
        <v>46</v>
      </c>
      <c r="I246" s="186"/>
      <c r="J246" s="525" t="s">
        <v>50</v>
      </c>
      <c r="K246" s="506"/>
      <c r="L246" s="133" t="s">
        <v>1850</v>
      </c>
      <c r="M246" s="68">
        <v>3</v>
      </c>
      <c r="N246" s="68">
        <v>3</v>
      </c>
      <c r="O246" s="68">
        <v>2</v>
      </c>
      <c r="P246" s="68" t="s">
        <v>32</v>
      </c>
      <c r="Q246" s="134" t="s">
        <v>80</v>
      </c>
      <c r="R246" s="134" t="s">
        <v>129</v>
      </c>
      <c r="S246" s="134" t="s">
        <v>1626</v>
      </c>
      <c r="T246" s="76"/>
      <c r="U246" s="77"/>
      <c r="V246" s="78"/>
      <c r="W246" s="79"/>
      <c r="X246" s="65">
        <f t="shared" si="7"/>
        <v>0</v>
      </c>
    </row>
    <row r="247" spans="1:24" ht="14.4">
      <c r="A247" s="82" t="s">
        <v>641</v>
      </c>
      <c r="B247" s="83"/>
      <c r="C247" s="84"/>
      <c r="D247" s="84"/>
      <c r="E247" s="85"/>
      <c r="F247" s="188" t="str">
        <f t="shared" si="5"/>
        <v/>
      </c>
      <c r="G247" s="189" t="str">
        <f t="shared" si="6"/>
        <v/>
      </c>
      <c r="H247" s="188" t="s">
        <v>46</v>
      </c>
      <c r="I247" s="85"/>
      <c r="J247" s="524" t="s">
        <v>50</v>
      </c>
      <c r="K247" s="504"/>
      <c r="L247" s="135" t="s">
        <v>1851</v>
      </c>
      <c r="M247" s="84">
        <v>3</v>
      </c>
      <c r="N247" s="84">
        <v>2</v>
      </c>
      <c r="O247" s="84">
        <v>5</v>
      </c>
      <c r="P247" s="84" t="s">
        <v>32</v>
      </c>
      <c r="Q247" s="136" t="s">
        <v>87</v>
      </c>
      <c r="R247" s="136" t="s">
        <v>129</v>
      </c>
      <c r="S247" s="136" t="s">
        <v>1626</v>
      </c>
      <c r="T247" s="88"/>
      <c r="U247" s="89"/>
      <c r="V247" s="90"/>
      <c r="W247" s="91"/>
      <c r="X247" s="65">
        <f t="shared" si="7"/>
        <v>0</v>
      </c>
    </row>
    <row r="248" spans="1:24" ht="14.4">
      <c r="A248" s="92" t="s">
        <v>643</v>
      </c>
      <c r="B248" s="67"/>
      <c r="C248" s="68"/>
      <c r="D248" s="68"/>
      <c r="E248" s="69"/>
      <c r="F248" s="184" t="str">
        <f t="shared" si="5"/>
        <v/>
      </c>
      <c r="G248" s="185" t="str">
        <f t="shared" si="6"/>
        <v/>
      </c>
      <c r="H248" s="184" t="s">
        <v>46</v>
      </c>
      <c r="I248" s="69"/>
      <c r="J248" s="525" t="s">
        <v>50</v>
      </c>
      <c r="K248" s="506"/>
      <c r="L248" s="133" t="s">
        <v>1852</v>
      </c>
      <c r="M248" s="68">
        <v>5</v>
      </c>
      <c r="N248" s="68">
        <v>3</v>
      </c>
      <c r="O248" s="68">
        <v>4</v>
      </c>
      <c r="P248" s="68" t="s">
        <v>136</v>
      </c>
      <c r="Q248" s="134" t="s">
        <v>62</v>
      </c>
      <c r="R248" s="134" t="s">
        <v>129</v>
      </c>
      <c r="S248" s="134" t="s">
        <v>1452</v>
      </c>
      <c r="T248" s="76"/>
      <c r="U248" s="77"/>
      <c r="V248" s="78"/>
      <c r="W248" s="79"/>
      <c r="X248" s="65">
        <f t="shared" si="7"/>
        <v>0</v>
      </c>
    </row>
    <row r="249" spans="1:24" ht="14.4">
      <c r="A249" s="82" t="s">
        <v>645</v>
      </c>
      <c r="B249" s="83"/>
      <c r="C249" s="84"/>
      <c r="D249" s="84"/>
      <c r="E249" s="85"/>
      <c r="F249" s="188" t="str">
        <f t="shared" si="5"/>
        <v/>
      </c>
      <c r="G249" s="189" t="str">
        <f t="shared" si="6"/>
        <v/>
      </c>
      <c r="H249" s="188" t="s">
        <v>46</v>
      </c>
      <c r="I249" s="175"/>
      <c r="J249" s="524" t="s">
        <v>50</v>
      </c>
      <c r="K249" s="504"/>
      <c r="L249" s="135" t="s">
        <v>1853</v>
      </c>
      <c r="M249" s="84">
        <v>6</v>
      </c>
      <c r="N249" s="84">
        <v>5</v>
      </c>
      <c r="O249" s="84">
        <v>5</v>
      </c>
      <c r="P249" s="84" t="s">
        <v>32</v>
      </c>
      <c r="Q249" s="136" t="s">
        <v>145</v>
      </c>
      <c r="R249" s="136" t="s">
        <v>129</v>
      </c>
      <c r="S249" s="136" t="s">
        <v>1518</v>
      </c>
      <c r="T249" s="88"/>
      <c r="U249" s="89"/>
      <c r="V249" s="90"/>
      <c r="W249" s="91"/>
      <c r="X249" s="65">
        <f t="shared" si="7"/>
        <v>0</v>
      </c>
    </row>
    <row r="250" spans="1:24" ht="14.4">
      <c r="A250" s="92" t="s">
        <v>647</v>
      </c>
      <c r="B250" s="67"/>
      <c r="C250" s="68"/>
      <c r="D250" s="68"/>
      <c r="E250" s="69"/>
      <c r="F250" s="184" t="str">
        <f t="shared" si="5"/>
        <v/>
      </c>
      <c r="G250" s="185" t="str">
        <f t="shared" si="6"/>
        <v/>
      </c>
      <c r="H250" s="184" t="s">
        <v>28</v>
      </c>
      <c r="I250" s="186"/>
      <c r="J250" s="525" t="s">
        <v>50</v>
      </c>
      <c r="K250" s="506"/>
      <c r="L250" s="133" t="s">
        <v>1854</v>
      </c>
      <c r="M250" s="68">
        <v>7</v>
      </c>
      <c r="N250" s="68">
        <v>7</v>
      </c>
      <c r="O250" s="68">
        <v>6</v>
      </c>
      <c r="P250" s="68" t="s">
        <v>136</v>
      </c>
      <c r="Q250" s="134"/>
      <c r="R250" s="134" t="s">
        <v>129</v>
      </c>
      <c r="S250" s="134" t="s">
        <v>1577</v>
      </c>
      <c r="T250" s="76"/>
      <c r="U250" s="77"/>
      <c r="V250" s="78"/>
      <c r="W250" s="79"/>
      <c r="X250" s="65">
        <f t="shared" si="7"/>
        <v>0</v>
      </c>
    </row>
    <row r="251" spans="1:24" ht="14.4">
      <c r="A251" s="82" t="s">
        <v>649</v>
      </c>
      <c r="B251" s="83"/>
      <c r="C251" s="84"/>
      <c r="D251" s="84"/>
      <c r="E251" s="85"/>
      <c r="F251" s="188" t="str">
        <f t="shared" si="5"/>
        <v/>
      </c>
      <c r="G251" s="189" t="str">
        <f t="shared" si="6"/>
        <v/>
      </c>
      <c r="H251" s="188" t="s">
        <v>127</v>
      </c>
      <c r="I251" s="85"/>
      <c r="J251" s="524" t="s">
        <v>50</v>
      </c>
      <c r="K251" s="504"/>
      <c r="L251" s="135" t="s">
        <v>1855</v>
      </c>
      <c r="M251" s="84">
        <v>8</v>
      </c>
      <c r="N251" s="84">
        <v>6</v>
      </c>
      <c r="O251" s="84">
        <v>9</v>
      </c>
      <c r="P251" s="84" t="s">
        <v>32</v>
      </c>
      <c r="Q251" s="136" t="s">
        <v>62</v>
      </c>
      <c r="R251" s="136" t="s">
        <v>129</v>
      </c>
      <c r="S251" s="136" t="s">
        <v>1398</v>
      </c>
      <c r="T251" s="88"/>
      <c r="U251" s="89"/>
      <c r="V251" s="90"/>
      <c r="W251" s="91"/>
      <c r="X251" s="65">
        <f t="shared" si="7"/>
        <v>0</v>
      </c>
    </row>
    <row r="252" spans="1:24" ht="14.4">
      <c r="A252" s="92" t="s">
        <v>651</v>
      </c>
      <c r="B252" s="67"/>
      <c r="C252" s="68"/>
      <c r="D252" s="68"/>
      <c r="E252" s="69"/>
      <c r="F252" s="184" t="str">
        <f t="shared" si="5"/>
        <v/>
      </c>
      <c r="G252" s="185" t="str">
        <f t="shared" si="6"/>
        <v/>
      </c>
      <c r="H252" s="184" t="s">
        <v>65</v>
      </c>
      <c r="I252" s="186"/>
      <c r="J252" s="525" t="s">
        <v>50</v>
      </c>
      <c r="K252" s="506"/>
      <c r="L252" s="133" t="s">
        <v>1856</v>
      </c>
      <c r="M252" s="68">
        <v>1</v>
      </c>
      <c r="N252" s="68">
        <v>2</v>
      </c>
      <c r="O252" s="68">
        <v>0</v>
      </c>
      <c r="P252" s="68"/>
      <c r="Q252" s="134"/>
      <c r="R252" s="134" t="s">
        <v>255</v>
      </c>
      <c r="S252" s="134" t="s">
        <v>1741</v>
      </c>
      <c r="T252" s="76"/>
      <c r="U252" s="77"/>
      <c r="V252" s="78"/>
      <c r="W252" s="79"/>
      <c r="X252" s="65">
        <f t="shared" si="7"/>
        <v>0</v>
      </c>
    </row>
    <row r="253" spans="1:24" ht="14.4">
      <c r="A253" s="82" t="s">
        <v>653</v>
      </c>
      <c r="B253" s="83"/>
      <c r="C253" s="84"/>
      <c r="D253" s="84"/>
      <c r="E253" s="85"/>
      <c r="F253" s="188" t="str">
        <f t="shared" si="5"/>
        <v/>
      </c>
      <c r="G253" s="189" t="str">
        <f t="shared" si="6"/>
        <v/>
      </c>
      <c r="H253" s="188" t="s">
        <v>46</v>
      </c>
      <c r="I253" s="85"/>
      <c r="J253" s="524" t="s">
        <v>50</v>
      </c>
      <c r="K253" s="504"/>
      <c r="L253" s="135" t="s">
        <v>1857</v>
      </c>
      <c r="M253" s="84">
        <v>2</v>
      </c>
      <c r="N253" s="84"/>
      <c r="O253" s="84"/>
      <c r="P253" s="84"/>
      <c r="Q253" s="136" t="s">
        <v>87</v>
      </c>
      <c r="R253" s="136" t="s">
        <v>157</v>
      </c>
      <c r="S253" s="136" t="s">
        <v>1858</v>
      </c>
      <c r="T253" s="88"/>
      <c r="U253" s="89"/>
      <c r="V253" s="90"/>
      <c r="W253" s="91"/>
      <c r="X253" s="65">
        <f t="shared" si="7"/>
        <v>0</v>
      </c>
    </row>
    <row r="254" spans="1:24" ht="14.4">
      <c r="A254" s="92" t="s">
        <v>655</v>
      </c>
      <c r="B254" s="67"/>
      <c r="C254" s="68"/>
      <c r="D254" s="68"/>
      <c r="E254" s="69"/>
      <c r="F254" s="184" t="str">
        <f t="shared" si="5"/>
        <v/>
      </c>
      <c r="G254" s="185" t="str">
        <f t="shared" si="6"/>
        <v/>
      </c>
      <c r="H254" s="184" t="s">
        <v>127</v>
      </c>
      <c r="I254" s="186"/>
      <c r="J254" s="525" t="s">
        <v>50</v>
      </c>
      <c r="K254" s="506"/>
      <c r="L254" s="133" t="s">
        <v>1859</v>
      </c>
      <c r="M254" s="68">
        <v>2</v>
      </c>
      <c r="N254" s="68"/>
      <c r="O254" s="68"/>
      <c r="P254" s="68"/>
      <c r="Q254" s="134" t="s">
        <v>145</v>
      </c>
      <c r="R254" s="134" t="s">
        <v>157</v>
      </c>
      <c r="S254" s="134" t="s">
        <v>1860</v>
      </c>
      <c r="T254" s="76"/>
      <c r="U254" s="77"/>
      <c r="V254" s="78"/>
      <c r="W254" s="79"/>
      <c r="X254" s="65">
        <f t="shared" si="7"/>
        <v>0</v>
      </c>
    </row>
    <row r="255" spans="1:24" ht="14.4">
      <c r="A255" s="82" t="s">
        <v>657</v>
      </c>
      <c r="B255" s="83"/>
      <c r="C255" s="84"/>
      <c r="D255" s="84"/>
      <c r="E255" s="85"/>
      <c r="F255" s="188" t="str">
        <f t="shared" si="5"/>
        <v/>
      </c>
      <c r="G255" s="189" t="str">
        <f t="shared" si="6"/>
        <v/>
      </c>
      <c r="H255" s="188" t="s">
        <v>46</v>
      </c>
      <c r="I255" s="175"/>
      <c r="J255" s="524" t="s">
        <v>50</v>
      </c>
      <c r="K255" s="504"/>
      <c r="L255" s="135" t="s">
        <v>1861</v>
      </c>
      <c r="M255" s="84">
        <v>4</v>
      </c>
      <c r="N255" s="84"/>
      <c r="O255" s="84"/>
      <c r="P255" s="84"/>
      <c r="Q255" s="136"/>
      <c r="R255" s="136" t="s">
        <v>157</v>
      </c>
      <c r="S255" s="136" t="s">
        <v>325</v>
      </c>
      <c r="T255" s="88"/>
      <c r="U255" s="89"/>
      <c r="V255" s="90"/>
      <c r="W255" s="91"/>
      <c r="X255" s="65">
        <f t="shared" si="7"/>
        <v>0</v>
      </c>
    </row>
    <row r="256" spans="1:24" ht="14.4">
      <c r="A256" s="92" t="s">
        <v>659</v>
      </c>
      <c r="B256" s="67"/>
      <c r="C256" s="68"/>
      <c r="D256" s="68"/>
      <c r="E256" s="69"/>
      <c r="F256" s="184" t="str">
        <f t="shared" si="5"/>
        <v/>
      </c>
      <c r="G256" s="185" t="str">
        <f t="shared" si="6"/>
        <v/>
      </c>
      <c r="H256" s="184" t="s">
        <v>46</v>
      </c>
      <c r="I256" s="69"/>
      <c r="J256" s="526" t="s">
        <v>1862</v>
      </c>
      <c r="K256" s="506"/>
      <c r="L256" s="133" t="s">
        <v>1863</v>
      </c>
      <c r="M256" s="68">
        <v>2</v>
      </c>
      <c r="N256" s="68">
        <v>2</v>
      </c>
      <c r="O256" s="68">
        <v>2</v>
      </c>
      <c r="P256" s="68" t="s">
        <v>32</v>
      </c>
      <c r="Q256" s="134"/>
      <c r="R256" s="134" t="s">
        <v>129</v>
      </c>
      <c r="S256" s="134" t="s">
        <v>1329</v>
      </c>
      <c r="T256" s="76"/>
      <c r="U256" s="77"/>
      <c r="V256" s="78"/>
      <c r="W256" s="79"/>
      <c r="X256" s="65">
        <f t="shared" si="7"/>
        <v>0</v>
      </c>
    </row>
    <row r="257" spans="1:24" ht="14.4">
      <c r="A257" s="82" t="s">
        <v>661</v>
      </c>
      <c r="B257" s="83"/>
      <c r="C257" s="84"/>
      <c r="D257" s="84"/>
      <c r="E257" s="85"/>
      <c r="F257" s="188" t="str">
        <f t="shared" si="5"/>
        <v/>
      </c>
      <c r="G257" s="189" t="str">
        <f t="shared" si="6"/>
        <v/>
      </c>
      <c r="H257" s="188" t="s">
        <v>46</v>
      </c>
      <c r="I257" s="85"/>
      <c r="J257" s="526" t="s">
        <v>1862</v>
      </c>
      <c r="K257" s="504"/>
      <c r="L257" s="135" t="s">
        <v>1864</v>
      </c>
      <c r="M257" s="84">
        <v>2</v>
      </c>
      <c r="N257" s="84">
        <v>1</v>
      </c>
      <c r="O257" s="84">
        <v>4</v>
      </c>
      <c r="P257" s="84" t="s">
        <v>136</v>
      </c>
      <c r="Q257" s="136"/>
      <c r="R257" s="136" t="s">
        <v>129</v>
      </c>
      <c r="S257" s="136" t="s">
        <v>1452</v>
      </c>
      <c r="T257" s="88"/>
      <c r="U257" s="89"/>
      <c r="V257" s="90"/>
      <c r="W257" s="91"/>
      <c r="X257" s="65">
        <f t="shared" si="7"/>
        <v>0</v>
      </c>
    </row>
    <row r="258" spans="1:24" ht="14.4">
      <c r="A258" s="92" t="s">
        <v>663</v>
      </c>
      <c r="B258" s="67"/>
      <c r="C258" s="68"/>
      <c r="D258" s="68"/>
      <c r="E258" s="69"/>
      <c r="F258" s="184" t="str">
        <f t="shared" si="5"/>
        <v/>
      </c>
      <c r="G258" s="185" t="str">
        <f t="shared" si="6"/>
        <v/>
      </c>
      <c r="H258" s="184" t="s">
        <v>46</v>
      </c>
      <c r="I258" s="69"/>
      <c r="J258" s="526" t="s">
        <v>1862</v>
      </c>
      <c r="K258" s="506"/>
      <c r="L258" s="133" t="s">
        <v>1865</v>
      </c>
      <c r="M258" s="68">
        <v>3</v>
      </c>
      <c r="N258" s="68">
        <v>2</v>
      </c>
      <c r="O258" s="68">
        <v>3</v>
      </c>
      <c r="P258" s="68" t="s">
        <v>32</v>
      </c>
      <c r="Q258" s="134" t="s">
        <v>56</v>
      </c>
      <c r="R258" s="134" t="s">
        <v>129</v>
      </c>
      <c r="S258" s="134" t="s">
        <v>1866</v>
      </c>
      <c r="T258" s="76"/>
      <c r="U258" s="77"/>
      <c r="V258" s="78" t="s">
        <v>733</v>
      </c>
      <c r="W258" s="79"/>
      <c r="X258" s="65">
        <f t="shared" si="7"/>
        <v>0</v>
      </c>
    </row>
    <row r="259" spans="1:24" ht="14.4">
      <c r="A259" s="82" t="s">
        <v>665</v>
      </c>
      <c r="B259" s="83"/>
      <c r="C259" s="84"/>
      <c r="D259" s="84"/>
      <c r="E259" s="85"/>
      <c r="F259" s="188" t="str">
        <f t="shared" si="5"/>
        <v/>
      </c>
      <c r="G259" s="189" t="str">
        <f t="shared" si="6"/>
        <v/>
      </c>
      <c r="H259" s="188" t="s">
        <v>28</v>
      </c>
      <c r="I259" s="175"/>
      <c r="J259" s="526" t="s">
        <v>1862</v>
      </c>
      <c r="K259" s="504"/>
      <c r="L259" s="135" t="s">
        <v>1867</v>
      </c>
      <c r="M259" s="84">
        <v>4</v>
      </c>
      <c r="N259" s="84">
        <v>2</v>
      </c>
      <c r="O259" s="84">
        <v>4</v>
      </c>
      <c r="P259" s="84" t="s">
        <v>32</v>
      </c>
      <c r="Q259" s="136"/>
      <c r="R259" s="136" t="s">
        <v>129</v>
      </c>
      <c r="S259" s="136" t="s">
        <v>72</v>
      </c>
      <c r="T259" s="88"/>
      <c r="U259" s="89"/>
      <c r="V259" s="90"/>
      <c r="W259" s="91"/>
      <c r="X259" s="65">
        <f t="shared" si="7"/>
        <v>0</v>
      </c>
    </row>
    <row r="260" spans="1:24" ht="14.4">
      <c r="A260" s="92" t="s">
        <v>667</v>
      </c>
      <c r="B260" s="67"/>
      <c r="C260" s="68"/>
      <c r="D260" s="68"/>
      <c r="E260" s="69"/>
      <c r="F260" s="184" t="str">
        <f t="shared" si="5"/>
        <v/>
      </c>
      <c r="G260" s="185" t="str">
        <f t="shared" si="6"/>
        <v/>
      </c>
      <c r="H260" s="184" t="s">
        <v>46</v>
      </c>
      <c r="I260" s="69"/>
      <c r="J260" s="526" t="s">
        <v>1862</v>
      </c>
      <c r="K260" s="506"/>
      <c r="L260" s="133" t="s">
        <v>1868</v>
      </c>
      <c r="M260" s="68">
        <v>1</v>
      </c>
      <c r="N260" s="68">
        <v>1</v>
      </c>
      <c r="O260" s="68">
        <v>0</v>
      </c>
      <c r="P260" s="68"/>
      <c r="Q260" s="134"/>
      <c r="R260" s="134" t="s">
        <v>255</v>
      </c>
      <c r="S260" s="134" t="s">
        <v>1869</v>
      </c>
      <c r="T260" s="76"/>
      <c r="U260" s="77"/>
      <c r="V260" s="78"/>
      <c r="W260" s="79"/>
      <c r="X260" s="65">
        <f t="shared" si="7"/>
        <v>0</v>
      </c>
    </row>
    <row r="261" spans="1:24" ht="14.4">
      <c r="A261" s="82" t="s">
        <v>670</v>
      </c>
      <c r="B261" s="83"/>
      <c r="C261" s="83"/>
      <c r="D261" s="83"/>
      <c r="E261" s="83"/>
      <c r="F261" s="188" t="str">
        <f t="shared" si="5"/>
        <v/>
      </c>
      <c r="G261" s="189" t="str">
        <f t="shared" si="6"/>
        <v/>
      </c>
      <c r="H261" s="188" t="s">
        <v>127</v>
      </c>
      <c r="I261" s="85"/>
      <c r="J261" s="526" t="s">
        <v>1862</v>
      </c>
      <c r="K261" s="504"/>
      <c r="L261" s="135" t="s">
        <v>1870</v>
      </c>
      <c r="M261" s="84">
        <v>2</v>
      </c>
      <c r="N261" s="84"/>
      <c r="O261" s="84"/>
      <c r="P261" s="84"/>
      <c r="Q261" s="142"/>
      <c r="R261" s="136" t="s">
        <v>157</v>
      </c>
      <c r="S261" s="136" t="s">
        <v>325</v>
      </c>
      <c r="T261" s="88"/>
      <c r="U261" s="89"/>
      <c r="V261" s="90"/>
      <c r="W261" s="91"/>
      <c r="X261" s="65">
        <f t="shared" si="7"/>
        <v>0</v>
      </c>
    </row>
  </sheetData>
  <autoFilter ref="A4:W256" xr:uid="{00000000-0009-0000-0000-000004000000}">
    <sortState xmlns:xlrd2="http://schemas.microsoft.com/office/spreadsheetml/2017/richdata2" ref="A4:W256">
      <sortCondition ref="A4:A256"/>
      <sortCondition ref="H4:H256"/>
      <sortCondition ref="Q4:Q256"/>
      <sortCondition ref="F4:F256"/>
      <sortCondition ref="L4:L256"/>
    </sortState>
  </autoFilter>
  <mergeCells count="139">
    <mergeCell ref="J214:K214"/>
    <mergeCell ref="J215:K215"/>
    <mergeCell ref="J216:K216"/>
    <mergeCell ref="J217:K217"/>
    <mergeCell ref="J218:K218"/>
    <mergeCell ref="J219:K219"/>
    <mergeCell ref="J220:K220"/>
    <mergeCell ref="J179:K179"/>
    <mergeCell ref="J180:K180"/>
    <mergeCell ref="J181:K181"/>
    <mergeCell ref="J182:K182"/>
    <mergeCell ref="J209:K209"/>
    <mergeCell ref="J210:K210"/>
    <mergeCell ref="J211:K211"/>
    <mergeCell ref="J212:K212"/>
    <mergeCell ref="J213:K213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260:K260"/>
    <mergeCell ref="J261:K261"/>
    <mergeCell ref="J249:K249"/>
    <mergeCell ref="J250:K250"/>
    <mergeCell ref="J251:K251"/>
    <mergeCell ref="J252:K252"/>
    <mergeCell ref="J253:K253"/>
    <mergeCell ref="J254:K254"/>
    <mergeCell ref="J255:K255"/>
    <mergeCell ref="J244:K244"/>
    <mergeCell ref="J245:K245"/>
    <mergeCell ref="J246:K246"/>
    <mergeCell ref="J247:K247"/>
    <mergeCell ref="J248:K248"/>
    <mergeCell ref="J256:K256"/>
    <mergeCell ref="J257:K257"/>
    <mergeCell ref="J258:K258"/>
    <mergeCell ref="J259:K259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115:K115"/>
    <mergeCell ref="J116:K116"/>
    <mergeCell ref="J117:K117"/>
    <mergeCell ref="J118:K118"/>
    <mergeCell ref="J221:K221"/>
    <mergeCell ref="J222:K222"/>
    <mergeCell ref="J223:K223"/>
    <mergeCell ref="J224:K224"/>
    <mergeCell ref="J225:K225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81:K81"/>
    <mergeCell ref="J82:K82"/>
    <mergeCell ref="J108:K108"/>
    <mergeCell ref="J109:K109"/>
    <mergeCell ref="J110:K110"/>
    <mergeCell ref="J111:K111"/>
    <mergeCell ref="J112:K112"/>
    <mergeCell ref="J113:K113"/>
    <mergeCell ref="J114:K114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29:K29"/>
    <mergeCell ref="J30:K30"/>
    <mergeCell ref="J31:K31"/>
    <mergeCell ref="J32:K32"/>
    <mergeCell ref="J33:K33"/>
    <mergeCell ref="J34:K34"/>
    <mergeCell ref="J60:K60"/>
    <mergeCell ref="J61:K61"/>
    <mergeCell ref="J62:K62"/>
    <mergeCell ref="A1:W1"/>
    <mergeCell ref="T2:U2"/>
    <mergeCell ref="J3:K3"/>
    <mergeCell ref="J23:K23"/>
    <mergeCell ref="J24:K24"/>
    <mergeCell ref="J25:K25"/>
    <mergeCell ref="J26:K26"/>
    <mergeCell ref="J27:K27"/>
    <mergeCell ref="J28:K28"/>
  </mergeCells>
  <conditionalFormatting sqref="F5:G261">
    <cfRule type="cellIs" dxfId="35" priority="6" operator="equal">
      <formula>"✓"</formula>
    </cfRule>
  </conditionalFormatting>
  <conditionalFormatting sqref="J1:K261">
    <cfRule type="cellIs" dxfId="34" priority="7" operator="equal">
      <formula>"Vigilance"</formula>
    </cfRule>
    <cfRule type="cellIs" dxfId="33" priority="8" operator="equal">
      <formula>"Villainy"</formula>
    </cfRule>
    <cfRule type="cellIs" dxfId="32" priority="9" operator="equal">
      <formula>"Heroism"</formula>
    </cfRule>
    <cfRule type="cellIs" dxfId="31" priority="10" operator="equal">
      <formula>"Command"</formula>
    </cfRule>
    <cfRule type="cellIs" dxfId="30" priority="11" operator="equal">
      <formula>"Aggression"</formula>
    </cfRule>
    <cfRule type="cellIs" dxfId="29" priority="12" operator="equal">
      <formula>"Cunning"</formula>
    </cfRule>
  </conditionalFormatting>
  <conditionalFormatting sqref="L5:L155 M5:W261 L157:L261">
    <cfRule type="expression" dxfId="28" priority="5">
      <formula>AND($A$2=TRUE,$B5=0,$C5=0,$D5=0,$E5=0)</formula>
    </cfRule>
  </conditionalFormatting>
  <conditionalFormatting sqref="L19:S19">
    <cfRule type="expression" dxfId="27" priority="1">
      <formula>AND($A$2=TRUE,$C19=0,$D19=0,$E19=0,$F19=0)</formula>
    </cfRule>
  </conditionalFormatting>
  <conditionalFormatting sqref="L19:W19">
    <cfRule type="expression" dxfId="26" priority="2">
      <formula>AND($A$2=TRUE,$C19=0,#REF!=0,$D19=0,#REF!=0)</formula>
    </cfRule>
    <cfRule type="expression" dxfId="25" priority="3">
      <formula>AND($A$2=TRUE,$C19=0)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266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5.109375" customWidth="1"/>
    <col min="2" max="8" width="2.6640625" customWidth="1"/>
    <col min="9" max="9" width="5.109375" customWidth="1"/>
    <col min="10" max="11" width="5.6640625" customWidth="1"/>
    <col min="12" max="12" width="23.88671875" customWidth="1"/>
    <col min="13" max="15" width="2.6640625" customWidth="1"/>
    <col min="16" max="16" width="7" customWidth="1"/>
    <col min="17" max="17" width="18.33203125" customWidth="1"/>
    <col min="18" max="18" width="17" customWidth="1"/>
    <col min="19" max="19" width="35.109375" customWidth="1"/>
    <col min="20" max="23" width="2.6640625" customWidth="1"/>
    <col min="24" max="24" width="26.77734375" hidden="1" customWidth="1"/>
  </cols>
  <sheetData>
    <row r="1" spans="1:24" ht="44.25" customHeight="1">
      <c r="A1" s="496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8"/>
      <c r="X1" s="2"/>
    </row>
    <row r="2" spans="1:24" ht="26.25" customHeight="1">
      <c r="A2" s="3" t="b">
        <v>0</v>
      </c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7" t="s">
        <v>1871</v>
      </c>
      <c r="M2" s="8"/>
      <c r="N2" s="8"/>
      <c r="O2" s="8"/>
      <c r="P2" s="9">
        <v>734</v>
      </c>
      <c r="Q2" s="10" t="s">
        <v>2</v>
      </c>
      <c r="R2" s="11">
        <f>SUM(X4:X266)</f>
        <v>0</v>
      </c>
      <c r="S2" s="12" t="s">
        <v>3</v>
      </c>
      <c r="T2" s="499">
        <f>R2/734</f>
        <v>0</v>
      </c>
      <c r="U2" s="500"/>
      <c r="V2" s="8"/>
      <c r="W2" s="13"/>
      <c r="X2" s="15"/>
    </row>
    <row r="3" spans="1:24" ht="46.5" customHeight="1">
      <c r="A3" s="16" t="s">
        <v>4</v>
      </c>
      <c r="B3" s="17" t="s">
        <v>687</v>
      </c>
      <c r="C3" s="17" t="s">
        <v>688</v>
      </c>
      <c r="D3" s="18" t="s">
        <v>6</v>
      </c>
      <c r="E3" s="19" t="s">
        <v>7</v>
      </c>
      <c r="F3" s="17" t="s">
        <v>8</v>
      </c>
      <c r="G3" s="20" t="s">
        <v>9</v>
      </c>
      <c r="H3" s="21" t="s">
        <v>10</v>
      </c>
      <c r="I3" s="21" t="s">
        <v>11</v>
      </c>
      <c r="J3" s="501" t="s">
        <v>12</v>
      </c>
      <c r="K3" s="502"/>
      <c r="L3" s="23" t="s">
        <v>13</v>
      </c>
      <c r="M3" s="24" t="s">
        <v>14</v>
      </c>
      <c r="N3" s="25" t="s">
        <v>15</v>
      </c>
      <c r="O3" s="25" t="s">
        <v>16</v>
      </c>
      <c r="P3" s="26" t="s">
        <v>17</v>
      </c>
      <c r="Q3" s="27" t="s">
        <v>18</v>
      </c>
      <c r="R3" s="28" t="s">
        <v>19</v>
      </c>
      <c r="S3" s="28" t="s">
        <v>20</v>
      </c>
      <c r="T3" s="29" t="s">
        <v>21</v>
      </c>
      <c r="U3" s="29" t="s">
        <v>22</v>
      </c>
      <c r="V3" s="30" t="s">
        <v>23</v>
      </c>
      <c r="W3" s="31" t="s">
        <v>24</v>
      </c>
      <c r="X3" s="34"/>
    </row>
    <row r="4" spans="1:24" ht="16.5" customHeight="1">
      <c r="A4" s="160"/>
      <c r="B4" s="161"/>
      <c r="C4" s="161"/>
      <c r="D4" s="162"/>
      <c r="E4" s="163"/>
      <c r="F4" s="161"/>
      <c r="G4" s="161"/>
      <c r="H4" s="161"/>
      <c r="I4" s="161"/>
      <c r="J4" s="164"/>
      <c r="K4" s="164"/>
      <c r="L4" s="164"/>
      <c r="M4" s="165"/>
      <c r="N4" s="42"/>
      <c r="O4" s="42"/>
      <c r="P4" s="42"/>
      <c r="Q4" s="43"/>
      <c r="R4" s="44"/>
      <c r="S4" s="44"/>
      <c r="T4" s="166"/>
      <c r="U4" s="166"/>
      <c r="V4" s="167"/>
      <c r="W4" s="168"/>
      <c r="X4" s="34"/>
    </row>
    <row r="5" spans="1:24" ht="14.4">
      <c r="A5" s="169" t="s">
        <v>27</v>
      </c>
      <c r="B5" s="170"/>
      <c r="C5" s="171"/>
      <c r="D5" s="171"/>
      <c r="E5" s="172"/>
      <c r="F5" s="173" t="str">
        <f t="shared" ref="F5:F30" si="0">IF(SUM(B5:E5)&gt;0, "✓", "")</f>
        <v/>
      </c>
      <c r="G5" s="174" t="str">
        <f t="shared" ref="G5:G8" si="1">IF(SUM(D5:E5)&gt;0, "✓", "")</f>
        <v/>
      </c>
      <c r="H5" s="173" t="s">
        <v>46</v>
      </c>
      <c r="I5" s="199"/>
      <c r="J5" s="200" t="s">
        <v>41</v>
      </c>
      <c r="K5" s="201" t="s">
        <v>42</v>
      </c>
      <c r="L5" s="178" t="s">
        <v>1872</v>
      </c>
      <c r="M5" s="171">
        <v>6</v>
      </c>
      <c r="N5" s="171">
        <v>4</v>
      </c>
      <c r="O5" s="171">
        <v>7</v>
      </c>
      <c r="P5" s="171" t="s">
        <v>32</v>
      </c>
      <c r="Q5" s="171" t="s">
        <v>1862</v>
      </c>
      <c r="R5" s="179" t="s">
        <v>691</v>
      </c>
      <c r="S5" s="179" t="s">
        <v>621</v>
      </c>
      <c r="T5" s="180"/>
      <c r="U5" s="181"/>
      <c r="V5" s="182"/>
      <c r="W5" s="183"/>
      <c r="X5" s="65">
        <f t="shared" ref="X5:X30" si="2">MIN(B5+C5+D5+E5, 1)</f>
        <v>0</v>
      </c>
    </row>
    <row r="6" spans="1:24" ht="14.4">
      <c r="A6" s="66" t="s">
        <v>36</v>
      </c>
      <c r="B6" s="67"/>
      <c r="C6" s="68"/>
      <c r="D6" s="68"/>
      <c r="E6" s="69"/>
      <c r="F6" s="184" t="str">
        <f t="shared" si="0"/>
        <v/>
      </c>
      <c r="G6" s="185" t="str">
        <f t="shared" si="1"/>
        <v/>
      </c>
      <c r="H6" s="184" t="s">
        <v>28</v>
      </c>
      <c r="I6" s="186"/>
      <c r="J6" s="202" t="s">
        <v>41</v>
      </c>
      <c r="K6" s="203" t="s">
        <v>42</v>
      </c>
      <c r="L6" s="133" t="s">
        <v>1873</v>
      </c>
      <c r="M6" s="68">
        <v>5</v>
      </c>
      <c r="N6" s="68">
        <v>0</v>
      </c>
      <c r="O6" s="68">
        <v>8</v>
      </c>
      <c r="P6" s="68" t="s">
        <v>32</v>
      </c>
      <c r="Q6" s="134" t="s">
        <v>373</v>
      </c>
      <c r="R6" s="134" t="s">
        <v>691</v>
      </c>
      <c r="S6" s="134" t="s">
        <v>39</v>
      </c>
      <c r="T6" s="76"/>
      <c r="U6" s="77"/>
      <c r="V6" s="78"/>
      <c r="W6" s="79"/>
      <c r="X6" s="65">
        <f t="shared" si="2"/>
        <v>0</v>
      </c>
    </row>
    <row r="7" spans="1:24" ht="14.4">
      <c r="A7" s="82" t="s">
        <v>40</v>
      </c>
      <c r="B7" s="83"/>
      <c r="C7" s="84"/>
      <c r="D7" s="84"/>
      <c r="E7" s="85"/>
      <c r="F7" s="188" t="str">
        <f t="shared" si="0"/>
        <v/>
      </c>
      <c r="G7" s="189" t="str">
        <f t="shared" si="1"/>
        <v/>
      </c>
      <c r="H7" s="188" t="s">
        <v>28</v>
      </c>
      <c r="I7" s="175"/>
      <c r="J7" s="202" t="s">
        <v>41</v>
      </c>
      <c r="K7" s="204" t="s">
        <v>50</v>
      </c>
      <c r="L7" s="135" t="s">
        <v>305</v>
      </c>
      <c r="M7" s="84">
        <v>5</v>
      </c>
      <c r="N7" s="84">
        <v>4</v>
      </c>
      <c r="O7" s="84">
        <v>6</v>
      </c>
      <c r="P7" s="84" t="s">
        <v>32</v>
      </c>
      <c r="Q7" s="84" t="s">
        <v>1862</v>
      </c>
      <c r="R7" s="136" t="s">
        <v>691</v>
      </c>
      <c r="S7" s="136" t="s">
        <v>1874</v>
      </c>
      <c r="T7" s="88"/>
      <c r="U7" s="89"/>
      <c r="V7" s="90"/>
      <c r="W7" s="91"/>
      <c r="X7" s="65">
        <f t="shared" si="2"/>
        <v>0</v>
      </c>
    </row>
    <row r="8" spans="1:24" ht="14.4">
      <c r="A8" s="92" t="s">
        <v>45</v>
      </c>
      <c r="B8" s="67"/>
      <c r="C8" s="68"/>
      <c r="D8" s="68"/>
      <c r="E8" s="69"/>
      <c r="F8" s="184" t="str">
        <f t="shared" si="0"/>
        <v/>
      </c>
      <c r="G8" s="185" t="str">
        <f t="shared" si="1"/>
        <v/>
      </c>
      <c r="H8" s="184" t="s">
        <v>46</v>
      </c>
      <c r="I8" s="186"/>
      <c r="J8" s="202" t="s">
        <v>41</v>
      </c>
      <c r="K8" s="204" t="s">
        <v>50</v>
      </c>
      <c r="L8" s="133" t="s">
        <v>433</v>
      </c>
      <c r="M8" s="68">
        <v>6</v>
      </c>
      <c r="N8" s="68">
        <v>2</v>
      </c>
      <c r="O8" s="68">
        <v>6</v>
      </c>
      <c r="P8" s="68" t="s">
        <v>32</v>
      </c>
      <c r="Q8" s="134" t="s">
        <v>1875</v>
      </c>
      <c r="R8" s="134" t="s">
        <v>691</v>
      </c>
      <c r="S8" s="134" t="s">
        <v>1015</v>
      </c>
      <c r="T8" s="76"/>
      <c r="U8" s="77"/>
      <c r="V8" s="78"/>
      <c r="W8" s="79"/>
      <c r="X8" s="65">
        <f t="shared" si="2"/>
        <v>0</v>
      </c>
    </row>
    <row r="9" spans="1:24" ht="14.4">
      <c r="A9" s="82" t="s">
        <v>49</v>
      </c>
      <c r="B9" s="83"/>
      <c r="C9" s="84"/>
      <c r="D9" s="84"/>
      <c r="E9" s="85"/>
      <c r="F9" s="188" t="str">
        <f t="shared" si="0"/>
        <v/>
      </c>
      <c r="G9" s="189"/>
      <c r="H9" s="188" t="s">
        <v>46</v>
      </c>
      <c r="I9" s="175"/>
      <c r="J9" s="205" t="s">
        <v>29</v>
      </c>
      <c r="K9" s="203" t="s">
        <v>42</v>
      </c>
      <c r="L9" s="135" t="s">
        <v>303</v>
      </c>
      <c r="M9" s="84">
        <v>6</v>
      </c>
      <c r="N9" s="84">
        <v>3</v>
      </c>
      <c r="O9" s="84">
        <v>7</v>
      </c>
      <c r="P9" s="84" t="s">
        <v>32</v>
      </c>
      <c r="Q9" s="136" t="s">
        <v>1876</v>
      </c>
      <c r="R9" s="136" t="s">
        <v>691</v>
      </c>
      <c r="S9" s="136" t="s">
        <v>39</v>
      </c>
      <c r="T9" s="88"/>
      <c r="U9" s="89"/>
      <c r="V9" s="90"/>
      <c r="W9" s="91"/>
      <c r="X9" s="65">
        <f t="shared" si="2"/>
        <v>0</v>
      </c>
    </row>
    <row r="10" spans="1:24" ht="14.4">
      <c r="A10" s="92" t="s">
        <v>52</v>
      </c>
      <c r="B10" s="67"/>
      <c r="C10" s="68"/>
      <c r="D10" s="68"/>
      <c r="E10" s="69"/>
      <c r="F10" s="184" t="str">
        <f t="shared" si="0"/>
        <v/>
      </c>
      <c r="G10" s="185" t="str">
        <f t="shared" ref="G10:G13" si="3">IF(SUM(D10:E10)&gt;0, "✓", "")</f>
        <v/>
      </c>
      <c r="H10" s="184" t="s">
        <v>28</v>
      </c>
      <c r="I10" s="186"/>
      <c r="J10" s="205" t="s">
        <v>29</v>
      </c>
      <c r="K10" s="203" t="s">
        <v>42</v>
      </c>
      <c r="L10" s="133" t="s">
        <v>1877</v>
      </c>
      <c r="M10" s="68">
        <v>7</v>
      </c>
      <c r="N10" s="68">
        <v>2</v>
      </c>
      <c r="O10" s="68">
        <v>12</v>
      </c>
      <c r="P10" s="68" t="s">
        <v>32</v>
      </c>
      <c r="Q10" s="68" t="s">
        <v>1862</v>
      </c>
      <c r="R10" s="134" t="s">
        <v>691</v>
      </c>
      <c r="S10" s="134" t="s">
        <v>81</v>
      </c>
      <c r="T10" s="76"/>
      <c r="U10" s="77"/>
      <c r="V10" s="78"/>
      <c r="W10" s="79"/>
      <c r="X10" s="65">
        <f t="shared" si="2"/>
        <v>0</v>
      </c>
    </row>
    <row r="11" spans="1:24" ht="14.4">
      <c r="A11" s="82" t="s">
        <v>54</v>
      </c>
      <c r="B11" s="83"/>
      <c r="C11" s="84"/>
      <c r="D11" s="84"/>
      <c r="E11" s="85"/>
      <c r="F11" s="188" t="str">
        <f t="shared" si="0"/>
        <v/>
      </c>
      <c r="G11" s="189" t="str">
        <f t="shared" si="3"/>
        <v/>
      </c>
      <c r="H11" s="188" t="s">
        <v>65</v>
      </c>
      <c r="I11" s="175"/>
      <c r="J11" s="205" t="s">
        <v>29</v>
      </c>
      <c r="K11" s="203" t="s">
        <v>42</v>
      </c>
      <c r="L11" s="135" t="s">
        <v>1535</v>
      </c>
      <c r="M11" s="84">
        <v>5</v>
      </c>
      <c r="N11" s="84">
        <v>3</v>
      </c>
      <c r="O11" s="84">
        <v>6</v>
      </c>
      <c r="P11" s="84" t="s">
        <v>32</v>
      </c>
      <c r="Q11" s="136" t="s">
        <v>33</v>
      </c>
      <c r="R11" s="136" t="s">
        <v>691</v>
      </c>
      <c r="S11" s="136" t="s">
        <v>59</v>
      </c>
      <c r="T11" s="88"/>
      <c r="U11" s="89"/>
      <c r="V11" s="90"/>
      <c r="W11" s="91"/>
      <c r="X11" s="65">
        <f t="shared" si="2"/>
        <v>0</v>
      </c>
    </row>
    <row r="12" spans="1:24" ht="14.4">
      <c r="A12" s="92" t="s">
        <v>57</v>
      </c>
      <c r="B12" s="67"/>
      <c r="C12" s="68"/>
      <c r="D12" s="68"/>
      <c r="E12" s="69"/>
      <c r="F12" s="184" t="str">
        <f t="shared" si="0"/>
        <v/>
      </c>
      <c r="G12" s="185" t="str">
        <f t="shared" si="3"/>
        <v/>
      </c>
      <c r="H12" s="184" t="s">
        <v>46</v>
      </c>
      <c r="I12" s="186"/>
      <c r="J12" s="205" t="s">
        <v>29</v>
      </c>
      <c r="K12" s="204" t="s">
        <v>50</v>
      </c>
      <c r="L12" s="133" t="s">
        <v>55</v>
      </c>
      <c r="M12" s="68">
        <v>6</v>
      </c>
      <c r="N12" s="68">
        <v>4</v>
      </c>
      <c r="O12" s="68">
        <v>7</v>
      </c>
      <c r="P12" s="68" t="s">
        <v>32</v>
      </c>
      <c r="Q12" s="68" t="s">
        <v>1862</v>
      </c>
      <c r="R12" s="134" t="s">
        <v>691</v>
      </c>
      <c r="S12" s="134" t="s">
        <v>1878</v>
      </c>
      <c r="T12" s="76"/>
      <c r="U12" s="77"/>
      <c r="V12" s="78"/>
      <c r="W12" s="79"/>
      <c r="X12" s="65">
        <f t="shared" si="2"/>
        <v>0</v>
      </c>
    </row>
    <row r="13" spans="1:24" ht="14.4">
      <c r="A13" s="82" t="s">
        <v>60</v>
      </c>
      <c r="B13" s="83"/>
      <c r="C13" s="84"/>
      <c r="D13" s="84"/>
      <c r="E13" s="85"/>
      <c r="F13" s="188" t="str">
        <f t="shared" si="0"/>
        <v/>
      </c>
      <c r="G13" s="189" t="str">
        <f t="shared" si="3"/>
        <v/>
      </c>
      <c r="H13" s="188" t="s">
        <v>28</v>
      </c>
      <c r="I13" s="175"/>
      <c r="J13" s="205" t="s">
        <v>29</v>
      </c>
      <c r="K13" s="204" t="s">
        <v>50</v>
      </c>
      <c r="L13" s="135" t="s">
        <v>939</v>
      </c>
      <c r="M13" s="84">
        <v>7</v>
      </c>
      <c r="N13" s="84">
        <v>5</v>
      </c>
      <c r="O13" s="84">
        <v>8</v>
      </c>
      <c r="P13" s="84" t="s">
        <v>32</v>
      </c>
      <c r="Q13" s="136" t="s">
        <v>33</v>
      </c>
      <c r="R13" s="136" t="s">
        <v>691</v>
      </c>
      <c r="S13" s="136" t="s">
        <v>940</v>
      </c>
      <c r="T13" s="88"/>
      <c r="U13" s="89"/>
      <c r="V13" s="90"/>
      <c r="W13" s="91"/>
      <c r="X13" s="65">
        <f t="shared" si="2"/>
        <v>0</v>
      </c>
    </row>
    <row r="14" spans="1:24" ht="14.4">
      <c r="A14" s="92" t="s">
        <v>64</v>
      </c>
      <c r="B14" s="67"/>
      <c r="C14" s="68"/>
      <c r="D14" s="68"/>
      <c r="E14" s="69"/>
      <c r="F14" s="184" t="str">
        <f t="shared" si="0"/>
        <v/>
      </c>
      <c r="G14" s="185"/>
      <c r="H14" s="184" t="s">
        <v>46</v>
      </c>
      <c r="I14" s="186"/>
      <c r="J14" s="206" t="s">
        <v>30</v>
      </c>
      <c r="K14" s="203" t="s">
        <v>42</v>
      </c>
      <c r="L14" s="133" t="s">
        <v>128</v>
      </c>
      <c r="M14" s="68">
        <v>5</v>
      </c>
      <c r="N14" s="68">
        <v>4</v>
      </c>
      <c r="O14" s="68">
        <v>6</v>
      </c>
      <c r="P14" s="68" t="s">
        <v>32</v>
      </c>
      <c r="Q14" s="68" t="s">
        <v>1862</v>
      </c>
      <c r="R14" s="134" t="s">
        <v>691</v>
      </c>
      <c r="S14" s="134" t="s">
        <v>48</v>
      </c>
      <c r="T14" s="76"/>
      <c r="U14" s="77"/>
      <c r="V14" s="78"/>
      <c r="W14" s="79"/>
      <c r="X14" s="65">
        <f t="shared" si="2"/>
        <v>0</v>
      </c>
    </row>
    <row r="15" spans="1:24" ht="14.4">
      <c r="A15" s="82" t="s">
        <v>67</v>
      </c>
      <c r="B15" s="83"/>
      <c r="C15" s="84"/>
      <c r="D15" s="84"/>
      <c r="E15" s="85"/>
      <c r="F15" s="188" t="str">
        <f t="shared" si="0"/>
        <v/>
      </c>
      <c r="G15" s="189" t="str">
        <f t="shared" ref="G15:G30" si="4">IF(SUM(D15:E15)&gt;0, "✓", "")</f>
        <v/>
      </c>
      <c r="H15" s="188" t="s">
        <v>28</v>
      </c>
      <c r="I15" s="175"/>
      <c r="J15" s="206" t="s">
        <v>30</v>
      </c>
      <c r="K15" s="203" t="s">
        <v>42</v>
      </c>
      <c r="L15" s="135" t="s">
        <v>1011</v>
      </c>
      <c r="M15" s="84">
        <v>4</v>
      </c>
      <c r="N15" s="84">
        <v>5</v>
      </c>
      <c r="O15" s="84">
        <v>4</v>
      </c>
      <c r="P15" s="84" t="s">
        <v>32</v>
      </c>
      <c r="Q15" s="84" t="s">
        <v>1862</v>
      </c>
      <c r="R15" s="136" t="s">
        <v>691</v>
      </c>
      <c r="S15" s="136" t="s">
        <v>1012</v>
      </c>
      <c r="T15" s="88"/>
      <c r="U15" s="89"/>
      <c r="V15" s="90"/>
      <c r="W15" s="91"/>
      <c r="X15" s="65">
        <f t="shared" si="2"/>
        <v>0</v>
      </c>
    </row>
    <row r="16" spans="1:24" ht="14.4">
      <c r="A16" s="92" t="s">
        <v>70</v>
      </c>
      <c r="B16" s="67"/>
      <c r="C16" s="68"/>
      <c r="D16" s="68"/>
      <c r="E16" s="69"/>
      <c r="F16" s="184" t="str">
        <f t="shared" si="0"/>
        <v/>
      </c>
      <c r="G16" s="185" t="str">
        <f t="shared" si="4"/>
        <v/>
      </c>
      <c r="H16" s="184" t="s">
        <v>28</v>
      </c>
      <c r="I16" s="186"/>
      <c r="J16" s="206" t="s">
        <v>30</v>
      </c>
      <c r="K16" s="204" t="s">
        <v>50</v>
      </c>
      <c r="L16" s="133" t="s">
        <v>1750</v>
      </c>
      <c r="M16" s="68">
        <v>6</v>
      </c>
      <c r="N16" s="68">
        <v>4</v>
      </c>
      <c r="O16" s="68">
        <v>7</v>
      </c>
      <c r="P16" s="68" t="s">
        <v>32</v>
      </c>
      <c r="Q16" s="68" t="s">
        <v>1862</v>
      </c>
      <c r="R16" s="134" t="s">
        <v>691</v>
      </c>
      <c r="S16" s="134" t="s">
        <v>760</v>
      </c>
      <c r="T16" s="76"/>
      <c r="U16" s="77"/>
      <c r="V16" s="78"/>
      <c r="W16" s="79"/>
      <c r="X16" s="65">
        <f t="shared" si="2"/>
        <v>0</v>
      </c>
    </row>
    <row r="17" spans="1:24" ht="14.4">
      <c r="A17" s="82" t="s">
        <v>73</v>
      </c>
      <c r="B17" s="83"/>
      <c r="C17" s="84"/>
      <c r="D17" s="84"/>
      <c r="E17" s="85"/>
      <c r="F17" s="188" t="str">
        <f t="shared" si="0"/>
        <v/>
      </c>
      <c r="G17" s="189" t="str">
        <f t="shared" si="4"/>
        <v/>
      </c>
      <c r="H17" s="188" t="s">
        <v>46</v>
      </c>
      <c r="I17" s="175"/>
      <c r="J17" s="206" t="s">
        <v>30</v>
      </c>
      <c r="K17" s="204" t="s">
        <v>50</v>
      </c>
      <c r="L17" s="135" t="s">
        <v>86</v>
      </c>
      <c r="M17" s="84">
        <v>5</v>
      </c>
      <c r="N17" s="84">
        <v>3</v>
      </c>
      <c r="O17" s="84">
        <v>6</v>
      </c>
      <c r="P17" s="84" t="s">
        <v>32</v>
      </c>
      <c r="Q17" s="84" t="s">
        <v>1862</v>
      </c>
      <c r="R17" s="136" t="s">
        <v>691</v>
      </c>
      <c r="S17" s="136" t="s">
        <v>39</v>
      </c>
      <c r="T17" s="88"/>
      <c r="U17" s="89"/>
      <c r="V17" s="90"/>
      <c r="W17" s="91"/>
      <c r="X17" s="65">
        <f t="shared" si="2"/>
        <v>0</v>
      </c>
    </row>
    <row r="18" spans="1:24" ht="14.4">
      <c r="A18" s="92" t="s">
        <v>76</v>
      </c>
      <c r="B18" s="67"/>
      <c r="C18" s="68"/>
      <c r="D18" s="68"/>
      <c r="E18" s="69"/>
      <c r="F18" s="184" t="str">
        <f t="shared" si="0"/>
        <v/>
      </c>
      <c r="G18" s="185" t="str">
        <f t="shared" si="4"/>
        <v/>
      </c>
      <c r="H18" s="184" t="s">
        <v>46</v>
      </c>
      <c r="I18" s="186"/>
      <c r="J18" s="207" t="s">
        <v>37</v>
      </c>
      <c r="K18" s="203" t="s">
        <v>42</v>
      </c>
      <c r="L18" s="133" t="s">
        <v>132</v>
      </c>
      <c r="M18" s="68">
        <v>6</v>
      </c>
      <c r="N18" s="68">
        <v>2</v>
      </c>
      <c r="O18" s="68">
        <v>8</v>
      </c>
      <c r="P18" s="68" t="s">
        <v>32</v>
      </c>
      <c r="Q18" s="134" t="s">
        <v>1879</v>
      </c>
      <c r="R18" s="134" t="s">
        <v>691</v>
      </c>
      <c r="S18" s="134" t="s">
        <v>1880</v>
      </c>
      <c r="T18" s="76"/>
      <c r="U18" s="77"/>
      <c r="V18" s="78"/>
      <c r="W18" s="79"/>
      <c r="X18" s="65">
        <f t="shared" si="2"/>
        <v>0</v>
      </c>
    </row>
    <row r="19" spans="1:24" ht="14.4">
      <c r="A19" s="82" t="s">
        <v>78</v>
      </c>
      <c r="B19" s="83"/>
      <c r="C19" s="84"/>
      <c r="D19" s="84"/>
      <c r="E19" s="85"/>
      <c r="F19" s="188" t="str">
        <f t="shared" si="0"/>
        <v/>
      </c>
      <c r="G19" s="189" t="str">
        <f t="shared" si="4"/>
        <v/>
      </c>
      <c r="H19" s="188" t="s">
        <v>28</v>
      </c>
      <c r="I19" s="175"/>
      <c r="J19" s="207" t="s">
        <v>37</v>
      </c>
      <c r="K19" s="203" t="s">
        <v>42</v>
      </c>
      <c r="L19" s="135" t="s">
        <v>534</v>
      </c>
      <c r="M19" s="84">
        <v>5</v>
      </c>
      <c r="N19" s="84">
        <v>2</v>
      </c>
      <c r="O19" s="84">
        <v>5</v>
      </c>
      <c r="P19" s="84" t="s">
        <v>32</v>
      </c>
      <c r="Q19" s="84" t="s">
        <v>1862</v>
      </c>
      <c r="R19" s="136" t="s">
        <v>691</v>
      </c>
      <c r="S19" s="136" t="s">
        <v>72</v>
      </c>
      <c r="T19" s="88"/>
      <c r="U19" s="96"/>
      <c r="V19" s="97"/>
      <c r="W19" s="98"/>
      <c r="X19" s="65">
        <f t="shared" si="2"/>
        <v>0</v>
      </c>
    </row>
    <row r="20" spans="1:24" ht="14.4">
      <c r="A20" s="92" t="s">
        <v>82</v>
      </c>
      <c r="B20" s="67"/>
      <c r="C20" s="124"/>
      <c r="D20" s="68"/>
      <c r="E20" s="69"/>
      <c r="F20" s="184" t="str">
        <f t="shared" si="0"/>
        <v/>
      </c>
      <c r="G20" s="185" t="str">
        <f t="shared" si="4"/>
        <v/>
      </c>
      <c r="H20" s="184" t="s">
        <v>46</v>
      </c>
      <c r="I20" s="186"/>
      <c r="J20" s="207" t="s">
        <v>37</v>
      </c>
      <c r="K20" s="204" t="s">
        <v>50</v>
      </c>
      <c r="L20" s="133" t="s">
        <v>1881</v>
      </c>
      <c r="M20" s="68">
        <v>5</v>
      </c>
      <c r="N20" s="68">
        <v>4</v>
      </c>
      <c r="O20" s="68">
        <v>4</v>
      </c>
      <c r="P20" s="68" t="s">
        <v>32</v>
      </c>
      <c r="Q20" s="134" t="s">
        <v>87</v>
      </c>
      <c r="R20" s="134" t="s">
        <v>691</v>
      </c>
      <c r="S20" s="134" t="s">
        <v>39</v>
      </c>
      <c r="T20" s="76"/>
      <c r="U20" s="77"/>
      <c r="V20" s="78"/>
      <c r="W20" s="79"/>
      <c r="X20" s="65">
        <f t="shared" si="2"/>
        <v>0</v>
      </c>
    </row>
    <row r="21" spans="1:24" ht="14.4">
      <c r="A21" s="82" t="s">
        <v>85</v>
      </c>
      <c r="B21" s="83"/>
      <c r="C21" s="84"/>
      <c r="D21" s="84"/>
      <c r="E21" s="85"/>
      <c r="F21" s="188" t="str">
        <f t="shared" si="0"/>
        <v/>
      </c>
      <c r="G21" s="189" t="str">
        <f t="shared" si="4"/>
        <v/>
      </c>
      <c r="H21" s="188" t="s">
        <v>28</v>
      </c>
      <c r="I21" s="175"/>
      <c r="J21" s="207" t="s">
        <v>37</v>
      </c>
      <c r="K21" s="204" t="s">
        <v>50</v>
      </c>
      <c r="L21" s="135" t="s">
        <v>89</v>
      </c>
      <c r="M21" s="84">
        <v>4</v>
      </c>
      <c r="N21" s="84">
        <v>2</v>
      </c>
      <c r="O21" s="84">
        <v>5</v>
      </c>
      <c r="P21" s="84" t="s">
        <v>32</v>
      </c>
      <c r="Q21" s="84" t="s">
        <v>1862</v>
      </c>
      <c r="R21" s="136" t="s">
        <v>691</v>
      </c>
      <c r="S21" s="136" t="s">
        <v>39</v>
      </c>
      <c r="T21" s="88"/>
      <c r="U21" s="89"/>
      <c r="V21" s="90"/>
      <c r="W21" s="91"/>
      <c r="X21" s="65">
        <f t="shared" si="2"/>
        <v>0</v>
      </c>
    </row>
    <row r="22" spans="1:24" ht="14.4">
      <c r="A22" s="92" t="s">
        <v>88</v>
      </c>
      <c r="B22" s="67"/>
      <c r="C22" s="68"/>
      <c r="D22" s="68"/>
      <c r="E22" s="69"/>
      <c r="F22" s="184" t="str">
        <f t="shared" si="0"/>
        <v/>
      </c>
      <c r="G22" s="185" t="str">
        <f t="shared" si="4"/>
        <v/>
      </c>
      <c r="H22" s="184" t="s">
        <v>65</v>
      </c>
      <c r="I22" s="186"/>
      <c r="J22" s="207" t="s">
        <v>37</v>
      </c>
      <c r="K22" s="204" t="s">
        <v>50</v>
      </c>
      <c r="L22" s="133" t="s">
        <v>187</v>
      </c>
      <c r="M22" s="68">
        <v>6</v>
      </c>
      <c r="N22" s="68">
        <v>4</v>
      </c>
      <c r="O22" s="68">
        <v>7</v>
      </c>
      <c r="P22" s="68" t="s">
        <v>32</v>
      </c>
      <c r="Q22" s="68" t="s">
        <v>1862</v>
      </c>
      <c r="R22" s="134" t="s">
        <v>691</v>
      </c>
      <c r="S22" s="134" t="s">
        <v>188</v>
      </c>
      <c r="T22" s="76"/>
      <c r="U22" s="77"/>
      <c r="V22" s="78"/>
      <c r="W22" s="79"/>
      <c r="X22" s="65">
        <f t="shared" si="2"/>
        <v>0</v>
      </c>
    </row>
    <row r="23" spans="1:24" ht="14.4">
      <c r="A23" s="82" t="s">
        <v>90</v>
      </c>
      <c r="B23" s="83"/>
      <c r="C23" s="84"/>
      <c r="D23" s="84"/>
      <c r="E23" s="85"/>
      <c r="F23" s="188" t="str">
        <f t="shared" si="0"/>
        <v/>
      </c>
      <c r="G23" s="189" t="str">
        <f t="shared" si="4"/>
        <v/>
      </c>
      <c r="H23" s="188" t="s">
        <v>46</v>
      </c>
      <c r="I23" s="85"/>
      <c r="J23" s="527" t="s">
        <v>41</v>
      </c>
      <c r="K23" s="504"/>
      <c r="L23" s="135" t="s">
        <v>1882</v>
      </c>
      <c r="M23" s="84">
        <v>30</v>
      </c>
      <c r="N23" s="84" t="s">
        <v>1862</v>
      </c>
      <c r="O23" s="84" t="s">
        <v>1862</v>
      </c>
      <c r="P23" s="84" t="s">
        <v>1862</v>
      </c>
      <c r="Q23" s="84" t="s">
        <v>1862</v>
      </c>
      <c r="R23" s="136" t="s">
        <v>92</v>
      </c>
      <c r="S23" s="136" t="s">
        <v>1883</v>
      </c>
      <c r="T23" s="88"/>
      <c r="U23" s="89"/>
      <c r="V23" s="90"/>
      <c r="W23" s="91"/>
      <c r="X23" s="65">
        <f t="shared" si="2"/>
        <v>0</v>
      </c>
    </row>
    <row r="24" spans="1:24" ht="14.4">
      <c r="A24" s="92" t="s">
        <v>94</v>
      </c>
      <c r="B24" s="67"/>
      <c r="C24" s="68"/>
      <c r="D24" s="68"/>
      <c r="E24" s="69"/>
      <c r="F24" s="184" t="str">
        <f t="shared" si="0"/>
        <v/>
      </c>
      <c r="G24" s="185" t="str">
        <f t="shared" si="4"/>
        <v/>
      </c>
      <c r="H24" s="184" t="s">
        <v>46</v>
      </c>
      <c r="I24" s="69"/>
      <c r="J24" s="527" t="s">
        <v>41</v>
      </c>
      <c r="K24" s="506"/>
      <c r="L24" s="133" t="s">
        <v>1884</v>
      </c>
      <c r="M24" s="68">
        <v>30</v>
      </c>
      <c r="N24" s="68" t="s">
        <v>1862</v>
      </c>
      <c r="O24" s="68" t="s">
        <v>1862</v>
      </c>
      <c r="P24" s="68" t="s">
        <v>1862</v>
      </c>
      <c r="Q24" s="68" t="s">
        <v>1862</v>
      </c>
      <c r="R24" s="134" t="s">
        <v>92</v>
      </c>
      <c r="S24" s="134" t="s">
        <v>1885</v>
      </c>
      <c r="T24" s="76"/>
      <c r="U24" s="77"/>
      <c r="V24" s="78"/>
      <c r="W24" s="79"/>
      <c r="X24" s="65">
        <f t="shared" si="2"/>
        <v>0</v>
      </c>
    </row>
    <row r="25" spans="1:24" ht="14.4">
      <c r="A25" s="82" t="s">
        <v>97</v>
      </c>
      <c r="B25" s="83"/>
      <c r="C25" s="84"/>
      <c r="D25" s="84"/>
      <c r="E25" s="85"/>
      <c r="F25" s="188" t="str">
        <f t="shared" si="0"/>
        <v/>
      </c>
      <c r="G25" s="189" t="str">
        <f t="shared" si="4"/>
        <v/>
      </c>
      <c r="H25" s="188" t="s">
        <v>46</v>
      </c>
      <c r="I25" s="85"/>
      <c r="J25" s="528" t="s">
        <v>29</v>
      </c>
      <c r="K25" s="504"/>
      <c r="L25" s="135" t="s">
        <v>1886</v>
      </c>
      <c r="M25" s="84">
        <v>30</v>
      </c>
      <c r="N25" s="84" t="s">
        <v>1862</v>
      </c>
      <c r="O25" s="84" t="s">
        <v>1862</v>
      </c>
      <c r="P25" s="84" t="s">
        <v>1862</v>
      </c>
      <c r="Q25" s="84" t="s">
        <v>1862</v>
      </c>
      <c r="R25" s="136" t="s">
        <v>92</v>
      </c>
      <c r="S25" s="136" t="s">
        <v>1887</v>
      </c>
      <c r="T25" s="88"/>
      <c r="U25" s="89"/>
      <c r="V25" s="90"/>
      <c r="W25" s="91"/>
      <c r="X25" s="65">
        <f t="shared" si="2"/>
        <v>0</v>
      </c>
    </row>
    <row r="26" spans="1:24" ht="14.4">
      <c r="A26" s="92" t="s">
        <v>100</v>
      </c>
      <c r="B26" s="67"/>
      <c r="C26" s="68"/>
      <c r="D26" s="68"/>
      <c r="E26" s="69"/>
      <c r="F26" s="184" t="str">
        <f t="shared" si="0"/>
        <v/>
      </c>
      <c r="G26" s="185" t="str">
        <f t="shared" si="4"/>
        <v/>
      </c>
      <c r="H26" s="184" t="s">
        <v>46</v>
      </c>
      <c r="I26" s="69"/>
      <c r="J26" s="528" t="s">
        <v>29</v>
      </c>
      <c r="K26" s="506"/>
      <c r="L26" s="133" t="s">
        <v>1888</v>
      </c>
      <c r="M26" s="68">
        <v>30</v>
      </c>
      <c r="N26" s="68" t="s">
        <v>1862</v>
      </c>
      <c r="O26" s="68" t="s">
        <v>1862</v>
      </c>
      <c r="P26" s="68" t="s">
        <v>1862</v>
      </c>
      <c r="Q26" s="68" t="s">
        <v>1862</v>
      </c>
      <c r="R26" s="134" t="s">
        <v>92</v>
      </c>
      <c r="S26" s="134" t="s">
        <v>1883</v>
      </c>
      <c r="T26" s="76"/>
      <c r="U26" s="77"/>
      <c r="V26" s="78"/>
      <c r="W26" s="79"/>
      <c r="X26" s="65">
        <f t="shared" si="2"/>
        <v>0</v>
      </c>
    </row>
    <row r="27" spans="1:24" ht="14.4">
      <c r="A27" s="82" t="s">
        <v>103</v>
      </c>
      <c r="B27" s="83"/>
      <c r="C27" s="84"/>
      <c r="D27" s="84"/>
      <c r="E27" s="85"/>
      <c r="F27" s="188" t="str">
        <f t="shared" si="0"/>
        <v/>
      </c>
      <c r="G27" s="189" t="str">
        <f t="shared" si="4"/>
        <v/>
      </c>
      <c r="H27" s="188" t="s">
        <v>46</v>
      </c>
      <c r="I27" s="85"/>
      <c r="J27" s="529" t="s">
        <v>30</v>
      </c>
      <c r="K27" s="504"/>
      <c r="L27" s="135" t="s">
        <v>1889</v>
      </c>
      <c r="M27" s="84">
        <v>30</v>
      </c>
      <c r="N27" s="84" t="s">
        <v>1862</v>
      </c>
      <c r="O27" s="84" t="s">
        <v>1862</v>
      </c>
      <c r="P27" s="84" t="s">
        <v>1862</v>
      </c>
      <c r="Q27" s="84" t="s">
        <v>1862</v>
      </c>
      <c r="R27" s="136" t="s">
        <v>92</v>
      </c>
      <c r="S27" s="136" t="s">
        <v>1890</v>
      </c>
      <c r="T27" s="88"/>
      <c r="U27" s="89"/>
      <c r="V27" s="90"/>
      <c r="W27" s="91"/>
      <c r="X27" s="65">
        <f t="shared" si="2"/>
        <v>0</v>
      </c>
    </row>
    <row r="28" spans="1:24" ht="14.4">
      <c r="A28" s="92" t="s">
        <v>105</v>
      </c>
      <c r="B28" s="67"/>
      <c r="C28" s="68"/>
      <c r="D28" s="68"/>
      <c r="E28" s="69"/>
      <c r="F28" s="184" t="str">
        <f t="shared" si="0"/>
        <v/>
      </c>
      <c r="G28" s="185" t="str">
        <f t="shared" si="4"/>
        <v/>
      </c>
      <c r="H28" s="184" t="s">
        <v>46</v>
      </c>
      <c r="I28" s="69"/>
      <c r="J28" s="529" t="s">
        <v>30</v>
      </c>
      <c r="K28" s="506"/>
      <c r="L28" s="133" t="s">
        <v>1891</v>
      </c>
      <c r="M28" s="68">
        <v>30</v>
      </c>
      <c r="N28" s="68" t="s">
        <v>1862</v>
      </c>
      <c r="O28" s="68" t="s">
        <v>1862</v>
      </c>
      <c r="P28" s="68" t="s">
        <v>1862</v>
      </c>
      <c r="Q28" s="68" t="s">
        <v>1862</v>
      </c>
      <c r="R28" s="134" t="s">
        <v>92</v>
      </c>
      <c r="S28" s="134" t="s">
        <v>99</v>
      </c>
      <c r="T28" s="76"/>
      <c r="U28" s="77"/>
      <c r="V28" s="78"/>
      <c r="W28" s="79"/>
      <c r="X28" s="65">
        <f t="shared" si="2"/>
        <v>0</v>
      </c>
    </row>
    <row r="29" spans="1:24" ht="14.4">
      <c r="A29" s="82" t="s">
        <v>108</v>
      </c>
      <c r="B29" s="83"/>
      <c r="C29" s="84"/>
      <c r="D29" s="84"/>
      <c r="E29" s="85"/>
      <c r="F29" s="188" t="str">
        <f t="shared" si="0"/>
        <v/>
      </c>
      <c r="G29" s="189" t="str">
        <f t="shared" si="4"/>
        <v/>
      </c>
      <c r="H29" s="188" t="s">
        <v>46</v>
      </c>
      <c r="I29" s="85"/>
      <c r="J29" s="530" t="s">
        <v>37</v>
      </c>
      <c r="K29" s="504"/>
      <c r="L29" s="135" t="s">
        <v>1892</v>
      </c>
      <c r="M29" s="84">
        <v>30</v>
      </c>
      <c r="N29" s="84" t="s">
        <v>1862</v>
      </c>
      <c r="O29" s="84" t="s">
        <v>1862</v>
      </c>
      <c r="P29" s="84" t="s">
        <v>1862</v>
      </c>
      <c r="Q29" s="84" t="s">
        <v>1862</v>
      </c>
      <c r="R29" s="136" t="s">
        <v>92</v>
      </c>
      <c r="S29" s="136" t="s">
        <v>1893</v>
      </c>
      <c r="T29" s="88"/>
      <c r="U29" s="89"/>
      <c r="V29" s="90"/>
      <c r="W29" s="91"/>
      <c r="X29" s="65">
        <f t="shared" si="2"/>
        <v>0</v>
      </c>
    </row>
    <row r="30" spans="1:24" ht="14.4">
      <c r="A30" s="92" t="s">
        <v>111</v>
      </c>
      <c r="B30" s="67"/>
      <c r="C30" s="68"/>
      <c r="D30" s="68"/>
      <c r="E30" s="69"/>
      <c r="F30" s="184" t="str">
        <f t="shared" si="0"/>
        <v/>
      </c>
      <c r="G30" s="185" t="str">
        <f t="shared" si="4"/>
        <v/>
      </c>
      <c r="H30" s="184" t="s">
        <v>46</v>
      </c>
      <c r="I30" s="69"/>
      <c r="J30" s="530" t="s">
        <v>37</v>
      </c>
      <c r="K30" s="506"/>
      <c r="L30" s="133" t="s">
        <v>1894</v>
      </c>
      <c r="M30" s="68">
        <v>30</v>
      </c>
      <c r="N30" s="68" t="s">
        <v>1862</v>
      </c>
      <c r="O30" s="68" t="s">
        <v>1862</v>
      </c>
      <c r="P30" s="68" t="s">
        <v>1862</v>
      </c>
      <c r="Q30" s="68" t="s">
        <v>1862</v>
      </c>
      <c r="R30" s="134" t="s">
        <v>92</v>
      </c>
      <c r="S30" s="134" t="s">
        <v>96</v>
      </c>
      <c r="T30" s="76"/>
      <c r="U30" s="77"/>
      <c r="V30" s="78"/>
      <c r="W30" s="79"/>
      <c r="X30" s="65">
        <f t="shared" si="2"/>
        <v>0</v>
      </c>
    </row>
    <row r="31" spans="1:24" ht="14.4">
      <c r="A31" s="82" t="s">
        <v>114</v>
      </c>
      <c r="B31" s="83"/>
      <c r="C31" s="84"/>
      <c r="D31" s="84"/>
      <c r="E31" s="85"/>
      <c r="F31" s="188" t="str">
        <f t="shared" ref="F31:F266" si="5">IF(SUM(B31:E31)&gt;2, "✓", "")</f>
        <v/>
      </c>
      <c r="G31" s="189" t="str">
        <f t="shared" ref="G31:G266" si="6">IF(SUM(D31:E31)&gt;2, "✓", "")</f>
        <v/>
      </c>
      <c r="H31" s="188" t="s">
        <v>46</v>
      </c>
      <c r="I31" s="85"/>
      <c r="J31" s="202" t="s">
        <v>41</v>
      </c>
      <c r="K31" s="203" t="s">
        <v>42</v>
      </c>
      <c r="L31" s="135" t="s">
        <v>1895</v>
      </c>
      <c r="M31" s="84">
        <v>1</v>
      </c>
      <c r="N31" s="84">
        <v>1</v>
      </c>
      <c r="O31" s="84">
        <v>4</v>
      </c>
      <c r="P31" s="84" t="s">
        <v>32</v>
      </c>
      <c r="Q31" s="136" t="s">
        <v>1896</v>
      </c>
      <c r="R31" s="136" t="s">
        <v>129</v>
      </c>
      <c r="S31" s="136" t="s">
        <v>39</v>
      </c>
      <c r="T31" s="88"/>
      <c r="U31" s="89"/>
      <c r="V31" s="90"/>
      <c r="W31" s="91"/>
      <c r="X31" s="65">
        <f t="shared" ref="X31:X266" si="7">MIN(B31+C31+D31+E31, 3)</f>
        <v>0</v>
      </c>
    </row>
    <row r="32" spans="1:24" ht="14.4">
      <c r="A32" s="92" t="s">
        <v>117</v>
      </c>
      <c r="B32" s="67"/>
      <c r="C32" s="68"/>
      <c r="D32" s="68"/>
      <c r="E32" s="69"/>
      <c r="F32" s="184" t="str">
        <f t="shared" si="5"/>
        <v/>
      </c>
      <c r="G32" s="185" t="str">
        <f t="shared" si="6"/>
        <v/>
      </c>
      <c r="H32" s="184" t="s">
        <v>28</v>
      </c>
      <c r="I32" s="186"/>
      <c r="J32" s="202" t="s">
        <v>41</v>
      </c>
      <c r="K32" s="203" t="s">
        <v>42</v>
      </c>
      <c r="L32" s="133" t="s">
        <v>1897</v>
      </c>
      <c r="M32" s="68">
        <v>2</v>
      </c>
      <c r="N32" s="68">
        <v>0</v>
      </c>
      <c r="O32" s="68">
        <v>5</v>
      </c>
      <c r="P32" s="68" t="s">
        <v>32</v>
      </c>
      <c r="Q32" s="68" t="s">
        <v>1862</v>
      </c>
      <c r="R32" s="134" t="s">
        <v>129</v>
      </c>
      <c r="S32" s="134" t="s">
        <v>621</v>
      </c>
      <c r="T32" s="76"/>
      <c r="U32" s="77"/>
      <c r="V32" s="78"/>
      <c r="W32" s="79"/>
      <c r="X32" s="65">
        <f t="shared" si="7"/>
        <v>0</v>
      </c>
    </row>
    <row r="33" spans="1:24" ht="14.4">
      <c r="A33" s="82" t="s">
        <v>120</v>
      </c>
      <c r="B33" s="83"/>
      <c r="C33" s="84"/>
      <c r="D33" s="84"/>
      <c r="E33" s="85"/>
      <c r="F33" s="188" t="str">
        <f t="shared" si="5"/>
        <v/>
      </c>
      <c r="G33" s="189" t="str">
        <f t="shared" si="6"/>
        <v/>
      </c>
      <c r="H33" s="188" t="s">
        <v>46</v>
      </c>
      <c r="I33" s="85"/>
      <c r="J33" s="202" t="s">
        <v>41</v>
      </c>
      <c r="K33" s="203" t="s">
        <v>42</v>
      </c>
      <c r="L33" s="135" t="s">
        <v>1898</v>
      </c>
      <c r="M33" s="84">
        <v>2</v>
      </c>
      <c r="N33" s="84">
        <v>2</v>
      </c>
      <c r="O33" s="84">
        <v>3</v>
      </c>
      <c r="P33" s="84" t="s">
        <v>32</v>
      </c>
      <c r="Q33" s="136" t="s">
        <v>145</v>
      </c>
      <c r="R33" s="136" t="s">
        <v>129</v>
      </c>
      <c r="S33" s="136" t="s">
        <v>39</v>
      </c>
      <c r="T33" s="88"/>
      <c r="U33" s="89"/>
      <c r="V33" s="90"/>
      <c r="W33" s="91"/>
      <c r="X33" s="65">
        <f t="shared" si="7"/>
        <v>0</v>
      </c>
    </row>
    <row r="34" spans="1:24" ht="14.4">
      <c r="A34" s="92" t="s">
        <v>123</v>
      </c>
      <c r="B34" s="67"/>
      <c r="C34" s="68"/>
      <c r="D34" s="68"/>
      <c r="E34" s="69"/>
      <c r="F34" s="184" t="str">
        <f t="shared" si="5"/>
        <v/>
      </c>
      <c r="G34" s="185" t="str">
        <f t="shared" si="6"/>
        <v/>
      </c>
      <c r="H34" s="184" t="s">
        <v>65</v>
      </c>
      <c r="I34" s="69"/>
      <c r="J34" s="202" t="s">
        <v>41</v>
      </c>
      <c r="K34" s="203" t="s">
        <v>42</v>
      </c>
      <c r="L34" s="133" t="s">
        <v>732</v>
      </c>
      <c r="M34" s="137">
        <v>3</v>
      </c>
      <c r="N34" s="137">
        <v>3</v>
      </c>
      <c r="O34" s="68">
        <v>3</v>
      </c>
      <c r="P34" s="68" t="s">
        <v>32</v>
      </c>
      <c r="Q34" s="208" t="s">
        <v>1862</v>
      </c>
      <c r="R34" s="134" t="s">
        <v>129</v>
      </c>
      <c r="S34" s="134" t="s">
        <v>44</v>
      </c>
      <c r="T34" s="76"/>
      <c r="U34" s="77"/>
      <c r="V34" s="78" t="s">
        <v>349</v>
      </c>
      <c r="W34" s="79"/>
      <c r="X34" s="65">
        <f t="shared" si="7"/>
        <v>0</v>
      </c>
    </row>
    <row r="35" spans="1:24" ht="14.4">
      <c r="A35" s="82" t="s">
        <v>126</v>
      </c>
      <c r="B35" s="83"/>
      <c r="C35" s="84"/>
      <c r="D35" s="84"/>
      <c r="E35" s="85"/>
      <c r="F35" s="188" t="str">
        <f t="shared" si="5"/>
        <v/>
      </c>
      <c r="G35" s="189" t="str">
        <f t="shared" si="6"/>
        <v/>
      </c>
      <c r="H35" s="188" t="s">
        <v>127</v>
      </c>
      <c r="I35" s="175"/>
      <c r="J35" s="202" t="s">
        <v>41</v>
      </c>
      <c r="K35" s="203" t="s">
        <v>42</v>
      </c>
      <c r="L35" s="135" t="s">
        <v>83</v>
      </c>
      <c r="M35" s="84">
        <v>3</v>
      </c>
      <c r="N35" s="84">
        <v>2</v>
      </c>
      <c r="O35" s="84">
        <v>5</v>
      </c>
      <c r="P35" s="84" t="s">
        <v>32</v>
      </c>
      <c r="Q35" s="136" t="s">
        <v>84</v>
      </c>
      <c r="R35" s="136" t="s">
        <v>129</v>
      </c>
      <c r="S35" s="136" t="s">
        <v>59</v>
      </c>
      <c r="T35" s="88"/>
      <c r="U35" s="89"/>
      <c r="V35" s="90"/>
      <c r="W35" s="91"/>
      <c r="X35" s="65">
        <f t="shared" si="7"/>
        <v>0</v>
      </c>
    </row>
    <row r="36" spans="1:24" ht="14.4">
      <c r="A36" s="92" t="s">
        <v>130</v>
      </c>
      <c r="B36" s="67"/>
      <c r="C36" s="68"/>
      <c r="D36" s="68"/>
      <c r="E36" s="69"/>
      <c r="F36" s="184" t="str">
        <f t="shared" si="5"/>
        <v/>
      </c>
      <c r="G36" s="185" t="str">
        <f t="shared" si="6"/>
        <v/>
      </c>
      <c r="H36" s="184" t="s">
        <v>28</v>
      </c>
      <c r="I36" s="186"/>
      <c r="J36" s="202" t="s">
        <v>41</v>
      </c>
      <c r="K36" s="203" t="s">
        <v>42</v>
      </c>
      <c r="L36" s="133" t="s">
        <v>1899</v>
      </c>
      <c r="M36" s="68">
        <v>4</v>
      </c>
      <c r="N36" s="68">
        <v>4</v>
      </c>
      <c r="O36" s="68">
        <v>6</v>
      </c>
      <c r="P36" s="68" t="s">
        <v>32</v>
      </c>
      <c r="Q36" s="134" t="s">
        <v>1900</v>
      </c>
      <c r="R36" s="134" t="s">
        <v>129</v>
      </c>
      <c r="S36" s="134" t="s">
        <v>39</v>
      </c>
      <c r="T36" s="76"/>
      <c r="U36" s="77"/>
      <c r="V36" s="78"/>
      <c r="W36" s="79"/>
      <c r="X36" s="65">
        <f t="shared" si="7"/>
        <v>0</v>
      </c>
    </row>
    <row r="37" spans="1:24" ht="14.4">
      <c r="A37" s="82" t="s">
        <v>134</v>
      </c>
      <c r="B37" s="83"/>
      <c r="C37" s="84"/>
      <c r="D37" s="84"/>
      <c r="E37" s="85"/>
      <c r="F37" s="188" t="str">
        <f t="shared" si="5"/>
        <v/>
      </c>
      <c r="G37" s="189" t="str">
        <f t="shared" si="6"/>
        <v/>
      </c>
      <c r="H37" s="188" t="s">
        <v>127</v>
      </c>
      <c r="I37" s="175"/>
      <c r="J37" s="202" t="s">
        <v>41</v>
      </c>
      <c r="K37" s="203" t="s">
        <v>42</v>
      </c>
      <c r="L37" s="135" t="s">
        <v>961</v>
      </c>
      <c r="M37" s="84">
        <v>4</v>
      </c>
      <c r="N37" s="84">
        <v>3</v>
      </c>
      <c r="O37" s="84">
        <v>6</v>
      </c>
      <c r="P37" s="84" t="s">
        <v>32</v>
      </c>
      <c r="Q37" s="136" t="s">
        <v>1896</v>
      </c>
      <c r="R37" s="136" t="s">
        <v>129</v>
      </c>
      <c r="S37" s="136" t="s">
        <v>39</v>
      </c>
      <c r="T37" s="88"/>
      <c r="U37" s="89"/>
      <c r="V37" s="90"/>
      <c r="W37" s="91"/>
      <c r="X37" s="65">
        <f t="shared" si="7"/>
        <v>0</v>
      </c>
    </row>
    <row r="38" spans="1:24" ht="14.4">
      <c r="A38" s="92" t="s">
        <v>137</v>
      </c>
      <c r="B38" s="67"/>
      <c r="C38" s="68"/>
      <c r="D38" s="68"/>
      <c r="E38" s="69"/>
      <c r="F38" s="184" t="str">
        <f t="shared" si="5"/>
        <v/>
      </c>
      <c r="G38" s="185" t="str">
        <f t="shared" si="6"/>
        <v/>
      </c>
      <c r="H38" s="184" t="s">
        <v>46</v>
      </c>
      <c r="I38" s="186"/>
      <c r="J38" s="202" t="s">
        <v>41</v>
      </c>
      <c r="K38" s="203" t="s">
        <v>42</v>
      </c>
      <c r="L38" s="133" t="s">
        <v>1901</v>
      </c>
      <c r="M38" s="68">
        <v>5</v>
      </c>
      <c r="N38" s="68">
        <v>4</v>
      </c>
      <c r="O38" s="68">
        <v>4</v>
      </c>
      <c r="P38" s="68" t="s">
        <v>32</v>
      </c>
      <c r="Q38" s="134" t="s">
        <v>84</v>
      </c>
      <c r="R38" s="134" t="s">
        <v>129</v>
      </c>
      <c r="S38" s="134" t="s">
        <v>1902</v>
      </c>
      <c r="T38" s="76"/>
      <c r="U38" s="77"/>
      <c r="V38" s="78"/>
      <c r="W38" s="79"/>
      <c r="X38" s="65">
        <f t="shared" si="7"/>
        <v>0</v>
      </c>
    </row>
    <row r="39" spans="1:24" ht="14.4">
      <c r="A39" s="82" t="s">
        <v>140</v>
      </c>
      <c r="B39" s="83"/>
      <c r="C39" s="84"/>
      <c r="D39" s="84"/>
      <c r="E39" s="85"/>
      <c r="F39" s="188" t="str">
        <f t="shared" si="5"/>
        <v/>
      </c>
      <c r="G39" s="189" t="str">
        <f t="shared" si="6"/>
        <v/>
      </c>
      <c r="H39" s="188" t="s">
        <v>127</v>
      </c>
      <c r="I39" s="175"/>
      <c r="J39" s="202" t="s">
        <v>41</v>
      </c>
      <c r="K39" s="203" t="s">
        <v>42</v>
      </c>
      <c r="L39" s="135" t="s">
        <v>1903</v>
      </c>
      <c r="M39" s="84">
        <v>6</v>
      </c>
      <c r="N39" s="84">
        <v>4</v>
      </c>
      <c r="O39" s="84">
        <v>5</v>
      </c>
      <c r="P39" s="84" t="s">
        <v>136</v>
      </c>
      <c r="Q39" s="136" t="s">
        <v>145</v>
      </c>
      <c r="R39" s="136" t="s">
        <v>129</v>
      </c>
      <c r="S39" s="136" t="s">
        <v>753</v>
      </c>
      <c r="T39" s="88"/>
      <c r="U39" s="89"/>
      <c r="V39" s="90"/>
      <c r="W39" s="91"/>
      <c r="X39" s="65">
        <f t="shared" si="7"/>
        <v>0</v>
      </c>
    </row>
    <row r="40" spans="1:24" ht="14.4">
      <c r="A40" s="92" t="s">
        <v>143</v>
      </c>
      <c r="B40" s="67"/>
      <c r="C40" s="68"/>
      <c r="D40" s="68"/>
      <c r="E40" s="69"/>
      <c r="F40" s="184" t="str">
        <f t="shared" si="5"/>
        <v/>
      </c>
      <c r="G40" s="185" t="str">
        <f t="shared" si="6"/>
        <v/>
      </c>
      <c r="H40" s="184" t="s">
        <v>28</v>
      </c>
      <c r="I40" s="186"/>
      <c r="J40" s="202" t="s">
        <v>41</v>
      </c>
      <c r="K40" s="203" t="s">
        <v>42</v>
      </c>
      <c r="L40" s="133" t="s">
        <v>804</v>
      </c>
      <c r="M40" s="68">
        <v>7</v>
      </c>
      <c r="N40" s="68">
        <v>4</v>
      </c>
      <c r="O40" s="68">
        <v>7</v>
      </c>
      <c r="P40" s="68" t="s">
        <v>136</v>
      </c>
      <c r="Q40" s="134" t="s">
        <v>1904</v>
      </c>
      <c r="R40" s="134" t="s">
        <v>129</v>
      </c>
      <c r="S40" s="134" t="s">
        <v>275</v>
      </c>
      <c r="T40" s="76"/>
      <c r="U40" s="77"/>
      <c r="V40" s="78"/>
      <c r="W40" s="79"/>
      <c r="X40" s="65">
        <f t="shared" si="7"/>
        <v>0</v>
      </c>
    </row>
    <row r="41" spans="1:24" ht="14.4">
      <c r="A41" s="82" t="s">
        <v>147</v>
      </c>
      <c r="B41" s="83"/>
      <c r="C41" s="84"/>
      <c r="D41" s="84"/>
      <c r="E41" s="85"/>
      <c r="F41" s="188" t="str">
        <f t="shared" si="5"/>
        <v/>
      </c>
      <c r="G41" s="189" t="str">
        <f t="shared" si="6"/>
        <v/>
      </c>
      <c r="H41" s="188" t="s">
        <v>131</v>
      </c>
      <c r="I41" s="175"/>
      <c r="J41" s="202" t="s">
        <v>41</v>
      </c>
      <c r="K41" s="203" t="s">
        <v>42</v>
      </c>
      <c r="L41" s="135" t="s">
        <v>1018</v>
      </c>
      <c r="M41" s="84">
        <v>8</v>
      </c>
      <c r="N41" s="84">
        <v>6</v>
      </c>
      <c r="O41" s="84">
        <v>6</v>
      </c>
      <c r="P41" s="84" t="s">
        <v>32</v>
      </c>
      <c r="Q41" s="84" t="s">
        <v>1862</v>
      </c>
      <c r="R41" s="136" t="s">
        <v>129</v>
      </c>
      <c r="S41" s="136" t="s">
        <v>1019</v>
      </c>
      <c r="T41" s="88"/>
      <c r="U41" s="89"/>
      <c r="V41" s="90"/>
      <c r="W41" s="91"/>
      <c r="X41" s="65">
        <f t="shared" si="7"/>
        <v>0</v>
      </c>
    </row>
    <row r="42" spans="1:24" ht="14.4">
      <c r="A42" s="92" t="s">
        <v>148</v>
      </c>
      <c r="B42" s="67"/>
      <c r="C42" s="68"/>
      <c r="D42" s="68"/>
      <c r="E42" s="69"/>
      <c r="F42" s="184" t="str">
        <f t="shared" si="5"/>
        <v/>
      </c>
      <c r="G42" s="185" t="str">
        <f t="shared" si="6"/>
        <v/>
      </c>
      <c r="H42" s="184" t="s">
        <v>127</v>
      </c>
      <c r="I42" s="186"/>
      <c r="J42" s="202" t="s">
        <v>41</v>
      </c>
      <c r="K42" s="203" t="s">
        <v>42</v>
      </c>
      <c r="L42" s="133" t="s">
        <v>1905</v>
      </c>
      <c r="M42" s="68">
        <v>2</v>
      </c>
      <c r="N42" s="209" t="s">
        <v>520</v>
      </c>
      <c r="O42" s="209" t="s">
        <v>343</v>
      </c>
      <c r="P42" s="68" t="s">
        <v>1862</v>
      </c>
      <c r="Q42" s="68" t="s">
        <v>1862</v>
      </c>
      <c r="R42" s="134" t="s">
        <v>255</v>
      </c>
      <c r="S42" s="134" t="s">
        <v>378</v>
      </c>
      <c r="T42" s="76"/>
      <c r="U42" s="77"/>
      <c r="V42" s="78"/>
      <c r="W42" s="79"/>
      <c r="X42" s="65">
        <f t="shared" si="7"/>
        <v>0</v>
      </c>
    </row>
    <row r="43" spans="1:24" ht="14.4">
      <c r="A43" s="82" t="s">
        <v>150</v>
      </c>
      <c r="B43" s="83"/>
      <c r="C43" s="84"/>
      <c r="D43" s="84"/>
      <c r="E43" s="85"/>
      <c r="F43" s="188" t="str">
        <f t="shared" si="5"/>
        <v/>
      </c>
      <c r="G43" s="189" t="str">
        <f t="shared" si="6"/>
        <v/>
      </c>
      <c r="H43" s="188" t="s">
        <v>65</v>
      </c>
      <c r="I43" s="85"/>
      <c r="J43" s="202" t="s">
        <v>41</v>
      </c>
      <c r="K43" s="203" t="s">
        <v>42</v>
      </c>
      <c r="L43" s="135" t="s">
        <v>1906</v>
      </c>
      <c r="M43" s="84">
        <v>4</v>
      </c>
      <c r="N43" s="84" t="s">
        <v>1862</v>
      </c>
      <c r="O43" s="84" t="s">
        <v>1862</v>
      </c>
      <c r="P43" s="84" t="s">
        <v>1862</v>
      </c>
      <c r="Q43" s="84" t="s">
        <v>1862</v>
      </c>
      <c r="R43" s="136" t="s">
        <v>157</v>
      </c>
      <c r="S43" s="136" t="s">
        <v>164</v>
      </c>
      <c r="T43" s="88"/>
      <c r="U43" s="89"/>
      <c r="V43" s="90"/>
      <c r="W43" s="91"/>
      <c r="X43" s="65">
        <f t="shared" si="7"/>
        <v>0</v>
      </c>
    </row>
    <row r="44" spans="1:24" ht="14.4">
      <c r="A44" s="92" t="s">
        <v>152</v>
      </c>
      <c r="B44" s="67"/>
      <c r="C44" s="68"/>
      <c r="D44" s="68"/>
      <c r="E44" s="69"/>
      <c r="F44" s="184" t="str">
        <f t="shared" si="5"/>
        <v/>
      </c>
      <c r="G44" s="185" t="str">
        <f t="shared" si="6"/>
        <v/>
      </c>
      <c r="H44" s="184" t="s">
        <v>46</v>
      </c>
      <c r="I44" s="186"/>
      <c r="J44" s="202" t="s">
        <v>41</v>
      </c>
      <c r="K44" s="204" t="s">
        <v>50</v>
      </c>
      <c r="L44" s="133" t="s">
        <v>1907</v>
      </c>
      <c r="M44" s="68">
        <v>2</v>
      </c>
      <c r="N44" s="68">
        <v>1</v>
      </c>
      <c r="O44" s="68">
        <v>2</v>
      </c>
      <c r="P44" s="68" t="s">
        <v>32</v>
      </c>
      <c r="Q44" s="68" t="s">
        <v>1862</v>
      </c>
      <c r="R44" s="134" t="s">
        <v>157</v>
      </c>
      <c r="S44" s="134" t="s">
        <v>760</v>
      </c>
      <c r="T44" s="76"/>
      <c r="U44" s="77"/>
      <c r="V44" s="78"/>
      <c r="W44" s="79"/>
      <c r="X44" s="65">
        <f t="shared" si="7"/>
        <v>0</v>
      </c>
    </row>
    <row r="45" spans="1:24" ht="14.4">
      <c r="A45" s="82" t="s">
        <v>155</v>
      </c>
      <c r="B45" s="83"/>
      <c r="C45" s="84"/>
      <c r="D45" s="84"/>
      <c r="E45" s="85"/>
      <c r="F45" s="188" t="str">
        <f t="shared" si="5"/>
        <v/>
      </c>
      <c r="G45" s="189" t="str">
        <f t="shared" si="6"/>
        <v/>
      </c>
      <c r="H45" s="188" t="s">
        <v>127</v>
      </c>
      <c r="I45" s="175"/>
      <c r="J45" s="202" t="s">
        <v>41</v>
      </c>
      <c r="K45" s="204" t="s">
        <v>50</v>
      </c>
      <c r="L45" s="135" t="s">
        <v>1908</v>
      </c>
      <c r="M45" s="84">
        <v>2</v>
      </c>
      <c r="N45" s="84">
        <v>2</v>
      </c>
      <c r="O45" s="84">
        <v>3</v>
      </c>
      <c r="P45" s="84" t="s">
        <v>32</v>
      </c>
      <c r="Q45" s="136" t="s">
        <v>1909</v>
      </c>
      <c r="R45" s="136" t="s">
        <v>129</v>
      </c>
      <c r="S45" s="136" t="s">
        <v>72</v>
      </c>
      <c r="T45" s="88"/>
      <c r="U45" s="89"/>
      <c r="V45" s="90"/>
      <c r="W45" s="91"/>
      <c r="X45" s="65">
        <f t="shared" si="7"/>
        <v>0</v>
      </c>
    </row>
    <row r="46" spans="1:24" ht="14.4">
      <c r="A46" s="92" t="s">
        <v>159</v>
      </c>
      <c r="B46" s="67"/>
      <c r="C46" s="68"/>
      <c r="D46" s="68"/>
      <c r="E46" s="69"/>
      <c r="F46" s="184" t="str">
        <f t="shared" si="5"/>
        <v/>
      </c>
      <c r="G46" s="185" t="str">
        <f t="shared" si="6"/>
        <v/>
      </c>
      <c r="H46" s="184" t="s">
        <v>127</v>
      </c>
      <c r="I46" s="69"/>
      <c r="J46" s="202" t="s">
        <v>41</v>
      </c>
      <c r="K46" s="204" t="s">
        <v>50</v>
      </c>
      <c r="L46" s="133" t="s">
        <v>1910</v>
      </c>
      <c r="M46" s="68">
        <v>3</v>
      </c>
      <c r="N46" s="68">
        <v>1</v>
      </c>
      <c r="O46" s="68">
        <v>4</v>
      </c>
      <c r="P46" s="68" t="s">
        <v>136</v>
      </c>
      <c r="Q46" s="134" t="s">
        <v>145</v>
      </c>
      <c r="R46" s="134" t="s">
        <v>129</v>
      </c>
      <c r="S46" s="134" t="s">
        <v>1911</v>
      </c>
      <c r="T46" s="76"/>
      <c r="U46" s="77"/>
      <c r="V46" s="78"/>
      <c r="W46" s="79"/>
      <c r="X46" s="65">
        <f t="shared" si="7"/>
        <v>0</v>
      </c>
    </row>
    <row r="47" spans="1:24" ht="14.4">
      <c r="A47" s="82" t="s">
        <v>162</v>
      </c>
      <c r="B47" s="83"/>
      <c r="C47" s="84"/>
      <c r="D47" s="84"/>
      <c r="E47" s="85"/>
      <c r="F47" s="188" t="str">
        <f t="shared" si="5"/>
        <v/>
      </c>
      <c r="G47" s="189" t="str">
        <f t="shared" si="6"/>
        <v/>
      </c>
      <c r="H47" s="188" t="s">
        <v>46</v>
      </c>
      <c r="I47" s="85"/>
      <c r="J47" s="202" t="s">
        <v>41</v>
      </c>
      <c r="K47" s="204" t="s">
        <v>50</v>
      </c>
      <c r="L47" s="135" t="s">
        <v>1912</v>
      </c>
      <c r="M47" s="84">
        <v>3</v>
      </c>
      <c r="N47" s="84">
        <v>2</v>
      </c>
      <c r="O47" s="84">
        <v>2</v>
      </c>
      <c r="P47" s="84" t="s">
        <v>32</v>
      </c>
      <c r="Q47" s="136" t="s">
        <v>1913</v>
      </c>
      <c r="R47" s="136" t="s">
        <v>129</v>
      </c>
      <c r="S47" s="136" t="s">
        <v>72</v>
      </c>
      <c r="T47" s="88"/>
      <c r="U47" s="89"/>
      <c r="V47" s="90"/>
      <c r="W47" s="91"/>
      <c r="X47" s="65">
        <f t="shared" si="7"/>
        <v>0</v>
      </c>
    </row>
    <row r="48" spans="1:24" ht="14.4">
      <c r="A48" s="92" t="s">
        <v>165</v>
      </c>
      <c r="B48" s="67"/>
      <c r="C48" s="68"/>
      <c r="D48" s="68"/>
      <c r="E48" s="69"/>
      <c r="F48" s="184" t="str">
        <f t="shared" si="5"/>
        <v/>
      </c>
      <c r="G48" s="185" t="str">
        <f t="shared" si="6"/>
        <v/>
      </c>
      <c r="H48" s="184" t="s">
        <v>65</v>
      </c>
      <c r="I48" s="186"/>
      <c r="J48" s="202" t="s">
        <v>41</v>
      </c>
      <c r="K48" s="204" t="s">
        <v>50</v>
      </c>
      <c r="L48" s="133" t="s">
        <v>1570</v>
      </c>
      <c r="M48" s="68">
        <v>4</v>
      </c>
      <c r="N48" s="68">
        <v>3</v>
      </c>
      <c r="O48" s="68">
        <v>4</v>
      </c>
      <c r="P48" s="68" t="s">
        <v>136</v>
      </c>
      <c r="Q48" s="134" t="s">
        <v>62</v>
      </c>
      <c r="R48" s="134" t="s">
        <v>129</v>
      </c>
      <c r="S48" s="134" t="s">
        <v>753</v>
      </c>
      <c r="T48" s="76"/>
      <c r="U48" s="77"/>
      <c r="V48" s="78"/>
      <c r="W48" s="79"/>
      <c r="X48" s="65">
        <f t="shared" si="7"/>
        <v>0</v>
      </c>
    </row>
    <row r="49" spans="1:24" ht="14.4">
      <c r="A49" s="82" t="s">
        <v>168</v>
      </c>
      <c r="B49" s="83"/>
      <c r="C49" s="84"/>
      <c r="D49" s="84"/>
      <c r="E49" s="85"/>
      <c r="F49" s="188" t="str">
        <f t="shared" si="5"/>
        <v/>
      </c>
      <c r="G49" s="189" t="str">
        <f t="shared" si="6"/>
        <v/>
      </c>
      <c r="H49" s="188" t="s">
        <v>127</v>
      </c>
      <c r="I49" s="175"/>
      <c r="J49" s="202" t="s">
        <v>41</v>
      </c>
      <c r="K49" s="204" t="s">
        <v>50</v>
      </c>
      <c r="L49" s="135" t="s">
        <v>598</v>
      </c>
      <c r="M49" s="84">
        <v>4</v>
      </c>
      <c r="N49" s="84">
        <v>2</v>
      </c>
      <c r="O49" s="84">
        <v>6</v>
      </c>
      <c r="P49" s="84" t="s">
        <v>32</v>
      </c>
      <c r="Q49" s="136" t="s">
        <v>84</v>
      </c>
      <c r="R49" s="136" t="s">
        <v>129</v>
      </c>
      <c r="S49" s="136" t="s">
        <v>306</v>
      </c>
      <c r="T49" s="88"/>
      <c r="U49" s="89"/>
      <c r="V49" s="90"/>
      <c r="W49" s="91"/>
      <c r="X49" s="65">
        <f t="shared" si="7"/>
        <v>0</v>
      </c>
    </row>
    <row r="50" spans="1:24" ht="14.4">
      <c r="A50" s="92" t="s">
        <v>171</v>
      </c>
      <c r="B50" s="67"/>
      <c r="C50" s="68"/>
      <c r="D50" s="68"/>
      <c r="E50" s="69"/>
      <c r="F50" s="184" t="str">
        <f t="shared" si="5"/>
        <v/>
      </c>
      <c r="G50" s="185" t="str">
        <f t="shared" si="6"/>
        <v/>
      </c>
      <c r="H50" s="184" t="s">
        <v>131</v>
      </c>
      <c r="I50" s="186"/>
      <c r="J50" s="202" t="s">
        <v>41</v>
      </c>
      <c r="K50" s="204" t="s">
        <v>50</v>
      </c>
      <c r="L50" s="133" t="s">
        <v>433</v>
      </c>
      <c r="M50" s="68">
        <v>5</v>
      </c>
      <c r="N50" s="68">
        <v>4</v>
      </c>
      <c r="O50" s="68">
        <v>7</v>
      </c>
      <c r="P50" s="68" t="s">
        <v>32</v>
      </c>
      <c r="Q50" s="68" t="s">
        <v>1862</v>
      </c>
      <c r="R50" s="134" t="s">
        <v>129</v>
      </c>
      <c r="S50" s="134" t="s">
        <v>1025</v>
      </c>
      <c r="T50" s="76"/>
      <c r="U50" s="77"/>
      <c r="V50" s="78"/>
      <c r="W50" s="79"/>
      <c r="X50" s="65">
        <f t="shared" si="7"/>
        <v>0</v>
      </c>
    </row>
    <row r="51" spans="1:24" ht="14.4">
      <c r="A51" s="82" t="s">
        <v>174</v>
      </c>
      <c r="B51" s="83"/>
      <c r="C51" s="84"/>
      <c r="D51" s="84"/>
      <c r="E51" s="85"/>
      <c r="F51" s="188" t="str">
        <f t="shared" si="5"/>
        <v/>
      </c>
      <c r="G51" s="189" t="str">
        <f t="shared" si="6"/>
        <v/>
      </c>
      <c r="H51" s="188" t="s">
        <v>127</v>
      </c>
      <c r="I51" s="175"/>
      <c r="J51" s="202" t="s">
        <v>41</v>
      </c>
      <c r="K51" s="204" t="s">
        <v>50</v>
      </c>
      <c r="L51" s="135" t="s">
        <v>1914</v>
      </c>
      <c r="M51" s="84">
        <v>5</v>
      </c>
      <c r="N51" s="84">
        <v>3</v>
      </c>
      <c r="O51" s="84">
        <v>5</v>
      </c>
      <c r="P51" s="84" t="s">
        <v>32</v>
      </c>
      <c r="Q51" s="84" t="s">
        <v>1862</v>
      </c>
      <c r="R51" s="136" t="s">
        <v>129</v>
      </c>
      <c r="S51" s="136" t="s">
        <v>1915</v>
      </c>
      <c r="T51" s="88"/>
      <c r="U51" s="89"/>
      <c r="V51" s="90"/>
      <c r="W51" s="91"/>
      <c r="X51" s="65">
        <f t="shared" si="7"/>
        <v>0</v>
      </c>
    </row>
    <row r="52" spans="1:24" ht="14.4">
      <c r="A52" s="92" t="s">
        <v>176</v>
      </c>
      <c r="B52" s="67"/>
      <c r="C52" s="68"/>
      <c r="D52" s="68"/>
      <c r="E52" s="69"/>
      <c r="F52" s="184" t="str">
        <f t="shared" si="5"/>
        <v/>
      </c>
      <c r="G52" s="185" t="str">
        <f t="shared" si="6"/>
        <v/>
      </c>
      <c r="H52" s="184" t="s">
        <v>46</v>
      </c>
      <c r="I52" s="69"/>
      <c r="J52" s="202" t="s">
        <v>41</v>
      </c>
      <c r="K52" s="204" t="s">
        <v>50</v>
      </c>
      <c r="L52" s="133" t="s">
        <v>1916</v>
      </c>
      <c r="M52" s="68">
        <v>6</v>
      </c>
      <c r="N52" s="68">
        <v>2</v>
      </c>
      <c r="O52" s="68">
        <v>8</v>
      </c>
      <c r="P52" s="68" t="s">
        <v>32</v>
      </c>
      <c r="Q52" s="134" t="s">
        <v>373</v>
      </c>
      <c r="R52" s="134" t="s">
        <v>129</v>
      </c>
      <c r="S52" s="134" t="s">
        <v>420</v>
      </c>
      <c r="T52" s="76"/>
      <c r="U52" s="77"/>
      <c r="V52" s="78"/>
      <c r="W52" s="79"/>
      <c r="X52" s="65">
        <f t="shared" si="7"/>
        <v>0</v>
      </c>
    </row>
    <row r="53" spans="1:24" ht="14.4">
      <c r="A53" s="82" t="s">
        <v>178</v>
      </c>
      <c r="B53" s="83"/>
      <c r="C53" s="84"/>
      <c r="D53" s="84"/>
      <c r="E53" s="85"/>
      <c r="F53" s="188" t="str">
        <f t="shared" si="5"/>
        <v/>
      </c>
      <c r="G53" s="189" t="str">
        <f t="shared" si="6"/>
        <v/>
      </c>
      <c r="H53" s="188" t="s">
        <v>131</v>
      </c>
      <c r="I53" s="175"/>
      <c r="J53" s="202" t="s">
        <v>41</v>
      </c>
      <c r="K53" s="204" t="s">
        <v>50</v>
      </c>
      <c r="L53" s="135" t="s">
        <v>187</v>
      </c>
      <c r="M53" s="84">
        <v>6</v>
      </c>
      <c r="N53" s="84">
        <v>5</v>
      </c>
      <c r="O53" s="84">
        <v>6</v>
      </c>
      <c r="P53" s="84" t="s">
        <v>32</v>
      </c>
      <c r="Q53" s="136" t="s">
        <v>145</v>
      </c>
      <c r="R53" s="136" t="s">
        <v>129</v>
      </c>
      <c r="S53" s="136" t="s">
        <v>188</v>
      </c>
      <c r="T53" s="88"/>
      <c r="U53" s="89"/>
      <c r="V53" s="90"/>
      <c r="W53" s="91"/>
      <c r="X53" s="65">
        <f t="shared" si="7"/>
        <v>0</v>
      </c>
    </row>
    <row r="54" spans="1:24" ht="14.4">
      <c r="A54" s="92" t="s">
        <v>181</v>
      </c>
      <c r="B54" s="67"/>
      <c r="C54" s="68"/>
      <c r="D54" s="68"/>
      <c r="E54" s="69"/>
      <c r="F54" s="184" t="str">
        <f t="shared" si="5"/>
        <v/>
      </c>
      <c r="G54" s="185" t="str">
        <f t="shared" si="6"/>
        <v/>
      </c>
      <c r="H54" s="184" t="s">
        <v>28</v>
      </c>
      <c r="I54" s="186"/>
      <c r="J54" s="202" t="s">
        <v>41</v>
      </c>
      <c r="K54" s="204" t="s">
        <v>50</v>
      </c>
      <c r="L54" s="133" t="s">
        <v>74</v>
      </c>
      <c r="M54" s="68">
        <v>8</v>
      </c>
      <c r="N54" s="68">
        <v>4</v>
      </c>
      <c r="O54" s="68">
        <v>10</v>
      </c>
      <c r="P54" s="68" t="s">
        <v>32</v>
      </c>
      <c r="Q54" s="134" t="s">
        <v>373</v>
      </c>
      <c r="R54" s="134" t="s">
        <v>129</v>
      </c>
      <c r="S54" s="134" t="s">
        <v>75</v>
      </c>
      <c r="T54" s="76"/>
      <c r="U54" s="77"/>
      <c r="V54" s="78"/>
      <c r="W54" s="79"/>
      <c r="X54" s="65">
        <f t="shared" si="7"/>
        <v>0</v>
      </c>
    </row>
    <row r="55" spans="1:24" ht="14.4">
      <c r="A55" s="82" t="s">
        <v>184</v>
      </c>
      <c r="B55" s="83"/>
      <c r="C55" s="84"/>
      <c r="D55" s="84"/>
      <c r="E55" s="85"/>
      <c r="F55" s="188" t="str">
        <f t="shared" si="5"/>
        <v/>
      </c>
      <c r="G55" s="189" t="str">
        <f t="shared" si="6"/>
        <v/>
      </c>
      <c r="H55" s="188" t="s">
        <v>28</v>
      </c>
      <c r="I55" s="175"/>
      <c r="J55" s="202" t="s">
        <v>41</v>
      </c>
      <c r="K55" s="204" t="s">
        <v>50</v>
      </c>
      <c r="L55" s="135" t="s">
        <v>1917</v>
      </c>
      <c r="M55" s="84">
        <v>1</v>
      </c>
      <c r="N55" s="84" t="s">
        <v>1862</v>
      </c>
      <c r="O55" s="84" t="s">
        <v>1862</v>
      </c>
      <c r="P55" s="84" t="s">
        <v>1862</v>
      </c>
      <c r="Q55" s="84" t="s">
        <v>1862</v>
      </c>
      <c r="R55" s="136" t="s">
        <v>157</v>
      </c>
      <c r="S55" s="136" t="s">
        <v>1918</v>
      </c>
      <c r="T55" s="88"/>
      <c r="U55" s="89"/>
      <c r="V55" s="90"/>
      <c r="W55" s="91"/>
      <c r="X55" s="65">
        <f t="shared" si="7"/>
        <v>0</v>
      </c>
    </row>
    <row r="56" spans="1:24" ht="14.4">
      <c r="A56" s="92" t="s">
        <v>186</v>
      </c>
      <c r="B56" s="67"/>
      <c r="C56" s="68"/>
      <c r="D56" s="68"/>
      <c r="E56" s="69"/>
      <c r="F56" s="184" t="str">
        <f t="shared" si="5"/>
        <v/>
      </c>
      <c r="G56" s="185" t="str">
        <f t="shared" si="6"/>
        <v/>
      </c>
      <c r="H56" s="184" t="s">
        <v>28</v>
      </c>
      <c r="I56" s="186"/>
      <c r="J56" s="202" t="s">
        <v>41</v>
      </c>
      <c r="K56" s="210" t="s">
        <v>41</v>
      </c>
      <c r="L56" s="133" t="s">
        <v>1919</v>
      </c>
      <c r="M56" s="68">
        <v>4</v>
      </c>
      <c r="N56" s="68">
        <v>4</v>
      </c>
      <c r="O56" s="68">
        <v>6</v>
      </c>
      <c r="P56" s="68" t="s">
        <v>32</v>
      </c>
      <c r="Q56" s="134" t="s">
        <v>1900</v>
      </c>
      <c r="R56" s="134" t="s">
        <v>129</v>
      </c>
      <c r="S56" s="134" t="s">
        <v>48</v>
      </c>
      <c r="T56" s="76"/>
      <c r="U56" s="77"/>
      <c r="V56" s="78"/>
      <c r="W56" s="79"/>
      <c r="X56" s="65">
        <f t="shared" si="7"/>
        <v>0</v>
      </c>
    </row>
    <row r="57" spans="1:24" ht="14.4">
      <c r="A57" s="82" t="s">
        <v>189</v>
      </c>
      <c r="B57" s="83"/>
      <c r="C57" s="84"/>
      <c r="D57" s="84"/>
      <c r="E57" s="85"/>
      <c r="F57" s="188" t="str">
        <f t="shared" si="5"/>
        <v/>
      </c>
      <c r="G57" s="189" t="str">
        <f t="shared" si="6"/>
        <v/>
      </c>
      <c r="H57" s="188" t="s">
        <v>131</v>
      </c>
      <c r="I57" s="175"/>
      <c r="J57" s="202" t="s">
        <v>41</v>
      </c>
      <c r="K57" s="210" t="s">
        <v>41</v>
      </c>
      <c r="L57" s="135" t="s">
        <v>1920</v>
      </c>
      <c r="M57" s="84">
        <v>4</v>
      </c>
      <c r="N57" s="211" t="s">
        <v>254</v>
      </c>
      <c r="O57" s="211" t="s">
        <v>254</v>
      </c>
      <c r="P57" s="84" t="s">
        <v>1862</v>
      </c>
      <c r="Q57" s="84" t="s">
        <v>1862</v>
      </c>
      <c r="R57" s="136" t="s">
        <v>255</v>
      </c>
      <c r="S57" s="136" t="s">
        <v>553</v>
      </c>
      <c r="T57" s="88"/>
      <c r="U57" s="89"/>
      <c r="V57" s="90"/>
      <c r="W57" s="91"/>
      <c r="X57" s="65">
        <f t="shared" si="7"/>
        <v>0</v>
      </c>
    </row>
    <row r="58" spans="1:24" ht="14.4">
      <c r="A58" s="92" t="s">
        <v>191</v>
      </c>
      <c r="B58" s="67"/>
      <c r="C58" s="68"/>
      <c r="D58" s="68"/>
      <c r="E58" s="69"/>
      <c r="F58" s="184" t="str">
        <f t="shared" si="5"/>
        <v/>
      </c>
      <c r="G58" s="185" t="str">
        <f t="shared" si="6"/>
        <v/>
      </c>
      <c r="H58" s="184" t="s">
        <v>127</v>
      </c>
      <c r="I58" s="69"/>
      <c r="J58" s="202" t="s">
        <v>41</v>
      </c>
      <c r="K58" s="210" t="s">
        <v>41</v>
      </c>
      <c r="L58" s="133" t="s">
        <v>1921</v>
      </c>
      <c r="M58" s="68">
        <v>2</v>
      </c>
      <c r="N58" s="68" t="s">
        <v>1862</v>
      </c>
      <c r="O58" s="68" t="s">
        <v>1862</v>
      </c>
      <c r="P58" s="68" t="s">
        <v>1862</v>
      </c>
      <c r="Q58" s="68" t="s">
        <v>1862</v>
      </c>
      <c r="R58" s="134" t="s">
        <v>157</v>
      </c>
      <c r="S58" s="134" t="s">
        <v>164</v>
      </c>
      <c r="T58" s="76"/>
      <c r="U58" s="77"/>
      <c r="V58" s="78"/>
      <c r="W58" s="79"/>
      <c r="X58" s="65">
        <f t="shared" si="7"/>
        <v>0</v>
      </c>
    </row>
    <row r="59" spans="1:24" ht="14.4">
      <c r="A59" s="82" t="s">
        <v>194</v>
      </c>
      <c r="B59" s="83"/>
      <c r="C59" s="84"/>
      <c r="D59" s="84"/>
      <c r="E59" s="85"/>
      <c r="F59" s="188" t="str">
        <f t="shared" si="5"/>
        <v/>
      </c>
      <c r="G59" s="189" t="str">
        <f t="shared" si="6"/>
        <v/>
      </c>
      <c r="H59" s="188" t="s">
        <v>46</v>
      </c>
      <c r="I59" s="85"/>
      <c r="J59" s="527" t="s">
        <v>41</v>
      </c>
      <c r="K59" s="504"/>
      <c r="L59" s="135" t="s">
        <v>1922</v>
      </c>
      <c r="M59" s="84">
        <v>1</v>
      </c>
      <c r="N59" s="84">
        <v>0</v>
      </c>
      <c r="O59" s="84">
        <v>4</v>
      </c>
      <c r="P59" s="84" t="s">
        <v>32</v>
      </c>
      <c r="Q59" s="136" t="s">
        <v>1923</v>
      </c>
      <c r="R59" s="136" t="s">
        <v>129</v>
      </c>
      <c r="S59" s="136" t="s">
        <v>72</v>
      </c>
      <c r="T59" s="88"/>
      <c r="U59" s="89"/>
      <c r="V59" s="90"/>
      <c r="W59" s="91"/>
      <c r="X59" s="65">
        <f t="shared" si="7"/>
        <v>0</v>
      </c>
    </row>
    <row r="60" spans="1:24" ht="14.4">
      <c r="A60" s="92" t="s">
        <v>197</v>
      </c>
      <c r="B60" s="67"/>
      <c r="C60" s="68"/>
      <c r="D60" s="68"/>
      <c r="E60" s="69"/>
      <c r="F60" s="184" t="str">
        <f t="shared" si="5"/>
        <v/>
      </c>
      <c r="G60" s="185" t="str">
        <f t="shared" si="6"/>
        <v/>
      </c>
      <c r="H60" s="184" t="s">
        <v>46</v>
      </c>
      <c r="I60" s="186"/>
      <c r="J60" s="527" t="s">
        <v>41</v>
      </c>
      <c r="K60" s="506"/>
      <c r="L60" s="133" t="s">
        <v>1924</v>
      </c>
      <c r="M60" s="68">
        <v>2</v>
      </c>
      <c r="N60" s="68">
        <v>1</v>
      </c>
      <c r="O60" s="68">
        <v>3</v>
      </c>
      <c r="P60" s="68" t="s">
        <v>32</v>
      </c>
      <c r="Q60" s="68" t="s">
        <v>1862</v>
      </c>
      <c r="R60" s="134" t="s">
        <v>129</v>
      </c>
      <c r="S60" s="134" t="s">
        <v>760</v>
      </c>
      <c r="T60" s="76"/>
      <c r="U60" s="77"/>
      <c r="V60" s="78"/>
      <c r="W60" s="79"/>
      <c r="X60" s="65">
        <f t="shared" si="7"/>
        <v>0</v>
      </c>
    </row>
    <row r="61" spans="1:24" ht="14.4">
      <c r="A61" s="82" t="s">
        <v>199</v>
      </c>
      <c r="B61" s="83"/>
      <c r="C61" s="84"/>
      <c r="D61" s="84"/>
      <c r="E61" s="85"/>
      <c r="F61" s="188" t="str">
        <f t="shared" si="5"/>
        <v/>
      </c>
      <c r="G61" s="189" t="str">
        <f t="shared" si="6"/>
        <v/>
      </c>
      <c r="H61" s="188" t="s">
        <v>46</v>
      </c>
      <c r="I61" s="85"/>
      <c r="J61" s="527" t="s">
        <v>41</v>
      </c>
      <c r="K61" s="504"/>
      <c r="L61" s="135" t="s">
        <v>353</v>
      </c>
      <c r="M61" s="84">
        <v>2</v>
      </c>
      <c r="N61" s="84">
        <v>1</v>
      </c>
      <c r="O61" s="84">
        <v>3</v>
      </c>
      <c r="P61" s="84" t="s">
        <v>136</v>
      </c>
      <c r="Q61" s="84" t="s">
        <v>1862</v>
      </c>
      <c r="R61" s="136" t="s">
        <v>129</v>
      </c>
      <c r="S61" s="136" t="s">
        <v>354</v>
      </c>
      <c r="T61" s="88"/>
      <c r="U61" s="89"/>
      <c r="V61" s="90"/>
      <c r="W61" s="91"/>
      <c r="X61" s="65">
        <f t="shared" si="7"/>
        <v>0</v>
      </c>
    </row>
    <row r="62" spans="1:24" ht="14.4">
      <c r="A62" s="92" t="s">
        <v>202</v>
      </c>
      <c r="B62" s="67"/>
      <c r="C62" s="68"/>
      <c r="D62" s="68"/>
      <c r="E62" s="69"/>
      <c r="F62" s="184" t="str">
        <f t="shared" si="5"/>
        <v/>
      </c>
      <c r="G62" s="185" t="str">
        <f t="shared" si="6"/>
        <v/>
      </c>
      <c r="H62" s="184" t="s">
        <v>28</v>
      </c>
      <c r="I62" s="186"/>
      <c r="J62" s="527" t="s">
        <v>41</v>
      </c>
      <c r="K62" s="506"/>
      <c r="L62" s="133" t="s">
        <v>297</v>
      </c>
      <c r="M62" s="68">
        <v>2</v>
      </c>
      <c r="N62" s="68">
        <v>2</v>
      </c>
      <c r="O62" s="68">
        <v>4</v>
      </c>
      <c r="P62" s="68" t="s">
        <v>32</v>
      </c>
      <c r="Q62" s="134" t="s">
        <v>1925</v>
      </c>
      <c r="R62" s="134" t="s">
        <v>129</v>
      </c>
      <c r="S62" s="134" t="s">
        <v>39</v>
      </c>
      <c r="T62" s="76"/>
      <c r="U62" s="77"/>
      <c r="V62" s="78"/>
      <c r="W62" s="79"/>
      <c r="X62" s="65">
        <f t="shared" si="7"/>
        <v>0</v>
      </c>
    </row>
    <row r="63" spans="1:24" ht="14.4">
      <c r="A63" s="82" t="s">
        <v>205</v>
      </c>
      <c r="B63" s="83"/>
      <c r="C63" s="84"/>
      <c r="D63" s="84"/>
      <c r="E63" s="85"/>
      <c r="F63" s="188" t="str">
        <f t="shared" si="5"/>
        <v/>
      </c>
      <c r="G63" s="189" t="str">
        <f t="shared" si="6"/>
        <v/>
      </c>
      <c r="H63" s="188" t="s">
        <v>127</v>
      </c>
      <c r="I63" s="175"/>
      <c r="J63" s="527" t="s">
        <v>41</v>
      </c>
      <c r="K63" s="504"/>
      <c r="L63" s="135" t="s">
        <v>1926</v>
      </c>
      <c r="M63" s="84">
        <v>3</v>
      </c>
      <c r="N63" s="84">
        <v>3</v>
      </c>
      <c r="O63" s="84">
        <v>4</v>
      </c>
      <c r="P63" s="84" t="s">
        <v>32</v>
      </c>
      <c r="Q63" s="84" t="s">
        <v>1862</v>
      </c>
      <c r="R63" s="136" t="s">
        <v>129</v>
      </c>
      <c r="S63" s="136" t="s">
        <v>48</v>
      </c>
      <c r="T63" s="88"/>
      <c r="U63" s="89"/>
      <c r="V63" s="90"/>
      <c r="W63" s="91"/>
      <c r="X63" s="65">
        <f t="shared" si="7"/>
        <v>0</v>
      </c>
    </row>
    <row r="64" spans="1:24" ht="14.4">
      <c r="A64" s="92" t="s">
        <v>207</v>
      </c>
      <c r="B64" s="67"/>
      <c r="C64" s="68"/>
      <c r="D64" s="68"/>
      <c r="E64" s="69"/>
      <c r="F64" s="184" t="str">
        <f t="shared" si="5"/>
        <v/>
      </c>
      <c r="G64" s="185" t="str">
        <f t="shared" si="6"/>
        <v/>
      </c>
      <c r="H64" s="184" t="s">
        <v>46</v>
      </c>
      <c r="I64" s="69"/>
      <c r="J64" s="527" t="s">
        <v>41</v>
      </c>
      <c r="K64" s="506"/>
      <c r="L64" s="133" t="s">
        <v>1927</v>
      </c>
      <c r="M64" s="68">
        <v>3</v>
      </c>
      <c r="N64" s="68">
        <v>2</v>
      </c>
      <c r="O64" s="68">
        <v>5</v>
      </c>
      <c r="P64" s="68" t="s">
        <v>136</v>
      </c>
      <c r="Q64" s="68" t="s">
        <v>1862</v>
      </c>
      <c r="R64" s="134" t="s">
        <v>129</v>
      </c>
      <c r="S64" s="134" t="s">
        <v>429</v>
      </c>
      <c r="T64" s="76"/>
      <c r="U64" s="77"/>
      <c r="V64" s="78"/>
      <c r="W64" s="79"/>
      <c r="X64" s="65">
        <f t="shared" si="7"/>
        <v>0</v>
      </c>
    </row>
    <row r="65" spans="1:24" ht="14.4">
      <c r="A65" s="82" t="s">
        <v>210</v>
      </c>
      <c r="B65" s="83"/>
      <c r="C65" s="84"/>
      <c r="D65" s="84"/>
      <c r="E65" s="85"/>
      <c r="F65" s="188" t="str">
        <f t="shared" si="5"/>
        <v/>
      </c>
      <c r="G65" s="189" t="str">
        <f t="shared" si="6"/>
        <v/>
      </c>
      <c r="H65" s="188" t="s">
        <v>46</v>
      </c>
      <c r="I65" s="85"/>
      <c r="J65" s="527" t="s">
        <v>41</v>
      </c>
      <c r="K65" s="504"/>
      <c r="L65" s="135" t="s">
        <v>1928</v>
      </c>
      <c r="M65" s="84">
        <v>3</v>
      </c>
      <c r="N65" s="84">
        <v>2</v>
      </c>
      <c r="O65" s="84">
        <v>4</v>
      </c>
      <c r="P65" s="84" t="s">
        <v>32</v>
      </c>
      <c r="Q65" s="136" t="s">
        <v>373</v>
      </c>
      <c r="R65" s="136" t="s">
        <v>129</v>
      </c>
      <c r="S65" s="136" t="s">
        <v>420</v>
      </c>
      <c r="T65" s="88"/>
      <c r="U65" s="89"/>
      <c r="V65" s="90"/>
      <c r="W65" s="91"/>
      <c r="X65" s="65">
        <f t="shared" si="7"/>
        <v>0</v>
      </c>
    </row>
    <row r="66" spans="1:24" ht="14.4">
      <c r="A66" s="92" t="s">
        <v>213</v>
      </c>
      <c r="B66" s="67"/>
      <c r="C66" s="68"/>
      <c r="D66" s="68"/>
      <c r="E66" s="69"/>
      <c r="F66" s="184" t="str">
        <f t="shared" si="5"/>
        <v/>
      </c>
      <c r="G66" s="185" t="str">
        <f t="shared" si="6"/>
        <v/>
      </c>
      <c r="H66" s="184" t="s">
        <v>46</v>
      </c>
      <c r="I66" s="69"/>
      <c r="J66" s="527" t="s">
        <v>41</v>
      </c>
      <c r="K66" s="506"/>
      <c r="L66" s="133" t="s">
        <v>1929</v>
      </c>
      <c r="M66" s="68">
        <v>4</v>
      </c>
      <c r="N66" s="68">
        <v>2</v>
      </c>
      <c r="O66" s="68">
        <v>6</v>
      </c>
      <c r="P66" s="68" t="s">
        <v>32</v>
      </c>
      <c r="Q66" s="134" t="s">
        <v>145</v>
      </c>
      <c r="R66" s="134" t="s">
        <v>129</v>
      </c>
      <c r="S66" s="134" t="s">
        <v>72</v>
      </c>
      <c r="T66" s="76"/>
      <c r="U66" s="77"/>
      <c r="V66" s="78"/>
      <c r="W66" s="79"/>
      <c r="X66" s="65">
        <f t="shared" si="7"/>
        <v>0</v>
      </c>
    </row>
    <row r="67" spans="1:24" ht="14.4">
      <c r="A67" s="82" t="s">
        <v>216</v>
      </c>
      <c r="B67" s="83"/>
      <c r="C67" s="83"/>
      <c r="D67" s="83"/>
      <c r="E67" s="83"/>
      <c r="F67" s="188" t="str">
        <f t="shared" si="5"/>
        <v/>
      </c>
      <c r="G67" s="189" t="str">
        <f t="shared" si="6"/>
        <v/>
      </c>
      <c r="H67" s="188" t="s">
        <v>65</v>
      </c>
      <c r="I67" s="85"/>
      <c r="J67" s="527" t="s">
        <v>41</v>
      </c>
      <c r="K67" s="504"/>
      <c r="L67" s="135" t="s">
        <v>1930</v>
      </c>
      <c r="M67" s="141">
        <v>4</v>
      </c>
      <c r="N67" s="141">
        <v>3</v>
      </c>
      <c r="O67" s="141">
        <v>4</v>
      </c>
      <c r="P67" s="84" t="s">
        <v>136</v>
      </c>
      <c r="Q67" s="136" t="s">
        <v>145</v>
      </c>
      <c r="R67" s="136" t="s">
        <v>129</v>
      </c>
      <c r="S67" s="136" t="s">
        <v>946</v>
      </c>
      <c r="T67" s="88"/>
      <c r="U67" s="89"/>
      <c r="V67" s="90" t="s">
        <v>349</v>
      </c>
      <c r="W67" s="91"/>
      <c r="X67" s="65">
        <f t="shared" si="7"/>
        <v>0</v>
      </c>
    </row>
    <row r="68" spans="1:24" ht="14.4">
      <c r="A68" s="92" t="s">
        <v>220</v>
      </c>
      <c r="B68" s="67"/>
      <c r="C68" s="68"/>
      <c r="D68" s="68"/>
      <c r="E68" s="69"/>
      <c r="F68" s="184" t="str">
        <f t="shared" si="5"/>
        <v/>
      </c>
      <c r="G68" s="185" t="str">
        <f t="shared" si="6"/>
        <v/>
      </c>
      <c r="H68" s="184" t="s">
        <v>28</v>
      </c>
      <c r="I68" s="69"/>
      <c r="J68" s="527" t="s">
        <v>41</v>
      </c>
      <c r="K68" s="506"/>
      <c r="L68" s="133" t="s">
        <v>1931</v>
      </c>
      <c r="M68" s="68">
        <v>5</v>
      </c>
      <c r="N68" s="68">
        <v>4</v>
      </c>
      <c r="O68" s="68">
        <v>6</v>
      </c>
      <c r="P68" s="68" t="s">
        <v>136</v>
      </c>
      <c r="Q68" s="68" t="s">
        <v>1862</v>
      </c>
      <c r="R68" s="134" t="s">
        <v>129</v>
      </c>
      <c r="S68" s="134" t="s">
        <v>753</v>
      </c>
      <c r="T68" s="76"/>
      <c r="U68" s="77"/>
      <c r="V68" s="78"/>
      <c r="W68" s="79"/>
      <c r="X68" s="65">
        <f t="shared" si="7"/>
        <v>0</v>
      </c>
    </row>
    <row r="69" spans="1:24" ht="14.4">
      <c r="A69" s="82" t="s">
        <v>222</v>
      </c>
      <c r="B69" s="83"/>
      <c r="C69" s="84"/>
      <c r="D69" s="84"/>
      <c r="E69" s="85"/>
      <c r="F69" s="188" t="str">
        <f t="shared" si="5"/>
        <v/>
      </c>
      <c r="G69" s="189" t="str">
        <f t="shared" si="6"/>
        <v/>
      </c>
      <c r="H69" s="188" t="s">
        <v>46</v>
      </c>
      <c r="I69" s="175"/>
      <c r="J69" s="527" t="s">
        <v>41</v>
      </c>
      <c r="K69" s="504"/>
      <c r="L69" s="135" t="s">
        <v>1932</v>
      </c>
      <c r="M69" s="84">
        <v>5</v>
      </c>
      <c r="N69" s="84">
        <v>3</v>
      </c>
      <c r="O69" s="84">
        <v>5</v>
      </c>
      <c r="P69" s="84" t="s">
        <v>136</v>
      </c>
      <c r="Q69" s="136" t="s">
        <v>1933</v>
      </c>
      <c r="R69" s="136" t="s">
        <v>129</v>
      </c>
      <c r="S69" s="136" t="s">
        <v>429</v>
      </c>
      <c r="T69" s="88"/>
      <c r="U69" s="89"/>
      <c r="V69" s="90"/>
      <c r="W69" s="91"/>
      <c r="X69" s="65">
        <f t="shared" si="7"/>
        <v>0</v>
      </c>
    </row>
    <row r="70" spans="1:24" ht="14.4">
      <c r="A70" s="92" t="s">
        <v>224</v>
      </c>
      <c r="B70" s="67"/>
      <c r="C70" s="67"/>
      <c r="D70" s="67"/>
      <c r="E70" s="67"/>
      <c r="F70" s="184" t="str">
        <f t="shared" si="5"/>
        <v/>
      </c>
      <c r="G70" s="185" t="str">
        <f t="shared" si="6"/>
        <v/>
      </c>
      <c r="H70" s="184" t="s">
        <v>46</v>
      </c>
      <c r="I70" s="69"/>
      <c r="J70" s="527" t="s">
        <v>41</v>
      </c>
      <c r="K70" s="506"/>
      <c r="L70" s="133" t="s">
        <v>1934</v>
      </c>
      <c r="M70" s="137">
        <v>6</v>
      </c>
      <c r="N70" s="137">
        <v>4</v>
      </c>
      <c r="O70" s="137">
        <v>6</v>
      </c>
      <c r="P70" s="68" t="s">
        <v>32</v>
      </c>
      <c r="Q70" s="134" t="s">
        <v>84</v>
      </c>
      <c r="R70" s="134" t="s">
        <v>129</v>
      </c>
      <c r="S70" s="134" t="s">
        <v>1935</v>
      </c>
      <c r="T70" s="76"/>
      <c r="U70" s="77"/>
      <c r="V70" s="78" t="s">
        <v>349</v>
      </c>
      <c r="W70" s="79"/>
      <c r="X70" s="65">
        <f t="shared" si="7"/>
        <v>0</v>
      </c>
    </row>
    <row r="71" spans="1:24" ht="14.4">
      <c r="A71" s="82" t="s">
        <v>226</v>
      </c>
      <c r="B71" s="83"/>
      <c r="C71" s="84"/>
      <c r="D71" s="84"/>
      <c r="E71" s="85"/>
      <c r="F71" s="188" t="str">
        <f t="shared" si="5"/>
        <v/>
      </c>
      <c r="G71" s="189" t="str">
        <f t="shared" si="6"/>
        <v/>
      </c>
      <c r="H71" s="188" t="s">
        <v>127</v>
      </c>
      <c r="I71" s="175"/>
      <c r="J71" s="527" t="s">
        <v>41</v>
      </c>
      <c r="K71" s="504"/>
      <c r="L71" s="135" t="s">
        <v>1936</v>
      </c>
      <c r="M71" s="84">
        <v>6</v>
      </c>
      <c r="N71" s="84">
        <v>5</v>
      </c>
      <c r="O71" s="84">
        <v>6</v>
      </c>
      <c r="P71" s="84" t="s">
        <v>32</v>
      </c>
      <c r="Q71" s="84" t="s">
        <v>1862</v>
      </c>
      <c r="R71" s="136" t="s">
        <v>129</v>
      </c>
      <c r="S71" s="136" t="s">
        <v>760</v>
      </c>
      <c r="T71" s="88"/>
      <c r="U71" s="89"/>
      <c r="V71" s="90"/>
      <c r="W71" s="91"/>
      <c r="X71" s="65">
        <f t="shared" si="7"/>
        <v>0</v>
      </c>
    </row>
    <row r="72" spans="1:24" ht="14.4">
      <c r="A72" s="92" t="s">
        <v>227</v>
      </c>
      <c r="B72" s="67"/>
      <c r="C72" s="68"/>
      <c r="D72" s="68"/>
      <c r="E72" s="69"/>
      <c r="F72" s="184" t="str">
        <f t="shared" si="5"/>
        <v/>
      </c>
      <c r="G72" s="185" t="str">
        <f t="shared" si="6"/>
        <v/>
      </c>
      <c r="H72" s="184" t="s">
        <v>46</v>
      </c>
      <c r="I72" s="69"/>
      <c r="J72" s="527" t="s">
        <v>41</v>
      </c>
      <c r="K72" s="506"/>
      <c r="L72" s="133" t="s">
        <v>1937</v>
      </c>
      <c r="M72" s="68">
        <v>0</v>
      </c>
      <c r="N72" s="209" t="s">
        <v>254</v>
      </c>
      <c r="O72" s="209" t="s">
        <v>254</v>
      </c>
      <c r="P72" s="68" t="s">
        <v>1862</v>
      </c>
      <c r="Q72" s="134" t="s">
        <v>1925</v>
      </c>
      <c r="R72" s="134" t="s">
        <v>255</v>
      </c>
      <c r="S72" s="134" t="s">
        <v>1938</v>
      </c>
      <c r="T72" s="76"/>
      <c r="U72" s="77"/>
      <c r="V72" s="78"/>
      <c r="W72" s="79"/>
      <c r="X72" s="65">
        <f t="shared" si="7"/>
        <v>0</v>
      </c>
    </row>
    <row r="73" spans="1:24" ht="14.4">
      <c r="A73" s="82" t="s">
        <v>230</v>
      </c>
      <c r="B73" s="83"/>
      <c r="C73" s="84"/>
      <c r="D73" s="84"/>
      <c r="E73" s="85"/>
      <c r="F73" s="188" t="str">
        <f t="shared" si="5"/>
        <v/>
      </c>
      <c r="G73" s="189" t="str">
        <f t="shared" si="6"/>
        <v/>
      </c>
      <c r="H73" s="188" t="s">
        <v>46</v>
      </c>
      <c r="I73" s="85"/>
      <c r="J73" s="527" t="s">
        <v>41</v>
      </c>
      <c r="K73" s="504"/>
      <c r="L73" s="135" t="s">
        <v>1939</v>
      </c>
      <c r="M73" s="84">
        <v>1</v>
      </c>
      <c r="N73" s="211" t="s">
        <v>520</v>
      </c>
      <c r="O73" s="211" t="s">
        <v>520</v>
      </c>
      <c r="P73" s="84" t="s">
        <v>1862</v>
      </c>
      <c r="Q73" s="84" t="s">
        <v>1862</v>
      </c>
      <c r="R73" s="136" t="s">
        <v>255</v>
      </c>
      <c r="S73" s="136" t="s">
        <v>760</v>
      </c>
      <c r="T73" s="88"/>
      <c r="U73" s="89"/>
      <c r="V73" s="90"/>
      <c r="W73" s="91"/>
      <c r="X73" s="65">
        <f t="shared" si="7"/>
        <v>0</v>
      </c>
    </row>
    <row r="74" spans="1:24" ht="14.4">
      <c r="A74" s="92" t="s">
        <v>233</v>
      </c>
      <c r="B74" s="67"/>
      <c r="C74" s="67"/>
      <c r="D74" s="67"/>
      <c r="E74" s="67"/>
      <c r="F74" s="184" t="str">
        <f t="shared" si="5"/>
        <v/>
      </c>
      <c r="G74" s="185" t="str">
        <f t="shared" si="6"/>
        <v/>
      </c>
      <c r="H74" s="184" t="s">
        <v>65</v>
      </c>
      <c r="I74" s="69"/>
      <c r="J74" s="527" t="s">
        <v>41</v>
      </c>
      <c r="K74" s="506"/>
      <c r="L74" s="133" t="s">
        <v>1940</v>
      </c>
      <c r="M74" s="137">
        <v>1</v>
      </c>
      <c r="N74" s="209" t="s">
        <v>254</v>
      </c>
      <c r="O74" s="209" t="s">
        <v>389</v>
      </c>
      <c r="P74" s="208" t="s">
        <v>1862</v>
      </c>
      <c r="Q74" s="208" t="s">
        <v>1862</v>
      </c>
      <c r="R74" s="134" t="s">
        <v>255</v>
      </c>
      <c r="S74" s="134" t="s">
        <v>158</v>
      </c>
      <c r="T74" s="76"/>
      <c r="U74" s="77"/>
      <c r="V74" s="78" t="s">
        <v>349</v>
      </c>
      <c r="W74" s="79"/>
      <c r="X74" s="65">
        <f t="shared" si="7"/>
        <v>0</v>
      </c>
    </row>
    <row r="75" spans="1:24" ht="14.4">
      <c r="A75" s="82" t="s">
        <v>236</v>
      </c>
      <c r="B75" s="83"/>
      <c r="C75" s="84"/>
      <c r="D75" s="84"/>
      <c r="E75" s="85"/>
      <c r="F75" s="188" t="str">
        <f t="shared" si="5"/>
        <v/>
      </c>
      <c r="G75" s="189" t="str">
        <f t="shared" si="6"/>
        <v/>
      </c>
      <c r="H75" s="188" t="s">
        <v>127</v>
      </c>
      <c r="I75" s="85"/>
      <c r="J75" s="527" t="s">
        <v>41</v>
      </c>
      <c r="K75" s="504"/>
      <c r="L75" s="135" t="s">
        <v>1941</v>
      </c>
      <c r="M75" s="84">
        <v>1</v>
      </c>
      <c r="N75" s="211" t="s">
        <v>254</v>
      </c>
      <c r="O75" s="211" t="s">
        <v>254</v>
      </c>
      <c r="P75" s="84" t="s">
        <v>1862</v>
      </c>
      <c r="Q75" s="136" t="s">
        <v>1925</v>
      </c>
      <c r="R75" s="136" t="s">
        <v>255</v>
      </c>
      <c r="S75" s="136" t="s">
        <v>1938</v>
      </c>
      <c r="T75" s="88"/>
      <c r="U75" s="89"/>
      <c r="V75" s="90"/>
      <c r="W75" s="91"/>
      <c r="X75" s="65">
        <f t="shared" si="7"/>
        <v>0</v>
      </c>
    </row>
    <row r="76" spans="1:24" ht="14.4">
      <c r="A76" s="92" t="s">
        <v>239</v>
      </c>
      <c r="B76" s="67"/>
      <c r="C76" s="68"/>
      <c r="D76" s="68"/>
      <c r="E76" s="69"/>
      <c r="F76" s="184" t="str">
        <f t="shared" si="5"/>
        <v/>
      </c>
      <c r="G76" s="185" t="str">
        <f t="shared" si="6"/>
        <v/>
      </c>
      <c r="H76" s="184" t="s">
        <v>28</v>
      </c>
      <c r="I76" s="69"/>
      <c r="J76" s="527" t="s">
        <v>41</v>
      </c>
      <c r="K76" s="506"/>
      <c r="L76" s="133" t="s">
        <v>1942</v>
      </c>
      <c r="M76" s="68">
        <v>2</v>
      </c>
      <c r="N76" s="209" t="s">
        <v>254</v>
      </c>
      <c r="O76" s="209" t="s">
        <v>254</v>
      </c>
      <c r="P76" s="68" t="s">
        <v>1862</v>
      </c>
      <c r="Q76" s="68" t="s">
        <v>1862</v>
      </c>
      <c r="R76" s="134" t="s">
        <v>255</v>
      </c>
      <c r="S76" s="134" t="s">
        <v>1943</v>
      </c>
      <c r="T76" s="76"/>
      <c r="U76" s="77"/>
      <c r="V76" s="78"/>
      <c r="W76" s="79"/>
      <c r="X76" s="65">
        <f t="shared" si="7"/>
        <v>0</v>
      </c>
    </row>
    <row r="77" spans="1:24" ht="14.4">
      <c r="A77" s="82" t="s">
        <v>241</v>
      </c>
      <c r="B77" s="83"/>
      <c r="C77" s="84"/>
      <c r="D77" s="84"/>
      <c r="E77" s="85"/>
      <c r="F77" s="188" t="str">
        <f t="shared" si="5"/>
        <v/>
      </c>
      <c r="G77" s="189" t="str">
        <f t="shared" si="6"/>
        <v/>
      </c>
      <c r="H77" s="188" t="s">
        <v>28</v>
      </c>
      <c r="I77" s="85"/>
      <c r="J77" s="527" t="s">
        <v>41</v>
      </c>
      <c r="K77" s="504"/>
      <c r="L77" s="135" t="s">
        <v>1944</v>
      </c>
      <c r="M77" s="84">
        <v>2</v>
      </c>
      <c r="N77" s="211" t="s">
        <v>520</v>
      </c>
      <c r="O77" s="211" t="s">
        <v>389</v>
      </c>
      <c r="P77" s="84" t="s">
        <v>1862</v>
      </c>
      <c r="Q77" s="84" t="s">
        <v>1862</v>
      </c>
      <c r="R77" s="136" t="s">
        <v>255</v>
      </c>
      <c r="S77" s="136" t="s">
        <v>344</v>
      </c>
      <c r="T77" s="88"/>
      <c r="U77" s="89"/>
      <c r="V77" s="90"/>
      <c r="W77" s="91"/>
      <c r="X77" s="65">
        <f t="shared" si="7"/>
        <v>0</v>
      </c>
    </row>
    <row r="78" spans="1:24" ht="14.4">
      <c r="A78" s="92" t="s">
        <v>244</v>
      </c>
      <c r="B78" s="67"/>
      <c r="C78" s="68"/>
      <c r="D78" s="68"/>
      <c r="E78" s="69"/>
      <c r="F78" s="184" t="str">
        <f t="shared" si="5"/>
        <v/>
      </c>
      <c r="G78" s="185" t="str">
        <f t="shared" si="6"/>
        <v/>
      </c>
      <c r="H78" s="184" t="s">
        <v>46</v>
      </c>
      <c r="I78" s="69"/>
      <c r="J78" s="527" t="s">
        <v>41</v>
      </c>
      <c r="K78" s="506"/>
      <c r="L78" s="133" t="s">
        <v>1945</v>
      </c>
      <c r="M78" s="68">
        <v>2</v>
      </c>
      <c r="N78" s="209" t="s">
        <v>343</v>
      </c>
      <c r="O78" s="209" t="s">
        <v>343</v>
      </c>
      <c r="P78" s="68" t="s">
        <v>1862</v>
      </c>
      <c r="Q78" s="68" t="s">
        <v>1862</v>
      </c>
      <c r="R78" s="134" t="s">
        <v>255</v>
      </c>
      <c r="S78" s="134" t="s">
        <v>1946</v>
      </c>
      <c r="T78" s="76"/>
      <c r="U78" s="77"/>
      <c r="V78" s="78"/>
      <c r="W78" s="79"/>
      <c r="X78" s="65">
        <f t="shared" si="7"/>
        <v>0</v>
      </c>
    </row>
    <row r="79" spans="1:24" ht="14.4">
      <c r="A79" s="82" t="s">
        <v>246</v>
      </c>
      <c r="B79" s="83"/>
      <c r="C79" s="84"/>
      <c r="D79" s="84"/>
      <c r="E79" s="85"/>
      <c r="F79" s="188" t="str">
        <f t="shared" si="5"/>
        <v/>
      </c>
      <c r="G79" s="189" t="str">
        <f t="shared" si="6"/>
        <v/>
      </c>
      <c r="H79" s="188" t="s">
        <v>46</v>
      </c>
      <c r="I79" s="85"/>
      <c r="J79" s="527" t="s">
        <v>41</v>
      </c>
      <c r="K79" s="504"/>
      <c r="L79" s="135" t="s">
        <v>1947</v>
      </c>
      <c r="M79" s="84">
        <v>1</v>
      </c>
      <c r="N79" s="84" t="s">
        <v>1862</v>
      </c>
      <c r="O79" s="84" t="s">
        <v>1862</v>
      </c>
      <c r="P79" s="84" t="s">
        <v>1862</v>
      </c>
      <c r="Q79" s="136" t="s">
        <v>1900</v>
      </c>
      <c r="R79" s="136" t="s">
        <v>157</v>
      </c>
      <c r="S79" s="136" t="s">
        <v>164</v>
      </c>
      <c r="T79" s="88"/>
      <c r="U79" s="89"/>
      <c r="V79" s="90"/>
      <c r="W79" s="91"/>
      <c r="X79" s="65">
        <f t="shared" si="7"/>
        <v>0</v>
      </c>
    </row>
    <row r="80" spans="1:24" ht="14.4">
      <c r="A80" s="92" t="s">
        <v>249</v>
      </c>
      <c r="B80" s="67"/>
      <c r="C80" s="68"/>
      <c r="D80" s="68"/>
      <c r="E80" s="69"/>
      <c r="F80" s="184" t="str">
        <f t="shared" si="5"/>
        <v/>
      </c>
      <c r="G80" s="185" t="str">
        <f t="shared" si="6"/>
        <v/>
      </c>
      <c r="H80" s="184" t="s">
        <v>127</v>
      </c>
      <c r="I80" s="69"/>
      <c r="J80" s="527" t="s">
        <v>41</v>
      </c>
      <c r="K80" s="506"/>
      <c r="L80" s="133" t="s">
        <v>1948</v>
      </c>
      <c r="M80" s="68">
        <v>1</v>
      </c>
      <c r="N80" s="68" t="s">
        <v>1862</v>
      </c>
      <c r="O80" s="68" t="s">
        <v>1862</v>
      </c>
      <c r="P80" s="68" t="s">
        <v>1862</v>
      </c>
      <c r="Q80" s="68" t="s">
        <v>1862</v>
      </c>
      <c r="R80" s="134" t="s">
        <v>157</v>
      </c>
      <c r="S80" s="134" t="s">
        <v>281</v>
      </c>
      <c r="T80" s="76"/>
      <c r="U80" s="77"/>
      <c r="V80" s="78"/>
      <c r="W80" s="79"/>
      <c r="X80" s="65">
        <f t="shared" si="7"/>
        <v>0</v>
      </c>
    </row>
    <row r="81" spans="1:24" ht="14.4">
      <c r="A81" s="82" t="s">
        <v>252</v>
      </c>
      <c r="B81" s="83"/>
      <c r="C81" s="84"/>
      <c r="D81" s="84"/>
      <c r="E81" s="85"/>
      <c r="F81" s="188" t="str">
        <f t="shared" si="5"/>
        <v/>
      </c>
      <c r="G81" s="189" t="str">
        <f t="shared" si="6"/>
        <v/>
      </c>
      <c r="H81" s="188" t="s">
        <v>28</v>
      </c>
      <c r="I81" s="85"/>
      <c r="J81" s="527" t="s">
        <v>41</v>
      </c>
      <c r="K81" s="504"/>
      <c r="L81" s="135" t="s">
        <v>1949</v>
      </c>
      <c r="M81" s="84">
        <v>3</v>
      </c>
      <c r="N81" s="84" t="s">
        <v>1862</v>
      </c>
      <c r="O81" s="84" t="s">
        <v>1862</v>
      </c>
      <c r="P81" s="84" t="s">
        <v>1862</v>
      </c>
      <c r="Q81" s="84" t="s">
        <v>1862</v>
      </c>
      <c r="R81" s="136" t="s">
        <v>157</v>
      </c>
      <c r="S81" s="136" t="s">
        <v>281</v>
      </c>
      <c r="T81" s="88"/>
      <c r="U81" s="89"/>
      <c r="V81" s="90"/>
      <c r="W81" s="91"/>
      <c r="X81" s="65">
        <f t="shared" si="7"/>
        <v>0</v>
      </c>
    </row>
    <row r="82" spans="1:24" ht="14.4">
      <c r="A82" s="92" t="s">
        <v>257</v>
      </c>
      <c r="B82" s="67"/>
      <c r="C82" s="68"/>
      <c r="D82" s="68"/>
      <c r="E82" s="69"/>
      <c r="F82" s="184" t="str">
        <f t="shared" si="5"/>
        <v/>
      </c>
      <c r="G82" s="185" t="str">
        <f t="shared" si="6"/>
        <v/>
      </c>
      <c r="H82" s="184" t="s">
        <v>127</v>
      </c>
      <c r="I82" s="69"/>
      <c r="J82" s="527" t="s">
        <v>41</v>
      </c>
      <c r="K82" s="506"/>
      <c r="L82" s="133" t="s">
        <v>1950</v>
      </c>
      <c r="M82" s="68">
        <v>4</v>
      </c>
      <c r="N82" s="68" t="s">
        <v>1862</v>
      </c>
      <c r="O82" s="68" t="s">
        <v>1862</v>
      </c>
      <c r="P82" s="68" t="s">
        <v>1862</v>
      </c>
      <c r="Q82" s="68" t="s">
        <v>1862</v>
      </c>
      <c r="R82" s="134" t="s">
        <v>157</v>
      </c>
      <c r="S82" s="134" t="s">
        <v>164</v>
      </c>
      <c r="T82" s="76"/>
      <c r="U82" s="77"/>
      <c r="V82" s="78"/>
      <c r="W82" s="79"/>
      <c r="X82" s="65">
        <f t="shared" si="7"/>
        <v>0</v>
      </c>
    </row>
    <row r="83" spans="1:24" ht="14.4">
      <c r="A83" s="82" t="s">
        <v>260</v>
      </c>
      <c r="B83" s="83"/>
      <c r="C83" s="84"/>
      <c r="D83" s="84"/>
      <c r="E83" s="85"/>
      <c r="F83" s="188" t="str">
        <f t="shared" si="5"/>
        <v/>
      </c>
      <c r="G83" s="189" t="str">
        <f t="shared" si="6"/>
        <v/>
      </c>
      <c r="H83" s="188" t="s">
        <v>46</v>
      </c>
      <c r="I83" s="175"/>
      <c r="J83" s="527" t="s">
        <v>41</v>
      </c>
      <c r="K83" s="504"/>
      <c r="L83" s="135" t="s">
        <v>1951</v>
      </c>
      <c r="M83" s="84">
        <v>6</v>
      </c>
      <c r="N83" s="84" t="s">
        <v>1862</v>
      </c>
      <c r="O83" s="84" t="s">
        <v>1862</v>
      </c>
      <c r="P83" s="84" t="s">
        <v>1862</v>
      </c>
      <c r="Q83" s="84" t="s">
        <v>1862</v>
      </c>
      <c r="R83" s="136" t="s">
        <v>157</v>
      </c>
      <c r="S83" s="136" t="s">
        <v>164</v>
      </c>
      <c r="T83" s="88"/>
      <c r="U83" s="89"/>
      <c r="V83" s="90"/>
      <c r="W83" s="91"/>
      <c r="X83" s="65">
        <f t="shared" si="7"/>
        <v>0</v>
      </c>
    </row>
    <row r="84" spans="1:24" ht="14.4">
      <c r="A84" s="92" t="s">
        <v>263</v>
      </c>
      <c r="B84" s="67"/>
      <c r="C84" s="68"/>
      <c r="D84" s="68"/>
      <c r="E84" s="69"/>
      <c r="F84" s="184" t="str">
        <f t="shared" si="5"/>
        <v/>
      </c>
      <c r="G84" s="185" t="str">
        <f t="shared" si="6"/>
        <v/>
      </c>
      <c r="H84" s="184" t="s">
        <v>127</v>
      </c>
      <c r="I84" s="186"/>
      <c r="J84" s="205" t="s">
        <v>29</v>
      </c>
      <c r="K84" s="203" t="s">
        <v>42</v>
      </c>
      <c r="L84" s="133" t="s">
        <v>568</v>
      </c>
      <c r="M84" s="68">
        <v>1</v>
      </c>
      <c r="N84" s="68">
        <v>1</v>
      </c>
      <c r="O84" s="68">
        <v>3</v>
      </c>
      <c r="P84" s="68" t="s">
        <v>32</v>
      </c>
      <c r="Q84" s="208" t="s">
        <v>1862</v>
      </c>
      <c r="R84" s="134" t="s">
        <v>129</v>
      </c>
      <c r="S84" s="134" t="s">
        <v>569</v>
      </c>
      <c r="T84" s="76"/>
      <c r="U84" s="77"/>
      <c r="V84" s="78"/>
      <c r="W84" s="79"/>
      <c r="X84" s="65">
        <f t="shared" si="7"/>
        <v>0</v>
      </c>
    </row>
    <row r="85" spans="1:24" ht="14.4">
      <c r="A85" s="82" t="s">
        <v>266</v>
      </c>
      <c r="B85" s="83"/>
      <c r="C85" s="84"/>
      <c r="D85" s="84"/>
      <c r="E85" s="85"/>
      <c r="F85" s="188" t="str">
        <f t="shared" si="5"/>
        <v/>
      </c>
      <c r="G85" s="189" t="str">
        <f t="shared" si="6"/>
        <v/>
      </c>
      <c r="H85" s="188" t="s">
        <v>65</v>
      </c>
      <c r="I85" s="175"/>
      <c r="J85" s="205" t="s">
        <v>29</v>
      </c>
      <c r="K85" s="203" t="s">
        <v>42</v>
      </c>
      <c r="L85" s="135" t="s">
        <v>1952</v>
      </c>
      <c r="M85" s="141">
        <v>2</v>
      </c>
      <c r="N85" s="141">
        <v>2</v>
      </c>
      <c r="O85" s="141">
        <v>2</v>
      </c>
      <c r="P85" s="84" t="s">
        <v>32</v>
      </c>
      <c r="Q85" s="212" t="s">
        <v>1862</v>
      </c>
      <c r="R85" s="136" t="s">
        <v>129</v>
      </c>
      <c r="S85" s="136" t="s">
        <v>59</v>
      </c>
      <c r="T85" s="88"/>
      <c r="U85" s="89"/>
      <c r="V85" s="90" t="s">
        <v>349</v>
      </c>
      <c r="W85" s="91"/>
      <c r="X85" s="65">
        <f t="shared" si="7"/>
        <v>0</v>
      </c>
    </row>
    <row r="86" spans="1:24" ht="14.4">
      <c r="A86" s="92" t="s">
        <v>269</v>
      </c>
      <c r="B86" s="67"/>
      <c r="C86" s="68"/>
      <c r="D86" s="68"/>
      <c r="E86" s="69"/>
      <c r="F86" s="184" t="str">
        <f t="shared" si="5"/>
        <v/>
      </c>
      <c r="G86" s="185" t="str">
        <f t="shared" si="6"/>
        <v/>
      </c>
      <c r="H86" s="184" t="s">
        <v>46</v>
      </c>
      <c r="I86" s="69"/>
      <c r="J86" s="205" t="s">
        <v>29</v>
      </c>
      <c r="K86" s="203" t="s">
        <v>42</v>
      </c>
      <c r="L86" s="133" t="s">
        <v>1953</v>
      </c>
      <c r="M86" s="68">
        <v>2</v>
      </c>
      <c r="N86" s="68">
        <v>2</v>
      </c>
      <c r="O86" s="68">
        <v>1</v>
      </c>
      <c r="P86" s="68" t="s">
        <v>136</v>
      </c>
      <c r="Q86" s="68" t="s">
        <v>1862</v>
      </c>
      <c r="R86" s="134" t="s">
        <v>129</v>
      </c>
      <c r="S86" s="134" t="s">
        <v>251</v>
      </c>
      <c r="T86" s="76"/>
      <c r="U86" s="77"/>
      <c r="V86" s="78"/>
      <c r="W86" s="79"/>
      <c r="X86" s="65">
        <f t="shared" si="7"/>
        <v>0</v>
      </c>
    </row>
    <row r="87" spans="1:24" ht="14.4">
      <c r="A87" s="82" t="s">
        <v>273</v>
      </c>
      <c r="B87" s="83"/>
      <c r="C87" s="84"/>
      <c r="D87" s="84"/>
      <c r="E87" s="85"/>
      <c r="F87" s="188" t="str">
        <f t="shared" si="5"/>
        <v/>
      </c>
      <c r="G87" s="189" t="str">
        <f t="shared" si="6"/>
        <v/>
      </c>
      <c r="H87" s="188" t="s">
        <v>65</v>
      </c>
      <c r="I87" s="175"/>
      <c r="J87" s="205" t="s">
        <v>29</v>
      </c>
      <c r="K87" s="203" t="s">
        <v>42</v>
      </c>
      <c r="L87" s="135" t="s">
        <v>1954</v>
      </c>
      <c r="M87" s="141">
        <v>2</v>
      </c>
      <c r="N87" s="141">
        <v>2</v>
      </c>
      <c r="O87" s="141">
        <v>3</v>
      </c>
      <c r="P87" s="84" t="s">
        <v>32</v>
      </c>
      <c r="Q87" s="212" t="s">
        <v>1862</v>
      </c>
      <c r="R87" s="136" t="s">
        <v>129</v>
      </c>
      <c r="S87" s="136" t="s">
        <v>44</v>
      </c>
      <c r="T87" s="88"/>
      <c r="U87" s="89"/>
      <c r="V87" s="90" t="s">
        <v>349</v>
      </c>
      <c r="W87" s="91"/>
      <c r="X87" s="65">
        <f t="shared" si="7"/>
        <v>0</v>
      </c>
    </row>
    <row r="88" spans="1:24" ht="14.4">
      <c r="A88" s="92" t="s">
        <v>276</v>
      </c>
      <c r="B88" s="67"/>
      <c r="C88" s="68"/>
      <c r="D88" s="68"/>
      <c r="E88" s="69"/>
      <c r="F88" s="184" t="str">
        <f t="shared" si="5"/>
        <v/>
      </c>
      <c r="G88" s="185" t="str">
        <f t="shared" si="6"/>
        <v/>
      </c>
      <c r="H88" s="184" t="s">
        <v>65</v>
      </c>
      <c r="I88" s="186"/>
      <c r="J88" s="205" t="s">
        <v>29</v>
      </c>
      <c r="K88" s="203" t="s">
        <v>42</v>
      </c>
      <c r="L88" s="133" t="s">
        <v>1955</v>
      </c>
      <c r="M88" s="68">
        <v>3</v>
      </c>
      <c r="N88" s="68">
        <v>3</v>
      </c>
      <c r="O88" s="68">
        <v>3</v>
      </c>
      <c r="P88" s="68" t="s">
        <v>32</v>
      </c>
      <c r="Q88" s="134" t="s">
        <v>145</v>
      </c>
      <c r="R88" s="134" t="s">
        <v>129</v>
      </c>
      <c r="S88" s="134" t="s">
        <v>797</v>
      </c>
      <c r="T88" s="76"/>
      <c r="U88" s="77"/>
      <c r="V88" s="78"/>
      <c r="W88" s="79"/>
      <c r="X88" s="65">
        <f t="shared" si="7"/>
        <v>0</v>
      </c>
    </row>
    <row r="89" spans="1:24" ht="14.4">
      <c r="A89" s="82" t="s">
        <v>279</v>
      </c>
      <c r="B89" s="83"/>
      <c r="C89" s="84"/>
      <c r="D89" s="84"/>
      <c r="E89" s="85"/>
      <c r="F89" s="188" t="str">
        <f t="shared" si="5"/>
        <v/>
      </c>
      <c r="G89" s="189" t="str">
        <f t="shared" si="6"/>
        <v/>
      </c>
      <c r="H89" s="188" t="s">
        <v>65</v>
      </c>
      <c r="I89" s="175"/>
      <c r="J89" s="205" t="s">
        <v>29</v>
      </c>
      <c r="K89" s="203" t="s">
        <v>42</v>
      </c>
      <c r="L89" s="135" t="s">
        <v>1956</v>
      </c>
      <c r="M89" s="141">
        <v>2</v>
      </c>
      <c r="N89" s="141">
        <v>2</v>
      </c>
      <c r="O89" s="141">
        <v>3</v>
      </c>
      <c r="P89" s="84" t="s">
        <v>32</v>
      </c>
      <c r="Q89" s="212" t="s">
        <v>1862</v>
      </c>
      <c r="R89" s="136" t="s">
        <v>129</v>
      </c>
      <c r="S89" s="136" t="s">
        <v>44</v>
      </c>
      <c r="T89" s="88"/>
      <c r="U89" s="89"/>
      <c r="V89" s="90" t="s">
        <v>349</v>
      </c>
      <c r="W89" s="91"/>
      <c r="X89" s="65">
        <f t="shared" si="7"/>
        <v>0</v>
      </c>
    </row>
    <row r="90" spans="1:24" ht="14.4">
      <c r="A90" s="92" t="s">
        <v>282</v>
      </c>
      <c r="B90" s="67"/>
      <c r="C90" s="68"/>
      <c r="D90" s="68"/>
      <c r="E90" s="69"/>
      <c r="F90" s="184" t="str">
        <f t="shared" si="5"/>
        <v/>
      </c>
      <c r="G90" s="185" t="str">
        <f t="shared" si="6"/>
        <v/>
      </c>
      <c r="H90" s="184" t="s">
        <v>46</v>
      </c>
      <c r="I90" s="69"/>
      <c r="J90" s="205" t="s">
        <v>29</v>
      </c>
      <c r="K90" s="203" t="s">
        <v>42</v>
      </c>
      <c r="L90" s="133" t="s">
        <v>1957</v>
      </c>
      <c r="M90" s="68">
        <v>3</v>
      </c>
      <c r="N90" s="68">
        <v>2</v>
      </c>
      <c r="O90" s="68">
        <v>3</v>
      </c>
      <c r="P90" s="68" t="s">
        <v>32</v>
      </c>
      <c r="Q90" s="134" t="s">
        <v>1900</v>
      </c>
      <c r="R90" s="134" t="s">
        <v>129</v>
      </c>
      <c r="S90" s="134" t="s">
        <v>39</v>
      </c>
      <c r="T90" s="76"/>
      <c r="U90" s="77"/>
      <c r="V90" s="78"/>
      <c r="W90" s="79"/>
      <c r="X90" s="65">
        <f t="shared" si="7"/>
        <v>0</v>
      </c>
    </row>
    <row r="91" spans="1:24" ht="14.4">
      <c r="A91" s="82" t="s">
        <v>286</v>
      </c>
      <c r="B91" s="83"/>
      <c r="C91" s="84"/>
      <c r="D91" s="84"/>
      <c r="E91" s="85"/>
      <c r="F91" s="188" t="str">
        <f t="shared" si="5"/>
        <v/>
      </c>
      <c r="G91" s="189" t="str">
        <f t="shared" si="6"/>
        <v/>
      </c>
      <c r="H91" s="188" t="s">
        <v>127</v>
      </c>
      <c r="I91" s="175"/>
      <c r="J91" s="205" t="s">
        <v>29</v>
      </c>
      <c r="K91" s="203" t="s">
        <v>42</v>
      </c>
      <c r="L91" s="135" t="s">
        <v>892</v>
      </c>
      <c r="M91" s="84">
        <v>4</v>
      </c>
      <c r="N91" s="84">
        <v>2</v>
      </c>
      <c r="O91" s="84">
        <v>6</v>
      </c>
      <c r="P91" s="84" t="s">
        <v>32</v>
      </c>
      <c r="Q91" s="84" t="s">
        <v>1862</v>
      </c>
      <c r="R91" s="136" t="s">
        <v>129</v>
      </c>
      <c r="S91" s="136" t="s">
        <v>839</v>
      </c>
      <c r="T91" s="88"/>
      <c r="U91" s="89"/>
      <c r="V91" s="90"/>
      <c r="W91" s="91"/>
      <c r="X91" s="65">
        <f t="shared" si="7"/>
        <v>0</v>
      </c>
    </row>
    <row r="92" spans="1:24" ht="14.4">
      <c r="A92" s="92" t="s">
        <v>288</v>
      </c>
      <c r="B92" s="67"/>
      <c r="C92" s="68"/>
      <c r="D92" s="68"/>
      <c r="E92" s="69"/>
      <c r="F92" s="184" t="str">
        <f t="shared" si="5"/>
        <v/>
      </c>
      <c r="G92" s="185" t="str">
        <f t="shared" si="6"/>
        <v/>
      </c>
      <c r="H92" s="184" t="s">
        <v>28</v>
      </c>
      <c r="I92" s="186"/>
      <c r="J92" s="205" t="s">
        <v>29</v>
      </c>
      <c r="K92" s="203" t="s">
        <v>42</v>
      </c>
      <c r="L92" s="133" t="s">
        <v>1958</v>
      </c>
      <c r="M92" s="68">
        <v>5</v>
      </c>
      <c r="N92" s="68">
        <v>4</v>
      </c>
      <c r="O92" s="68">
        <v>6</v>
      </c>
      <c r="P92" s="68" t="s">
        <v>32</v>
      </c>
      <c r="Q92" s="68" t="s">
        <v>1862</v>
      </c>
      <c r="R92" s="134" t="s">
        <v>129</v>
      </c>
      <c r="S92" s="134" t="s">
        <v>39</v>
      </c>
      <c r="T92" s="76"/>
      <c r="U92" s="77"/>
      <c r="V92" s="78"/>
      <c r="W92" s="79"/>
      <c r="X92" s="65">
        <f t="shared" si="7"/>
        <v>0</v>
      </c>
    </row>
    <row r="93" spans="1:24" ht="14.4">
      <c r="A93" s="82" t="s">
        <v>291</v>
      </c>
      <c r="B93" s="83"/>
      <c r="C93" s="84"/>
      <c r="D93" s="84"/>
      <c r="E93" s="85"/>
      <c r="F93" s="188" t="str">
        <f t="shared" si="5"/>
        <v/>
      </c>
      <c r="G93" s="189" t="str">
        <f t="shared" si="6"/>
        <v/>
      </c>
      <c r="H93" s="188" t="s">
        <v>46</v>
      </c>
      <c r="I93" s="175"/>
      <c r="J93" s="205" t="s">
        <v>29</v>
      </c>
      <c r="K93" s="203" t="s">
        <v>42</v>
      </c>
      <c r="L93" s="135" t="s">
        <v>1959</v>
      </c>
      <c r="M93" s="84">
        <v>6</v>
      </c>
      <c r="N93" s="84">
        <v>4</v>
      </c>
      <c r="O93" s="84">
        <v>6</v>
      </c>
      <c r="P93" s="84" t="s">
        <v>32</v>
      </c>
      <c r="Q93" s="136" t="s">
        <v>1933</v>
      </c>
      <c r="R93" s="136" t="s">
        <v>129</v>
      </c>
      <c r="S93" s="136" t="s">
        <v>1960</v>
      </c>
      <c r="T93" s="88"/>
      <c r="U93" s="89"/>
      <c r="V93" s="90"/>
      <c r="W93" s="91"/>
      <c r="X93" s="65">
        <f t="shared" si="7"/>
        <v>0</v>
      </c>
    </row>
    <row r="94" spans="1:24" ht="14.4">
      <c r="A94" s="92" t="s">
        <v>294</v>
      </c>
      <c r="B94" s="67"/>
      <c r="C94" s="68"/>
      <c r="D94" s="68"/>
      <c r="E94" s="69"/>
      <c r="F94" s="184" t="str">
        <f t="shared" si="5"/>
        <v/>
      </c>
      <c r="G94" s="185" t="str">
        <f t="shared" si="6"/>
        <v/>
      </c>
      <c r="H94" s="184" t="s">
        <v>28</v>
      </c>
      <c r="I94" s="186"/>
      <c r="J94" s="205" t="s">
        <v>29</v>
      </c>
      <c r="K94" s="203" t="s">
        <v>42</v>
      </c>
      <c r="L94" s="133" t="s">
        <v>192</v>
      </c>
      <c r="M94" s="68">
        <v>7</v>
      </c>
      <c r="N94" s="68">
        <v>7</v>
      </c>
      <c r="O94" s="68">
        <v>6</v>
      </c>
      <c r="P94" s="68" t="s">
        <v>32</v>
      </c>
      <c r="Q94" s="134" t="s">
        <v>268</v>
      </c>
      <c r="R94" s="134" t="s">
        <v>129</v>
      </c>
      <c r="S94" s="134" t="s">
        <v>193</v>
      </c>
      <c r="T94" s="76"/>
      <c r="U94" s="77"/>
      <c r="V94" s="78"/>
      <c r="W94" s="79"/>
      <c r="X94" s="65">
        <f t="shared" si="7"/>
        <v>0</v>
      </c>
    </row>
    <row r="95" spans="1:24" ht="14.4">
      <c r="A95" s="82" t="s">
        <v>296</v>
      </c>
      <c r="B95" s="83"/>
      <c r="C95" s="84"/>
      <c r="D95" s="84"/>
      <c r="E95" s="85"/>
      <c r="F95" s="188" t="str">
        <f t="shared" si="5"/>
        <v/>
      </c>
      <c r="G95" s="189" t="str">
        <f t="shared" si="6"/>
        <v/>
      </c>
      <c r="H95" s="188" t="s">
        <v>127</v>
      </c>
      <c r="I95" s="175"/>
      <c r="J95" s="213" t="s">
        <v>29</v>
      </c>
      <c r="K95" s="214" t="s">
        <v>42</v>
      </c>
      <c r="L95" s="198" t="s">
        <v>581</v>
      </c>
      <c r="M95" s="84">
        <v>8</v>
      </c>
      <c r="N95" s="84">
        <v>9</v>
      </c>
      <c r="O95" s="84">
        <v>9</v>
      </c>
      <c r="P95" s="84" t="s">
        <v>32</v>
      </c>
      <c r="Q95" s="84" t="s">
        <v>1862</v>
      </c>
      <c r="R95" s="158" t="s">
        <v>129</v>
      </c>
      <c r="S95" s="158" t="s">
        <v>569</v>
      </c>
      <c r="T95" s="88"/>
      <c r="U95" s="89"/>
      <c r="V95" s="90"/>
      <c r="W95" s="91"/>
      <c r="X95" s="65">
        <f t="shared" si="7"/>
        <v>0</v>
      </c>
    </row>
    <row r="96" spans="1:24" ht="14.4">
      <c r="A96" s="92" t="s">
        <v>298</v>
      </c>
      <c r="B96" s="67"/>
      <c r="C96" s="68"/>
      <c r="D96" s="68"/>
      <c r="E96" s="69"/>
      <c r="F96" s="184" t="str">
        <f t="shared" si="5"/>
        <v/>
      </c>
      <c r="G96" s="185" t="str">
        <f t="shared" si="6"/>
        <v/>
      </c>
      <c r="H96" s="184" t="s">
        <v>131</v>
      </c>
      <c r="I96" s="186"/>
      <c r="J96" s="205" t="s">
        <v>29</v>
      </c>
      <c r="K96" s="203" t="s">
        <v>42</v>
      </c>
      <c r="L96" s="133" t="s">
        <v>1961</v>
      </c>
      <c r="M96" s="68">
        <v>11</v>
      </c>
      <c r="N96" s="68">
        <v>11</v>
      </c>
      <c r="O96" s="68">
        <v>11</v>
      </c>
      <c r="P96" s="68" t="s">
        <v>136</v>
      </c>
      <c r="Q96" s="134" t="s">
        <v>33</v>
      </c>
      <c r="R96" s="134" t="s">
        <v>129</v>
      </c>
      <c r="S96" s="134" t="s">
        <v>872</v>
      </c>
      <c r="T96" s="76"/>
      <c r="U96" s="77"/>
      <c r="V96" s="78"/>
      <c r="W96" s="79"/>
      <c r="X96" s="65">
        <f t="shared" si="7"/>
        <v>0</v>
      </c>
    </row>
    <row r="97" spans="1:24" ht="14.4">
      <c r="A97" s="82" t="s">
        <v>300</v>
      </c>
      <c r="B97" s="83"/>
      <c r="C97" s="84"/>
      <c r="D97" s="84"/>
      <c r="E97" s="85"/>
      <c r="F97" s="188" t="str">
        <f t="shared" si="5"/>
        <v/>
      </c>
      <c r="G97" s="189" t="str">
        <f t="shared" si="6"/>
        <v/>
      </c>
      <c r="H97" s="188" t="s">
        <v>127</v>
      </c>
      <c r="I97" s="85"/>
      <c r="J97" s="205" t="s">
        <v>29</v>
      </c>
      <c r="K97" s="203" t="s">
        <v>42</v>
      </c>
      <c r="L97" s="135" t="s">
        <v>1962</v>
      </c>
      <c r="M97" s="84">
        <v>4</v>
      </c>
      <c r="N97" s="84" t="s">
        <v>1862</v>
      </c>
      <c r="O97" s="84" t="s">
        <v>1862</v>
      </c>
      <c r="P97" s="84" t="s">
        <v>1862</v>
      </c>
      <c r="Q97" s="84" t="s">
        <v>1862</v>
      </c>
      <c r="R97" s="136" t="s">
        <v>157</v>
      </c>
      <c r="S97" s="136" t="s">
        <v>325</v>
      </c>
      <c r="T97" s="88"/>
      <c r="U97" s="89"/>
      <c r="V97" s="90"/>
      <c r="W97" s="91"/>
      <c r="X97" s="65">
        <f t="shared" si="7"/>
        <v>0</v>
      </c>
    </row>
    <row r="98" spans="1:24" ht="14.4">
      <c r="A98" s="92" t="s">
        <v>302</v>
      </c>
      <c r="B98" s="67"/>
      <c r="C98" s="68"/>
      <c r="D98" s="68"/>
      <c r="E98" s="69"/>
      <c r="F98" s="184" t="str">
        <f t="shared" si="5"/>
        <v/>
      </c>
      <c r="G98" s="185" t="str">
        <f t="shared" si="6"/>
        <v/>
      </c>
      <c r="H98" s="184" t="s">
        <v>28</v>
      </c>
      <c r="I98" s="186"/>
      <c r="J98" s="205" t="s">
        <v>29</v>
      </c>
      <c r="K98" s="203" t="s">
        <v>42</v>
      </c>
      <c r="L98" s="133" t="s">
        <v>1963</v>
      </c>
      <c r="M98" s="68">
        <v>6</v>
      </c>
      <c r="N98" s="68" t="s">
        <v>1862</v>
      </c>
      <c r="O98" s="68" t="s">
        <v>1862</v>
      </c>
      <c r="P98" s="68" t="s">
        <v>1862</v>
      </c>
      <c r="Q98" s="68" t="s">
        <v>1862</v>
      </c>
      <c r="R98" s="134" t="s">
        <v>157</v>
      </c>
      <c r="S98" s="134" t="s">
        <v>1964</v>
      </c>
      <c r="T98" s="76"/>
      <c r="U98" s="77"/>
      <c r="V98" s="78"/>
      <c r="W98" s="79"/>
      <c r="X98" s="65">
        <f t="shared" si="7"/>
        <v>0</v>
      </c>
    </row>
    <row r="99" spans="1:24" ht="14.4">
      <c r="A99" s="82" t="s">
        <v>304</v>
      </c>
      <c r="B99" s="83"/>
      <c r="C99" s="84"/>
      <c r="D99" s="84"/>
      <c r="E99" s="85"/>
      <c r="F99" s="188" t="str">
        <f t="shared" si="5"/>
        <v/>
      </c>
      <c r="G99" s="189" t="str">
        <f t="shared" si="6"/>
        <v/>
      </c>
      <c r="H99" s="188" t="s">
        <v>46</v>
      </c>
      <c r="I99" s="85"/>
      <c r="J99" s="205" t="s">
        <v>29</v>
      </c>
      <c r="K99" s="204" t="s">
        <v>50</v>
      </c>
      <c r="L99" s="135" t="s">
        <v>1965</v>
      </c>
      <c r="M99" s="84">
        <v>1</v>
      </c>
      <c r="N99" s="84">
        <v>2</v>
      </c>
      <c r="O99" s="84">
        <v>3</v>
      </c>
      <c r="P99" s="84" t="s">
        <v>32</v>
      </c>
      <c r="Q99" s="136" t="s">
        <v>1966</v>
      </c>
      <c r="R99" s="136" t="s">
        <v>129</v>
      </c>
      <c r="S99" s="136" t="s">
        <v>940</v>
      </c>
      <c r="T99" s="88"/>
      <c r="U99" s="89"/>
      <c r="V99" s="90"/>
      <c r="W99" s="91"/>
      <c r="X99" s="65">
        <f t="shared" si="7"/>
        <v>0</v>
      </c>
    </row>
    <row r="100" spans="1:24" ht="14.4">
      <c r="A100" s="92" t="s">
        <v>307</v>
      </c>
      <c r="B100" s="67"/>
      <c r="C100" s="68"/>
      <c r="D100" s="68"/>
      <c r="E100" s="69"/>
      <c r="F100" s="184" t="str">
        <f t="shared" si="5"/>
        <v/>
      </c>
      <c r="G100" s="185" t="str">
        <f t="shared" si="6"/>
        <v/>
      </c>
      <c r="H100" s="184" t="s">
        <v>28</v>
      </c>
      <c r="I100" s="186"/>
      <c r="J100" s="205" t="s">
        <v>29</v>
      </c>
      <c r="K100" s="204" t="s">
        <v>50</v>
      </c>
      <c r="L100" s="133" t="s">
        <v>245</v>
      </c>
      <c r="M100" s="68">
        <v>1</v>
      </c>
      <c r="N100" s="68">
        <v>1</v>
      </c>
      <c r="O100" s="68">
        <v>1</v>
      </c>
      <c r="P100" s="68" t="s">
        <v>32</v>
      </c>
      <c r="Q100" s="68" t="s">
        <v>1862</v>
      </c>
      <c r="R100" s="134" t="s">
        <v>129</v>
      </c>
      <c r="S100" s="134" t="s">
        <v>39</v>
      </c>
      <c r="T100" s="76"/>
      <c r="U100" s="77"/>
      <c r="V100" s="78"/>
      <c r="W100" s="79"/>
      <c r="X100" s="65">
        <f t="shared" si="7"/>
        <v>0</v>
      </c>
    </row>
    <row r="101" spans="1:24" ht="14.4">
      <c r="A101" s="82" t="s">
        <v>309</v>
      </c>
      <c r="B101" s="83"/>
      <c r="C101" s="84"/>
      <c r="D101" s="84"/>
      <c r="E101" s="85"/>
      <c r="F101" s="188" t="str">
        <f t="shared" si="5"/>
        <v/>
      </c>
      <c r="G101" s="189" t="str">
        <f t="shared" si="6"/>
        <v/>
      </c>
      <c r="H101" s="188" t="s">
        <v>127</v>
      </c>
      <c r="I101" s="175"/>
      <c r="J101" s="205" t="s">
        <v>29</v>
      </c>
      <c r="K101" s="204" t="s">
        <v>50</v>
      </c>
      <c r="L101" s="135" t="s">
        <v>1967</v>
      </c>
      <c r="M101" s="84">
        <v>2</v>
      </c>
      <c r="N101" s="84">
        <v>1</v>
      </c>
      <c r="O101" s="84">
        <v>4</v>
      </c>
      <c r="P101" s="84" t="s">
        <v>32</v>
      </c>
      <c r="Q101" s="136" t="s">
        <v>1900</v>
      </c>
      <c r="R101" s="136" t="s">
        <v>129</v>
      </c>
      <c r="S101" s="136" t="s">
        <v>72</v>
      </c>
      <c r="T101" s="88"/>
      <c r="U101" s="89"/>
      <c r="V101" s="90"/>
      <c r="W101" s="91"/>
      <c r="X101" s="65">
        <f t="shared" si="7"/>
        <v>0</v>
      </c>
    </row>
    <row r="102" spans="1:24" ht="14.4">
      <c r="A102" s="92" t="s">
        <v>311</v>
      </c>
      <c r="B102" s="67"/>
      <c r="C102" s="68"/>
      <c r="D102" s="68"/>
      <c r="E102" s="69"/>
      <c r="F102" s="184" t="str">
        <f t="shared" si="5"/>
        <v/>
      </c>
      <c r="G102" s="185" t="str">
        <f t="shared" si="6"/>
        <v/>
      </c>
      <c r="H102" s="184" t="s">
        <v>127</v>
      </c>
      <c r="I102" s="69"/>
      <c r="J102" s="205" t="s">
        <v>29</v>
      </c>
      <c r="K102" s="204" t="s">
        <v>50</v>
      </c>
      <c r="L102" s="133" t="s">
        <v>1968</v>
      </c>
      <c r="M102" s="68">
        <v>3</v>
      </c>
      <c r="N102" s="68">
        <v>1</v>
      </c>
      <c r="O102" s="68">
        <v>5</v>
      </c>
      <c r="P102" s="68" t="s">
        <v>32</v>
      </c>
      <c r="Q102" s="134" t="s">
        <v>1969</v>
      </c>
      <c r="R102" s="134" t="s">
        <v>129</v>
      </c>
      <c r="S102" s="134" t="s">
        <v>1080</v>
      </c>
      <c r="T102" s="76"/>
      <c r="U102" s="77"/>
      <c r="V102" s="78"/>
      <c r="W102" s="79"/>
      <c r="X102" s="65">
        <f t="shared" si="7"/>
        <v>0</v>
      </c>
    </row>
    <row r="103" spans="1:24" ht="14.4">
      <c r="A103" s="82" t="s">
        <v>313</v>
      </c>
      <c r="B103" s="83"/>
      <c r="C103" s="84"/>
      <c r="D103" s="84"/>
      <c r="E103" s="85"/>
      <c r="F103" s="188" t="str">
        <f t="shared" si="5"/>
        <v/>
      </c>
      <c r="G103" s="189" t="str">
        <f t="shared" si="6"/>
        <v/>
      </c>
      <c r="H103" s="188" t="s">
        <v>127</v>
      </c>
      <c r="I103" s="175"/>
      <c r="J103" s="205" t="s">
        <v>29</v>
      </c>
      <c r="K103" s="204" t="s">
        <v>50</v>
      </c>
      <c r="L103" s="135" t="s">
        <v>1707</v>
      </c>
      <c r="M103" s="84">
        <v>4</v>
      </c>
      <c r="N103" s="84">
        <v>4</v>
      </c>
      <c r="O103" s="84">
        <v>4</v>
      </c>
      <c r="P103" s="84" t="s">
        <v>32</v>
      </c>
      <c r="Q103" s="136" t="s">
        <v>1923</v>
      </c>
      <c r="R103" s="136" t="s">
        <v>129</v>
      </c>
      <c r="S103" s="136" t="s">
        <v>940</v>
      </c>
      <c r="T103" s="88"/>
      <c r="U103" s="89"/>
      <c r="V103" s="90"/>
      <c r="W103" s="91"/>
      <c r="X103" s="65">
        <f t="shared" si="7"/>
        <v>0</v>
      </c>
    </row>
    <row r="104" spans="1:24" ht="14.4">
      <c r="A104" s="92" t="s">
        <v>316</v>
      </c>
      <c r="B104" s="67"/>
      <c r="C104" s="68"/>
      <c r="D104" s="68"/>
      <c r="E104" s="69"/>
      <c r="F104" s="184" t="str">
        <f t="shared" si="5"/>
        <v/>
      </c>
      <c r="G104" s="185" t="str">
        <f t="shared" si="6"/>
        <v/>
      </c>
      <c r="H104" s="184" t="s">
        <v>46</v>
      </c>
      <c r="I104" s="186"/>
      <c r="J104" s="205" t="s">
        <v>29</v>
      </c>
      <c r="K104" s="204" t="s">
        <v>50</v>
      </c>
      <c r="L104" s="133" t="s">
        <v>1970</v>
      </c>
      <c r="M104" s="68">
        <v>4</v>
      </c>
      <c r="N104" s="68">
        <v>2</v>
      </c>
      <c r="O104" s="68">
        <v>4</v>
      </c>
      <c r="P104" s="68" t="s">
        <v>32</v>
      </c>
      <c r="Q104" s="134" t="s">
        <v>1971</v>
      </c>
      <c r="R104" s="134" t="s">
        <v>129</v>
      </c>
      <c r="S104" s="134" t="s">
        <v>39</v>
      </c>
      <c r="T104" s="76"/>
      <c r="U104" s="77"/>
      <c r="V104" s="78"/>
      <c r="W104" s="79"/>
      <c r="X104" s="65">
        <f t="shared" si="7"/>
        <v>0</v>
      </c>
    </row>
    <row r="105" spans="1:24" ht="14.4">
      <c r="A105" s="82" t="s">
        <v>319</v>
      </c>
      <c r="B105" s="83"/>
      <c r="C105" s="84"/>
      <c r="D105" s="84"/>
      <c r="E105" s="85"/>
      <c r="F105" s="188" t="str">
        <f t="shared" si="5"/>
        <v/>
      </c>
      <c r="G105" s="189" t="str">
        <f t="shared" si="6"/>
        <v/>
      </c>
      <c r="H105" s="188" t="s">
        <v>46</v>
      </c>
      <c r="I105" s="85"/>
      <c r="J105" s="205" t="s">
        <v>29</v>
      </c>
      <c r="K105" s="204" t="s">
        <v>50</v>
      </c>
      <c r="L105" s="135" t="s">
        <v>1972</v>
      </c>
      <c r="M105" s="84">
        <v>5</v>
      </c>
      <c r="N105" s="84">
        <v>4</v>
      </c>
      <c r="O105" s="84">
        <v>6</v>
      </c>
      <c r="P105" s="84" t="s">
        <v>136</v>
      </c>
      <c r="Q105" s="84" t="s">
        <v>1862</v>
      </c>
      <c r="R105" s="136" t="s">
        <v>129</v>
      </c>
      <c r="S105" s="136" t="s">
        <v>773</v>
      </c>
      <c r="T105" s="88"/>
      <c r="U105" s="89"/>
      <c r="V105" s="90"/>
      <c r="W105" s="91"/>
      <c r="X105" s="65">
        <f t="shared" si="7"/>
        <v>0</v>
      </c>
    </row>
    <row r="106" spans="1:24" ht="14.4">
      <c r="A106" s="92" t="s">
        <v>321</v>
      </c>
      <c r="B106" s="67"/>
      <c r="C106" s="68"/>
      <c r="D106" s="68"/>
      <c r="E106" s="69"/>
      <c r="F106" s="184" t="str">
        <f t="shared" si="5"/>
        <v/>
      </c>
      <c r="G106" s="185" t="str">
        <f t="shared" si="6"/>
        <v/>
      </c>
      <c r="H106" s="184" t="s">
        <v>28</v>
      </c>
      <c r="I106" s="186"/>
      <c r="J106" s="205" t="s">
        <v>29</v>
      </c>
      <c r="K106" s="204" t="s">
        <v>50</v>
      </c>
      <c r="L106" s="133" t="s">
        <v>1973</v>
      </c>
      <c r="M106" s="68">
        <v>5</v>
      </c>
      <c r="N106" s="68">
        <v>4</v>
      </c>
      <c r="O106" s="68">
        <v>5</v>
      </c>
      <c r="P106" s="68" t="s">
        <v>136</v>
      </c>
      <c r="Q106" s="134" t="s">
        <v>80</v>
      </c>
      <c r="R106" s="134" t="s">
        <v>129</v>
      </c>
      <c r="S106" s="134" t="s">
        <v>354</v>
      </c>
      <c r="T106" s="76"/>
      <c r="U106" s="77"/>
      <c r="V106" s="78"/>
      <c r="W106" s="79"/>
      <c r="X106" s="65">
        <f t="shared" si="7"/>
        <v>0</v>
      </c>
    </row>
    <row r="107" spans="1:24" ht="14.4">
      <c r="A107" s="82" t="s">
        <v>323</v>
      </c>
      <c r="B107" s="83"/>
      <c r="C107" s="84"/>
      <c r="D107" s="84"/>
      <c r="E107" s="85"/>
      <c r="F107" s="188" t="str">
        <f t="shared" si="5"/>
        <v/>
      </c>
      <c r="G107" s="189" t="str">
        <f t="shared" si="6"/>
        <v/>
      </c>
      <c r="H107" s="188" t="s">
        <v>28</v>
      </c>
      <c r="I107" s="175"/>
      <c r="J107" s="205" t="s">
        <v>29</v>
      </c>
      <c r="K107" s="204" t="s">
        <v>50</v>
      </c>
      <c r="L107" s="135" t="s">
        <v>1974</v>
      </c>
      <c r="M107" s="84">
        <v>6</v>
      </c>
      <c r="N107" s="84">
        <v>5</v>
      </c>
      <c r="O107" s="84">
        <v>7</v>
      </c>
      <c r="P107" s="84" t="s">
        <v>32</v>
      </c>
      <c r="Q107" s="84" t="s">
        <v>1862</v>
      </c>
      <c r="R107" s="136" t="s">
        <v>129</v>
      </c>
      <c r="S107" s="136" t="s">
        <v>826</v>
      </c>
      <c r="T107" s="88"/>
      <c r="U107" s="89"/>
      <c r="V107" s="90"/>
      <c r="W107" s="91"/>
      <c r="X107" s="65">
        <f t="shared" si="7"/>
        <v>0</v>
      </c>
    </row>
    <row r="108" spans="1:24" ht="14.4">
      <c r="A108" s="92" t="s">
        <v>326</v>
      </c>
      <c r="B108" s="67"/>
      <c r="C108" s="68"/>
      <c r="D108" s="68"/>
      <c r="E108" s="69"/>
      <c r="F108" s="184" t="str">
        <f t="shared" si="5"/>
        <v/>
      </c>
      <c r="G108" s="185" t="str">
        <f t="shared" si="6"/>
        <v/>
      </c>
      <c r="H108" s="184" t="s">
        <v>28</v>
      </c>
      <c r="I108" s="69"/>
      <c r="J108" s="205" t="s">
        <v>29</v>
      </c>
      <c r="K108" s="204" t="s">
        <v>50</v>
      </c>
      <c r="L108" s="133" t="s">
        <v>1975</v>
      </c>
      <c r="M108" s="68">
        <v>2</v>
      </c>
      <c r="N108" s="209" t="s">
        <v>520</v>
      </c>
      <c r="O108" s="209" t="s">
        <v>520</v>
      </c>
      <c r="P108" s="68" t="s">
        <v>1862</v>
      </c>
      <c r="Q108" s="68" t="s">
        <v>1862</v>
      </c>
      <c r="R108" s="134" t="s">
        <v>32</v>
      </c>
      <c r="S108" s="134" t="s">
        <v>158</v>
      </c>
      <c r="T108" s="76"/>
      <c r="U108" s="77"/>
      <c r="V108" s="78"/>
      <c r="W108" s="79"/>
      <c r="X108" s="65">
        <f t="shared" si="7"/>
        <v>0</v>
      </c>
    </row>
    <row r="109" spans="1:24" ht="14.4">
      <c r="A109" s="82" t="s">
        <v>328</v>
      </c>
      <c r="B109" s="83"/>
      <c r="C109" s="84"/>
      <c r="D109" s="84"/>
      <c r="E109" s="85"/>
      <c r="F109" s="188" t="str">
        <f t="shared" si="5"/>
        <v/>
      </c>
      <c r="G109" s="189" t="str">
        <f t="shared" si="6"/>
        <v/>
      </c>
      <c r="H109" s="188" t="s">
        <v>127</v>
      </c>
      <c r="I109" s="175"/>
      <c r="J109" s="205" t="s">
        <v>29</v>
      </c>
      <c r="K109" s="204" t="s">
        <v>50</v>
      </c>
      <c r="L109" s="135" t="s">
        <v>1976</v>
      </c>
      <c r="M109" s="84">
        <v>2</v>
      </c>
      <c r="N109" s="84" t="s">
        <v>1862</v>
      </c>
      <c r="O109" s="84" t="s">
        <v>1862</v>
      </c>
      <c r="P109" s="84" t="s">
        <v>1862</v>
      </c>
      <c r="Q109" s="84" t="s">
        <v>1862</v>
      </c>
      <c r="R109" s="136" t="s">
        <v>157</v>
      </c>
      <c r="S109" s="136" t="s">
        <v>158</v>
      </c>
      <c r="T109" s="88"/>
      <c r="U109" s="89"/>
      <c r="V109" s="90"/>
      <c r="W109" s="91"/>
      <c r="X109" s="65">
        <f t="shared" si="7"/>
        <v>0</v>
      </c>
    </row>
    <row r="110" spans="1:24" ht="14.4">
      <c r="A110" s="92" t="s">
        <v>330</v>
      </c>
      <c r="B110" s="67"/>
      <c r="C110" s="68"/>
      <c r="D110" s="68"/>
      <c r="E110" s="69"/>
      <c r="F110" s="184" t="str">
        <f t="shared" si="5"/>
        <v/>
      </c>
      <c r="G110" s="185" t="str">
        <f t="shared" si="6"/>
        <v/>
      </c>
      <c r="H110" s="184" t="s">
        <v>131</v>
      </c>
      <c r="I110" s="186"/>
      <c r="J110" s="205" t="s">
        <v>29</v>
      </c>
      <c r="K110" s="204" t="s">
        <v>50</v>
      </c>
      <c r="L110" s="133" t="s">
        <v>1977</v>
      </c>
      <c r="M110" s="68">
        <v>4</v>
      </c>
      <c r="N110" s="68" t="s">
        <v>1862</v>
      </c>
      <c r="O110" s="68" t="s">
        <v>1862</v>
      </c>
      <c r="P110" s="68" t="s">
        <v>1862</v>
      </c>
      <c r="Q110" s="68" t="s">
        <v>1862</v>
      </c>
      <c r="R110" s="134" t="s">
        <v>157</v>
      </c>
      <c r="S110" s="134" t="s">
        <v>475</v>
      </c>
      <c r="T110" s="76"/>
      <c r="U110" s="77"/>
      <c r="V110" s="78"/>
      <c r="W110" s="79"/>
      <c r="X110" s="65">
        <f t="shared" si="7"/>
        <v>0</v>
      </c>
    </row>
    <row r="111" spans="1:24" ht="14.4">
      <c r="A111" s="82" t="s">
        <v>332</v>
      </c>
      <c r="B111" s="83"/>
      <c r="C111" s="84"/>
      <c r="D111" s="84"/>
      <c r="E111" s="85"/>
      <c r="F111" s="188" t="str">
        <f t="shared" si="5"/>
        <v/>
      </c>
      <c r="G111" s="189" t="str">
        <f t="shared" si="6"/>
        <v/>
      </c>
      <c r="H111" s="188" t="s">
        <v>28</v>
      </c>
      <c r="I111" s="85"/>
      <c r="J111" s="205" t="s">
        <v>29</v>
      </c>
      <c r="K111" s="215" t="s">
        <v>29</v>
      </c>
      <c r="L111" s="135" t="s">
        <v>1978</v>
      </c>
      <c r="M111" s="84">
        <v>4</v>
      </c>
      <c r="N111" s="84">
        <v>5</v>
      </c>
      <c r="O111" s="84">
        <v>5</v>
      </c>
      <c r="P111" s="84" t="s">
        <v>32</v>
      </c>
      <c r="Q111" s="136" t="s">
        <v>1900</v>
      </c>
      <c r="R111" s="136" t="s">
        <v>129</v>
      </c>
      <c r="S111" s="136" t="s">
        <v>39</v>
      </c>
      <c r="T111" s="88"/>
      <c r="U111" s="89"/>
      <c r="V111" s="90"/>
      <c r="W111" s="91"/>
      <c r="X111" s="65">
        <f t="shared" si="7"/>
        <v>0</v>
      </c>
    </row>
    <row r="112" spans="1:24" ht="14.4">
      <c r="A112" s="92" t="s">
        <v>334</v>
      </c>
      <c r="B112" s="67"/>
      <c r="C112" s="68"/>
      <c r="D112" s="68"/>
      <c r="E112" s="69"/>
      <c r="F112" s="184" t="str">
        <f t="shared" si="5"/>
        <v/>
      </c>
      <c r="G112" s="185" t="str">
        <f t="shared" si="6"/>
        <v/>
      </c>
      <c r="H112" s="184" t="s">
        <v>127</v>
      </c>
      <c r="I112" s="69"/>
      <c r="J112" s="205" t="s">
        <v>29</v>
      </c>
      <c r="K112" s="215" t="s">
        <v>29</v>
      </c>
      <c r="L112" s="133" t="s">
        <v>1979</v>
      </c>
      <c r="M112" s="68">
        <v>2</v>
      </c>
      <c r="N112" s="68" t="s">
        <v>1862</v>
      </c>
      <c r="O112" s="68" t="s">
        <v>1862</v>
      </c>
      <c r="P112" s="68" t="s">
        <v>1862</v>
      </c>
      <c r="Q112" s="68" t="s">
        <v>1862</v>
      </c>
      <c r="R112" s="134" t="s">
        <v>157</v>
      </c>
      <c r="S112" s="134" t="s">
        <v>584</v>
      </c>
      <c r="T112" s="76"/>
      <c r="U112" s="77"/>
      <c r="V112" s="78"/>
      <c r="W112" s="79"/>
      <c r="X112" s="65">
        <f t="shared" si="7"/>
        <v>0</v>
      </c>
    </row>
    <row r="113" spans="1:24" ht="14.4">
      <c r="A113" s="82" t="s">
        <v>336</v>
      </c>
      <c r="B113" s="83"/>
      <c r="C113" s="84"/>
      <c r="D113" s="84"/>
      <c r="E113" s="85"/>
      <c r="F113" s="188" t="str">
        <f t="shared" si="5"/>
        <v/>
      </c>
      <c r="G113" s="189" t="str">
        <f t="shared" si="6"/>
        <v/>
      </c>
      <c r="H113" s="188" t="s">
        <v>131</v>
      </c>
      <c r="I113" s="175"/>
      <c r="J113" s="205" t="s">
        <v>29</v>
      </c>
      <c r="K113" s="215" t="s">
        <v>29</v>
      </c>
      <c r="L113" s="135" t="s">
        <v>1980</v>
      </c>
      <c r="M113" s="84">
        <v>14</v>
      </c>
      <c r="N113" s="84" t="s">
        <v>1862</v>
      </c>
      <c r="O113" s="84" t="s">
        <v>1862</v>
      </c>
      <c r="P113" s="84" t="s">
        <v>1862</v>
      </c>
      <c r="Q113" s="84" t="s">
        <v>1862</v>
      </c>
      <c r="R113" s="136" t="s">
        <v>157</v>
      </c>
      <c r="S113" s="136" t="s">
        <v>325</v>
      </c>
      <c r="T113" s="88"/>
      <c r="U113" s="89"/>
      <c r="V113" s="90"/>
      <c r="W113" s="91"/>
      <c r="X113" s="65">
        <f t="shared" si="7"/>
        <v>0</v>
      </c>
    </row>
    <row r="114" spans="1:24" ht="14.4">
      <c r="A114" s="92" t="s">
        <v>338</v>
      </c>
      <c r="B114" s="67"/>
      <c r="C114" s="68"/>
      <c r="D114" s="68"/>
      <c r="E114" s="69"/>
      <c r="F114" s="184" t="str">
        <f t="shared" si="5"/>
        <v/>
      </c>
      <c r="G114" s="185" t="str">
        <f t="shared" si="6"/>
        <v/>
      </c>
      <c r="H114" s="184" t="s">
        <v>46</v>
      </c>
      <c r="I114" s="69"/>
      <c r="J114" s="528" t="s">
        <v>29</v>
      </c>
      <c r="K114" s="506"/>
      <c r="L114" s="133" t="s">
        <v>1981</v>
      </c>
      <c r="M114" s="68">
        <v>1</v>
      </c>
      <c r="N114" s="68">
        <v>2</v>
      </c>
      <c r="O114" s="68">
        <v>2</v>
      </c>
      <c r="P114" s="68" t="s">
        <v>32</v>
      </c>
      <c r="Q114" s="68" t="s">
        <v>1862</v>
      </c>
      <c r="R114" s="134" t="s">
        <v>129</v>
      </c>
      <c r="S114" s="134" t="s">
        <v>1866</v>
      </c>
      <c r="T114" s="76"/>
      <c r="U114" s="77"/>
      <c r="V114" s="78"/>
      <c r="W114" s="79"/>
      <c r="X114" s="65">
        <f t="shared" si="7"/>
        <v>0</v>
      </c>
    </row>
    <row r="115" spans="1:24" ht="14.4">
      <c r="A115" s="82" t="s">
        <v>341</v>
      </c>
      <c r="B115" s="83"/>
      <c r="C115" s="84"/>
      <c r="D115" s="84"/>
      <c r="E115" s="85"/>
      <c r="F115" s="188" t="str">
        <f t="shared" si="5"/>
        <v/>
      </c>
      <c r="G115" s="189" t="str">
        <f t="shared" si="6"/>
        <v/>
      </c>
      <c r="H115" s="188" t="s">
        <v>46</v>
      </c>
      <c r="I115" s="85"/>
      <c r="J115" s="528" t="s">
        <v>29</v>
      </c>
      <c r="K115" s="504"/>
      <c r="L115" s="135" t="s">
        <v>1982</v>
      </c>
      <c r="M115" s="84">
        <v>2</v>
      </c>
      <c r="N115" s="84">
        <v>2</v>
      </c>
      <c r="O115" s="84">
        <v>2</v>
      </c>
      <c r="P115" s="84" t="s">
        <v>136</v>
      </c>
      <c r="Q115" s="136" t="s">
        <v>1900</v>
      </c>
      <c r="R115" s="136" t="s">
        <v>129</v>
      </c>
      <c r="S115" s="136" t="s">
        <v>403</v>
      </c>
      <c r="T115" s="88"/>
      <c r="U115" s="89"/>
      <c r="V115" s="90"/>
      <c r="W115" s="91"/>
      <c r="X115" s="65">
        <f t="shared" si="7"/>
        <v>0</v>
      </c>
    </row>
    <row r="116" spans="1:24" ht="14.4">
      <c r="A116" s="92" t="s">
        <v>345</v>
      </c>
      <c r="B116" s="67"/>
      <c r="C116" s="68"/>
      <c r="D116" s="68"/>
      <c r="E116" s="69"/>
      <c r="F116" s="184" t="str">
        <f t="shared" si="5"/>
        <v/>
      </c>
      <c r="G116" s="185" t="str">
        <f t="shared" si="6"/>
        <v/>
      </c>
      <c r="H116" s="184" t="s">
        <v>46</v>
      </c>
      <c r="I116" s="69"/>
      <c r="J116" s="528" t="s">
        <v>29</v>
      </c>
      <c r="K116" s="506"/>
      <c r="L116" s="133" t="s">
        <v>1983</v>
      </c>
      <c r="M116" s="68">
        <v>2</v>
      </c>
      <c r="N116" s="68">
        <v>3</v>
      </c>
      <c r="O116" s="68">
        <v>2</v>
      </c>
      <c r="P116" s="68" t="s">
        <v>32</v>
      </c>
      <c r="Q116" s="68" t="s">
        <v>1862</v>
      </c>
      <c r="R116" s="134" t="s">
        <v>129</v>
      </c>
      <c r="S116" s="134" t="s">
        <v>39</v>
      </c>
      <c r="T116" s="76"/>
      <c r="U116" s="77"/>
      <c r="V116" s="78"/>
      <c r="W116" s="79"/>
      <c r="X116" s="65">
        <f t="shared" si="7"/>
        <v>0</v>
      </c>
    </row>
    <row r="117" spans="1:24" ht="14.4">
      <c r="A117" s="82" t="s">
        <v>347</v>
      </c>
      <c r="B117" s="83"/>
      <c r="C117" s="84"/>
      <c r="D117" s="84"/>
      <c r="E117" s="85"/>
      <c r="F117" s="188" t="str">
        <f t="shared" si="5"/>
        <v/>
      </c>
      <c r="G117" s="189" t="str">
        <f t="shared" si="6"/>
        <v/>
      </c>
      <c r="H117" s="188" t="s">
        <v>127</v>
      </c>
      <c r="I117" s="85"/>
      <c r="J117" s="528" t="s">
        <v>29</v>
      </c>
      <c r="K117" s="504"/>
      <c r="L117" s="135" t="s">
        <v>1984</v>
      </c>
      <c r="M117" s="84">
        <v>2</v>
      </c>
      <c r="N117" s="84">
        <v>2</v>
      </c>
      <c r="O117" s="84">
        <v>2</v>
      </c>
      <c r="P117" s="84" t="s">
        <v>32</v>
      </c>
      <c r="Q117" s="136" t="s">
        <v>1900</v>
      </c>
      <c r="R117" s="136" t="s">
        <v>129</v>
      </c>
      <c r="S117" s="136" t="s">
        <v>39</v>
      </c>
      <c r="T117" s="88"/>
      <c r="U117" s="89"/>
      <c r="V117" s="90"/>
      <c r="W117" s="91"/>
      <c r="X117" s="65">
        <f t="shared" si="7"/>
        <v>0</v>
      </c>
    </row>
    <row r="118" spans="1:24" ht="14.4">
      <c r="A118" s="92" t="s">
        <v>350</v>
      </c>
      <c r="B118" s="67"/>
      <c r="C118" s="68"/>
      <c r="D118" s="68"/>
      <c r="E118" s="69"/>
      <c r="F118" s="184" t="str">
        <f t="shared" si="5"/>
        <v/>
      </c>
      <c r="G118" s="185" t="str">
        <f t="shared" si="6"/>
        <v/>
      </c>
      <c r="H118" s="184" t="s">
        <v>127</v>
      </c>
      <c r="I118" s="69"/>
      <c r="J118" s="528" t="s">
        <v>29</v>
      </c>
      <c r="K118" s="506"/>
      <c r="L118" s="133" t="s">
        <v>1985</v>
      </c>
      <c r="M118" s="68">
        <v>2</v>
      </c>
      <c r="N118" s="68">
        <v>2</v>
      </c>
      <c r="O118" s="68">
        <v>3</v>
      </c>
      <c r="P118" s="68" t="s">
        <v>32</v>
      </c>
      <c r="Q118" s="68" t="s">
        <v>1862</v>
      </c>
      <c r="R118" s="134" t="s">
        <v>129</v>
      </c>
      <c r="S118" s="134" t="s">
        <v>59</v>
      </c>
      <c r="T118" s="76"/>
      <c r="U118" s="77"/>
      <c r="V118" s="78"/>
      <c r="W118" s="79"/>
      <c r="X118" s="65">
        <f t="shared" si="7"/>
        <v>0</v>
      </c>
    </row>
    <row r="119" spans="1:24" ht="14.4">
      <c r="A119" s="82" t="s">
        <v>352</v>
      </c>
      <c r="B119" s="83"/>
      <c r="C119" s="84"/>
      <c r="D119" s="84"/>
      <c r="E119" s="85"/>
      <c r="F119" s="188" t="str">
        <f t="shared" si="5"/>
        <v/>
      </c>
      <c r="G119" s="189" t="str">
        <f t="shared" si="6"/>
        <v/>
      </c>
      <c r="H119" s="188" t="s">
        <v>28</v>
      </c>
      <c r="I119" s="175"/>
      <c r="J119" s="528" t="s">
        <v>29</v>
      </c>
      <c r="K119" s="504"/>
      <c r="L119" s="135" t="s">
        <v>1986</v>
      </c>
      <c r="M119" s="84">
        <v>3</v>
      </c>
      <c r="N119" s="84">
        <v>3</v>
      </c>
      <c r="O119" s="84">
        <v>2</v>
      </c>
      <c r="P119" s="84" t="s">
        <v>32</v>
      </c>
      <c r="Q119" s="84" t="s">
        <v>1862</v>
      </c>
      <c r="R119" s="136" t="s">
        <v>129</v>
      </c>
      <c r="S119" s="136" t="s">
        <v>783</v>
      </c>
      <c r="T119" s="88"/>
      <c r="U119" s="89"/>
      <c r="V119" s="90"/>
      <c r="W119" s="91"/>
      <c r="X119" s="65">
        <f t="shared" si="7"/>
        <v>0</v>
      </c>
    </row>
    <row r="120" spans="1:24" ht="14.4">
      <c r="A120" s="92" t="s">
        <v>355</v>
      </c>
      <c r="B120" s="67"/>
      <c r="C120" s="68"/>
      <c r="D120" s="68"/>
      <c r="E120" s="69"/>
      <c r="F120" s="184" t="str">
        <f t="shared" si="5"/>
        <v/>
      </c>
      <c r="G120" s="185" t="str">
        <f t="shared" si="6"/>
        <v/>
      </c>
      <c r="H120" s="184" t="s">
        <v>46</v>
      </c>
      <c r="I120" s="69"/>
      <c r="J120" s="528" t="s">
        <v>29</v>
      </c>
      <c r="K120" s="506"/>
      <c r="L120" s="133" t="s">
        <v>1987</v>
      </c>
      <c r="M120" s="68">
        <v>3</v>
      </c>
      <c r="N120" s="68">
        <v>3</v>
      </c>
      <c r="O120" s="68">
        <v>5</v>
      </c>
      <c r="P120" s="68" t="s">
        <v>136</v>
      </c>
      <c r="Q120" s="134" t="s">
        <v>1925</v>
      </c>
      <c r="R120" s="134" t="s">
        <v>129</v>
      </c>
      <c r="S120" s="134" t="s">
        <v>579</v>
      </c>
      <c r="T120" s="76"/>
      <c r="U120" s="77"/>
      <c r="V120" s="78"/>
      <c r="W120" s="79"/>
      <c r="X120" s="65">
        <f t="shared" si="7"/>
        <v>0</v>
      </c>
    </row>
    <row r="121" spans="1:24" ht="14.4">
      <c r="A121" s="82" t="s">
        <v>357</v>
      </c>
      <c r="B121" s="83"/>
      <c r="C121" s="84"/>
      <c r="D121" s="84"/>
      <c r="E121" s="85"/>
      <c r="F121" s="188" t="str">
        <f t="shared" si="5"/>
        <v/>
      </c>
      <c r="G121" s="189" t="str">
        <f t="shared" si="6"/>
        <v/>
      </c>
      <c r="H121" s="188" t="s">
        <v>46</v>
      </c>
      <c r="I121" s="85"/>
      <c r="J121" s="528" t="s">
        <v>29</v>
      </c>
      <c r="K121" s="504"/>
      <c r="L121" s="135" t="s">
        <v>1988</v>
      </c>
      <c r="M121" s="84">
        <v>3</v>
      </c>
      <c r="N121" s="84">
        <v>3</v>
      </c>
      <c r="O121" s="84">
        <v>4</v>
      </c>
      <c r="P121" s="84" t="s">
        <v>32</v>
      </c>
      <c r="Q121" s="84" t="s">
        <v>1862</v>
      </c>
      <c r="R121" s="136" t="s">
        <v>129</v>
      </c>
      <c r="S121" s="136" t="s">
        <v>243</v>
      </c>
      <c r="T121" s="88"/>
      <c r="U121" s="89"/>
      <c r="V121" s="90"/>
      <c r="W121" s="91"/>
      <c r="X121" s="65">
        <f t="shared" si="7"/>
        <v>0</v>
      </c>
    </row>
    <row r="122" spans="1:24" ht="14.4">
      <c r="A122" s="92" t="s">
        <v>359</v>
      </c>
      <c r="B122" s="67"/>
      <c r="C122" s="68"/>
      <c r="D122" s="68"/>
      <c r="E122" s="69"/>
      <c r="F122" s="184" t="str">
        <f t="shared" si="5"/>
        <v/>
      </c>
      <c r="G122" s="185" t="str">
        <f t="shared" si="6"/>
        <v/>
      </c>
      <c r="H122" s="184" t="s">
        <v>127</v>
      </c>
      <c r="I122" s="186"/>
      <c r="J122" s="528" t="s">
        <v>29</v>
      </c>
      <c r="K122" s="506"/>
      <c r="L122" s="133" t="s">
        <v>1989</v>
      </c>
      <c r="M122" s="68">
        <v>4</v>
      </c>
      <c r="N122" s="68">
        <v>3</v>
      </c>
      <c r="O122" s="68">
        <v>3</v>
      </c>
      <c r="P122" s="68" t="s">
        <v>136</v>
      </c>
      <c r="Q122" s="134" t="s">
        <v>33</v>
      </c>
      <c r="R122" s="134" t="s">
        <v>129</v>
      </c>
      <c r="S122" s="134" t="s">
        <v>946</v>
      </c>
      <c r="T122" s="76"/>
      <c r="U122" s="77"/>
      <c r="V122" s="78"/>
      <c r="W122" s="79"/>
      <c r="X122" s="65">
        <f t="shared" si="7"/>
        <v>0</v>
      </c>
    </row>
    <row r="123" spans="1:24" ht="14.4">
      <c r="A123" s="82" t="s">
        <v>363</v>
      </c>
      <c r="B123" s="83"/>
      <c r="C123" s="84"/>
      <c r="D123" s="84"/>
      <c r="E123" s="85"/>
      <c r="F123" s="188" t="str">
        <f t="shared" si="5"/>
        <v/>
      </c>
      <c r="G123" s="189" t="str">
        <f t="shared" si="6"/>
        <v/>
      </c>
      <c r="H123" s="188" t="s">
        <v>46</v>
      </c>
      <c r="I123" s="85"/>
      <c r="J123" s="528" t="s">
        <v>29</v>
      </c>
      <c r="K123" s="504"/>
      <c r="L123" s="135" t="s">
        <v>1990</v>
      </c>
      <c r="M123" s="84">
        <v>4</v>
      </c>
      <c r="N123" s="84">
        <v>3</v>
      </c>
      <c r="O123" s="84">
        <v>3</v>
      </c>
      <c r="P123" s="84" t="s">
        <v>32</v>
      </c>
      <c r="Q123" s="136" t="s">
        <v>1991</v>
      </c>
      <c r="R123" s="136" t="s">
        <v>129</v>
      </c>
      <c r="S123" s="136" t="s">
        <v>39</v>
      </c>
      <c r="T123" s="88"/>
      <c r="U123" s="89"/>
      <c r="V123" s="90"/>
      <c r="W123" s="91"/>
      <c r="X123" s="65">
        <f t="shared" si="7"/>
        <v>0</v>
      </c>
    </row>
    <row r="124" spans="1:24" ht="14.4">
      <c r="A124" s="92" t="s">
        <v>365</v>
      </c>
      <c r="B124" s="67"/>
      <c r="C124" s="68"/>
      <c r="D124" s="68"/>
      <c r="E124" s="69"/>
      <c r="F124" s="184" t="str">
        <f t="shared" si="5"/>
        <v/>
      </c>
      <c r="G124" s="185" t="str">
        <f t="shared" si="6"/>
        <v/>
      </c>
      <c r="H124" s="184" t="s">
        <v>46</v>
      </c>
      <c r="I124" s="69"/>
      <c r="J124" s="528" t="s">
        <v>29</v>
      </c>
      <c r="K124" s="506"/>
      <c r="L124" s="133" t="s">
        <v>1992</v>
      </c>
      <c r="M124" s="68">
        <v>5</v>
      </c>
      <c r="N124" s="68">
        <v>3</v>
      </c>
      <c r="O124" s="68">
        <v>4</v>
      </c>
      <c r="P124" s="68" t="s">
        <v>32</v>
      </c>
      <c r="Q124" s="68" t="s">
        <v>1862</v>
      </c>
      <c r="R124" s="134" t="s">
        <v>129</v>
      </c>
      <c r="S124" s="134" t="s">
        <v>243</v>
      </c>
      <c r="T124" s="76"/>
      <c r="U124" s="77"/>
      <c r="V124" s="78"/>
      <c r="W124" s="79"/>
      <c r="X124" s="65">
        <f t="shared" si="7"/>
        <v>0</v>
      </c>
    </row>
    <row r="125" spans="1:24" ht="14.4">
      <c r="A125" s="82" t="s">
        <v>367</v>
      </c>
      <c r="B125" s="83"/>
      <c r="C125" s="83"/>
      <c r="D125" s="83"/>
      <c r="E125" s="83"/>
      <c r="F125" s="188" t="str">
        <f t="shared" si="5"/>
        <v/>
      </c>
      <c r="G125" s="189" t="str">
        <f t="shared" si="6"/>
        <v/>
      </c>
      <c r="H125" s="188" t="s">
        <v>46</v>
      </c>
      <c r="I125" s="85"/>
      <c r="J125" s="528" t="s">
        <v>29</v>
      </c>
      <c r="K125" s="504"/>
      <c r="L125" s="135" t="s">
        <v>1993</v>
      </c>
      <c r="M125" s="141">
        <v>6</v>
      </c>
      <c r="N125" s="141">
        <v>5</v>
      </c>
      <c r="O125" s="84">
        <v>5</v>
      </c>
      <c r="P125" s="84" t="s">
        <v>32</v>
      </c>
      <c r="Q125" s="136" t="s">
        <v>268</v>
      </c>
      <c r="R125" s="136" t="s">
        <v>129</v>
      </c>
      <c r="S125" s="136" t="s">
        <v>201</v>
      </c>
      <c r="T125" s="88"/>
      <c r="U125" s="89"/>
      <c r="V125" s="90" t="s">
        <v>349</v>
      </c>
      <c r="W125" s="91"/>
      <c r="X125" s="65">
        <f t="shared" si="7"/>
        <v>0</v>
      </c>
    </row>
    <row r="126" spans="1:24" ht="14.4">
      <c r="A126" s="92" t="s">
        <v>369</v>
      </c>
      <c r="B126" s="67"/>
      <c r="C126" s="68"/>
      <c r="D126" s="68"/>
      <c r="E126" s="69"/>
      <c r="F126" s="184" t="str">
        <f t="shared" si="5"/>
        <v/>
      </c>
      <c r="G126" s="185" t="str">
        <f t="shared" si="6"/>
        <v/>
      </c>
      <c r="H126" s="184" t="s">
        <v>28</v>
      </c>
      <c r="I126" s="69"/>
      <c r="J126" s="528" t="s">
        <v>29</v>
      </c>
      <c r="K126" s="506"/>
      <c r="L126" s="133" t="s">
        <v>1994</v>
      </c>
      <c r="M126" s="68">
        <v>8</v>
      </c>
      <c r="N126" s="68">
        <v>7</v>
      </c>
      <c r="O126" s="68">
        <v>8</v>
      </c>
      <c r="P126" s="68" t="s">
        <v>136</v>
      </c>
      <c r="Q126" s="134" t="s">
        <v>80</v>
      </c>
      <c r="R126" s="134" t="s">
        <v>129</v>
      </c>
      <c r="S126" s="134" t="s">
        <v>1995</v>
      </c>
      <c r="T126" s="76"/>
      <c r="U126" s="77"/>
      <c r="V126" s="78"/>
      <c r="W126" s="79"/>
      <c r="X126" s="65">
        <f t="shared" si="7"/>
        <v>0</v>
      </c>
    </row>
    <row r="127" spans="1:24" ht="14.4">
      <c r="A127" s="82" t="s">
        <v>371</v>
      </c>
      <c r="B127" s="83"/>
      <c r="C127" s="84"/>
      <c r="D127" s="84"/>
      <c r="E127" s="85"/>
      <c r="F127" s="188" t="str">
        <f t="shared" si="5"/>
        <v/>
      </c>
      <c r="G127" s="189" t="str">
        <f t="shared" si="6"/>
        <v/>
      </c>
      <c r="H127" s="188" t="s">
        <v>127</v>
      </c>
      <c r="I127" s="85"/>
      <c r="J127" s="528" t="s">
        <v>29</v>
      </c>
      <c r="K127" s="504"/>
      <c r="L127" s="135" t="s">
        <v>1996</v>
      </c>
      <c r="M127" s="84">
        <v>1</v>
      </c>
      <c r="N127" s="211" t="s">
        <v>254</v>
      </c>
      <c r="O127" s="211" t="s">
        <v>254</v>
      </c>
      <c r="P127" s="84" t="s">
        <v>1862</v>
      </c>
      <c r="Q127" s="136" t="s">
        <v>1925</v>
      </c>
      <c r="R127" s="136" t="s">
        <v>129</v>
      </c>
      <c r="S127" s="136" t="s">
        <v>1938</v>
      </c>
      <c r="T127" s="88"/>
      <c r="U127" s="89"/>
      <c r="V127" s="90"/>
      <c r="W127" s="91"/>
      <c r="X127" s="65">
        <f t="shared" si="7"/>
        <v>0</v>
      </c>
    </row>
    <row r="128" spans="1:24" ht="14.4">
      <c r="A128" s="92" t="s">
        <v>374</v>
      </c>
      <c r="B128" s="67"/>
      <c r="C128" s="68"/>
      <c r="D128" s="68"/>
      <c r="E128" s="69"/>
      <c r="F128" s="184" t="str">
        <f t="shared" si="5"/>
        <v/>
      </c>
      <c r="G128" s="185" t="str">
        <f t="shared" si="6"/>
        <v/>
      </c>
      <c r="H128" s="184" t="s">
        <v>28</v>
      </c>
      <c r="I128" s="69"/>
      <c r="J128" s="528" t="s">
        <v>29</v>
      </c>
      <c r="K128" s="506"/>
      <c r="L128" s="133" t="s">
        <v>1997</v>
      </c>
      <c r="M128" s="68">
        <v>2</v>
      </c>
      <c r="N128" s="209" t="s">
        <v>254</v>
      </c>
      <c r="O128" s="209" t="s">
        <v>343</v>
      </c>
      <c r="P128" s="68" t="s">
        <v>1862</v>
      </c>
      <c r="Q128" s="68" t="s">
        <v>1862</v>
      </c>
      <c r="R128" s="134" t="s">
        <v>255</v>
      </c>
      <c r="S128" s="134" t="s">
        <v>584</v>
      </c>
      <c r="T128" s="76"/>
      <c r="U128" s="77"/>
      <c r="V128" s="78"/>
      <c r="W128" s="79"/>
      <c r="X128" s="65">
        <f t="shared" si="7"/>
        <v>0</v>
      </c>
    </row>
    <row r="129" spans="1:24" ht="14.4">
      <c r="A129" s="82" t="s">
        <v>376</v>
      </c>
      <c r="B129" s="83"/>
      <c r="C129" s="84"/>
      <c r="D129" s="84"/>
      <c r="E129" s="85"/>
      <c r="F129" s="188" t="str">
        <f t="shared" si="5"/>
        <v/>
      </c>
      <c r="G129" s="189" t="str">
        <f t="shared" si="6"/>
        <v/>
      </c>
      <c r="H129" s="188" t="s">
        <v>46</v>
      </c>
      <c r="I129" s="85"/>
      <c r="J129" s="528" t="s">
        <v>29</v>
      </c>
      <c r="K129" s="504"/>
      <c r="L129" s="135" t="s">
        <v>1998</v>
      </c>
      <c r="M129" s="84">
        <v>2</v>
      </c>
      <c r="N129" s="211" t="s">
        <v>254</v>
      </c>
      <c r="O129" s="211" t="s">
        <v>254</v>
      </c>
      <c r="P129" s="84" t="s">
        <v>1862</v>
      </c>
      <c r="Q129" s="136" t="s">
        <v>1925</v>
      </c>
      <c r="R129" s="136" t="s">
        <v>255</v>
      </c>
      <c r="S129" s="136" t="s">
        <v>1938</v>
      </c>
      <c r="T129" s="88"/>
      <c r="U129" s="89"/>
      <c r="V129" s="90"/>
      <c r="W129" s="91"/>
      <c r="X129" s="65">
        <f t="shared" si="7"/>
        <v>0</v>
      </c>
    </row>
    <row r="130" spans="1:24" ht="14.4">
      <c r="A130" s="92" t="s">
        <v>379</v>
      </c>
      <c r="B130" s="67"/>
      <c r="C130" s="68"/>
      <c r="D130" s="68"/>
      <c r="E130" s="69"/>
      <c r="F130" s="184" t="str">
        <f t="shared" si="5"/>
        <v/>
      </c>
      <c r="G130" s="185" t="str">
        <f t="shared" si="6"/>
        <v/>
      </c>
      <c r="H130" s="184" t="s">
        <v>131</v>
      </c>
      <c r="I130" s="186"/>
      <c r="J130" s="528" t="s">
        <v>29</v>
      </c>
      <c r="K130" s="506"/>
      <c r="L130" s="133" t="s">
        <v>1999</v>
      </c>
      <c r="M130" s="68">
        <v>4</v>
      </c>
      <c r="N130" s="209" t="s">
        <v>2000</v>
      </c>
      <c r="O130" s="209" t="s">
        <v>389</v>
      </c>
      <c r="P130" s="68" t="s">
        <v>1862</v>
      </c>
      <c r="Q130" s="68" t="s">
        <v>1862</v>
      </c>
      <c r="R130" s="134" t="s">
        <v>255</v>
      </c>
      <c r="S130" s="134" t="s">
        <v>2001</v>
      </c>
      <c r="T130" s="76"/>
      <c r="U130" s="77"/>
      <c r="V130" s="78"/>
      <c r="W130" s="79"/>
      <c r="X130" s="65">
        <f t="shared" si="7"/>
        <v>0</v>
      </c>
    </row>
    <row r="131" spans="1:24" ht="14.4">
      <c r="A131" s="82" t="s">
        <v>382</v>
      </c>
      <c r="B131" s="83"/>
      <c r="C131" s="84"/>
      <c r="D131" s="84"/>
      <c r="E131" s="85"/>
      <c r="F131" s="188" t="str">
        <f t="shared" si="5"/>
        <v/>
      </c>
      <c r="G131" s="189" t="str">
        <f t="shared" si="6"/>
        <v/>
      </c>
      <c r="H131" s="188" t="s">
        <v>127</v>
      </c>
      <c r="I131" s="85"/>
      <c r="J131" s="528" t="s">
        <v>29</v>
      </c>
      <c r="K131" s="504"/>
      <c r="L131" s="135" t="s">
        <v>2002</v>
      </c>
      <c r="M131" s="84">
        <v>1</v>
      </c>
      <c r="N131" s="84" t="s">
        <v>1862</v>
      </c>
      <c r="O131" s="84" t="s">
        <v>1862</v>
      </c>
      <c r="P131" s="84" t="s">
        <v>1862</v>
      </c>
      <c r="Q131" s="136" t="s">
        <v>1900</v>
      </c>
      <c r="R131" s="136" t="s">
        <v>157</v>
      </c>
      <c r="S131" s="136" t="s">
        <v>325</v>
      </c>
      <c r="T131" s="88"/>
      <c r="U131" s="89"/>
      <c r="V131" s="90"/>
      <c r="W131" s="91"/>
      <c r="X131" s="65">
        <f t="shared" si="7"/>
        <v>0</v>
      </c>
    </row>
    <row r="132" spans="1:24" ht="14.4">
      <c r="A132" s="92" t="s">
        <v>385</v>
      </c>
      <c r="B132" s="67"/>
      <c r="C132" s="68"/>
      <c r="D132" s="68"/>
      <c r="E132" s="69"/>
      <c r="F132" s="184" t="str">
        <f t="shared" si="5"/>
        <v/>
      </c>
      <c r="G132" s="185" t="str">
        <f t="shared" si="6"/>
        <v/>
      </c>
      <c r="H132" s="184" t="s">
        <v>46</v>
      </c>
      <c r="I132" s="69"/>
      <c r="J132" s="528" t="s">
        <v>29</v>
      </c>
      <c r="K132" s="506"/>
      <c r="L132" s="133" t="s">
        <v>1743</v>
      </c>
      <c r="M132" s="68">
        <v>1</v>
      </c>
      <c r="N132" s="68" t="s">
        <v>1862</v>
      </c>
      <c r="O132" s="68" t="s">
        <v>1862</v>
      </c>
      <c r="P132" s="68" t="s">
        <v>1862</v>
      </c>
      <c r="Q132" s="68" t="s">
        <v>1862</v>
      </c>
      <c r="R132" s="134" t="s">
        <v>157</v>
      </c>
      <c r="S132" s="134" t="s">
        <v>164</v>
      </c>
      <c r="T132" s="76"/>
      <c r="U132" s="77"/>
      <c r="V132" s="78"/>
      <c r="W132" s="79"/>
      <c r="X132" s="65">
        <f t="shared" si="7"/>
        <v>0</v>
      </c>
    </row>
    <row r="133" spans="1:24" ht="14.4">
      <c r="A133" s="82" t="s">
        <v>387</v>
      </c>
      <c r="B133" s="83"/>
      <c r="C133" s="84"/>
      <c r="D133" s="84"/>
      <c r="E133" s="85"/>
      <c r="F133" s="188" t="str">
        <f t="shared" si="5"/>
        <v/>
      </c>
      <c r="G133" s="189" t="str">
        <f t="shared" si="6"/>
        <v/>
      </c>
      <c r="H133" s="188" t="s">
        <v>46</v>
      </c>
      <c r="I133" s="175"/>
      <c r="J133" s="528" t="s">
        <v>29</v>
      </c>
      <c r="K133" s="504"/>
      <c r="L133" s="135" t="s">
        <v>2003</v>
      </c>
      <c r="M133" s="84">
        <v>1</v>
      </c>
      <c r="N133" s="84" t="s">
        <v>1862</v>
      </c>
      <c r="O133" s="84" t="s">
        <v>1862</v>
      </c>
      <c r="P133" s="84" t="s">
        <v>1862</v>
      </c>
      <c r="Q133" s="84" t="s">
        <v>1862</v>
      </c>
      <c r="R133" s="136" t="s">
        <v>157</v>
      </c>
      <c r="S133" s="136" t="s">
        <v>164</v>
      </c>
      <c r="T133" s="88"/>
      <c r="U133" s="89"/>
      <c r="V133" s="90"/>
      <c r="W133" s="91"/>
      <c r="X133" s="65">
        <f t="shared" si="7"/>
        <v>0</v>
      </c>
    </row>
    <row r="134" spans="1:24" ht="14.4">
      <c r="A134" s="92" t="s">
        <v>390</v>
      </c>
      <c r="B134" s="67"/>
      <c r="C134" s="68"/>
      <c r="D134" s="68"/>
      <c r="E134" s="69"/>
      <c r="F134" s="184" t="str">
        <f t="shared" si="5"/>
        <v/>
      </c>
      <c r="G134" s="185" t="str">
        <f t="shared" si="6"/>
        <v/>
      </c>
      <c r="H134" s="184" t="s">
        <v>46</v>
      </c>
      <c r="I134" s="69"/>
      <c r="J134" s="528" t="s">
        <v>29</v>
      </c>
      <c r="K134" s="506"/>
      <c r="L134" s="133" t="s">
        <v>2004</v>
      </c>
      <c r="M134" s="68">
        <v>3</v>
      </c>
      <c r="N134" s="68" t="s">
        <v>1862</v>
      </c>
      <c r="O134" s="68" t="s">
        <v>1862</v>
      </c>
      <c r="P134" s="68" t="s">
        <v>1862</v>
      </c>
      <c r="Q134" s="68" t="s">
        <v>1862</v>
      </c>
      <c r="R134" s="134" t="s">
        <v>157</v>
      </c>
      <c r="S134" s="134" t="s">
        <v>164</v>
      </c>
      <c r="T134" s="76"/>
      <c r="U134" s="77"/>
      <c r="V134" s="78"/>
      <c r="W134" s="79"/>
      <c r="X134" s="65">
        <f t="shared" si="7"/>
        <v>0</v>
      </c>
    </row>
    <row r="135" spans="1:24" ht="14.4">
      <c r="A135" s="82" t="s">
        <v>392</v>
      </c>
      <c r="B135" s="83"/>
      <c r="C135" s="84"/>
      <c r="D135" s="84"/>
      <c r="E135" s="85"/>
      <c r="F135" s="188" t="str">
        <f t="shared" si="5"/>
        <v/>
      </c>
      <c r="G135" s="189" t="str">
        <f t="shared" si="6"/>
        <v/>
      </c>
      <c r="H135" s="188" t="s">
        <v>46</v>
      </c>
      <c r="I135" s="175"/>
      <c r="J135" s="528" t="s">
        <v>29</v>
      </c>
      <c r="K135" s="504"/>
      <c r="L135" s="135" t="s">
        <v>1748</v>
      </c>
      <c r="M135" s="84">
        <v>3</v>
      </c>
      <c r="N135" s="84" t="s">
        <v>1862</v>
      </c>
      <c r="O135" s="84" t="s">
        <v>1862</v>
      </c>
      <c r="P135" s="84" t="s">
        <v>1862</v>
      </c>
      <c r="Q135" s="84" t="s">
        <v>1862</v>
      </c>
      <c r="R135" s="136" t="s">
        <v>157</v>
      </c>
      <c r="S135" s="136" t="s">
        <v>164</v>
      </c>
      <c r="T135" s="88"/>
      <c r="U135" s="89"/>
      <c r="V135" s="90"/>
      <c r="W135" s="91"/>
      <c r="X135" s="65">
        <f t="shared" si="7"/>
        <v>0</v>
      </c>
    </row>
    <row r="136" spans="1:24" ht="14.4">
      <c r="A136" s="92" t="s">
        <v>394</v>
      </c>
      <c r="B136" s="67"/>
      <c r="C136" s="68"/>
      <c r="D136" s="68"/>
      <c r="E136" s="69"/>
      <c r="F136" s="184" t="str">
        <f t="shared" si="5"/>
        <v/>
      </c>
      <c r="G136" s="185" t="str">
        <f t="shared" si="6"/>
        <v/>
      </c>
      <c r="H136" s="184" t="s">
        <v>28</v>
      </c>
      <c r="I136" s="69"/>
      <c r="J136" s="528" t="s">
        <v>29</v>
      </c>
      <c r="K136" s="506"/>
      <c r="L136" s="133" t="s">
        <v>2005</v>
      </c>
      <c r="M136" s="68">
        <v>7</v>
      </c>
      <c r="N136" s="68" t="s">
        <v>1862</v>
      </c>
      <c r="O136" s="68" t="s">
        <v>1862</v>
      </c>
      <c r="P136" s="68" t="s">
        <v>1862</v>
      </c>
      <c r="Q136" s="68" t="s">
        <v>1862</v>
      </c>
      <c r="R136" s="134" t="s">
        <v>157</v>
      </c>
      <c r="S136" s="134" t="s">
        <v>475</v>
      </c>
      <c r="T136" s="76"/>
      <c r="U136" s="77"/>
      <c r="V136" s="78"/>
      <c r="W136" s="79"/>
      <c r="X136" s="65">
        <f t="shared" si="7"/>
        <v>0</v>
      </c>
    </row>
    <row r="137" spans="1:24" ht="14.4">
      <c r="A137" s="82" t="s">
        <v>396</v>
      </c>
      <c r="B137" s="83"/>
      <c r="C137" s="84"/>
      <c r="D137" s="84"/>
      <c r="E137" s="85"/>
      <c r="F137" s="188" t="str">
        <f t="shared" si="5"/>
        <v/>
      </c>
      <c r="G137" s="189" t="str">
        <f t="shared" si="6"/>
        <v/>
      </c>
      <c r="H137" s="188" t="s">
        <v>127</v>
      </c>
      <c r="I137" s="175"/>
      <c r="J137" s="206" t="s">
        <v>30</v>
      </c>
      <c r="K137" s="203" t="s">
        <v>42</v>
      </c>
      <c r="L137" s="135" t="s">
        <v>190</v>
      </c>
      <c r="M137" s="84">
        <v>1</v>
      </c>
      <c r="N137" s="84">
        <v>2</v>
      </c>
      <c r="O137" s="84">
        <v>2</v>
      </c>
      <c r="P137" s="84" t="s">
        <v>32</v>
      </c>
      <c r="Q137" s="84" t="s">
        <v>1862</v>
      </c>
      <c r="R137" s="136" t="s">
        <v>129</v>
      </c>
      <c r="S137" s="136" t="s">
        <v>48</v>
      </c>
      <c r="T137" s="88"/>
      <c r="U137" s="89"/>
      <c r="V137" s="90"/>
      <c r="W137" s="91"/>
      <c r="X137" s="65">
        <f t="shared" si="7"/>
        <v>0</v>
      </c>
    </row>
    <row r="138" spans="1:24" ht="14.4">
      <c r="A138" s="92" t="s">
        <v>398</v>
      </c>
      <c r="B138" s="67"/>
      <c r="C138" s="68"/>
      <c r="D138" s="68"/>
      <c r="E138" s="69"/>
      <c r="F138" s="184" t="str">
        <f t="shared" si="5"/>
        <v/>
      </c>
      <c r="G138" s="185" t="str">
        <f t="shared" si="6"/>
        <v/>
      </c>
      <c r="H138" s="184" t="s">
        <v>46</v>
      </c>
      <c r="I138" s="69"/>
      <c r="J138" s="206" t="s">
        <v>30</v>
      </c>
      <c r="K138" s="203" t="s">
        <v>42</v>
      </c>
      <c r="L138" s="133" t="s">
        <v>2006</v>
      </c>
      <c r="M138" s="68">
        <v>1</v>
      </c>
      <c r="N138" s="68">
        <v>2</v>
      </c>
      <c r="O138" s="68">
        <v>3</v>
      </c>
      <c r="P138" s="68" t="s">
        <v>32</v>
      </c>
      <c r="Q138" s="134" t="s">
        <v>2007</v>
      </c>
      <c r="R138" s="134" t="s">
        <v>129</v>
      </c>
      <c r="S138" s="134" t="s">
        <v>201</v>
      </c>
      <c r="T138" s="76"/>
      <c r="U138" s="77"/>
      <c r="V138" s="78"/>
      <c r="W138" s="79"/>
      <c r="X138" s="65">
        <f t="shared" si="7"/>
        <v>0</v>
      </c>
    </row>
    <row r="139" spans="1:24" ht="14.4">
      <c r="A139" s="82" t="s">
        <v>401</v>
      </c>
      <c r="B139" s="83"/>
      <c r="C139" s="84"/>
      <c r="D139" s="84"/>
      <c r="E139" s="85"/>
      <c r="F139" s="188" t="str">
        <f t="shared" si="5"/>
        <v/>
      </c>
      <c r="G139" s="189" t="str">
        <f t="shared" si="6"/>
        <v/>
      </c>
      <c r="H139" s="188" t="s">
        <v>131</v>
      </c>
      <c r="I139" s="175"/>
      <c r="J139" s="206" t="s">
        <v>30</v>
      </c>
      <c r="K139" s="203" t="s">
        <v>42</v>
      </c>
      <c r="L139" s="135" t="s">
        <v>2008</v>
      </c>
      <c r="M139" s="84">
        <v>2</v>
      </c>
      <c r="N139" s="84">
        <v>3</v>
      </c>
      <c r="O139" s="84">
        <v>2</v>
      </c>
      <c r="P139" s="84" t="s">
        <v>136</v>
      </c>
      <c r="Q139" s="84" t="s">
        <v>1862</v>
      </c>
      <c r="R139" s="136" t="s">
        <v>129</v>
      </c>
      <c r="S139" s="136" t="s">
        <v>1046</v>
      </c>
      <c r="T139" s="88"/>
      <c r="U139" s="89"/>
      <c r="V139" s="90"/>
      <c r="W139" s="91"/>
      <c r="X139" s="65">
        <f t="shared" si="7"/>
        <v>0</v>
      </c>
    </row>
    <row r="140" spans="1:24" ht="14.4">
      <c r="A140" s="92" t="s">
        <v>404</v>
      </c>
      <c r="B140" s="67"/>
      <c r="C140" s="68"/>
      <c r="D140" s="68"/>
      <c r="E140" s="69"/>
      <c r="F140" s="184" t="str">
        <f t="shared" si="5"/>
        <v/>
      </c>
      <c r="G140" s="185" t="str">
        <f t="shared" si="6"/>
        <v/>
      </c>
      <c r="H140" s="184" t="s">
        <v>46</v>
      </c>
      <c r="I140" s="186"/>
      <c r="J140" s="206" t="s">
        <v>30</v>
      </c>
      <c r="K140" s="203" t="s">
        <v>42</v>
      </c>
      <c r="L140" s="133" t="s">
        <v>2009</v>
      </c>
      <c r="M140" s="68">
        <v>3</v>
      </c>
      <c r="N140" s="68">
        <v>3</v>
      </c>
      <c r="O140" s="68">
        <v>3</v>
      </c>
      <c r="P140" s="68" t="s">
        <v>32</v>
      </c>
      <c r="Q140" s="134" t="s">
        <v>2010</v>
      </c>
      <c r="R140" s="134" t="s">
        <v>129</v>
      </c>
      <c r="S140" s="134" t="s">
        <v>1080</v>
      </c>
      <c r="T140" s="76"/>
      <c r="U140" s="77"/>
      <c r="V140" s="78"/>
      <c r="W140" s="79"/>
      <c r="X140" s="65">
        <f t="shared" si="7"/>
        <v>0</v>
      </c>
    </row>
    <row r="141" spans="1:24" ht="14.4">
      <c r="A141" s="82" t="s">
        <v>406</v>
      </c>
      <c r="B141" s="83"/>
      <c r="C141" s="84"/>
      <c r="D141" s="84"/>
      <c r="E141" s="85"/>
      <c r="F141" s="188" t="str">
        <f t="shared" si="5"/>
        <v/>
      </c>
      <c r="G141" s="189" t="str">
        <f t="shared" si="6"/>
        <v/>
      </c>
      <c r="H141" s="188" t="s">
        <v>127</v>
      </c>
      <c r="I141" s="175"/>
      <c r="J141" s="206" t="s">
        <v>30</v>
      </c>
      <c r="K141" s="203" t="s">
        <v>42</v>
      </c>
      <c r="L141" s="135" t="s">
        <v>902</v>
      </c>
      <c r="M141" s="84">
        <v>3</v>
      </c>
      <c r="N141" s="84">
        <v>3</v>
      </c>
      <c r="O141" s="84">
        <v>4</v>
      </c>
      <c r="P141" s="84" t="s">
        <v>136</v>
      </c>
      <c r="Q141" s="84" t="s">
        <v>1862</v>
      </c>
      <c r="R141" s="136" t="s">
        <v>129</v>
      </c>
      <c r="S141" s="136" t="s">
        <v>275</v>
      </c>
      <c r="T141" s="88"/>
      <c r="U141" s="89"/>
      <c r="V141" s="90"/>
      <c r="W141" s="91"/>
      <c r="X141" s="65">
        <f t="shared" si="7"/>
        <v>0</v>
      </c>
    </row>
    <row r="142" spans="1:24" ht="14.4">
      <c r="A142" s="92" t="s">
        <v>408</v>
      </c>
      <c r="B142" s="67"/>
      <c r="C142" s="68"/>
      <c r="D142" s="68"/>
      <c r="E142" s="69"/>
      <c r="F142" s="184" t="str">
        <f t="shared" si="5"/>
        <v/>
      </c>
      <c r="G142" s="185" t="str">
        <f t="shared" si="6"/>
        <v/>
      </c>
      <c r="H142" s="184" t="s">
        <v>28</v>
      </c>
      <c r="I142" s="186"/>
      <c r="J142" s="206" t="s">
        <v>30</v>
      </c>
      <c r="K142" s="203" t="s">
        <v>42</v>
      </c>
      <c r="L142" s="133" t="s">
        <v>287</v>
      </c>
      <c r="M142" s="68">
        <v>4</v>
      </c>
      <c r="N142" s="68">
        <v>3</v>
      </c>
      <c r="O142" s="68">
        <v>6</v>
      </c>
      <c r="P142" s="68" t="s">
        <v>32</v>
      </c>
      <c r="Q142" s="134" t="s">
        <v>33</v>
      </c>
      <c r="R142" s="134" t="s">
        <v>129</v>
      </c>
      <c r="S142" s="134" t="s">
        <v>48</v>
      </c>
      <c r="T142" s="76"/>
      <c r="U142" s="77"/>
      <c r="V142" s="78"/>
      <c r="W142" s="79"/>
      <c r="X142" s="65">
        <f t="shared" si="7"/>
        <v>0</v>
      </c>
    </row>
    <row r="143" spans="1:24" ht="14.4">
      <c r="A143" s="82" t="s">
        <v>410</v>
      </c>
      <c r="B143" s="83"/>
      <c r="C143" s="84"/>
      <c r="D143" s="84"/>
      <c r="E143" s="85"/>
      <c r="F143" s="188" t="str">
        <f t="shared" si="5"/>
        <v/>
      </c>
      <c r="G143" s="189" t="str">
        <f t="shared" si="6"/>
        <v/>
      </c>
      <c r="H143" s="188" t="s">
        <v>127</v>
      </c>
      <c r="I143" s="175"/>
      <c r="J143" s="206" t="s">
        <v>30</v>
      </c>
      <c r="K143" s="203" t="s">
        <v>42</v>
      </c>
      <c r="L143" s="135" t="s">
        <v>277</v>
      </c>
      <c r="M143" s="84">
        <v>5</v>
      </c>
      <c r="N143" s="84">
        <v>3</v>
      </c>
      <c r="O143" s="84">
        <v>7</v>
      </c>
      <c r="P143" s="84" t="s">
        <v>32</v>
      </c>
      <c r="Q143" s="84" t="s">
        <v>1862</v>
      </c>
      <c r="R143" s="136" t="s">
        <v>129</v>
      </c>
      <c r="S143" s="136" t="s">
        <v>278</v>
      </c>
      <c r="T143" s="88"/>
      <c r="U143" s="89"/>
      <c r="V143" s="90"/>
      <c r="W143" s="91"/>
      <c r="X143" s="65">
        <f t="shared" si="7"/>
        <v>0</v>
      </c>
    </row>
    <row r="144" spans="1:24" ht="14.4">
      <c r="A144" s="92" t="s">
        <v>412</v>
      </c>
      <c r="B144" s="67"/>
      <c r="C144" s="68"/>
      <c r="D144" s="68"/>
      <c r="E144" s="69"/>
      <c r="F144" s="184" t="str">
        <f t="shared" si="5"/>
        <v/>
      </c>
      <c r="G144" s="185" t="str">
        <f t="shared" si="6"/>
        <v/>
      </c>
      <c r="H144" s="184" t="s">
        <v>46</v>
      </c>
      <c r="I144" s="69"/>
      <c r="J144" s="206" t="s">
        <v>30</v>
      </c>
      <c r="K144" s="203" t="s">
        <v>42</v>
      </c>
      <c r="L144" s="133" t="s">
        <v>2011</v>
      </c>
      <c r="M144" s="68">
        <v>5</v>
      </c>
      <c r="N144" s="68">
        <v>6</v>
      </c>
      <c r="O144" s="68">
        <v>4</v>
      </c>
      <c r="P144" s="68" t="s">
        <v>32</v>
      </c>
      <c r="Q144" s="134" t="s">
        <v>33</v>
      </c>
      <c r="R144" s="134" t="s">
        <v>129</v>
      </c>
      <c r="S144" s="134" t="s">
        <v>48</v>
      </c>
      <c r="T144" s="76"/>
      <c r="U144" s="77"/>
      <c r="V144" s="78"/>
      <c r="W144" s="79"/>
      <c r="X144" s="65">
        <f t="shared" si="7"/>
        <v>0</v>
      </c>
    </row>
    <row r="145" spans="1:24" ht="14.4">
      <c r="A145" s="82" t="s">
        <v>414</v>
      </c>
      <c r="B145" s="83"/>
      <c r="C145" s="84"/>
      <c r="D145" s="84"/>
      <c r="E145" s="85"/>
      <c r="F145" s="188" t="str">
        <f t="shared" si="5"/>
        <v/>
      </c>
      <c r="G145" s="189" t="str">
        <f t="shared" si="6"/>
        <v/>
      </c>
      <c r="H145" s="188" t="s">
        <v>131</v>
      </c>
      <c r="I145" s="175"/>
      <c r="J145" s="206" t="s">
        <v>30</v>
      </c>
      <c r="K145" s="203" t="s">
        <v>42</v>
      </c>
      <c r="L145" s="135" t="s">
        <v>1011</v>
      </c>
      <c r="M145" s="84">
        <v>6</v>
      </c>
      <c r="N145" s="84">
        <v>6</v>
      </c>
      <c r="O145" s="84">
        <v>7</v>
      </c>
      <c r="P145" s="84" t="s">
        <v>32</v>
      </c>
      <c r="Q145" s="84" t="s">
        <v>1862</v>
      </c>
      <c r="R145" s="136" t="s">
        <v>129</v>
      </c>
      <c r="S145" s="136" t="s">
        <v>1012</v>
      </c>
      <c r="T145" s="88"/>
      <c r="U145" s="89"/>
      <c r="V145" s="90"/>
      <c r="W145" s="91"/>
      <c r="X145" s="65">
        <f t="shared" si="7"/>
        <v>0</v>
      </c>
    </row>
    <row r="146" spans="1:24" ht="14.4">
      <c r="A146" s="92" t="s">
        <v>416</v>
      </c>
      <c r="B146" s="67"/>
      <c r="C146" s="68"/>
      <c r="D146" s="68"/>
      <c r="E146" s="69"/>
      <c r="F146" s="184" t="str">
        <f t="shared" si="5"/>
        <v/>
      </c>
      <c r="G146" s="185" t="str">
        <f t="shared" si="6"/>
        <v/>
      </c>
      <c r="H146" s="184" t="s">
        <v>28</v>
      </c>
      <c r="I146" s="186"/>
      <c r="J146" s="206" t="s">
        <v>30</v>
      </c>
      <c r="K146" s="203" t="s">
        <v>42</v>
      </c>
      <c r="L146" s="133" t="s">
        <v>1629</v>
      </c>
      <c r="M146" s="68">
        <v>7</v>
      </c>
      <c r="N146" s="68">
        <v>8</v>
      </c>
      <c r="O146" s="68">
        <v>7</v>
      </c>
      <c r="P146" s="68" t="s">
        <v>32</v>
      </c>
      <c r="Q146" s="68" t="s">
        <v>1862</v>
      </c>
      <c r="R146" s="134" t="s">
        <v>129</v>
      </c>
      <c r="S146" s="134" t="s">
        <v>1080</v>
      </c>
      <c r="T146" s="76"/>
      <c r="U146" s="77"/>
      <c r="V146" s="78"/>
      <c r="W146" s="79"/>
      <c r="X146" s="65">
        <f t="shared" si="7"/>
        <v>0</v>
      </c>
    </row>
    <row r="147" spans="1:24" ht="14.4">
      <c r="A147" s="82" t="s">
        <v>418</v>
      </c>
      <c r="B147" s="83"/>
      <c r="C147" s="84"/>
      <c r="D147" s="84"/>
      <c r="E147" s="85"/>
      <c r="F147" s="188" t="str">
        <f t="shared" si="5"/>
        <v/>
      </c>
      <c r="G147" s="189" t="str">
        <f t="shared" si="6"/>
        <v/>
      </c>
      <c r="H147" s="188" t="s">
        <v>28</v>
      </c>
      <c r="I147" s="85"/>
      <c r="J147" s="206" t="s">
        <v>30</v>
      </c>
      <c r="K147" s="203" t="s">
        <v>42</v>
      </c>
      <c r="L147" s="135" t="s">
        <v>2012</v>
      </c>
      <c r="M147" s="84">
        <v>1</v>
      </c>
      <c r="N147" s="211" t="s">
        <v>343</v>
      </c>
      <c r="O147" s="211" t="s">
        <v>254</v>
      </c>
      <c r="P147" s="84" t="s">
        <v>1862</v>
      </c>
      <c r="Q147" s="84" t="s">
        <v>1862</v>
      </c>
      <c r="R147" s="136" t="s">
        <v>255</v>
      </c>
      <c r="S147" s="136" t="s">
        <v>158</v>
      </c>
      <c r="T147" s="88"/>
      <c r="U147" s="89"/>
      <c r="V147" s="90"/>
      <c r="W147" s="91"/>
      <c r="X147" s="65">
        <f t="shared" si="7"/>
        <v>0</v>
      </c>
    </row>
    <row r="148" spans="1:24" ht="14.4">
      <c r="A148" s="92" t="s">
        <v>421</v>
      </c>
      <c r="B148" s="67"/>
      <c r="C148" s="68"/>
      <c r="D148" s="68"/>
      <c r="E148" s="69"/>
      <c r="F148" s="184" t="str">
        <f t="shared" si="5"/>
        <v/>
      </c>
      <c r="G148" s="185" t="str">
        <f t="shared" si="6"/>
        <v/>
      </c>
      <c r="H148" s="184" t="s">
        <v>28</v>
      </c>
      <c r="I148" s="186"/>
      <c r="J148" s="206" t="s">
        <v>30</v>
      </c>
      <c r="K148" s="203" t="s">
        <v>42</v>
      </c>
      <c r="L148" s="133" t="s">
        <v>2013</v>
      </c>
      <c r="M148" s="68">
        <v>1</v>
      </c>
      <c r="N148" s="68" t="s">
        <v>1862</v>
      </c>
      <c r="O148" s="68" t="s">
        <v>1862</v>
      </c>
      <c r="P148" s="68" t="s">
        <v>1862</v>
      </c>
      <c r="Q148" s="68" t="s">
        <v>1862</v>
      </c>
      <c r="R148" s="134" t="s">
        <v>255</v>
      </c>
      <c r="S148" s="134" t="s">
        <v>158</v>
      </c>
      <c r="T148" s="76"/>
      <c r="U148" s="77"/>
      <c r="V148" s="78"/>
      <c r="W148" s="79"/>
      <c r="X148" s="65">
        <f t="shared" si="7"/>
        <v>0</v>
      </c>
    </row>
    <row r="149" spans="1:24" ht="14.4">
      <c r="A149" s="82" t="s">
        <v>423</v>
      </c>
      <c r="B149" s="83"/>
      <c r="C149" s="84"/>
      <c r="D149" s="84"/>
      <c r="E149" s="85"/>
      <c r="F149" s="188" t="str">
        <f t="shared" si="5"/>
        <v/>
      </c>
      <c r="G149" s="189" t="str">
        <f t="shared" si="6"/>
        <v/>
      </c>
      <c r="H149" s="188" t="s">
        <v>127</v>
      </c>
      <c r="I149" s="175"/>
      <c r="J149" s="206" t="s">
        <v>30</v>
      </c>
      <c r="K149" s="203" t="s">
        <v>42</v>
      </c>
      <c r="L149" s="135" t="s">
        <v>2014</v>
      </c>
      <c r="M149" s="84">
        <v>2</v>
      </c>
      <c r="N149" s="84" t="s">
        <v>1862</v>
      </c>
      <c r="O149" s="84" t="s">
        <v>1862</v>
      </c>
      <c r="P149" s="84" t="s">
        <v>1862</v>
      </c>
      <c r="Q149" s="136" t="s">
        <v>1862</v>
      </c>
      <c r="R149" s="136" t="s">
        <v>157</v>
      </c>
      <c r="S149" s="136" t="s">
        <v>164</v>
      </c>
      <c r="T149" s="88"/>
      <c r="U149" s="89"/>
      <c r="V149" s="90"/>
      <c r="W149" s="91"/>
      <c r="X149" s="65">
        <f t="shared" si="7"/>
        <v>0</v>
      </c>
    </row>
    <row r="150" spans="1:24" ht="14.4">
      <c r="A150" s="92" t="s">
        <v>425</v>
      </c>
      <c r="B150" s="67"/>
      <c r="C150" s="68"/>
      <c r="D150" s="68"/>
      <c r="E150" s="69"/>
      <c r="F150" s="184" t="str">
        <f t="shared" si="5"/>
        <v/>
      </c>
      <c r="G150" s="185" t="str">
        <f t="shared" si="6"/>
        <v/>
      </c>
      <c r="H150" s="184" t="s">
        <v>46</v>
      </c>
      <c r="I150" s="186"/>
      <c r="J150" s="206" t="s">
        <v>30</v>
      </c>
      <c r="K150" s="204" t="s">
        <v>50</v>
      </c>
      <c r="L150" s="133" t="s">
        <v>2015</v>
      </c>
      <c r="M150" s="68">
        <v>2</v>
      </c>
      <c r="N150" s="68">
        <v>2</v>
      </c>
      <c r="O150" s="68">
        <v>3</v>
      </c>
      <c r="P150" s="68" t="s">
        <v>32</v>
      </c>
      <c r="Q150" s="134" t="s">
        <v>373</v>
      </c>
      <c r="R150" s="134" t="s">
        <v>129</v>
      </c>
      <c r="S150" s="134" t="s">
        <v>39</v>
      </c>
      <c r="T150" s="76"/>
      <c r="U150" s="77"/>
      <c r="V150" s="78"/>
      <c r="W150" s="79"/>
      <c r="X150" s="65">
        <f t="shared" si="7"/>
        <v>0</v>
      </c>
    </row>
    <row r="151" spans="1:24" ht="14.4">
      <c r="A151" s="82" t="s">
        <v>427</v>
      </c>
      <c r="B151" s="83"/>
      <c r="C151" s="84"/>
      <c r="D151" s="84"/>
      <c r="E151" s="85"/>
      <c r="F151" s="188" t="str">
        <f t="shared" si="5"/>
        <v/>
      </c>
      <c r="G151" s="189" t="str">
        <f t="shared" si="6"/>
        <v/>
      </c>
      <c r="H151" s="188" t="s">
        <v>127</v>
      </c>
      <c r="I151" s="175"/>
      <c r="J151" s="206" t="s">
        <v>30</v>
      </c>
      <c r="K151" s="204" t="s">
        <v>50</v>
      </c>
      <c r="L151" s="135" t="s">
        <v>2016</v>
      </c>
      <c r="M151" s="84">
        <v>2</v>
      </c>
      <c r="N151" s="84">
        <v>3</v>
      </c>
      <c r="O151" s="84">
        <v>2</v>
      </c>
      <c r="P151" s="84" t="s">
        <v>32</v>
      </c>
      <c r="Q151" s="136" t="s">
        <v>87</v>
      </c>
      <c r="R151" s="136" t="s">
        <v>129</v>
      </c>
      <c r="S151" s="136" t="s">
        <v>2017</v>
      </c>
      <c r="T151" s="88"/>
      <c r="U151" s="89"/>
      <c r="V151" s="90"/>
      <c r="W151" s="91"/>
      <c r="X151" s="65">
        <f t="shared" si="7"/>
        <v>0</v>
      </c>
    </row>
    <row r="152" spans="1:24" ht="14.4">
      <c r="A152" s="92" t="s">
        <v>430</v>
      </c>
      <c r="B152" s="67"/>
      <c r="C152" s="68"/>
      <c r="D152" s="68"/>
      <c r="E152" s="69"/>
      <c r="F152" s="184" t="str">
        <f t="shared" si="5"/>
        <v/>
      </c>
      <c r="G152" s="185" t="str">
        <f t="shared" si="6"/>
        <v/>
      </c>
      <c r="H152" s="184" t="s">
        <v>127</v>
      </c>
      <c r="I152" s="186"/>
      <c r="J152" s="206" t="s">
        <v>30</v>
      </c>
      <c r="K152" s="204" t="s">
        <v>50</v>
      </c>
      <c r="L152" s="133" t="s">
        <v>198</v>
      </c>
      <c r="M152" s="68">
        <v>3</v>
      </c>
      <c r="N152" s="68">
        <v>3</v>
      </c>
      <c r="O152" s="68">
        <v>5</v>
      </c>
      <c r="P152" s="68" t="s">
        <v>32</v>
      </c>
      <c r="Q152" s="134" t="s">
        <v>1900</v>
      </c>
      <c r="R152" s="134" t="s">
        <v>129</v>
      </c>
      <c r="S152" s="134" t="s">
        <v>35</v>
      </c>
      <c r="T152" s="76"/>
      <c r="U152" s="77"/>
      <c r="V152" s="78"/>
      <c r="W152" s="79"/>
      <c r="X152" s="65">
        <f t="shared" si="7"/>
        <v>0</v>
      </c>
    </row>
    <row r="153" spans="1:24" ht="14.4">
      <c r="A153" s="82" t="s">
        <v>432</v>
      </c>
      <c r="B153" s="83"/>
      <c r="C153" s="84"/>
      <c r="D153" s="84"/>
      <c r="E153" s="85"/>
      <c r="F153" s="188" t="str">
        <f t="shared" si="5"/>
        <v/>
      </c>
      <c r="G153" s="189" t="str">
        <f t="shared" si="6"/>
        <v/>
      </c>
      <c r="H153" s="188" t="s">
        <v>46</v>
      </c>
      <c r="I153" s="175"/>
      <c r="J153" s="206" t="s">
        <v>30</v>
      </c>
      <c r="K153" s="204" t="s">
        <v>50</v>
      </c>
      <c r="L153" s="135" t="s">
        <v>2018</v>
      </c>
      <c r="M153" s="84">
        <v>3</v>
      </c>
      <c r="N153" s="84">
        <v>4</v>
      </c>
      <c r="O153" s="84">
        <v>3</v>
      </c>
      <c r="P153" s="84" t="s">
        <v>32</v>
      </c>
      <c r="Q153" s="136" t="s">
        <v>1900</v>
      </c>
      <c r="R153" s="136" t="s">
        <v>129</v>
      </c>
      <c r="S153" s="136" t="s">
        <v>1080</v>
      </c>
      <c r="T153" s="88"/>
      <c r="U153" s="89"/>
      <c r="V153" s="90"/>
      <c r="W153" s="91"/>
      <c r="X153" s="65">
        <f t="shared" si="7"/>
        <v>0</v>
      </c>
    </row>
    <row r="154" spans="1:24" ht="14.4">
      <c r="A154" s="92" t="s">
        <v>435</v>
      </c>
      <c r="B154" s="67"/>
      <c r="C154" s="68"/>
      <c r="D154" s="68"/>
      <c r="E154" s="69"/>
      <c r="F154" s="184" t="str">
        <f t="shared" si="5"/>
        <v/>
      </c>
      <c r="G154" s="185" t="str">
        <f t="shared" si="6"/>
        <v/>
      </c>
      <c r="H154" s="184" t="s">
        <v>28</v>
      </c>
      <c r="I154" s="186"/>
      <c r="J154" s="206" t="s">
        <v>30</v>
      </c>
      <c r="K154" s="204" t="s">
        <v>50</v>
      </c>
      <c r="L154" s="133" t="s">
        <v>2019</v>
      </c>
      <c r="M154" s="68">
        <v>4</v>
      </c>
      <c r="N154" s="68">
        <v>4</v>
      </c>
      <c r="O154" s="68">
        <v>5</v>
      </c>
      <c r="P154" s="68" t="s">
        <v>32</v>
      </c>
      <c r="Q154" s="68" t="s">
        <v>1862</v>
      </c>
      <c r="R154" s="134" t="s">
        <v>129</v>
      </c>
      <c r="S154" s="134" t="s">
        <v>1080</v>
      </c>
      <c r="T154" s="76"/>
      <c r="U154" s="77"/>
      <c r="V154" s="78"/>
      <c r="W154" s="79"/>
      <c r="X154" s="65">
        <f t="shared" si="7"/>
        <v>0</v>
      </c>
    </row>
    <row r="155" spans="1:24" ht="14.4">
      <c r="A155" s="82" t="s">
        <v>437</v>
      </c>
      <c r="B155" s="83"/>
      <c r="C155" s="84"/>
      <c r="D155" s="84"/>
      <c r="E155" s="85"/>
      <c r="F155" s="188" t="str">
        <f t="shared" si="5"/>
        <v/>
      </c>
      <c r="G155" s="189" t="str">
        <f t="shared" si="6"/>
        <v/>
      </c>
      <c r="H155" s="188" t="s">
        <v>127</v>
      </c>
      <c r="I155" s="85"/>
      <c r="J155" s="206" t="s">
        <v>30</v>
      </c>
      <c r="K155" s="204" t="s">
        <v>50</v>
      </c>
      <c r="L155" s="135" t="s">
        <v>2020</v>
      </c>
      <c r="M155" s="84">
        <v>4</v>
      </c>
      <c r="N155" s="84">
        <v>3</v>
      </c>
      <c r="O155" s="84">
        <v>4</v>
      </c>
      <c r="P155" s="84" t="s">
        <v>136</v>
      </c>
      <c r="Q155" s="136" t="s">
        <v>87</v>
      </c>
      <c r="R155" s="136" t="s">
        <v>129</v>
      </c>
      <c r="S155" s="136" t="s">
        <v>354</v>
      </c>
      <c r="T155" s="88"/>
      <c r="U155" s="89"/>
      <c r="V155" s="90"/>
      <c r="W155" s="91"/>
      <c r="X155" s="65">
        <f t="shared" si="7"/>
        <v>0</v>
      </c>
    </row>
    <row r="156" spans="1:24" ht="14.4">
      <c r="A156" s="92" t="s">
        <v>439</v>
      </c>
      <c r="B156" s="67"/>
      <c r="C156" s="68"/>
      <c r="D156" s="68"/>
      <c r="E156" s="69"/>
      <c r="F156" s="184" t="str">
        <f t="shared" si="5"/>
        <v/>
      </c>
      <c r="G156" s="185" t="str">
        <f t="shared" si="6"/>
        <v/>
      </c>
      <c r="H156" s="184" t="s">
        <v>46</v>
      </c>
      <c r="I156" s="69"/>
      <c r="J156" s="206" t="s">
        <v>30</v>
      </c>
      <c r="K156" s="204" t="s">
        <v>50</v>
      </c>
      <c r="L156" s="133" t="s">
        <v>2021</v>
      </c>
      <c r="M156" s="68">
        <v>5</v>
      </c>
      <c r="N156" s="68">
        <v>5</v>
      </c>
      <c r="O156" s="68">
        <v>6</v>
      </c>
      <c r="P156" s="68" t="s">
        <v>136</v>
      </c>
      <c r="Q156" s="68" t="s">
        <v>1862</v>
      </c>
      <c r="R156" s="134" t="s">
        <v>129</v>
      </c>
      <c r="S156" s="134" t="s">
        <v>275</v>
      </c>
      <c r="T156" s="76"/>
      <c r="U156" s="77"/>
      <c r="V156" s="78"/>
      <c r="W156" s="79"/>
      <c r="X156" s="65">
        <f t="shared" si="7"/>
        <v>0</v>
      </c>
    </row>
    <row r="157" spans="1:24" ht="14.4">
      <c r="A157" s="82" t="s">
        <v>442</v>
      </c>
      <c r="B157" s="83"/>
      <c r="C157" s="84"/>
      <c r="D157" s="84"/>
      <c r="E157" s="85"/>
      <c r="F157" s="188" t="str">
        <f t="shared" si="5"/>
        <v/>
      </c>
      <c r="G157" s="189" t="str">
        <f t="shared" si="6"/>
        <v/>
      </c>
      <c r="H157" s="188" t="s">
        <v>131</v>
      </c>
      <c r="I157" s="175"/>
      <c r="J157" s="206" t="s">
        <v>30</v>
      </c>
      <c r="K157" s="204" t="s">
        <v>50</v>
      </c>
      <c r="L157" s="135" t="s">
        <v>1326</v>
      </c>
      <c r="M157" s="84">
        <v>5</v>
      </c>
      <c r="N157" s="84">
        <v>6</v>
      </c>
      <c r="O157" s="84">
        <v>6</v>
      </c>
      <c r="P157" s="84" t="s">
        <v>32</v>
      </c>
      <c r="Q157" s="84" t="s">
        <v>1862</v>
      </c>
      <c r="R157" s="136" t="s">
        <v>129</v>
      </c>
      <c r="S157" s="136" t="s">
        <v>306</v>
      </c>
      <c r="T157" s="88"/>
      <c r="U157" s="89"/>
      <c r="V157" s="90"/>
      <c r="W157" s="91"/>
      <c r="X157" s="65">
        <f t="shared" si="7"/>
        <v>0</v>
      </c>
    </row>
    <row r="158" spans="1:24" ht="14.4">
      <c r="A158" s="92" t="s">
        <v>445</v>
      </c>
      <c r="B158" s="67"/>
      <c r="C158" s="68"/>
      <c r="D158" s="68"/>
      <c r="E158" s="69"/>
      <c r="F158" s="184" t="str">
        <f t="shared" si="5"/>
        <v/>
      </c>
      <c r="G158" s="185" t="str">
        <f t="shared" si="6"/>
        <v/>
      </c>
      <c r="H158" s="184" t="s">
        <v>28</v>
      </c>
      <c r="I158" s="186"/>
      <c r="J158" s="206" t="s">
        <v>30</v>
      </c>
      <c r="K158" s="204" t="s">
        <v>50</v>
      </c>
      <c r="L158" s="133" t="s">
        <v>2022</v>
      </c>
      <c r="M158" s="68">
        <v>6</v>
      </c>
      <c r="N158" s="68">
        <v>7</v>
      </c>
      <c r="O158" s="68">
        <v>6</v>
      </c>
      <c r="P158" s="68" t="s">
        <v>32</v>
      </c>
      <c r="Q158" s="134" t="s">
        <v>33</v>
      </c>
      <c r="R158" s="134" t="s">
        <v>129</v>
      </c>
      <c r="S158" s="134" t="s">
        <v>940</v>
      </c>
      <c r="T158" s="76"/>
      <c r="U158" s="77"/>
      <c r="V158" s="78"/>
      <c r="W158" s="79"/>
      <c r="X158" s="65">
        <f t="shared" si="7"/>
        <v>0</v>
      </c>
    </row>
    <row r="159" spans="1:24" ht="14.4">
      <c r="A159" s="82" t="s">
        <v>447</v>
      </c>
      <c r="B159" s="83"/>
      <c r="C159" s="84"/>
      <c r="D159" s="84"/>
      <c r="E159" s="85"/>
      <c r="F159" s="188" t="str">
        <f t="shared" si="5"/>
        <v/>
      </c>
      <c r="G159" s="189" t="str">
        <f t="shared" si="6"/>
        <v/>
      </c>
      <c r="H159" s="188" t="s">
        <v>28</v>
      </c>
      <c r="I159" s="85"/>
      <c r="J159" s="206" t="s">
        <v>30</v>
      </c>
      <c r="K159" s="204" t="s">
        <v>50</v>
      </c>
      <c r="L159" s="135" t="s">
        <v>2023</v>
      </c>
      <c r="M159" s="84">
        <v>1</v>
      </c>
      <c r="N159" s="211" t="s">
        <v>520</v>
      </c>
      <c r="O159" s="211" t="s">
        <v>520</v>
      </c>
      <c r="P159" s="84" t="s">
        <v>1862</v>
      </c>
      <c r="Q159" s="136" t="s">
        <v>33</v>
      </c>
      <c r="R159" s="136" t="s">
        <v>129</v>
      </c>
      <c r="S159" s="136" t="s">
        <v>158</v>
      </c>
      <c r="T159" s="88"/>
      <c r="U159" s="89"/>
      <c r="V159" s="90"/>
      <c r="W159" s="91"/>
      <c r="X159" s="65">
        <f t="shared" si="7"/>
        <v>0</v>
      </c>
    </row>
    <row r="160" spans="1:24" ht="14.4">
      <c r="A160" s="92" t="s">
        <v>449</v>
      </c>
      <c r="B160" s="67"/>
      <c r="C160" s="68"/>
      <c r="D160" s="68"/>
      <c r="E160" s="69"/>
      <c r="F160" s="184" t="str">
        <f t="shared" si="5"/>
        <v/>
      </c>
      <c r="G160" s="185" t="str">
        <f t="shared" si="6"/>
        <v/>
      </c>
      <c r="H160" s="184" t="s">
        <v>127</v>
      </c>
      <c r="I160" s="186"/>
      <c r="J160" s="206" t="s">
        <v>30</v>
      </c>
      <c r="K160" s="204" t="s">
        <v>50</v>
      </c>
      <c r="L160" s="133" t="s">
        <v>2024</v>
      </c>
      <c r="M160" s="68">
        <v>2</v>
      </c>
      <c r="N160" s="68" t="s">
        <v>1862</v>
      </c>
      <c r="O160" s="68" t="s">
        <v>1862</v>
      </c>
      <c r="P160" s="68" t="s">
        <v>1862</v>
      </c>
      <c r="Q160" s="68" t="s">
        <v>1862</v>
      </c>
      <c r="R160" s="134" t="s">
        <v>157</v>
      </c>
      <c r="S160" s="134" t="s">
        <v>281</v>
      </c>
      <c r="T160" s="76"/>
      <c r="U160" s="77"/>
      <c r="V160" s="78"/>
      <c r="W160" s="79"/>
      <c r="X160" s="65">
        <f t="shared" si="7"/>
        <v>0</v>
      </c>
    </row>
    <row r="161" spans="1:24" ht="14.4">
      <c r="A161" s="82" t="s">
        <v>451</v>
      </c>
      <c r="B161" s="83"/>
      <c r="C161" s="84"/>
      <c r="D161" s="84"/>
      <c r="E161" s="85"/>
      <c r="F161" s="188" t="str">
        <f t="shared" si="5"/>
        <v/>
      </c>
      <c r="G161" s="189" t="str">
        <f t="shared" si="6"/>
        <v/>
      </c>
      <c r="H161" s="188" t="s">
        <v>127</v>
      </c>
      <c r="I161" s="175"/>
      <c r="J161" s="206" t="s">
        <v>30</v>
      </c>
      <c r="K161" s="216" t="s">
        <v>30</v>
      </c>
      <c r="L161" s="135" t="s">
        <v>1750</v>
      </c>
      <c r="M161" s="84">
        <v>2</v>
      </c>
      <c r="N161" s="84">
        <v>3</v>
      </c>
      <c r="O161" s="84">
        <v>3</v>
      </c>
      <c r="P161" s="84" t="s">
        <v>32</v>
      </c>
      <c r="Q161" s="84" t="s">
        <v>1862</v>
      </c>
      <c r="R161" s="136" t="s">
        <v>129</v>
      </c>
      <c r="S161" s="136" t="s">
        <v>1080</v>
      </c>
      <c r="T161" s="88"/>
      <c r="U161" s="89"/>
      <c r="V161" s="90"/>
      <c r="W161" s="91"/>
      <c r="X161" s="65">
        <f t="shared" si="7"/>
        <v>0</v>
      </c>
    </row>
    <row r="162" spans="1:24" ht="14.4">
      <c r="A162" s="92" t="s">
        <v>453</v>
      </c>
      <c r="B162" s="67"/>
      <c r="C162" s="68"/>
      <c r="D162" s="68"/>
      <c r="E162" s="69"/>
      <c r="F162" s="184" t="str">
        <f t="shared" si="5"/>
        <v/>
      </c>
      <c r="G162" s="185" t="str">
        <f t="shared" si="6"/>
        <v/>
      </c>
      <c r="H162" s="184" t="s">
        <v>28</v>
      </c>
      <c r="I162" s="69"/>
      <c r="J162" s="206" t="s">
        <v>30</v>
      </c>
      <c r="K162" s="216" t="s">
        <v>30</v>
      </c>
      <c r="L162" s="133" t="s">
        <v>2025</v>
      </c>
      <c r="M162" s="68">
        <v>6</v>
      </c>
      <c r="N162" s="68">
        <v>6</v>
      </c>
      <c r="O162" s="68">
        <v>8</v>
      </c>
      <c r="P162" s="68" t="s">
        <v>32</v>
      </c>
      <c r="Q162" s="134" t="s">
        <v>33</v>
      </c>
      <c r="R162" s="134" t="s">
        <v>129</v>
      </c>
      <c r="S162" s="134" t="s">
        <v>467</v>
      </c>
      <c r="T162" s="76"/>
      <c r="U162" s="77"/>
      <c r="V162" s="78"/>
      <c r="W162" s="79"/>
      <c r="X162" s="65">
        <f t="shared" si="7"/>
        <v>0</v>
      </c>
    </row>
    <row r="163" spans="1:24" ht="14.4">
      <c r="A163" s="82" t="s">
        <v>456</v>
      </c>
      <c r="B163" s="83"/>
      <c r="C163" s="84"/>
      <c r="D163" s="84"/>
      <c r="E163" s="85"/>
      <c r="F163" s="188" t="str">
        <f t="shared" si="5"/>
        <v/>
      </c>
      <c r="G163" s="189" t="str">
        <f t="shared" si="6"/>
        <v/>
      </c>
      <c r="H163" s="188" t="s">
        <v>28</v>
      </c>
      <c r="I163" s="85"/>
      <c r="J163" s="206" t="s">
        <v>30</v>
      </c>
      <c r="K163" s="216" t="s">
        <v>30</v>
      </c>
      <c r="L163" s="135" t="s">
        <v>2026</v>
      </c>
      <c r="M163" s="84">
        <v>3</v>
      </c>
      <c r="N163" s="84" t="s">
        <v>1862</v>
      </c>
      <c r="O163" s="84" t="s">
        <v>1862</v>
      </c>
      <c r="P163" s="84" t="s">
        <v>1862</v>
      </c>
      <c r="Q163" s="84" t="s">
        <v>1862</v>
      </c>
      <c r="R163" s="136" t="s">
        <v>157</v>
      </c>
      <c r="S163" s="136" t="s">
        <v>475</v>
      </c>
      <c r="T163" s="88"/>
      <c r="U163" s="89"/>
      <c r="V163" s="90"/>
      <c r="W163" s="91"/>
      <c r="X163" s="65">
        <f t="shared" si="7"/>
        <v>0</v>
      </c>
    </row>
    <row r="164" spans="1:24" ht="14.4">
      <c r="A164" s="92" t="s">
        <v>458</v>
      </c>
      <c r="B164" s="67"/>
      <c r="C164" s="68"/>
      <c r="D164" s="68"/>
      <c r="E164" s="69"/>
      <c r="F164" s="184" t="str">
        <f t="shared" si="5"/>
        <v/>
      </c>
      <c r="G164" s="185" t="str">
        <f t="shared" si="6"/>
        <v/>
      </c>
      <c r="H164" s="184" t="s">
        <v>46</v>
      </c>
      <c r="I164" s="186"/>
      <c r="J164" s="529" t="s">
        <v>30</v>
      </c>
      <c r="K164" s="506"/>
      <c r="L164" s="133" t="s">
        <v>2027</v>
      </c>
      <c r="M164" s="68">
        <v>1</v>
      </c>
      <c r="N164" s="68">
        <v>2</v>
      </c>
      <c r="O164" s="68">
        <v>1</v>
      </c>
      <c r="P164" s="68" t="s">
        <v>32</v>
      </c>
      <c r="Q164" s="134" t="s">
        <v>1900</v>
      </c>
      <c r="R164" s="134" t="s">
        <v>129</v>
      </c>
      <c r="S164" s="134" t="s">
        <v>39</v>
      </c>
      <c r="T164" s="76"/>
      <c r="U164" s="77"/>
      <c r="V164" s="78"/>
      <c r="W164" s="79"/>
      <c r="X164" s="65">
        <f t="shared" si="7"/>
        <v>0</v>
      </c>
    </row>
    <row r="165" spans="1:24" ht="14.4">
      <c r="A165" s="82" t="s">
        <v>460</v>
      </c>
      <c r="B165" s="83"/>
      <c r="C165" s="84"/>
      <c r="D165" s="84"/>
      <c r="E165" s="85"/>
      <c r="F165" s="188" t="str">
        <f t="shared" si="5"/>
        <v/>
      </c>
      <c r="G165" s="189" t="str">
        <f t="shared" si="6"/>
        <v/>
      </c>
      <c r="H165" s="188" t="s">
        <v>28</v>
      </c>
      <c r="I165" s="85"/>
      <c r="J165" s="529" t="s">
        <v>30</v>
      </c>
      <c r="K165" s="504"/>
      <c r="L165" s="135" t="s">
        <v>2028</v>
      </c>
      <c r="M165" s="84">
        <v>1</v>
      </c>
      <c r="N165" s="84">
        <v>3</v>
      </c>
      <c r="O165" s="84">
        <v>2</v>
      </c>
      <c r="P165" s="84" t="s">
        <v>32</v>
      </c>
      <c r="Q165" s="136" t="s">
        <v>1925</v>
      </c>
      <c r="R165" s="136" t="s">
        <v>129</v>
      </c>
      <c r="S165" s="136" t="s">
        <v>455</v>
      </c>
      <c r="T165" s="88"/>
      <c r="U165" s="89"/>
      <c r="V165" s="90"/>
      <c r="W165" s="91"/>
      <c r="X165" s="65">
        <f t="shared" si="7"/>
        <v>0</v>
      </c>
    </row>
    <row r="166" spans="1:24" ht="14.4">
      <c r="A166" s="92" t="s">
        <v>462</v>
      </c>
      <c r="B166" s="67"/>
      <c r="C166" s="68"/>
      <c r="D166" s="68"/>
      <c r="E166" s="69"/>
      <c r="F166" s="184" t="str">
        <f t="shared" si="5"/>
        <v/>
      </c>
      <c r="G166" s="185" t="str">
        <f t="shared" si="6"/>
        <v/>
      </c>
      <c r="H166" s="184" t="s">
        <v>46</v>
      </c>
      <c r="I166" s="69"/>
      <c r="J166" s="529" t="s">
        <v>30</v>
      </c>
      <c r="K166" s="506"/>
      <c r="L166" s="133" t="s">
        <v>2029</v>
      </c>
      <c r="M166" s="68">
        <v>2</v>
      </c>
      <c r="N166" s="68">
        <v>2</v>
      </c>
      <c r="O166" s="68">
        <v>3</v>
      </c>
      <c r="P166" s="68" t="s">
        <v>32</v>
      </c>
      <c r="Q166" s="134" t="s">
        <v>87</v>
      </c>
      <c r="R166" s="134" t="s">
        <v>129</v>
      </c>
      <c r="S166" s="134" t="s">
        <v>1080</v>
      </c>
      <c r="T166" s="76"/>
      <c r="U166" s="77"/>
      <c r="V166" s="78"/>
      <c r="W166" s="79"/>
      <c r="X166" s="65">
        <f t="shared" si="7"/>
        <v>0</v>
      </c>
    </row>
    <row r="167" spans="1:24" ht="14.4">
      <c r="A167" s="82" t="s">
        <v>465</v>
      </c>
      <c r="B167" s="83"/>
      <c r="C167" s="84"/>
      <c r="D167" s="84"/>
      <c r="E167" s="85"/>
      <c r="F167" s="188" t="str">
        <f t="shared" si="5"/>
        <v/>
      </c>
      <c r="G167" s="189" t="str">
        <f t="shared" si="6"/>
        <v/>
      </c>
      <c r="H167" s="188" t="s">
        <v>28</v>
      </c>
      <c r="I167" s="175"/>
      <c r="J167" s="529" t="s">
        <v>30</v>
      </c>
      <c r="K167" s="504"/>
      <c r="L167" s="135" t="s">
        <v>2030</v>
      </c>
      <c r="M167" s="84">
        <v>2</v>
      </c>
      <c r="N167" s="84">
        <v>2</v>
      </c>
      <c r="O167" s="84">
        <v>2</v>
      </c>
      <c r="P167" s="84" t="s">
        <v>32</v>
      </c>
      <c r="Q167" s="84" t="s">
        <v>1862</v>
      </c>
      <c r="R167" s="136" t="s">
        <v>129</v>
      </c>
      <c r="S167" s="136" t="s">
        <v>39</v>
      </c>
      <c r="T167" s="88"/>
      <c r="U167" s="89"/>
      <c r="V167" s="90"/>
      <c r="W167" s="91"/>
      <c r="X167" s="65">
        <f t="shared" si="7"/>
        <v>0</v>
      </c>
    </row>
    <row r="168" spans="1:24" ht="14.4">
      <c r="A168" s="92" t="s">
        <v>468</v>
      </c>
      <c r="B168" s="67"/>
      <c r="C168" s="68"/>
      <c r="D168" s="68"/>
      <c r="E168" s="69"/>
      <c r="F168" s="184" t="str">
        <f t="shared" si="5"/>
        <v/>
      </c>
      <c r="G168" s="185" t="str">
        <f t="shared" si="6"/>
        <v/>
      </c>
      <c r="H168" s="184" t="s">
        <v>46</v>
      </c>
      <c r="I168" s="69"/>
      <c r="J168" s="529" t="s">
        <v>30</v>
      </c>
      <c r="K168" s="506"/>
      <c r="L168" s="133" t="s">
        <v>2031</v>
      </c>
      <c r="M168" s="68">
        <v>2</v>
      </c>
      <c r="N168" s="68">
        <v>2</v>
      </c>
      <c r="O168" s="68">
        <v>1</v>
      </c>
      <c r="P168" s="68" t="s">
        <v>136</v>
      </c>
      <c r="Q168" s="68" t="s">
        <v>1862</v>
      </c>
      <c r="R168" s="134" t="s">
        <v>129</v>
      </c>
      <c r="S168" s="134" t="s">
        <v>403</v>
      </c>
      <c r="T168" s="76"/>
      <c r="U168" s="77"/>
      <c r="V168" s="78"/>
      <c r="W168" s="79"/>
      <c r="X168" s="65">
        <f t="shared" si="7"/>
        <v>0</v>
      </c>
    </row>
    <row r="169" spans="1:24" ht="14.4">
      <c r="A169" s="82" t="s">
        <v>471</v>
      </c>
      <c r="B169" s="83"/>
      <c r="C169" s="84"/>
      <c r="D169" s="84"/>
      <c r="E169" s="85"/>
      <c r="F169" s="188" t="str">
        <f t="shared" si="5"/>
        <v/>
      </c>
      <c r="G169" s="189" t="str">
        <f t="shared" si="6"/>
        <v/>
      </c>
      <c r="H169" s="188" t="s">
        <v>127</v>
      </c>
      <c r="I169" s="85"/>
      <c r="J169" s="529" t="s">
        <v>30</v>
      </c>
      <c r="K169" s="504"/>
      <c r="L169" s="135" t="s">
        <v>2032</v>
      </c>
      <c r="M169" s="84">
        <v>2</v>
      </c>
      <c r="N169" s="84">
        <v>3</v>
      </c>
      <c r="O169" s="84">
        <v>2</v>
      </c>
      <c r="P169" s="84" t="s">
        <v>136</v>
      </c>
      <c r="Q169" s="136" t="s">
        <v>2007</v>
      </c>
      <c r="R169" s="136" t="s">
        <v>129</v>
      </c>
      <c r="S169" s="136" t="s">
        <v>403</v>
      </c>
      <c r="T169" s="88"/>
      <c r="U169" s="89"/>
      <c r="V169" s="90"/>
      <c r="W169" s="91"/>
      <c r="X169" s="65">
        <f t="shared" si="7"/>
        <v>0</v>
      </c>
    </row>
    <row r="170" spans="1:24" ht="14.4">
      <c r="A170" s="92" t="s">
        <v>473</v>
      </c>
      <c r="B170" s="67"/>
      <c r="C170" s="67"/>
      <c r="D170" s="67"/>
      <c r="E170" s="67"/>
      <c r="F170" s="184" t="str">
        <f t="shared" si="5"/>
        <v/>
      </c>
      <c r="G170" s="185" t="str">
        <f t="shared" si="6"/>
        <v/>
      </c>
      <c r="H170" s="184" t="s">
        <v>46</v>
      </c>
      <c r="I170" s="69"/>
      <c r="J170" s="529" t="s">
        <v>30</v>
      </c>
      <c r="K170" s="506"/>
      <c r="L170" s="133" t="s">
        <v>2033</v>
      </c>
      <c r="M170" s="68">
        <v>3</v>
      </c>
      <c r="N170" s="68">
        <v>3</v>
      </c>
      <c r="O170" s="68">
        <v>2</v>
      </c>
      <c r="P170" s="68" t="s">
        <v>136</v>
      </c>
      <c r="Q170" s="208" t="s">
        <v>1862</v>
      </c>
      <c r="R170" s="134" t="s">
        <v>129</v>
      </c>
      <c r="S170" s="134" t="s">
        <v>1911</v>
      </c>
      <c r="T170" s="76"/>
      <c r="U170" s="116"/>
      <c r="V170" s="117" t="s">
        <v>349</v>
      </c>
      <c r="W170" s="118"/>
      <c r="X170" s="65">
        <f t="shared" si="7"/>
        <v>0</v>
      </c>
    </row>
    <row r="171" spans="1:24" ht="14.4">
      <c r="A171" s="82" t="s">
        <v>476</v>
      </c>
      <c r="B171" s="83"/>
      <c r="C171" s="84"/>
      <c r="D171" s="84"/>
      <c r="E171" s="85"/>
      <c r="F171" s="188" t="str">
        <f t="shared" si="5"/>
        <v/>
      </c>
      <c r="G171" s="189" t="str">
        <f t="shared" si="6"/>
        <v/>
      </c>
      <c r="H171" s="188" t="s">
        <v>46</v>
      </c>
      <c r="I171" s="85"/>
      <c r="J171" s="529" t="s">
        <v>30</v>
      </c>
      <c r="K171" s="504"/>
      <c r="L171" s="135" t="s">
        <v>2034</v>
      </c>
      <c r="M171" s="84">
        <v>3</v>
      </c>
      <c r="N171" s="84">
        <v>4</v>
      </c>
      <c r="O171" s="84">
        <v>4</v>
      </c>
      <c r="P171" s="84" t="s">
        <v>32</v>
      </c>
      <c r="Q171" s="136" t="s">
        <v>1925</v>
      </c>
      <c r="R171" s="136" t="s">
        <v>129</v>
      </c>
      <c r="S171" s="136" t="s">
        <v>35</v>
      </c>
      <c r="T171" s="88"/>
      <c r="U171" s="89"/>
      <c r="V171" s="90"/>
      <c r="W171" s="91"/>
      <c r="X171" s="65">
        <f t="shared" si="7"/>
        <v>0</v>
      </c>
    </row>
    <row r="172" spans="1:24" ht="14.4">
      <c r="A172" s="92" t="s">
        <v>478</v>
      </c>
      <c r="B172" s="67"/>
      <c r="C172" s="68"/>
      <c r="D172" s="68"/>
      <c r="E172" s="69"/>
      <c r="F172" s="184" t="str">
        <f t="shared" si="5"/>
        <v/>
      </c>
      <c r="G172" s="185" t="str">
        <f t="shared" si="6"/>
        <v/>
      </c>
      <c r="H172" s="184" t="s">
        <v>46</v>
      </c>
      <c r="I172" s="69"/>
      <c r="J172" s="529" t="s">
        <v>30</v>
      </c>
      <c r="K172" s="506"/>
      <c r="L172" s="133" t="s">
        <v>1194</v>
      </c>
      <c r="M172" s="68">
        <v>4</v>
      </c>
      <c r="N172" s="68">
        <v>4</v>
      </c>
      <c r="O172" s="68">
        <v>4</v>
      </c>
      <c r="P172" s="68" t="s">
        <v>32</v>
      </c>
      <c r="Q172" s="68" t="s">
        <v>1862</v>
      </c>
      <c r="R172" s="134" t="s">
        <v>129</v>
      </c>
      <c r="S172" s="134" t="s">
        <v>467</v>
      </c>
      <c r="T172" s="76"/>
      <c r="U172" s="77"/>
      <c r="V172" s="78"/>
      <c r="W172" s="79"/>
      <c r="X172" s="65">
        <f t="shared" si="7"/>
        <v>0</v>
      </c>
    </row>
    <row r="173" spans="1:24" ht="14.4">
      <c r="A173" s="82" t="s">
        <v>480</v>
      </c>
      <c r="B173" s="83"/>
      <c r="C173" s="84"/>
      <c r="D173" s="84"/>
      <c r="E173" s="85"/>
      <c r="F173" s="188" t="str">
        <f t="shared" si="5"/>
        <v/>
      </c>
      <c r="G173" s="189" t="str">
        <f t="shared" si="6"/>
        <v/>
      </c>
      <c r="H173" s="188" t="s">
        <v>46</v>
      </c>
      <c r="I173" s="85"/>
      <c r="J173" s="529" t="s">
        <v>30</v>
      </c>
      <c r="K173" s="504"/>
      <c r="L173" s="135" t="s">
        <v>2035</v>
      </c>
      <c r="M173" s="84">
        <v>5</v>
      </c>
      <c r="N173" s="84">
        <v>3</v>
      </c>
      <c r="O173" s="84">
        <v>6</v>
      </c>
      <c r="P173" s="84" t="s">
        <v>32</v>
      </c>
      <c r="Q173" s="136" t="s">
        <v>2036</v>
      </c>
      <c r="R173" s="136" t="s">
        <v>129</v>
      </c>
      <c r="S173" s="136" t="s">
        <v>1080</v>
      </c>
      <c r="T173" s="88"/>
      <c r="U173" s="89"/>
      <c r="V173" s="90"/>
      <c r="W173" s="91"/>
      <c r="X173" s="65">
        <f t="shared" si="7"/>
        <v>0</v>
      </c>
    </row>
    <row r="174" spans="1:24" ht="14.4">
      <c r="A174" s="92" t="s">
        <v>482</v>
      </c>
      <c r="B174" s="67"/>
      <c r="C174" s="68"/>
      <c r="D174" s="68"/>
      <c r="E174" s="69"/>
      <c r="F174" s="184" t="str">
        <f t="shared" si="5"/>
        <v/>
      </c>
      <c r="G174" s="185" t="str">
        <f t="shared" si="6"/>
        <v/>
      </c>
      <c r="H174" s="184" t="s">
        <v>127</v>
      </c>
      <c r="I174" s="186"/>
      <c r="J174" s="529" t="s">
        <v>30</v>
      </c>
      <c r="K174" s="506"/>
      <c r="L174" s="133" t="s">
        <v>2037</v>
      </c>
      <c r="M174" s="68">
        <v>5</v>
      </c>
      <c r="N174" s="68">
        <v>6</v>
      </c>
      <c r="O174" s="68">
        <v>5</v>
      </c>
      <c r="P174" s="68" t="s">
        <v>32</v>
      </c>
      <c r="Q174" s="68" t="s">
        <v>1862</v>
      </c>
      <c r="R174" s="134" t="s">
        <v>129</v>
      </c>
      <c r="S174" s="134" t="s">
        <v>444</v>
      </c>
      <c r="T174" s="76"/>
      <c r="U174" s="77"/>
      <c r="V174" s="78"/>
      <c r="W174" s="79"/>
      <c r="X174" s="65">
        <f t="shared" si="7"/>
        <v>0</v>
      </c>
    </row>
    <row r="175" spans="1:24" ht="14.4">
      <c r="A175" s="82" t="s">
        <v>484</v>
      </c>
      <c r="B175" s="83"/>
      <c r="C175" s="84"/>
      <c r="D175" s="84"/>
      <c r="E175" s="85"/>
      <c r="F175" s="188" t="str">
        <f t="shared" si="5"/>
        <v/>
      </c>
      <c r="G175" s="189" t="str">
        <f t="shared" si="6"/>
        <v/>
      </c>
      <c r="H175" s="188" t="s">
        <v>46</v>
      </c>
      <c r="I175" s="85"/>
      <c r="J175" s="529" t="s">
        <v>30</v>
      </c>
      <c r="K175" s="504"/>
      <c r="L175" s="135" t="s">
        <v>2038</v>
      </c>
      <c r="M175" s="84">
        <v>6</v>
      </c>
      <c r="N175" s="84">
        <v>5</v>
      </c>
      <c r="O175" s="84">
        <v>5</v>
      </c>
      <c r="P175" s="84" t="s">
        <v>32</v>
      </c>
      <c r="Q175" s="136" t="s">
        <v>373</v>
      </c>
      <c r="R175" s="136" t="s">
        <v>129</v>
      </c>
      <c r="S175" s="136" t="s">
        <v>243</v>
      </c>
      <c r="T175" s="88"/>
      <c r="U175" s="89"/>
      <c r="V175" s="90"/>
      <c r="W175" s="91"/>
      <c r="X175" s="65">
        <f t="shared" si="7"/>
        <v>0</v>
      </c>
    </row>
    <row r="176" spans="1:24" ht="14.4">
      <c r="A176" s="92" t="s">
        <v>486</v>
      </c>
      <c r="B176" s="67"/>
      <c r="C176" s="68"/>
      <c r="D176" s="68"/>
      <c r="E176" s="69"/>
      <c r="F176" s="184" t="str">
        <f t="shared" si="5"/>
        <v/>
      </c>
      <c r="G176" s="185" t="str">
        <f t="shared" si="6"/>
        <v/>
      </c>
      <c r="H176" s="184" t="s">
        <v>131</v>
      </c>
      <c r="I176" s="186"/>
      <c r="J176" s="529" t="s">
        <v>30</v>
      </c>
      <c r="K176" s="506"/>
      <c r="L176" s="133" t="s">
        <v>2039</v>
      </c>
      <c r="M176" s="68">
        <v>9</v>
      </c>
      <c r="N176" s="68">
        <v>10</v>
      </c>
      <c r="O176" s="68">
        <v>10</v>
      </c>
      <c r="P176" s="68" t="s">
        <v>32</v>
      </c>
      <c r="Q176" s="134" t="s">
        <v>33</v>
      </c>
      <c r="R176" s="134" t="s">
        <v>129</v>
      </c>
      <c r="S176" s="134" t="s">
        <v>467</v>
      </c>
      <c r="T176" s="76"/>
      <c r="U176" s="77"/>
      <c r="V176" s="78"/>
      <c r="W176" s="79"/>
      <c r="X176" s="65">
        <f t="shared" si="7"/>
        <v>0</v>
      </c>
    </row>
    <row r="177" spans="1:24" ht="14.4">
      <c r="A177" s="82" t="s">
        <v>489</v>
      </c>
      <c r="B177" s="83"/>
      <c r="C177" s="84"/>
      <c r="D177" s="84"/>
      <c r="E177" s="85"/>
      <c r="F177" s="188" t="str">
        <f t="shared" si="5"/>
        <v/>
      </c>
      <c r="G177" s="189" t="str">
        <f t="shared" si="6"/>
        <v/>
      </c>
      <c r="H177" s="188" t="s">
        <v>127</v>
      </c>
      <c r="I177" s="85"/>
      <c r="J177" s="529" t="s">
        <v>30</v>
      </c>
      <c r="K177" s="504"/>
      <c r="L177" s="135" t="s">
        <v>2040</v>
      </c>
      <c r="M177" s="84">
        <v>0</v>
      </c>
      <c r="N177" s="211" t="s">
        <v>254</v>
      </c>
      <c r="O177" s="211" t="s">
        <v>254</v>
      </c>
      <c r="P177" s="84" t="s">
        <v>1862</v>
      </c>
      <c r="Q177" s="136" t="s">
        <v>1925</v>
      </c>
      <c r="R177" s="136" t="s">
        <v>255</v>
      </c>
      <c r="S177" s="136" t="s">
        <v>1938</v>
      </c>
      <c r="T177" s="88"/>
      <c r="U177" s="89"/>
      <c r="V177" s="90"/>
      <c r="W177" s="91"/>
      <c r="X177" s="65">
        <f t="shared" si="7"/>
        <v>0</v>
      </c>
    </row>
    <row r="178" spans="1:24" ht="14.4">
      <c r="A178" s="92" t="s">
        <v>491</v>
      </c>
      <c r="B178" s="67"/>
      <c r="C178" s="68"/>
      <c r="D178" s="68"/>
      <c r="E178" s="69"/>
      <c r="F178" s="184" t="str">
        <f t="shared" si="5"/>
        <v/>
      </c>
      <c r="G178" s="185" t="str">
        <f t="shared" si="6"/>
        <v/>
      </c>
      <c r="H178" s="184" t="s">
        <v>28</v>
      </c>
      <c r="I178" s="69"/>
      <c r="J178" s="529" t="s">
        <v>30</v>
      </c>
      <c r="K178" s="506"/>
      <c r="L178" s="133" t="s">
        <v>2041</v>
      </c>
      <c r="M178" s="68">
        <v>1</v>
      </c>
      <c r="N178" s="209" t="s">
        <v>343</v>
      </c>
      <c r="O178" s="209" t="s">
        <v>254</v>
      </c>
      <c r="P178" s="68" t="s">
        <v>1862</v>
      </c>
      <c r="Q178" s="134" t="s">
        <v>1900</v>
      </c>
      <c r="R178" s="134" t="s">
        <v>255</v>
      </c>
      <c r="S178" s="134" t="s">
        <v>381</v>
      </c>
      <c r="T178" s="76"/>
      <c r="U178" s="77"/>
      <c r="V178" s="78"/>
      <c r="W178" s="79"/>
      <c r="X178" s="65">
        <f t="shared" si="7"/>
        <v>0</v>
      </c>
    </row>
    <row r="179" spans="1:24" ht="14.4">
      <c r="A179" s="82" t="s">
        <v>493</v>
      </c>
      <c r="B179" s="83"/>
      <c r="C179" s="84"/>
      <c r="D179" s="84"/>
      <c r="E179" s="85"/>
      <c r="F179" s="188" t="str">
        <f t="shared" si="5"/>
        <v/>
      </c>
      <c r="G179" s="189" t="str">
        <f t="shared" si="6"/>
        <v/>
      </c>
      <c r="H179" s="188" t="s">
        <v>127</v>
      </c>
      <c r="I179" s="85"/>
      <c r="J179" s="529" t="s">
        <v>30</v>
      </c>
      <c r="K179" s="504"/>
      <c r="L179" s="135" t="s">
        <v>2042</v>
      </c>
      <c r="M179" s="84">
        <v>2</v>
      </c>
      <c r="N179" s="211" t="s">
        <v>343</v>
      </c>
      <c r="O179" s="211" t="s">
        <v>254</v>
      </c>
      <c r="P179" s="84" t="s">
        <v>1862</v>
      </c>
      <c r="Q179" s="136" t="s">
        <v>1900</v>
      </c>
      <c r="R179" s="136" t="s">
        <v>255</v>
      </c>
      <c r="S179" s="136" t="s">
        <v>2043</v>
      </c>
      <c r="T179" s="88"/>
      <c r="U179" s="89"/>
      <c r="V179" s="90"/>
      <c r="W179" s="91"/>
      <c r="X179" s="65">
        <f t="shared" si="7"/>
        <v>0</v>
      </c>
    </row>
    <row r="180" spans="1:24" ht="14.4">
      <c r="A180" s="92" t="s">
        <v>495</v>
      </c>
      <c r="B180" s="67"/>
      <c r="C180" s="68"/>
      <c r="D180" s="68"/>
      <c r="E180" s="69"/>
      <c r="F180" s="184" t="str">
        <f t="shared" si="5"/>
        <v/>
      </c>
      <c r="G180" s="185" t="str">
        <f t="shared" si="6"/>
        <v/>
      </c>
      <c r="H180" s="184" t="s">
        <v>46</v>
      </c>
      <c r="I180" s="69"/>
      <c r="J180" s="529" t="s">
        <v>30</v>
      </c>
      <c r="K180" s="506"/>
      <c r="L180" s="133" t="s">
        <v>2044</v>
      </c>
      <c r="M180" s="68">
        <v>2</v>
      </c>
      <c r="N180" s="209" t="s">
        <v>254</v>
      </c>
      <c r="O180" s="209" t="s">
        <v>254</v>
      </c>
      <c r="P180" s="68" t="s">
        <v>1862</v>
      </c>
      <c r="Q180" s="134" t="s">
        <v>1925</v>
      </c>
      <c r="R180" s="134" t="s">
        <v>255</v>
      </c>
      <c r="S180" s="134" t="s">
        <v>1938</v>
      </c>
      <c r="T180" s="76"/>
      <c r="U180" s="77"/>
      <c r="V180" s="78"/>
      <c r="W180" s="79"/>
      <c r="X180" s="65">
        <f t="shared" si="7"/>
        <v>0</v>
      </c>
    </row>
    <row r="181" spans="1:24" ht="14.4">
      <c r="A181" s="82" t="s">
        <v>498</v>
      </c>
      <c r="B181" s="83"/>
      <c r="C181" s="84"/>
      <c r="D181" s="84"/>
      <c r="E181" s="85"/>
      <c r="F181" s="188" t="str">
        <f t="shared" si="5"/>
        <v/>
      </c>
      <c r="G181" s="189" t="str">
        <f t="shared" si="6"/>
        <v/>
      </c>
      <c r="H181" s="188" t="s">
        <v>28</v>
      </c>
      <c r="I181" s="175"/>
      <c r="J181" s="529" t="s">
        <v>30</v>
      </c>
      <c r="K181" s="504"/>
      <c r="L181" s="135" t="s">
        <v>2045</v>
      </c>
      <c r="M181" s="84">
        <v>3</v>
      </c>
      <c r="N181" s="211" t="s">
        <v>520</v>
      </c>
      <c r="O181" s="211" t="s">
        <v>520</v>
      </c>
      <c r="P181" s="84" t="s">
        <v>1862</v>
      </c>
      <c r="Q181" s="84" t="s">
        <v>1862</v>
      </c>
      <c r="R181" s="136" t="s">
        <v>157</v>
      </c>
      <c r="S181" s="136" t="s">
        <v>1946</v>
      </c>
      <c r="T181" s="88"/>
      <c r="U181" s="89"/>
      <c r="V181" s="90"/>
      <c r="W181" s="91"/>
      <c r="X181" s="65">
        <f t="shared" si="7"/>
        <v>0</v>
      </c>
    </row>
    <row r="182" spans="1:24" ht="14.4">
      <c r="A182" s="92" t="s">
        <v>500</v>
      </c>
      <c r="B182" s="67"/>
      <c r="C182" s="68"/>
      <c r="D182" s="68"/>
      <c r="E182" s="69"/>
      <c r="F182" s="184" t="str">
        <f t="shared" si="5"/>
        <v/>
      </c>
      <c r="G182" s="185" t="str">
        <f t="shared" si="6"/>
        <v/>
      </c>
      <c r="H182" s="184" t="s">
        <v>46</v>
      </c>
      <c r="I182" s="69"/>
      <c r="J182" s="529" t="s">
        <v>30</v>
      </c>
      <c r="K182" s="506"/>
      <c r="L182" s="133" t="s">
        <v>1785</v>
      </c>
      <c r="M182" s="68">
        <v>1</v>
      </c>
      <c r="N182" s="68" t="s">
        <v>1862</v>
      </c>
      <c r="O182" s="68" t="s">
        <v>1862</v>
      </c>
      <c r="P182" s="68" t="s">
        <v>1862</v>
      </c>
      <c r="Q182" s="68" t="s">
        <v>1862</v>
      </c>
      <c r="R182" s="134" t="s">
        <v>157</v>
      </c>
      <c r="S182" s="134" t="s">
        <v>164</v>
      </c>
      <c r="T182" s="76"/>
      <c r="U182" s="77"/>
      <c r="V182" s="78"/>
      <c r="W182" s="79"/>
      <c r="X182" s="65">
        <f t="shared" si="7"/>
        <v>0</v>
      </c>
    </row>
    <row r="183" spans="1:24" ht="14.4">
      <c r="A183" s="82" t="s">
        <v>502</v>
      </c>
      <c r="B183" s="83"/>
      <c r="C183" s="84"/>
      <c r="D183" s="84"/>
      <c r="E183" s="85"/>
      <c r="F183" s="188" t="str">
        <f t="shared" si="5"/>
        <v/>
      </c>
      <c r="G183" s="189" t="str">
        <f t="shared" si="6"/>
        <v/>
      </c>
      <c r="H183" s="188" t="s">
        <v>46</v>
      </c>
      <c r="I183" s="175"/>
      <c r="J183" s="529" t="s">
        <v>30</v>
      </c>
      <c r="K183" s="504"/>
      <c r="L183" s="135" t="s">
        <v>2046</v>
      </c>
      <c r="M183" s="84">
        <v>1</v>
      </c>
      <c r="N183" s="84" t="s">
        <v>1862</v>
      </c>
      <c r="O183" s="84" t="s">
        <v>1862</v>
      </c>
      <c r="P183" s="84" t="s">
        <v>1862</v>
      </c>
      <c r="Q183" s="84" t="s">
        <v>1862</v>
      </c>
      <c r="R183" s="136" t="s">
        <v>157</v>
      </c>
      <c r="S183" s="136" t="s">
        <v>164</v>
      </c>
      <c r="T183" s="88"/>
      <c r="U183" s="89"/>
      <c r="V183" s="90"/>
      <c r="W183" s="91"/>
      <c r="X183" s="65">
        <f t="shared" si="7"/>
        <v>0</v>
      </c>
    </row>
    <row r="184" spans="1:24" ht="14.4">
      <c r="A184" s="92" t="s">
        <v>504</v>
      </c>
      <c r="B184" s="67"/>
      <c r="C184" s="68"/>
      <c r="D184" s="68"/>
      <c r="E184" s="69"/>
      <c r="F184" s="184" t="str">
        <f t="shared" si="5"/>
        <v/>
      </c>
      <c r="G184" s="185" t="str">
        <f t="shared" si="6"/>
        <v/>
      </c>
      <c r="H184" s="184" t="s">
        <v>46</v>
      </c>
      <c r="I184" s="69"/>
      <c r="J184" s="529" t="s">
        <v>30</v>
      </c>
      <c r="K184" s="506"/>
      <c r="L184" s="133" t="s">
        <v>2047</v>
      </c>
      <c r="M184" s="68">
        <v>3</v>
      </c>
      <c r="N184" s="68" t="s">
        <v>1862</v>
      </c>
      <c r="O184" s="68" t="s">
        <v>1862</v>
      </c>
      <c r="P184" s="68" t="s">
        <v>1862</v>
      </c>
      <c r="Q184" s="68" t="s">
        <v>1862</v>
      </c>
      <c r="R184" s="134" t="s">
        <v>157</v>
      </c>
      <c r="S184" s="134" t="s">
        <v>553</v>
      </c>
      <c r="T184" s="76"/>
      <c r="U184" s="77"/>
      <c r="V184" s="78"/>
      <c r="W184" s="79"/>
      <c r="X184" s="65">
        <f t="shared" si="7"/>
        <v>0</v>
      </c>
    </row>
    <row r="185" spans="1:24" ht="14.4">
      <c r="A185" s="82" t="s">
        <v>506</v>
      </c>
      <c r="B185" s="83"/>
      <c r="C185" s="84"/>
      <c r="D185" s="84"/>
      <c r="E185" s="85"/>
      <c r="F185" s="188" t="str">
        <f t="shared" si="5"/>
        <v/>
      </c>
      <c r="G185" s="189" t="str">
        <f t="shared" si="6"/>
        <v/>
      </c>
      <c r="H185" s="188" t="s">
        <v>46</v>
      </c>
      <c r="I185" s="175"/>
      <c r="J185" s="529" t="s">
        <v>30</v>
      </c>
      <c r="K185" s="504"/>
      <c r="L185" s="135" t="s">
        <v>2048</v>
      </c>
      <c r="M185" s="84">
        <v>4</v>
      </c>
      <c r="N185" s="84" t="s">
        <v>1862</v>
      </c>
      <c r="O185" s="84" t="s">
        <v>1862</v>
      </c>
      <c r="P185" s="84" t="s">
        <v>1862</v>
      </c>
      <c r="Q185" s="84" t="s">
        <v>1862</v>
      </c>
      <c r="R185" s="136" t="s">
        <v>157</v>
      </c>
      <c r="S185" s="136" t="s">
        <v>164</v>
      </c>
      <c r="T185" s="88"/>
      <c r="U185" s="89"/>
      <c r="V185" s="90"/>
      <c r="W185" s="91"/>
      <c r="X185" s="65">
        <f t="shared" si="7"/>
        <v>0</v>
      </c>
    </row>
    <row r="186" spans="1:24" ht="14.4">
      <c r="A186" s="92" t="s">
        <v>508</v>
      </c>
      <c r="B186" s="67"/>
      <c r="C186" s="68"/>
      <c r="D186" s="68"/>
      <c r="E186" s="69"/>
      <c r="F186" s="184" t="str">
        <f t="shared" si="5"/>
        <v/>
      </c>
      <c r="G186" s="185" t="str">
        <f t="shared" si="6"/>
        <v/>
      </c>
      <c r="H186" s="184" t="s">
        <v>127</v>
      </c>
      <c r="I186" s="186"/>
      <c r="J186" s="529" t="s">
        <v>30</v>
      </c>
      <c r="K186" s="506"/>
      <c r="L186" s="133" t="s">
        <v>2049</v>
      </c>
      <c r="M186" s="68">
        <v>5</v>
      </c>
      <c r="N186" s="68" t="s">
        <v>1862</v>
      </c>
      <c r="O186" s="68" t="s">
        <v>1862</v>
      </c>
      <c r="P186" s="68" t="s">
        <v>1862</v>
      </c>
      <c r="Q186" s="68" t="s">
        <v>1862</v>
      </c>
      <c r="R186" s="134" t="s">
        <v>157</v>
      </c>
      <c r="S186" s="134" t="s">
        <v>158</v>
      </c>
      <c r="T186" s="76"/>
      <c r="U186" s="77"/>
      <c r="V186" s="78"/>
      <c r="W186" s="79"/>
      <c r="X186" s="65">
        <f t="shared" si="7"/>
        <v>0</v>
      </c>
    </row>
    <row r="187" spans="1:24" ht="14.4">
      <c r="A187" s="82" t="s">
        <v>510</v>
      </c>
      <c r="B187" s="83"/>
      <c r="C187" s="84"/>
      <c r="D187" s="84"/>
      <c r="E187" s="85"/>
      <c r="F187" s="188" t="str">
        <f t="shared" si="5"/>
        <v/>
      </c>
      <c r="G187" s="189" t="str">
        <f t="shared" si="6"/>
        <v/>
      </c>
      <c r="H187" s="188" t="s">
        <v>46</v>
      </c>
      <c r="I187" s="85"/>
      <c r="J187" s="207" t="s">
        <v>37</v>
      </c>
      <c r="K187" s="203" t="s">
        <v>42</v>
      </c>
      <c r="L187" s="135" t="s">
        <v>2050</v>
      </c>
      <c r="M187" s="84">
        <v>1</v>
      </c>
      <c r="N187" s="84">
        <v>1</v>
      </c>
      <c r="O187" s="84">
        <v>4</v>
      </c>
      <c r="P187" s="84" t="s">
        <v>32</v>
      </c>
      <c r="Q187" s="84" t="s">
        <v>1862</v>
      </c>
      <c r="R187" s="136" t="s">
        <v>129</v>
      </c>
      <c r="S187" s="136" t="s">
        <v>39</v>
      </c>
      <c r="T187" s="88"/>
      <c r="U187" s="89"/>
      <c r="V187" s="90"/>
      <c r="W187" s="91"/>
      <c r="X187" s="65">
        <f t="shared" si="7"/>
        <v>0</v>
      </c>
    </row>
    <row r="188" spans="1:24" ht="14.4">
      <c r="A188" s="92" t="s">
        <v>512</v>
      </c>
      <c r="B188" s="67"/>
      <c r="C188" s="68"/>
      <c r="D188" s="68"/>
      <c r="E188" s="69"/>
      <c r="F188" s="184" t="str">
        <f t="shared" si="5"/>
        <v/>
      </c>
      <c r="G188" s="185" t="str">
        <f t="shared" si="6"/>
        <v/>
      </c>
      <c r="H188" s="184" t="s">
        <v>28</v>
      </c>
      <c r="I188" s="186"/>
      <c r="J188" s="207" t="s">
        <v>37</v>
      </c>
      <c r="K188" s="203" t="s">
        <v>42</v>
      </c>
      <c r="L188" s="133" t="s">
        <v>2051</v>
      </c>
      <c r="M188" s="68">
        <v>2</v>
      </c>
      <c r="N188" s="68">
        <v>1</v>
      </c>
      <c r="O188" s="68">
        <v>3</v>
      </c>
      <c r="P188" s="68" t="s">
        <v>32</v>
      </c>
      <c r="Q188" s="134" t="s">
        <v>1900</v>
      </c>
      <c r="R188" s="134" t="s">
        <v>129</v>
      </c>
      <c r="S188" s="134" t="s">
        <v>39</v>
      </c>
      <c r="T188" s="76"/>
      <c r="U188" s="77"/>
      <c r="V188" s="78"/>
      <c r="W188" s="79"/>
      <c r="X188" s="65">
        <f t="shared" si="7"/>
        <v>0</v>
      </c>
    </row>
    <row r="189" spans="1:24" ht="14.4">
      <c r="A189" s="82" t="s">
        <v>514</v>
      </c>
      <c r="B189" s="83"/>
      <c r="C189" s="84"/>
      <c r="D189" s="84"/>
      <c r="E189" s="85"/>
      <c r="F189" s="188" t="str">
        <f t="shared" si="5"/>
        <v/>
      </c>
      <c r="G189" s="189" t="str">
        <f t="shared" si="6"/>
        <v/>
      </c>
      <c r="H189" s="188" t="s">
        <v>28</v>
      </c>
      <c r="I189" s="175"/>
      <c r="J189" s="207" t="s">
        <v>37</v>
      </c>
      <c r="K189" s="203" t="s">
        <v>42</v>
      </c>
      <c r="L189" s="135" t="s">
        <v>2052</v>
      </c>
      <c r="M189" s="84">
        <v>2</v>
      </c>
      <c r="N189" s="84">
        <v>3</v>
      </c>
      <c r="O189" s="84">
        <v>3</v>
      </c>
      <c r="P189" s="84" t="s">
        <v>32</v>
      </c>
      <c r="Q189" s="136" t="s">
        <v>2053</v>
      </c>
      <c r="R189" s="136" t="s">
        <v>129</v>
      </c>
      <c r="S189" s="136" t="s">
        <v>39</v>
      </c>
      <c r="T189" s="88"/>
      <c r="U189" s="89"/>
      <c r="V189" s="90"/>
      <c r="W189" s="91"/>
      <c r="X189" s="65">
        <f t="shared" si="7"/>
        <v>0</v>
      </c>
    </row>
    <row r="190" spans="1:24" ht="14.4">
      <c r="A190" s="92" t="s">
        <v>516</v>
      </c>
      <c r="B190" s="67"/>
      <c r="C190" s="68"/>
      <c r="D190" s="68"/>
      <c r="E190" s="69"/>
      <c r="F190" s="184" t="str">
        <f t="shared" si="5"/>
        <v/>
      </c>
      <c r="G190" s="185" t="str">
        <f t="shared" si="6"/>
        <v/>
      </c>
      <c r="H190" s="184" t="s">
        <v>46</v>
      </c>
      <c r="I190" s="69"/>
      <c r="J190" s="207" t="s">
        <v>37</v>
      </c>
      <c r="K190" s="203" t="s">
        <v>42</v>
      </c>
      <c r="L190" s="133" t="s">
        <v>2054</v>
      </c>
      <c r="M190" s="68">
        <v>3</v>
      </c>
      <c r="N190" s="68">
        <v>4</v>
      </c>
      <c r="O190" s="68">
        <v>3</v>
      </c>
      <c r="P190" s="68" t="s">
        <v>32</v>
      </c>
      <c r="Q190" s="68" t="s">
        <v>1862</v>
      </c>
      <c r="R190" s="134" t="s">
        <v>129</v>
      </c>
      <c r="S190" s="134" t="s">
        <v>48</v>
      </c>
      <c r="T190" s="76"/>
      <c r="U190" s="77"/>
      <c r="V190" s="78"/>
      <c r="W190" s="79"/>
      <c r="X190" s="65">
        <f t="shared" si="7"/>
        <v>0</v>
      </c>
    </row>
    <row r="191" spans="1:24" ht="14.4">
      <c r="A191" s="82" t="s">
        <v>518</v>
      </c>
      <c r="B191" s="83"/>
      <c r="C191" s="84"/>
      <c r="D191" s="84"/>
      <c r="E191" s="85"/>
      <c r="F191" s="188" t="str">
        <f t="shared" si="5"/>
        <v/>
      </c>
      <c r="G191" s="189" t="str">
        <f t="shared" si="6"/>
        <v/>
      </c>
      <c r="H191" s="188" t="s">
        <v>127</v>
      </c>
      <c r="I191" s="85"/>
      <c r="J191" s="207" t="s">
        <v>37</v>
      </c>
      <c r="K191" s="203" t="s">
        <v>42</v>
      </c>
      <c r="L191" s="135" t="s">
        <v>2055</v>
      </c>
      <c r="M191" s="84">
        <v>3</v>
      </c>
      <c r="N191" s="84">
        <v>2</v>
      </c>
      <c r="O191" s="84">
        <v>2</v>
      </c>
      <c r="P191" s="84" t="s">
        <v>136</v>
      </c>
      <c r="Q191" s="136" t="s">
        <v>1879</v>
      </c>
      <c r="R191" s="136" t="s">
        <v>129</v>
      </c>
      <c r="S191" s="136" t="s">
        <v>251</v>
      </c>
      <c r="T191" s="88"/>
      <c r="U191" s="89"/>
      <c r="V191" s="90"/>
      <c r="W191" s="91"/>
      <c r="X191" s="65">
        <f t="shared" si="7"/>
        <v>0</v>
      </c>
    </row>
    <row r="192" spans="1:24" ht="14.4">
      <c r="A192" s="92" t="s">
        <v>521</v>
      </c>
      <c r="B192" s="67"/>
      <c r="C192" s="68"/>
      <c r="D192" s="68"/>
      <c r="E192" s="69"/>
      <c r="F192" s="184" t="str">
        <f t="shared" si="5"/>
        <v/>
      </c>
      <c r="G192" s="185" t="str">
        <f t="shared" si="6"/>
        <v/>
      </c>
      <c r="H192" s="184" t="s">
        <v>127</v>
      </c>
      <c r="I192" s="186"/>
      <c r="J192" s="207" t="s">
        <v>37</v>
      </c>
      <c r="K192" s="203" t="s">
        <v>42</v>
      </c>
      <c r="L192" s="133" t="s">
        <v>2056</v>
      </c>
      <c r="M192" s="68">
        <v>4</v>
      </c>
      <c r="N192" s="68">
        <v>4</v>
      </c>
      <c r="O192" s="68">
        <v>4</v>
      </c>
      <c r="P192" s="68" t="s">
        <v>32</v>
      </c>
      <c r="Q192" s="134" t="s">
        <v>80</v>
      </c>
      <c r="R192" s="134" t="s">
        <v>129</v>
      </c>
      <c r="S192" s="134" t="s">
        <v>161</v>
      </c>
      <c r="T192" s="76"/>
      <c r="U192" s="77"/>
      <c r="V192" s="78"/>
      <c r="W192" s="79"/>
      <c r="X192" s="65">
        <f t="shared" si="7"/>
        <v>0</v>
      </c>
    </row>
    <row r="193" spans="1:24" ht="14.4">
      <c r="A193" s="82" t="s">
        <v>523</v>
      </c>
      <c r="B193" s="83"/>
      <c r="C193" s="84"/>
      <c r="D193" s="84"/>
      <c r="E193" s="85"/>
      <c r="F193" s="188" t="str">
        <f t="shared" si="5"/>
        <v/>
      </c>
      <c r="G193" s="189" t="str">
        <f t="shared" si="6"/>
        <v/>
      </c>
      <c r="H193" s="188" t="s">
        <v>46</v>
      </c>
      <c r="I193" s="85"/>
      <c r="J193" s="207" t="s">
        <v>37</v>
      </c>
      <c r="K193" s="203" t="s">
        <v>42</v>
      </c>
      <c r="L193" s="135" t="s">
        <v>2057</v>
      </c>
      <c r="M193" s="84">
        <v>5</v>
      </c>
      <c r="N193" s="84">
        <v>4</v>
      </c>
      <c r="O193" s="84">
        <v>5</v>
      </c>
      <c r="P193" s="84" t="s">
        <v>136</v>
      </c>
      <c r="Q193" s="84" t="s">
        <v>1862</v>
      </c>
      <c r="R193" s="136" t="s">
        <v>129</v>
      </c>
      <c r="S193" s="136" t="s">
        <v>275</v>
      </c>
      <c r="T193" s="88"/>
      <c r="U193" s="89"/>
      <c r="V193" s="90"/>
      <c r="W193" s="91"/>
      <c r="X193" s="65">
        <f t="shared" si="7"/>
        <v>0</v>
      </c>
    </row>
    <row r="194" spans="1:24" ht="14.4">
      <c r="A194" s="92" t="s">
        <v>525</v>
      </c>
      <c r="B194" s="67"/>
      <c r="C194" s="68"/>
      <c r="D194" s="68"/>
      <c r="E194" s="69"/>
      <c r="F194" s="184" t="str">
        <f t="shared" si="5"/>
        <v/>
      </c>
      <c r="G194" s="185" t="str">
        <f t="shared" si="6"/>
        <v/>
      </c>
      <c r="H194" s="184" t="s">
        <v>127</v>
      </c>
      <c r="I194" s="186"/>
      <c r="J194" s="207" t="s">
        <v>37</v>
      </c>
      <c r="K194" s="203" t="s">
        <v>42</v>
      </c>
      <c r="L194" s="133" t="s">
        <v>221</v>
      </c>
      <c r="M194" s="68">
        <v>5</v>
      </c>
      <c r="N194" s="68">
        <v>6</v>
      </c>
      <c r="O194" s="68">
        <v>6</v>
      </c>
      <c r="P194" s="68" t="s">
        <v>32</v>
      </c>
      <c r="Q194" s="134" t="s">
        <v>87</v>
      </c>
      <c r="R194" s="134" t="s">
        <v>129</v>
      </c>
      <c r="S194" s="134" t="s">
        <v>48</v>
      </c>
      <c r="T194" s="76"/>
      <c r="U194" s="77"/>
      <c r="V194" s="78"/>
      <c r="W194" s="79"/>
      <c r="X194" s="65">
        <f t="shared" si="7"/>
        <v>0</v>
      </c>
    </row>
    <row r="195" spans="1:24" ht="14.4">
      <c r="A195" s="82" t="s">
        <v>527</v>
      </c>
      <c r="B195" s="83"/>
      <c r="C195" s="84"/>
      <c r="D195" s="84"/>
      <c r="E195" s="85"/>
      <c r="F195" s="188" t="str">
        <f t="shared" si="5"/>
        <v/>
      </c>
      <c r="G195" s="189" t="str">
        <f t="shared" si="6"/>
        <v/>
      </c>
      <c r="H195" s="188" t="s">
        <v>28</v>
      </c>
      <c r="I195" s="175"/>
      <c r="J195" s="207" t="s">
        <v>37</v>
      </c>
      <c r="K195" s="203" t="s">
        <v>42</v>
      </c>
      <c r="L195" s="135" t="s">
        <v>2058</v>
      </c>
      <c r="M195" s="84">
        <v>6</v>
      </c>
      <c r="N195" s="84">
        <v>4</v>
      </c>
      <c r="O195" s="84">
        <v>6</v>
      </c>
      <c r="P195" s="84" t="s">
        <v>136</v>
      </c>
      <c r="Q195" s="136" t="s">
        <v>1879</v>
      </c>
      <c r="R195" s="136" t="s">
        <v>129</v>
      </c>
      <c r="S195" s="136" t="s">
        <v>403</v>
      </c>
      <c r="T195" s="88"/>
      <c r="U195" s="89"/>
      <c r="V195" s="90"/>
      <c r="W195" s="91"/>
      <c r="X195" s="65">
        <f t="shared" si="7"/>
        <v>0</v>
      </c>
    </row>
    <row r="196" spans="1:24" ht="14.4">
      <c r="A196" s="92" t="s">
        <v>529</v>
      </c>
      <c r="B196" s="67"/>
      <c r="C196" s="68"/>
      <c r="D196" s="68"/>
      <c r="E196" s="69"/>
      <c r="F196" s="184" t="str">
        <f t="shared" si="5"/>
        <v/>
      </c>
      <c r="G196" s="185" t="str">
        <f t="shared" si="6"/>
        <v/>
      </c>
      <c r="H196" s="184" t="s">
        <v>131</v>
      </c>
      <c r="I196" s="186"/>
      <c r="J196" s="207" t="s">
        <v>37</v>
      </c>
      <c r="K196" s="203" t="s">
        <v>42</v>
      </c>
      <c r="L196" s="133" t="s">
        <v>699</v>
      </c>
      <c r="M196" s="68">
        <v>7</v>
      </c>
      <c r="N196" s="68">
        <v>5</v>
      </c>
      <c r="O196" s="68">
        <v>7</v>
      </c>
      <c r="P196" s="68" t="s">
        <v>32</v>
      </c>
      <c r="Q196" s="134" t="s">
        <v>84</v>
      </c>
      <c r="R196" s="134" t="s">
        <v>129</v>
      </c>
      <c r="S196" s="134" t="s">
        <v>39</v>
      </c>
      <c r="T196" s="76"/>
      <c r="U196" s="77"/>
      <c r="V196" s="78"/>
      <c r="W196" s="79"/>
      <c r="X196" s="65">
        <f t="shared" si="7"/>
        <v>0</v>
      </c>
    </row>
    <row r="197" spans="1:24" ht="14.4">
      <c r="A197" s="82" t="s">
        <v>531</v>
      </c>
      <c r="B197" s="83"/>
      <c r="C197" s="84"/>
      <c r="D197" s="84"/>
      <c r="E197" s="85"/>
      <c r="F197" s="188" t="str">
        <f t="shared" si="5"/>
        <v/>
      </c>
      <c r="G197" s="189" t="str">
        <f t="shared" si="6"/>
        <v/>
      </c>
      <c r="H197" s="188" t="s">
        <v>127</v>
      </c>
      <c r="I197" s="175"/>
      <c r="J197" s="207" t="s">
        <v>37</v>
      </c>
      <c r="K197" s="203" t="s">
        <v>42</v>
      </c>
      <c r="L197" s="135" t="s">
        <v>2059</v>
      </c>
      <c r="M197" s="84" t="s">
        <v>1862</v>
      </c>
      <c r="N197" s="84" t="s">
        <v>1862</v>
      </c>
      <c r="O197" s="84" t="s">
        <v>1862</v>
      </c>
      <c r="P197" s="84" t="s">
        <v>1862</v>
      </c>
      <c r="Q197" s="84" t="s">
        <v>1862</v>
      </c>
      <c r="R197" s="136" t="s">
        <v>255</v>
      </c>
      <c r="S197" s="136" t="s">
        <v>256</v>
      </c>
      <c r="T197" s="88"/>
      <c r="U197" s="89"/>
      <c r="V197" s="90"/>
      <c r="W197" s="91"/>
      <c r="X197" s="65">
        <f t="shared" si="7"/>
        <v>0</v>
      </c>
    </row>
    <row r="198" spans="1:24" ht="14.4">
      <c r="A198" s="92" t="s">
        <v>533</v>
      </c>
      <c r="B198" s="67"/>
      <c r="C198" s="68"/>
      <c r="D198" s="68"/>
      <c r="E198" s="69"/>
      <c r="F198" s="184" t="str">
        <f t="shared" si="5"/>
        <v/>
      </c>
      <c r="G198" s="185" t="str">
        <f t="shared" si="6"/>
        <v/>
      </c>
      <c r="H198" s="184" t="s">
        <v>28</v>
      </c>
      <c r="I198" s="69"/>
      <c r="J198" s="207" t="s">
        <v>37</v>
      </c>
      <c r="K198" s="203" t="s">
        <v>42</v>
      </c>
      <c r="L198" s="133" t="s">
        <v>2060</v>
      </c>
      <c r="M198" s="68">
        <v>3</v>
      </c>
      <c r="N198" s="68" t="s">
        <v>1862</v>
      </c>
      <c r="O198" s="68" t="s">
        <v>1862</v>
      </c>
      <c r="P198" s="68" t="s">
        <v>1862</v>
      </c>
      <c r="Q198" s="134" t="s">
        <v>1862</v>
      </c>
      <c r="R198" s="134" t="s">
        <v>157</v>
      </c>
      <c r="S198" s="134" t="s">
        <v>164</v>
      </c>
      <c r="T198" s="76"/>
      <c r="U198" s="77"/>
      <c r="V198" s="78"/>
      <c r="W198" s="79"/>
      <c r="X198" s="65">
        <f t="shared" si="7"/>
        <v>0</v>
      </c>
    </row>
    <row r="199" spans="1:24" ht="14.4">
      <c r="A199" s="82" t="s">
        <v>535</v>
      </c>
      <c r="B199" s="83"/>
      <c r="C199" s="84"/>
      <c r="D199" s="84"/>
      <c r="E199" s="85"/>
      <c r="F199" s="188" t="str">
        <f t="shared" si="5"/>
        <v/>
      </c>
      <c r="G199" s="189" t="str">
        <f t="shared" si="6"/>
        <v/>
      </c>
      <c r="H199" s="188" t="s">
        <v>46</v>
      </c>
      <c r="I199" s="85"/>
      <c r="J199" s="207" t="s">
        <v>37</v>
      </c>
      <c r="K199" s="204" t="s">
        <v>50</v>
      </c>
      <c r="L199" s="135" t="s">
        <v>2061</v>
      </c>
      <c r="M199" s="84">
        <v>1</v>
      </c>
      <c r="N199" s="84">
        <v>2</v>
      </c>
      <c r="O199" s="84">
        <v>3</v>
      </c>
      <c r="P199" s="84" t="s">
        <v>136</v>
      </c>
      <c r="Q199" s="136" t="s">
        <v>1925</v>
      </c>
      <c r="R199" s="136" t="s">
        <v>129</v>
      </c>
      <c r="S199" s="136" t="s">
        <v>403</v>
      </c>
      <c r="T199" s="88"/>
      <c r="U199" s="89"/>
      <c r="V199" s="90"/>
      <c r="W199" s="91"/>
      <c r="X199" s="65">
        <f t="shared" si="7"/>
        <v>0</v>
      </c>
    </row>
    <row r="200" spans="1:24" ht="14.4">
      <c r="A200" s="92" t="s">
        <v>537</v>
      </c>
      <c r="B200" s="67"/>
      <c r="C200" s="68"/>
      <c r="D200" s="68"/>
      <c r="E200" s="69"/>
      <c r="F200" s="184" t="str">
        <f t="shared" si="5"/>
        <v/>
      </c>
      <c r="G200" s="185" t="str">
        <f t="shared" si="6"/>
        <v/>
      </c>
      <c r="H200" s="184" t="s">
        <v>65</v>
      </c>
      <c r="I200" s="186"/>
      <c r="J200" s="207" t="s">
        <v>37</v>
      </c>
      <c r="K200" s="204" t="s">
        <v>50</v>
      </c>
      <c r="L200" s="133" t="s">
        <v>1287</v>
      </c>
      <c r="M200" s="68">
        <v>2</v>
      </c>
      <c r="N200" s="68">
        <v>0</v>
      </c>
      <c r="O200" s="68">
        <v>5</v>
      </c>
      <c r="P200" s="68" t="s">
        <v>32</v>
      </c>
      <c r="Q200" s="68" t="s">
        <v>1862</v>
      </c>
      <c r="R200" s="134" t="s">
        <v>129</v>
      </c>
      <c r="S200" s="134" t="s">
        <v>290</v>
      </c>
      <c r="T200" s="76"/>
      <c r="U200" s="77"/>
      <c r="V200" s="78"/>
      <c r="W200" s="79"/>
      <c r="X200" s="65">
        <f t="shared" si="7"/>
        <v>0</v>
      </c>
    </row>
    <row r="201" spans="1:24" ht="14.4">
      <c r="A201" s="82" t="s">
        <v>539</v>
      </c>
      <c r="B201" s="83"/>
      <c r="C201" s="84"/>
      <c r="D201" s="84"/>
      <c r="E201" s="85"/>
      <c r="F201" s="188" t="str">
        <f t="shared" si="5"/>
        <v/>
      </c>
      <c r="G201" s="189" t="str">
        <f t="shared" si="6"/>
        <v/>
      </c>
      <c r="H201" s="188" t="s">
        <v>127</v>
      </c>
      <c r="I201" s="175"/>
      <c r="J201" s="207" t="s">
        <v>37</v>
      </c>
      <c r="K201" s="204" t="s">
        <v>50</v>
      </c>
      <c r="L201" s="135" t="s">
        <v>217</v>
      </c>
      <c r="M201" s="84">
        <v>2</v>
      </c>
      <c r="N201" s="84">
        <v>2</v>
      </c>
      <c r="O201" s="84">
        <v>2</v>
      </c>
      <c r="P201" s="84" t="s">
        <v>32</v>
      </c>
      <c r="Q201" s="136" t="s">
        <v>1900</v>
      </c>
      <c r="R201" s="136" t="s">
        <v>129</v>
      </c>
      <c r="S201" s="136" t="s">
        <v>219</v>
      </c>
      <c r="T201" s="88"/>
      <c r="U201" s="89"/>
      <c r="V201" s="90"/>
      <c r="W201" s="91"/>
      <c r="X201" s="65">
        <f t="shared" si="7"/>
        <v>0</v>
      </c>
    </row>
    <row r="202" spans="1:24" ht="14.4">
      <c r="A202" s="92" t="s">
        <v>541</v>
      </c>
      <c r="B202" s="67"/>
      <c r="C202" s="68"/>
      <c r="D202" s="68"/>
      <c r="E202" s="69"/>
      <c r="F202" s="184" t="str">
        <f t="shared" si="5"/>
        <v/>
      </c>
      <c r="G202" s="185" t="str">
        <f t="shared" si="6"/>
        <v/>
      </c>
      <c r="H202" s="184" t="s">
        <v>28</v>
      </c>
      <c r="I202" s="186"/>
      <c r="J202" s="207" t="s">
        <v>37</v>
      </c>
      <c r="K202" s="204" t="s">
        <v>50</v>
      </c>
      <c r="L202" s="133" t="s">
        <v>2062</v>
      </c>
      <c r="M202" s="68">
        <v>2</v>
      </c>
      <c r="N202" s="68">
        <v>2</v>
      </c>
      <c r="O202" s="68">
        <v>2</v>
      </c>
      <c r="P202" s="68" t="s">
        <v>32</v>
      </c>
      <c r="Q202" s="68" t="s">
        <v>1862</v>
      </c>
      <c r="R202" s="134" t="s">
        <v>129</v>
      </c>
      <c r="S202" s="134" t="s">
        <v>940</v>
      </c>
      <c r="T202" s="76"/>
      <c r="U202" s="77"/>
      <c r="V202" s="78"/>
      <c r="W202" s="79"/>
      <c r="X202" s="65">
        <f t="shared" si="7"/>
        <v>0</v>
      </c>
    </row>
    <row r="203" spans="1:24" ht="14.4">
      <c r="A203" s="82" t="s">
        <v>543</v>
      </c>
      <c r="B203" s="83"/>
      <c r="C203" s="84"/>
      <c r="D203" s="84"/>
      <c r="E203" s="85"/>
      <c r="F203" s="188" t="str">
        <f t="shared" si="5"/>
        <v/>
      </c>
      <c r="G203" s="189" t="str">
        <f t="shared" si="6"/>
        <v/>
      </c>
      <c r="H203" s="188" t="s">
        <v>127</v>
      </c>
      <c r="I203" s="85"/>
      <c r="J203" s="207" t="s">
        <v>37</v>
      </c>
      <c r="K203" s="204" t="s">
        <v>50</v>
      </c>
      <c r="L203" s="135" t="s">
        <v>2063</v>
      </c>
      <c r="M203" s="84">
        <v>3</v>
      </c>
      <c r="N203" s="84">
        <v>3</v>
      </c>
      <c r="O203" s="84">
        <v>4</v>
      </c>
      <c r="P203" s="84" t="s">
        <v>32</v>
      </c>
      <c r="Q203" s="84" t="s">
        <v>1862</v>
      </c>
      <c r="R203" s="136" t="s">
        <v>129</v>
      </c>
      <c r="S203" s="136" t="s">
        <v>400</v>
      </c>
      <c r="T203" s="88"/>
      <c r="U203" s="89"/>
      <c r="V203" s="90"/>
      <c r="W203" s="91"/>
      <c r="X203" s="65">
        <f t="shared" si="7"/>
        <v>0</v>
      </c>
    </row>
    <row r="204" spans="1:24" ht="14.4">
      <c r="A204" s="92" t="s">
        <v>545</v>
      </c>
      <c r="B204" s="67"/>
      <c r="C204" s="68"/>
      <c r="D204" s="68"/>
      <c r="E204" s="69"/>
      <c r="F204" s="184" t="str">
        <f t="shared" si="5"/>
        <v/>
      </c>
      <c r="G204" s="185" t="str">
        <f t="shared" si="6"/>
        <v/>
      </c>
      <c r="H204" s="184" t="s">
        <v>46</v>
      </c>
      <c r="I204" s="69"/>
      <c r="J204" s="207" t="s">
        <v>37</v>
      </c>
      <c r="K204" s="204" t="s">
        <v>50</v>
      </c>
      <c r="L204" s="133" t="s">
        <v>2064</v>
      </c>
      <c r="M204" s="68">
        <v>3</v>
      </c>
      <c r="N204" s="68">
        <v>3</v>
      </c>
      <c r="O204" s="68">
        <v>5</v>
      </c>
      <c r="P204" s="68" t="s">
        <v>32</v>
      </c>
      <c r="Q204" s="68" t="s">
        <v>1862</v>
      </c>
      <c r="R204" s="134" t="s">
        <v>129</v>
      </c>
      <c r="S204" s="134" t="s">
        <v>2065</v>
      </c>
      <c r="T204" s="76"/>
      <c r="U204" s="77"/>
      <c r="V204" s="78"/>
      <c r="W204" s="79"/>
      <c r="X204" s="65">
        <f t="shared" si="7"/>
        <v>0</v>
      </c>
    </row>
    <row r="205" spans="1:24" ht="14.4">
      <c r="A205" s="82" t="s">
        <v>547</v>
      </c>
      <c r="B205" s="83"/>
      <c r="C205" s="84"/>
      <c r="D205" s="84"/>
      <c r="E205" s="85"/>
      <c r="F205" s="188" t="str">
        <f t="shared" si="5"/>
        <v/>
      </c>
      <c r="G205" s="189" t="str">
        <f t="shared" si="6"/>
        <v/>
      </c>
      <c r="H205" s="188" t="s">
        <v>46</v>
      </c>
      <c r="I205" s="175"/>
      <c r="J205" s="207" t="s">
        <v>37</v>
      </c>
      <c r="K205" s="204" t="s">
        <v>50</v>
      </c>
      <c r="L205" s="135" t="s">
        <v>2066</v>
      </c>
      <c r="M205" s="84">
        <v>4</v>
      </c>
      <c r="N205" s="84">
        <v>4</v>
      </c>
      <c r="O205" s="84">
        <v>4</v>
      </c>
      <c r="P205" s="84" t="s">
        <v>32</v>
      </c>
      <c r="Q205" s="136" t="s">
        <v>1900</v>
      </c>
      <c r="R205" s="136" t="s">
        <v>129</v>
      </c>
      <c r="S205" s="136" t="s">
        <v>39</v>
      </c>
      <c r="T205" s="88"/>
      <c r="U205" s="89"/>
      <c r="V205" s="90"/>
      <c r="W205" s="91"/>
      <c r="X205" s="65">
        <f t="shared" si="7"/>
        <v>0</v>
      </c>
    </row>
    <row r="206" spans="1:24" ht="14.4">
      <c r="A206" s="92" t="s">
        <v>549</v>
      </c>
      <c r="B206" s="67"/>
      <c r="C206" s="68"/>
      <c r="D206" s="68"/>
      <c r="E206" s="69"/>
      <c r="F206" s="184" t="str">
        <f t="shared" si="5"/>
        <v/>
      </c>
      <c r="G206" s="185" t="str">
        <f t="shared" si="6"/>
        <v/>
      </c>
      <c r="H206" s="184" t="s">
        <v>28</v>
      </c>
      <c r="I206" s="186"/>
      <c r="J206" s="207" t="s">
        <v>37</v>
      </c>
      <c r="K206" s="204" t="s">
        <v>50</v>
      </c>
      <c r="L206" s="133" t="s">
        <v>1873</v>
      </c>
      <c r="M206" s="68">
        <v>4</v>
      </c>
      <c r="N206" s="68">
        <v>3</v>
      </c>
      <c r="O206" s="68">
        <v>5</v>
      </c>
      <c r="P206" s="68" t="s">
        <v>32</v>
      </c>
      <c r="Q206" s="68" t="s">
        <v>1862</v>
      </c>
      <c r="R206" s="134" t="s">
        <v>129</v>
      </c>
      <c r="S206" s="134" t="s">
        <v>39</v>
      </c>
      <c r="T206" s="76"/>
      <c r="U206" s="77"/>
      <c r="V206" s="78"/>
      <c r="W206" s="79"/>
      <c r="X206" s="65">
        <f t="shared" si="7"/>
        <v>0</v>
      </c>
    </row>
    <row r="207" spans="1:24" ht="14.4">
      <c r="A207" s="82" t="s">
        <v>551</v>
      </c>
      <c r="B207" s="83"/>
      <c r="C207" s="84"/>
      <c r="D207" s="84"/>
      <c r="E207" s="85"/>
      <c r="F207" s="188" t="str">
        <f t="shared" si="5"/>
        <v/>
      </c>
      <c r="G207" s="189" t="str">
        <f t="shared" si="6"/>
        <v/>
      </c>
      <c r="H207" s="188" t="s">
        <v>28</v>
      </c>
      <c r="I207" s="175"/>
      <c r="J207" s="207" t="s">
        <v>37</v>
      </c>
      <c r="K207" s="204" t="s">
        <v>50</v>
      </c>
      <c r="L207" s="135" t="s">
        <v>2067</v>
      </c>
      <c r="M207" s="84">
        <v>5</v>
      </c>
      <c r="N207" s="84">
        <v>4</v>
      </c>
      <c r="O207" s="84">
        <v>7</v>
      </c>
      <c r="P207" s="84" t="s">
        <v>32</v>
      </c>
      <c r="Q207" s="136" t="s">
        <v>1900</v>
      </c>
      <c r="R207" s="136" t="s">
        <v>129</v>
      </c>
      <c r="S207" s="136" t="s">
        <v>39</v>
      </c>
      <c r="T207" s="88"/>
      <c r="U207" s="89"/>
      <c r="V207" s="90"/>
      <c r="W207" s="91"/>
      <c r="X207" s="65">
        <f t="shared" si="7"/>
        <v>0</v>
      </c>
    </row>
    <row r="208" spans="1:24" ht="14.4">
      <c r="A208" s="92" t="s">
        <v>554</v>
      </c>
      <c r="B208" s="67"/>
      <c r="C208" s="68"/>
      <c r="D208" s="68"/>
      <c r="E208" s="69"/>
      <c r="F208" s="184" t="str">
        <f t="shared" si="5"/>
        <v/>
      </c>
      <c r="G208" s="185" t="str">
        <f t="shared" si="6"/>
        <v/>
      </c>
      <c r="H208" s="184" t="s">
        <v>127</v>
      </c>
      <c r="I208" s="186"/>
      <c r="J208" s="207" t="s">
        <v>37</v>
      </c>
      <c r="K208" s="204" t="s">
        <v>50</v>
      </c>
      <c r="L208" s="133" t="s">
        <v>228</v>
      </c>
      <c r="M208" s="68">
        <v>6</v>
      </c>
      <c r="N208" s="68">
        <v>5</v>
      </c>
      <c r="O208" s="68">
        <v>5</v>
      </c>
      <c r="P208" s="68" t="s">
        <v>136</v>
      </c>
      <c r="Q208" s="134" t="s">
        <v>1991</v>
      </c>
      <c r="R208" s="134" t="s">
        <v>129</v>
      </c>
      <c r="S208" s="134" t="s">
        <v>275</v>
      </c>
      <c r="T208" s="76"/>
      <c r="U208" s="77"/>
      <c r="V208" s="78"/>
      <c r="W208" s="79"/>
      <c r="X208" s="65">
        <f t="shared" si="7"/>
        <v>0</v>
      </c>
    </row>
    <row r="209" spans="1:24" ht="14.4">
      <c r="A209" s="82" t="s">
        <v>556</v>
      </c>
      <c r="B209" s="83"/>
      <c r="C209" s="84"/>
      <c r="D209" s="84"/>
      <c r="E209" s="85"/>
      <c r="F209" s="188" t="str">
        <f t="shared" si="5"/>
        <v/>
      </c>
      <c r="G209" s="189" t="str">
        <f t="shared" si="6"/>
        <v/>
      </c>
      <c r="H209" s="188" t="s">
        <v>28</v>
      </c>
      <c r="I209" s="85"/>
      <c r="J209" s="207" t="s">
        <v>37</v>
      </c>
      <c r="K209" s="204" t="s">
        <v>50</v>
      </c>
      <c r="L209" s="135" t="s">
        <v>2068</v>
      </c>
      <c r="M209" s="84">
        <v>2</v>
      </c>
      <c r="N209" s="84" t="s">
        <v>1862</v>
      </c>
      <c r="O209" s="84" t="s">
        <v>1862</v>
      </c>
      <c r="P209" s="84" t="s">
        <v>1862</v>
      </c>
      <c r="Q209" s="136" t="s">
        <v>1862</v>
      </c>
      <c r="R209" s="136" t="s">
        <v>157</v>
      </c>
      <c r="S209" s="136" t="s">
        <v>281</v>
      </c>
      <c r="T209" s="88"/>
      <c r="U209" s="89"/>
      <c r="V209" s="90"/>
      <c r="W209" s="91"/>
      <c r="X209" s="65">
        <f t="shared" si="7"/>
        <v>0</v>
      </c>
    </row>
    <row r="210" spans="1:24" ht="14.4">
      <c r="A210" s="92" t="s">
        <v>558</v>
      </c>
      <c r="B210" s="67"/>
      <c r="C210" s="68"/>
      <c r="D210" s="68"/>
      <c r="E210" s="69"/>
      <c r="F210" s="184" t="str">
        <f t="shared" si="5"/>
        <v/>
      </c>
      <c r="G210" s="185" t="str">
        <f t="shared" si="6"/>
        <v/>
      </c>
      <c r="H210" s="184" t="s">
        <v>127</v>
      </c>
      <c r="I210" s="69"/>
      <c r="J210" s="207" t="s">
        <v>37</v>
      </c>
      <c r="K210" s="204" t="s">
        <v>50</v>
      </c>
      <c r="L210" s="133" t="s">
        <v>2069</v>
      </c>
      <c r="M210" s="68">
        <v>3</v>
      </c>
      <c r="N210" s="68" t="s">
        <v>1862</v>
      </c>
      <c r="O210" s="68" t="s">
        <v>1862</v>
      </c>
      <c r="P210" s="68" t="s">
        <v>1862</v>
      </c>
      <c r="Q210" s="68" t="s">
        <v>1862</v>
      </c>
      <c r="R210" s="134" t="s">
        <v>157</v>
      </c>
      <c r="S210" s="134" t="s">
        <v>164</v>
      </c>
      <c r="T210" s="76"/>
      <c r="U210" s="77"/>
      <c r="V210" s="78"/>
      <c r="W210" s="79"/>
      <c r="X210" s="65">
        <f t="shared" si="7"/>
        <v>0</v>
      </c>
    </row>
    <row r="211" spans="1:24" ht="14.4">
      <c r="A211" s="82" t="s">
        <v>560</v>
      </c>
      <c r="B211" s="83"/>
      <c r="C211" s="84"/>
      <c r="D211" s="84"/>
      <c r="E211" s="85"/>
      <c r="F211" s="188" t="str">
        <f t="shared" si="5"/>
        <v/>
      </c>
      <c r="G211" s="189" t="str">
        <f t="shared" si="6"/>
        <v/>
      </c>
      <c r="H211" s="188" t="s">
        <v>127</v>
      </c>
      <c r="I211" s="85"/>
      <c r="J211" s="207" t="s">
        <v>37</v>
      </c>
      <c r="K211" s="217" t="s">
        <v>37</v>
      </c>
      <c r="L211" s="135" t="s">
        <v>2070</v>
      </c>
      <c r="M211" s="84">
        <v>2</v>
      </c>
      <c r="N211" s="84" t="s">
        <v>1862</v>
      </c>
      <c r="O211" s="84" t="s">
        <v>1862</v>
      </c>
      <c r="P211" s="84" t="s">
        <v>1862</v>
      </c>
      <c r="Q211" s="84" t="s">
        <v>1862</v>
      </c>
      <c r="R211" s="136" t="s">
        <v>157</v>
      </c>
      <c r="S211" s="136" t="s">
        <v>553</v>
      </c>
      <c r="T211" s="88"/>
      <c r="U211" s="89"/>
      <c r="V211" s="90"/>
      <c r="W211" s="91"/>
      <c r="X211" s="65">
        <f t="shared" si="7"/>
        <v>0</v>
      </c>
    </row>
    <row r="212" spans="1:24" ht="14.4">
      <c r="A212" s="92" t="s">
        <v>562</v>
      </c>
      <c r="B212" s="67"/>
      <c r="C212" s="68"/>
      <c r="D212" s="68"/>
      <c r="E212" s="69"/>
      <c r="F212" s="184" t="str">
        <f t="shared" si="5"/>
        <v/>
      </c>
      <c r="G212" s="185" t="str">
        <f t="shared" si="6"/>
        <v/>
      </c>
      <c r="H212" s="184" t="s">
        <v>131</v>
      </c>
      <c r="I212" s="69"/>
      <c r="J212" s="207" t="s">
        <v>37</v>
      </c>
      <c r="K212" s="217" t="s">
        <v>37</v>
      </c>
      <c r="L212" s="133" t="s">
        <v>2071</v>
      </c>
      <c r="M212" s="68">
        <v>6</v>
      </c>
      <c r="N212" s="68" t="s">
        <v>1862</v>
      </c>
      <c r="O212" s="68" t="s">
        <v>1862</v>
      </c>
      <c r="P212" s="68" t="s">
        <v>1862</v>
      </c>
      <c r="Q212" s="134" t="s">
        <v>1862</v>
      </c>
      <c r="R212" s="134" t="s">
        <v>157</v>
      </c>
      <c r="S212" s="134" t="s">
        <v>553</v>
      </c>
      <c r="T212" s="76"/>
      <c r="U212" s="77"/>
      <c r="V212" s="78"/>
      <c r="W212" s="79"/>
      <c r="X212" s="65">
        <f t="shared" si="7"/>
        <v>0</v>
      </c>
    </row>
    <row r="213" spans="1:24" ht="14.4">
      <c r="A213" s="82" t="s">
        <v>565</v>
      </c>
      <c r="B213" s="83"/>
      <c r="C213" s="84"/>
      <c r="D213" s="84"/>
      <c r="E213" s="85"/>
      <c r="F213" s="188" t="str">
        <f t="shared" si="5"/>
        <v/>
      </c>
      <c r="G213" s="189" t="str">
        <f t="shared" si="6"/>
        <v/>
      </c>
      <c r="H213" s="188" t="s">
        <v>46</v>
      </c>
      <c r="I213" s="85"/>
      <c r="J213" s="530" t="s">
        <v>37</v>
      </c>
      <c r="K213" s="504"/>
      <c r="L213" s="135" t="s">
        <v>2072</v>
      </c>
      <c r="M213" s="84">
        <v>1</v>
      </c>
      <c r="N213" s="84">
        <v>2</v>
      </c>
      <c r="O213" s="84">
        <v>1</v>
      </c>
      <c r="P213" s="84" t="s">
        <v>32</v>
      </c>
      <c r="Q213" s="84" t="s">
        <v>1862</v>
      </c>
      <c r="R213" s="136" t="s">
        <v>129</v>
      </c>
      <c r="S213" s="136" t="s">
        <v>39</v>
      </c>
      <c r="T213" s="88"/>
      <c r="U213" s="89"/>
      <c r="V213" s="90"/>
      <c r="W213" s="91"/>
      <c r="X213" s="65">
        <f t="shared" si="7"/>
        <v>0</v>
      </c>
    </row>
    <row r="214" spans="1:24" ht="14.4">
      <c r="A214" s="92" t="s">
        <v>567</v>
      </c>
      <c r="B214" s="67"/>
      <c r="C214" s="68"/>
      <c r="D214" s="68"/>
      <c r="E214" s="69"/>
      <c r="F214" s="184" t="str">
        <f t="shared" si="5"/>
        <v/>
      </c>
      <c r="G214" s="185" t="str">
        <f t="shared" si="6"/>
        <v/>
      </c>
      <c r="H214" s="184" t="s">
        <v>46</v>
      </c>
      <c r="I214" s="69"/>
      <c r="J214" s="530" t="s">
        <v>37</v>
      </c>
      <c r="K214" s="506"/>
      <c r="L214" s="133" t="s">
        <v>2073</v>
      </c>
      <c r="M214" s="68">
        <v>2</v>
      </c>
      <c r="N214" s="68">
        <v>3</v>
      </c>
      <c r="O214" s="68">
        <v>1</v>
      </c>
      <c r="P214" s="68" t="s">
        <v>32</v>
      </c>
      <c r="Q214" s="134" t="s">
        <v>80</v>
      </c>
      <c r="R214" s="134" t="s">
        <v>129</v>
      </c>
      <c r="S214" s="134" t="s">
        <v>39</v>
      </c>
      <c r="T214" s="76"/>
      <c r="U214" s="77"/>
      <c r="V214" s="78"/>
      <c r="W214" s="79"/>
      <c r="X214" s="65">
        <f t="shared" si="7"/>
        <v>0</v>
      </c>
    </row>
    <row r="215" spans="1:24" ht="14.4">
      <c r="A215" s="82" t="s">
        <v>570</v>
      </c>
      <c r="B215" s="83"/>
      <c r="C215" s="84"/>
      <c r="D215" s="84"/>
      <c r="E215" s="85"/>
      <c r="F215" s="188" t="str">
        <f t="shared" si="5"/>
        <v/>
      </c>
      <c r="G215" s="189" t="str">
        <f t="shared" si="6"/>
        <v/>
      </c>
      <c r="H215" s="188" t="s">
        <v>46</v>
      </c>
      <c r="I215" s="85"/>
      <c r="J215" s="530" t="s">
        <v>37</v>
      </c>
      <c r="K215" s="504"/>
      <c r="L215" s="135" t="s">
        <v>2074</v>
      </c>
      <c r="M215" s="84">
        <v>2</v>
      </c>
      <c r="N215" s="84">
        <v>3</v>
      </c>
      <c r="O215" s="84">
        <v>3</v>
      </c>
      <c r="P215" s="84" t="s">
        <v>32</v>
      </c>
      <c r="Q215" s="136" t="s">
        <v>1925</v>
      </c>
      <c r="R215" s="136" t="s">
        <v>129</v>
      </c>
      <c r="S215" s="136" t="s">
        <v>420</v>
      </c>
      <c r="T215" s="88"/>
      <c r="U215" s="89"/>
      <c r="V215" s="90"/>
      <c r="W215" s="91"/>
      <c r="X215" s="65">
        <f t="shared" si="7"/>
        <v>0</v>
      </c>
    </row>
    <row r="216" spans="1:24" ht="14.4">
      <c r="A216" s="92" t="s">
        <v>572</v>
      </c>
      <c r="B216" s="67"/>
      <c r="C216" s="68"/>
      <c r="D216" s="68"/>
      <c r="E216" s="69"/>
      <c r="F216" s="184" t="str">
        <f t="shared" si="5"/>
        <v/>
      </c>
      <c r="G216" s="185" t="str">
        <f t="shared" si="6"/>
        <v/>
      </c>
      <c r="H216" s="184" t="s">
        <v>46</v>
      </c>
      <c r="I216" s="69"/>
      <c r="J216" s="530" t="s">
        <v>37</v>
      </c>
      <c r="K216" s="506"/>
      <c r="L216" s="133" t="s">
        <v>2075</v>
      </c>
      <c r="M216" s="68">
        <v>2</v>
      </c>
      <c r="N216" s="68">
        <v>2</v>
      </c>
      <c r="O216" s="68">
        <v>2</v>
      </c>
      <c r="P216" s="68" t="s">
        <v>32</v>
      </c>
      <c r="Q216" s="68" t="s">
        <v>1862</v>
      </c>
      <c r="R216" s="134" t="s">
        <v>129</v>
      </c>
      <c r="S216" s="134" t="s">
        <v>2076</v>
      </c>
      <c r="T216" s="76"/>
      <c r="U216" s="77"/>
      <c r="V216" s="78"/>
      <c r="W216" s="79"/>
      <c r="X216" s="65">
        <f t="shared" si="7"/>
        <v>0</v>
      </c>
    </row>
    <row r="217" spans="1:24" ht="14.4">
      <c r="A217" s="82" t="s">
        <v>574</v>
      </c>
      <c r="B217" s="83"/>
      <c r="C217" s="84"/>
      <c r="D217" s="84"/>
      <c r="E217" s="85"/>
      <c r="F217" s="188" t="str">
        <f t="shared" si="5"/>
        <v/>
      </c>
      <c r="G217" s="189" t="str">
        <f t="shared" si="6"/>
        <v/>
      </c>
      <c r="H217" s="188" t="s">
        <v>131</v>
      </c>
      <c r="I217" s="175"/>
      <c r="J217" s="530" t="s">
        <v>37</v>
      </c>
      <c r="K217" s="504"/>
      <c r="L217" s="135" t="s">
        <v>714</v>
      </c>
      <c r="M217" s="84">
        <v>3</v>
      </c>
      <c r="N217" s="84">
        <v>3</v>
      </c>
      <c r="O217" s="84">
        <v>5</v>
      </c>
      <c r="P217" s="84" t="s">
        <v>32</v>
      </c>
      <c r="Q217" s="136" t="s">
        <v>1900</v>
      </c>
      <c r="R217" s="136" t="s">
        <v>129</v>
      </c>
      <c r="S217" s="136" t="s">
        <v>39</v>
      </c>
      <c r="T217" s="88"/>
      <c r="U217" s="89"/>
      <c r="V217" s="90"/>
      <c r="W217" s="91"/>
      <c r="X217" s="65">
        <f t="shared" si="7"/>
        <v>0</v>
      </c>
    </row>
    <row r="218" spans="1:24" ht="14.4">
      <c r="A218" s="92" t="s">
        <v>576</v>
      </c>
      <c r="B218" s="67"/>
      <c r="C218" s="68"/>
      <c r="D218" s="68"/>
      <c r="E218" s="69"/>
      <c r="F218" s="184" t="str">
        <f t="shared" si="5"/>
        <v/>
      </c>
      <c r="G218" s="185" t="str">
        <f t="shared" si="6"/>
        <v/>
      </c>
      <c r="H218" s="184" t="s">
        <v>46</v>
      </c>
      <c r="I218" s="69"/>
      <c r="J218" s="530" t="s">
        <v>37</v>
      </c>
      <c r="K218" s="506"/>
      <c r="L218" s="133" t="s">
        <v>2077</v>
      </c>
      <c r="M218" s="68">
        <v>3</v>
      </c>
      <c r="N218" s="68">
        <v>2</v>
      </c>
      <c r="O218" s="68">
        <v>2</v>
      </c>
      <c r="P218" s="68" t="s">
        <v>32</v>
      </c>
      <c r="Q218" s="68" t="s">
        <v>1862</v>
      </c>
      <c r="R218" s="134" t="s">
        <v>129</v>
      </c>
      <c r="S218" s="134" t="s">
        <v>2078</v>
      </c>
      <c r="T218" s="76"/>
      <c r="U218" s="77"/>
      <c r="V218" s="78"/>
      <c r="W218" s="79"/>
      <c r="X218" s="65">
        <f t="shared" si="7"/>
        <v>0</v>
      </c>
    </row>
    <row r="219" spans="1:24" ht="14.4">
      <c r="A219" s="82" t="s">
        <v>577</v>
      </c>
      <c r="B219" s="83"/>
      <c r="C219" s="84"/>
      <c r="D219" s="84"/>
      <c r="E219" s="85"/>
      <c r="F219" s="188" t="str">
        <f t="shared" si="5"/>
        <v/>
      </c>
      <c r="G219" s="189" t="str">
        <f t="shared" si="6"/>
        <v/>
      </c>
      <c r="H219" s="188" t="s">
        <v>46</v>
      </c>
      <c r="I219" s="85"/>
      <c r="J219" s="530" t="s">
        <v>37</v>
      </c>
      <c r="K219" s="504"/>
      <c r="L219" s="135" t="s">
        <v>2079</v>
      </c>
      <c r="M219" s="84">
        <v>3</v>
      </c>
      <c r="N219" s="84">
        <v>2</v>
      </c>
      <c r="O219" s="84">
        <v>2</v>
      </c>
      <c r="P219" s="84" t="s">
        <v>136</v>
      </c>
      <c r="Q219" s="136" t="s">
        <v>1900</v>
      </c>
      <c r="R219" s="136" t="s">
        <v>129</v>
      </c>
      <c r="S219" s="136" t="s">
        <v>275</v>
      </c>
      <c r="T219" s="88"/>
      <c r="U219" s="89"/>
      <c r="V219" s="90"/>
      <c r="W219" s="91"/>
      <c r="X219" s="65">
        <f t="shared" si="7"/>
        <v>0</v>
      </c>
    </row>
    <row r="220" spans="1:24" ht="14.4">
      <c r="A220" s="92" t="s">
        <v>580</v>
      </c>
      <c r="B220" s="67"/>
      <c r="C220" s="68"/>
      <c r="D220" s="68"/>
      <c r="E220" s="69"/>
      <c r="F220" s="184" t="str">
        <f t="shared" si="5"/>
        <v/>
      </c>
      <c r="G220" s="185" t="str">
        <f t="shared" si="6"/>
        <v/>
      </c>
      <c r="H220" s="184" t="s">
        <v>46</v>
      </c>
      <c r="I220" s="69"/>
      <c r="J220" s="530" t="s">
        <v>37</v>
      </c>
      <c r="K220" s="506"/>
      <c r="L220" s="133" t="s">
        <v>2080</v>
      </c>
      <c r="M220" s="68">
        <v>4</v>
      </c>
      <c r="N220" s="68">
        <v>4</v>
      </c>
      <c r="O220" s="68">
        <v>2</v>
      </c>
      <c r="P220" s="68" t="s">
        <v>32</v>
      </c>
      <c r="Q220" s="134" t="s">
        <v>80</v>
      </c>
      <c r="R220" s="134" t="s">
        <v>129</v>
      </c>
      <c r="S220" s="134" t="s">
        <v>48</v>
      </c>
      <c r="T220" s="76"/>
      <c r="U220" s="77"/>
      <c r="V220" s="78"/>
      <c r="W220" s="79"/>
      <c r="X220" s="65">
        <f t="shared" si="7"/>
        <v>0</v>
      </c>
    </row>
    <row r="221" spans="1:24" ht="14.4">
      <c r="A221" s="82" t="s">
        <v>582</v>
      </c>
      <c r="B221" s="83"/>
      <c r="C221" s="84"/>
      <c r="D221" s="84"/>
      <c r="E221" s="85"/>
      <c r="F221" s="188" t="str">
        <f t="shared" si="5"/>
        <v/>
      </c>
      <c r="G221" s="189" t="str">
        <f t="shared" si="6"/>
        <v/>
      </c>
      <c r="H221" s="188" t="s">
        <v>28</v>
      </c>
      <c r="I221" s="175"/>
      <c r="J221" s="530" t="s">
        <v>37</v>
      </c>
      <c r="K221" s="504"/>
      <c r="L221" s="135" t="s">
        <v>38</v>
      </c>
      <c r="M221" s="84">
        <v>4</v>
      </c>
      <c r="N221" s="84">
        <v>4</v>
      </c>
      <c r="O221" s="84">
        <v>5</v>
      </c>
      <c r="P221" s="84" t="s">
        <v>32</v>
      </c>
      <c r="Q221" s="136" t="s">
        <v>1900</v>
      </c>
      <c r="R221" s="136" t="s">
        <v>129</v>
      </c>
      <c r="S221" s="136" t="s">
        <v>39</v>
      </c>
      <c r="T221" s="88"/>
      <c r="U221" s="89"/>
      <c r="V221" s="90"/>
      <c r="W221" s="91"/>
      <c r="X221" s="65">
        <f t="shared" si="7"/>
        <v>0</v>
      </c>
    </row>
    <row r="222" spans="1:24" ht="14.4">
      <c r="A222" s="92" t="s">
        <v>585</v>
      </c>
      <c r="B222" s="67"/>
      <c r="C222" s="68"/>
      <c r="D222" s="68"/>
      <c r="E222" s="69"/>
      <c r="F222" s="184" t="str">
        <f t="shared" si="5"/>
        <v/>
      </c>
      <c r="G222" s="185" t="str">
        <f t="shared" si="6"/>
        <v/>
      </c>
      <c r="H222" s="184" t="s">
        <v>46</v>
      </c>
      <c r="I222" s="69"/>
      <c r="J222" s="530" t="s">
        <v>37</v>
      </c>
      <c r="K222" s="506"/>
      <c r="L222" s="133" t="s">
        <v>2081</v>
      </c>
      <c r="M222" s="68">
        <v>5</v>
      </c>
      <c r="N222" s="68">
        <v>5</v>
      </c>
      <c r="O222" s="68">
        <v>6</v>
      </c>
      <c r="P222" s="68" t="s">
        <v>32</v>
      </c>
      <c r="Q222" s="134" t="s">
        <v>87</v>
      </c>
      <c r="R222" s="134" t="s">
        <v>129</v>
      </c>
      <c r="S222" s="134" t="s">
        <v>243</v>
      </c>
      <c r="T222" s="76"/>
      <c r="U222" s="77"/>
      <c r="V222" s="78"/>
      <c r="W222" s="79"/>
      <c r="X222" s="65">
        <f t="shared" si="7"/>
        <v>0</v>
      </c>
    </row>
    <row r="223" spans="1:24" ht="14.4">
      <c r="A223" s="82" t="s">
        <v>587</v>
      </c>
      <c r="B223" s="83"/>
      <c r="C223" s="84"/>
      <c r="D223" s="84"/>
      <c r="E223" s="85"/>
      <c r="F223" s="188" t="str">
        <f t="shared" si="5"/>
        <v/>
      </c>
      <c r="G223" s="189" t="str">
        <f t="shared" si="6"/>
        <v/>
      </c>
      <c r="H223" s="188" t="s">
        <v>127</v>
      </c>
      <c r="I223" s="175"/>
      <c r="J223" s="530" t="s">
        <v>37</v>
      </c>
      <c r="K223" s="504"/>
      <c r="L223" s="135" t="s">
        <v>77</v>
      </c>
      <c r="M223" s="84">
        <v>6</v>
      </c>
      <c r="N223" s="84">
        <v>5</v>
      </c>
      <c r="O223" s="84">
        <v>4</v>
      </c>
      <c r="P223" s="84" t="s">
        <v>32</v>
      </c>
      <c r="Q223" s="136" t="s">
        <v>80</v>
      </c>
      <c r="R223" s="136" t="s">
        <v>129</v>
      </c>
      <c r="S223" s="136" t="s">
        <v>39</v>
      </c>
      <c r="T223" s="88"/>
      <c r="U223" s="89"/>
      <c r="V223" s="90"/>
      <c r="W223" s="91"/>
      <c r="X223" s="65">
        <f t="shared" si="7"/>
        <v>0</v>
      </c>
    </row>
    <row r="224" spans="1:24" ht="14.4">
      <c r="A224" s="92" t="s">
        <v>589</v>
      </c>
      <c r="B224" s="67"/>
      <c r="C224" s="68"/>
      <c r="D224" s="68"/>
      <c r="E224" s="69"/>
      <c r="F224" s="184" t="str">
        <f t="shared" si="5"/>
        <v/>
      </c>
      <c r="G224" s="185" t="str">
        <f t="shared" si="6"/>
        <v/>
      </c>
      <c r="H224" s="184" t="s">
        <v>127</v>
      </c>
      <c r="I224" s="186"/>
      <c r="J224" s="530" t="s">
        <v>37</v>
      </c>
      <c r="K224" s="506"/>
      <c r="L224" s="133" t="s">
        <v>1881</v>
      </c>
      <c r="M224" s="68">
        <v>7</v>
      </c>
      <c r="N224" s="68">
        <v>4</v>
      </c>
      <c r="O224" s="68">
        <v>6</v>
      </c>
      <c r="P224" s="68" t="s">
        <v>32</v>
      </c>
      <c r="Q224" s="134" t="s">
        <v>80</v>
      </c>
      <c r="R224" s="134" t="s">
        <v>129</v>
      </c>
      <c r="S224" s="134" t="s">
        <v>39</v>
      </c>
      <c r="T224" s="76"/>
      <c r="U224" s="77"/>
      <c r="V224" s="78"/>
      <c r="W224" s="79"/>
      <c r="X224" s="65">
        <f t="shared" si="7"/>
        <v>0</v>
      </c>
    </row>
    <row r="225" spans="1:24" ht="14.4">
      <c r="A225" s="82" t="s">
        <v>592</v>
      </c>
      <c r="B225" s="83"/>
      <c r="C225" s="84"/>
      <c r="D225" s="84"/>
      <c r="E225" s="85"/>
      <c r="F225" s="188" t="str">
        <f t="shared" si="5"/>
        <v/>
      </c>
      <c r="G225" s="189" t="str">
        <f t="shared" si="6"/>
        <v/>
      </c>
      <c r="H225" s="188" t="s">
        <v>46</v>
      </c>
      <c r="I225" s="85"/>
      <c r="J225" s="530" t="s">
        <v>37</v>
      </c>
      <c r="K225" s="504"/>
      <c r="L225" s="135" t="s">
        <v>2082</v>
      </c>
      <c r="M225" s="84">
        <v>0</v>
      </c>
      <c r="N225" s="211" t="s">
        <v>254</v>
      </c>
      <c r="O225" s="211" t="s">
        <v>254</v>
      </c>
      <c r="P225" s="84" t="s">
        <v>1862</v>
      </c>
      <c r="Q225" s="136" t="s">
        <v>1925</v>
      </c>
      <c r="R225" s="136" t="s">
        <v>255</v>
      </c>
      <c r="S225" s="136" t="s">
        <v>1938</v>
      </c>
      <c r="T225" s="88"/>
      <c r="U225" s="89"/>
      <c r="V225" s="90"/>
      <c r="W225" s="91"/>
      <c r="X225" s="65">
        <f t="shared" si="7"/>
        <v>0</v>
      </c>
    </row>
    <row r="226" spans="1:24" ht="14.4">
      <c r="A226" s="92" t="s">
        <v>595</v>
      </c>
      <c r="B226" s="67"/>
      <c r="C226" s="68"/>
      <c r="D226" s="68"/>
      <c r="E226" s="69"/>
      <c r="F226" s="184" t="str">
        <f t="shared" si="5"/>
        <v/>
      </c>
      <c r="G226" s="185" t="str">
        <f t="shared" si="6"/>
        <v/>
      </c>
      <c r="H226" s="184" t="s">
        <v>127</v>
      </c>
      <c r="I226" s="69"/>
      <c r="J226" s="530" t="s">
        <v>37</v>
      </c>
      <c r="K226" s="506"/>
      <c r="L226" s="133" t="s">
        <v>2083</v>
      </c>
      <c r="M226" s="68">
        <v>1</v>
      </c>
      <c r="N226" s="209" t="s">
        <v>254</v>
      </c>
      <c r="O226" s="209" t="s">
        <v>254</v>
      </c>
      <c r="P226" s="68" t="s">
        <v>1862</v>
      </c>
      <c r="Q226" s="134" t="s">
        <v>1925</v>
      </c>
      <c r="R226" s="134" t="s">
        <v>255</v>
      </c>
      <c r="S226" s="134" t="s">
        <v>1938</v>
      </c>
      <c r="T226" s="76"/>
      <c r="U226" s="77"/>
      <c r="V226" s="78"/>
      <c r="W226" s="79"/>
      <c r="X226" s="65">
        <f t="shared" si="7"/>
        <v>0</v>
      </c>
    </row>
    <row r="227" spans="1:24" ht="14.4">
      <c r="A227" s="82" t="s">
        <v>597</v>
      </c>
      <c r="B227" s="83"/>
      <c r="C227" s="83"/>
      <c r="D227" s="83"/>
      <c r="E227" s="83"/>
      <c r="F227" s="188" t="str">
        <f t="shared" si="5"/>
        <v/>
      </c>
      <c r="G227" s="189" t="str">
        <f t="shared" si="6"/>
        <v/>
      </c>
      <c r="H227" s="188" t="s">
        <v>65</v>
      </c>
      <c r="I227" s="85"/>
      <c r="J227" s="530" t="s">
        <v>37</v>
      </c>
      <c r="K227" s="504"/>
      <c r="L227" s="135" t="s">
        <v>2084</v>
      </c>
      <c r="M227" s="84">
        <v>1</v>
      </c>
      <c r="N227" s="211" t="s">
        <v>520</v>
      </c>
      <c r="O227" s="211" t="s">
        <v>520</v>
      </c>
      <c r="P227" s="212" t="s">
        <v>1862</v>
      </c>
      <c r="Q227" s="212" t="s">
        <v>1862</v>
      </c>
      <c r="R227" s="136" t="s">
        <v>255</v>
      </c>
      <c r="S227" s="136" t="s">
        <v>378</v>
      </c>
      <c r="T227" s="88"/>
      <c r="U227" s="89"/>
      <c r="V227" s="90" t="s">
        <v>349</v>
      </c>
      <c r="W227" s="91"/>
      <c r="X227" s="65">
        <f t="shared" si="7"/>
        <v>0</v>
      </c>
    </row>
    <row r="228" spans="1:24" ht="14.4">
      <c r="A228" s="92" t="s">
        <v>599</v>
      </c>
      <c r="B228" s="67"/>
      <c r="C228" s="68"/>
      <c r="D228" s="68"/>
      <c r="E228" s="69"/>
      <c r="F228" s="184" t="str">
        <f t="shared" si="5"/>
        <v/>
      </c>
      <c r="G228" s="185" t="str">
        <f t="shared" si="6"/>
        <v/>
      </c>
      <c r="H228" s="184" t="s">
        <v>28</v>
      </c>
      <c r="I228" s="186"/>
      <c r="J228" s="530" t="s">
        <v>37</v>
      </c>
      <c r="K228" s="506"/>
      <c r="L228" s="133" t="s">
        <v>2085</v>
      </c>
      <c r="M228" s="68">
        <v>2</v>
      </c>
      <c r="N228" s="209" t="s">
        <v>343</v>
      </c>
      <c r="O228" s="209" t="s">
        <v>343</v>
      </c>
      <c r="P228" s="68" t="s">
        <v>1862</v>
      </c>
      <c r="Q228" s="208" t="s">
        <v>1862</v>
      </c>
      <c r="R228" s="134" t="s">
        <v>255</v>
      </c>
      <c r="S228" s="134" t="s">
        <v>344</v>
      </c>
      <c r="T228" s="76"/>
      <c r="U228" s="77"/>
      <c r="V228" s="78"/>
      <c r="W228" s="79"/>
      <c r="X228" s="65">
        <f t="shared" si="7"/>
        <v>0</v>
      </c>
    </row>
    <row r="229" spans="1:24" ht="14.4">
      <c r="A229" s="82" t="s">
        <v>601</v>
      </c>
      <c r="B229" s="83"/>
      <c r="C229" s="84"/>
      <c r="D229" s="84"/>
      <c r="E229" s="85"/>
      <c r="F229" s="188" t="str">
        <f t="shared" si="5"/>
        <v/>
      </c>
      <c r="G229" s="189" t="str">
        <f t="shared" si="6"/>
        <v/>
      </c>
      <c r="H229" s="188" t="s">
        <v>127</v>
      </c>
      <c r="I229" s="85"/>
      <c r="J229" s="530" t="s">
        <v>37</v>
      </c>
      <c r="K229" s="504"/>
      <c r="L229" s="135" t="s">
        <v>2086</v>
      </c>
      <c r="M229" s="84">
        <v>2</v>
      </c>
      <c r="N229" s="211" t="s">
        <v>343</v>
      </c>
      <c r="O229" s="211" t="s">
        <v>254</v>
      </c>
      <c r="P229" s="84" t="s">
        <v>1862</v>
      </c>
      <c r="Q229" s="136" t="s">
        <v>1900</v>
      </c>
      <c r="R229" s="136" t="s">
        <v>255</v>
      </c>
      <c r="S229" s="136" t="s">
        <v>344</v>
      </c>
      <c r="T229" s="88"/>
      <c r="U229" s="89"/>
      <c r="V229" s="90"/>
      <c r="W229" s="91"/>
      <c r="X229" s="65">
        <f t="shared" si="7"/>
        <v>0</v>
      </c>
    </row>
    <row r="230" spans="1:24" ht="14.4">
      <c r="A230" s="92" t="s">
        <v>604</v>
      </c>
      <c r="B230" s="67"/>
      <c r="C230" s="68"/>
      <c r="D230" s="68"/>
      <c r="E230" s="69"/>
      <c r="F230" s="184" t="str">
        <f t="shared" si="5"/>
        <v/>
      </c>
      <c r="G230" s="185" t="str">
        <f t="shared" si="6"/>
        <v/>
      </c>
      <c r="H230" s="184" t="s">
        <v>28</v>
      </c>
      <c r="I230" s="186"/>
      <c r="J230" s="530" t="s">
        <v>37</v>
      </c>
      <c r="K230" s="506"/>
      <c r="L230" s="133" t="s">
        <v>2087</v>
      </c>
      <c r="M230" s="68">
        <v>2</v>
      </c>
      <c r="N230" s="209" t="s">
        <v>254</v>
      </c>
      <c r="O230" s="209" t="s">
        <v>254</v>
      </c>
      <c r="P230" s="68" t="s">
        <v>1862</v>
      </c>
      <c r="Q230" s="134" t="s">
        <v>1925</v>
      </c>
      <c r="R230" s="134" t="s">
        <v>255</v>
      </c>
      <c r="S230" s="134" t="s">
        <v>1938</v>
      </c>
      <c r="T230" s="76"/>
      <c r="U230" s="77"/>
      <c r="V230" s="78"/>
      <c r="W230" s="79"/>
      <c r="X230" s="65">
        <f t="shared" si="7"/>
        <v>0</v>
      </c>
    </row>
    <row r="231" spans="1:24" ht="14.4">
      <c r="A231" s="82" t="s">
        <v>606</v>
      </c>
      <c r="B231" s="83"/>
      <c r="C231" s="84"/>
      <c r="D231" s="84"/>
      <c r="E231" s="85"/>
      <c r="F231" s="188" t="str">
        <f t="shared" si="5"/>
        <v/>
      </c>
      <c r="G231" s="189" t="str">
        <f t="shared" si="6"/>
        <v/>
      </c>
      <c r="H231" s="188" t="s">
        <v>46</v>
      </c>
      <c r="I231" s="85"/>
      <c r="J231" s="530" t="s">
        <v>37</v>
      </c>
      <c r="K231" s="504"/>
      <c r="L231" s="135" t="s">
        <v>2088</v>
      </c>
      <c r="M231" s="84">
        <v>0</v>
      </c>
      <c r="N231" s="84" t="s">
        <v>1862</v>
      </c>
      <c r="O231" s="84" t="s">
        <v>1862</v>
      </c>
      <c r="P231" s="84" t="s">
        <v>1862</v>
      </c>
      <c r="Q231" s="84" t="s">
        <v>1862</v>
      </c>
      <c r="R231" s="136" t="s">
        <v>157</v>
      </c>
      <c r="S231" s="136" t="s">
        <v>281</v>
      </c>
      <c r="T231" s="88"/>
      <c r="U231" s="89"/>
      <c r="V231" s="90"/>
      <c r="W231" s="91"/>
      <c r="X231" s="65">
        <f t="shared" si="7"/>
        <v>0</v>
      </c>
    </row>
    <row r="232" spans="1:24" ht="14.4">
      <c r="A232" s="92" t="s">
        <v>608</v>
      </c>
      <c r="B232" s="67"/>
      <c r="C232" s="68"/>
      <c r="D232" s="68"/>
      <c r="E232" s="69"/>
      <c r="F232" s="184" t="str">
        <f t="shared" si="5"/>
        <v/>
      </c>
      <c r="G232" s="185" t="str">
        <f t="shared" si="6"/>
        <v/>
      </c>
      <c r="H232" s="184" t="s">
        <v>127</v>
      </c>
      <c r="I232" s="69"/>
      <c r="J232" s="530" t="s">
        <v>37</v>
      </c>
      <c r="K232" s="506"/>
      <c r="L232" s="133" t="s">
        <v>2089</v>
      </c>
      <c r="M232" s="68">
        <v>1</v>
      </c>
      <c r="N232" s="68" t="s">
        <v>1862</v>
      </c>
      <c r="O232" s="68" t="s">
        <v>1862</v>
      </c>
      <c r="P232" s="68" t="s">
        <v>1862</v>
      </c>
      <c r="Q232" s="68" t="s">
        <v>1862</v>
      </c>
      <c r="R232" s="134" t="s">
        <v>157</v>
      </c>
      <c r="S232" s="134" t="s">
        <v>475</v>
      </c>
      <c r="T232" s="76"/>
      <c r="U232" s="77"/>
      <c r="V232" s="78"/>
      <c r="W232" s="79"/>
      <c r="X232" s="65">
        <f t="shared" si="7"/>
        <v>0</v>
      </c>
    </row>
    <row r="233" spans="1:24" ht="14.4">
      <c r="A233" s="82" t="s">
        <v>610</v>
      </c>
      <c r="B233" s="83"/>
      <c r="C233" s="84"/>
      <c r="D233" s="84"/>
      <c r="E233" s="85"/>
      <c r="F233" s="188" t="str">
        <f t="shared" si="5"/>
        <v/>
      </c>
      <c r="G233" s="189" t="str">
        <f t="shared" si="6"/>
        <v/>
      </c>
      <c r="H233" s="188" t="s">
        <v>46</v>
      </c>
      <c r="I233" s="85"/>
      <c r="J233" s="530" t="s">
        <v>37</v>
      </c>
      <c r="K233" s="504"/>
      <c r="L233" s="135" t="s">
        <v>2090</v>
      </c>
      <c r="M233" s="84">
        <v>1</v>
      </c>
      <c r="N233" s="84" t="s">
        <v>1862</v>
      </c>
      <c r="O233" s="84" t="s">
        <v>1862</v>
      </c>
      <c r="P233" s="84" t="s">
        <v>1862</v>
      </c>
      <c r="Q233" s="84" t="s">
        <v>1862</v>
      </c>
      <c r="R233" s="136" t="s">
        <v>157</v>
      </c>
      <c r="S233" s="136" t="s">
        <v>2091</v>
      </c>
      <c r="T233" s="88"/>
      <c r="U233" s="89"/>
      <c r="V233" s="90"/>
      <c r="W233" s="91"/>
      <c r="X233" s="65">
        <f t="shared" si="7"/>
        <v>0</v>
      </c>
    </row>
    <row r="234" spans="1:24" ht="14.4">
      <c r="A234" s="92" t="s">
        <v>612</v>
      </c>
      <c r="B234" s="67"/>
      <c r="C234" s="68"/>
      <c r="D234" s="68"/>
      <c r="E234" s="69"/>
      <c r="F234" s="184" t="str">
        <f t="shared" si="5"/>
        <v/>
      </c>
      <c r="G234" s="185" t="str">
        <f t="shared" si="6"/>
        <v/>
      </c>
      <c r="H234" s="184" t="s">
        <v>28</v>
      </c>
      <c r="I234" s="186"/>
      <c r="J234" s="530" t="s">
        <v>37</v>
      </c>
      <c r="K234" s="506"/>
      <c r="L234" s="133" t="s">
        <v>2092</v>
      </c>
      <c r="M234" s="68">
        <v>1</v>
      </c>
      <c r="N234" s="68" t="s">
        <v>1862</v>
      </c>
      <c r="O234" s="68" t="s">
        <v>1862</v>
      </c>
      <c r="P234" s="68" t="s">
        <v>1862</v>
      </c>
      <c r="Q234" s="208" t="s">
        <v>1862</v>
      </c>
      <c r="R234" s="134" t="s">
        <v>157</v>
      </c>
      <c r="S234" s="134" t="s">
        <v>164</v>
      </c>
      <c r="T234" s="76"/>
      <c r="U234" s="77"/>
      <c r="V234" s="78"/>
      <c r="W234" s="79"/>
      <c r="X234" s="65">
        <f t="shared" si="7"/>
        <v>0</v>
      </c>
    </row>
    <row r="235" spans="1:24" ht="14.4">
      <c r="A235" s="82" t="s">
        <v>614</v>
      </c>
      <c r="B235" s="83"/>
      <c r="C235" s="83"/>
      <c r="D235" s="83"/>
      <c r="E235" s="83"/>
      <c r="F235" s="188" t="str">
        <f t="shared" si="5"/>
        <v/>
      </c>
      <c r="G235" s="189" t="str">
        <f t="shared" si="6"/>
        <v/>
      </c>
      <c r="H235" s="188" t="s">
        <v>46</v>
      </c>
      <c r="I235" s="85"/>
      <c r="J235" s="530" t="s">
        <v>37</v>
      </c>
      <c r="K235" s="504"/>
      <c r="L235" s="135" t="s">
        <v>2093</v>
      </c>
      <c r="M235" s="84">
        <v>2</v>
      </c>
      <c r="N235" s="212" t="s">
        <v>1862</v>
      </c>
      <c r="O235" s="212" t="s">
        <v>1862</v>
      </c>
      <c r="P235" s="212" t="s">
        <v>1862</v>
      </c>
      <c r="Q235" s="212" t="s">
        <v>1862</v>
      </c>
      <c r="R235" s="136" t="s">
        <v>157</v>
      </c>
      <c r="S235" s="136" t="s">
        <v>164</v>
      </c>
      <c r="T235" s="88"/>
      <c r="U235" s="89"/>
      <c r="V235" s="90" t="s">
        <v>349</v>
      </c>
      <c r="W235" s="91"/>
      <c r="X235" s="65">
        <f t="shared" si="7"/>
        <v>0</v>
      </c>
    </row>
    <row r="236" spans="1:24" ht="14.4">
      <c r="A236" s="92" t="s">
        <v>616</v>
      </c>
      <c r="B236" s="67"/>
      <c r="C236" s="68"/>
      <c r="D236" s="68"/>
      <c r="E236" s="69"/>
      <c r="F236" s="184" t="str">
        <f t="shared" si="5"/>
        <v/>
      </c>
      <c r="G236" s="185" t="str">
        <f t="shared" si="6"/>
        <v/>
      </c>
      <c r="H236" s="184" t="s">
        <v>46</v>
      </c>
      <c r="I236" s="69"/>
      <c r="J236" s="530" t="s">
        <v>37</v>
      </c>
      <c r="K236" s="506"/>
      <c r="L236" s="133" t="s">
        <v>2094</v>
      </c>
      <c r="M236" s="68">
        <v>3</v>
      </c>
      <c r="N236" s="68" t="s">
        <v>1862</v>
      </c>
      <c r="O236" s="68" t="s">
        <v>1862</v>
      </c>
      <c r="P236" s="68" t="s">
        <v>1862</v>
      </c>
      <c r="Q236" s="68" t="s">
        <v>1862</v>
      </c>
      <c r="R236" s="134" t="s">
        <v>157</v>
      </c>
      <c r="S236" s="134" t="s">
        <v>164</v>
      </c>
      <c r="T236" s="76"/>
      <c r="U236" s="77"/>
      <c r="V236" s="78"/>
      <c r="W236" s="79"/>
      <c r="X236" s="65">
        <f t="shared" si="7"/>
        <v>0</v>
      </c>
    </row>
    <row r="237" spans="1:24" ht="14.4">
      <c r="A237" s="82" t="s">
        <v>618</v>
      </c>
      <c r="B237" s="83"/>
      <c r="C237" s="84"/>
      <c r="D237" s="84"/>
      <c r="E237" s="85"/>
      <c r="F237" s="188" t="str">
        <f t="shared" si="5"/>
        <v/>
      </c>
      <c r="G237" s="189" t="str">
        <f t="shared" si="6"/>
        <v/>
      </c>
      <c r="H237" s="188" t="s">
        <v>131</v>
      </c>
      <c r="I237" s="175"/>
      <c r="J237" s="530" t="s">
        <v>37</v>
      </c>
      <c r="K237" s="504"/>
      <c r="L237" s="135" t="s">
        <v>2095</v>
      </c>
      <c r="M237" s="84">
        <v>6</v>
      </c>
      <c r="N237" s="84" t="s">
        <v>1862</v>
      </c>
      <c r="O237" s="84" t="s">
        <v>1862</v>
      </c>
      <c r="P237" s="84" t="s">
        <v>1862</v>
      </c>
      <c r="Q237" s="84" t="s">
        <v>1862</v>
      </c>
      <c r="R237" s="136" t="s">
        <v>157</v>
      </c>
      <c r="S237" s="136" t="s">
        <v>164</v>
      </c>
      <c r="T237" s="88"/>
      <c r="U237" s="89"/>
      <c r="V237" s="90"/>
      <c r="W237" s="91"/>
      <c r="X237" s="65">
        <f t="shared" si="7"/>
        <v>0</v>
      </c>
    </row>
    <row r="238" spans="1:24" ht="14.4">
      <c r="A238" s="92" t="s">
        <v>622</v>
      </c>
      <c r="B238" s="67"/>
      <c r="C238" s="68"/>
      <c r="D238" s="68"/>
      <c r="E238" s="69"/>
      <c r="F238" s="184" t="str">
        <f t="shared" si="5"/>
        <v/>
      </c>
      <c r="G238" s="185" t="str">
        <f t="shared" si="6"/>
        <v/>
      </c>
      <c r="H238" s="184" t="s">
        <v>65</v>
      </c>
      <c r="I238" s="69"/>
      <c r="J238" s="531" t="s">
        <v>42</v>
      </c>
      <c r="K238" s="506"/>
      <c r="L238" s="133" t="s">
        <v>2096</v>
      </c>
      <c r="M238" s="68">
        <v>2</v>
      </c>
      <c r="N238" s="68">
        <v>2</v>
      </c>
      <c r="O238" s="68">
        <v>2</v>
      </c>
      <c r="P238" s="68" t="s">
        <v>32</v>
      </c>
      <c r="Q238" s="68" t="s">
        <v>1862</v>
      </c>
      <c r="R238" s="134" t="s">
        <v>129</v>
      </c>
      <c r="S238" s="134" t="s">
        <v>44</v>
      </c>
      <c r="T238" s="76"/>
      <c r="U238" s="77"/>
      <c r="V238" s="78"/>
      <c r="W238" s="79"/>
      <c r="X238" s="65">
        <f t="shared" si="7"/>
        <v>0</v>
      </c>
    </row>
    <row r="239" spans="1:24" ht="14.4">
      <c r="A239" s="82" t="s">
        <v>624</v>
      </c>
      <c r="B239" s="83"/>
      <c r="C239" s="84"/>
      <c r="D239" s="84"/>
      <c r="E239" s="85"/>
      <c r="F239" s="188" t="str">
        <f t="shared" si="5"/>
        <v/>
      </c>
      <c r="G239" s="189" t="str">
        <f t="shared" si="6"/>
        <v/>
      </c>
      <c r="H239" s="188" t="s">
        <v>46</v>
      </c>
      <c r="I239" s="85"/>
      <c r="J239" s="531" t="s">
        <v>42</v>
      </c>
      <c r="K239" s="504"/>
      <c r="L239" s="135" t="s">
        <v>2097</v>
      </c>
      <c r="M239" s="84">
        <v>2</v>
      </c>
      <c r="N239" s="84">
        <v>3</v>
      </c>
      <c r="O239" s="84">
        <v>3</v>
      </c>
      <c r="P239" s="84" t="s">
        <v>32</v>
      </c>
      <c r="Q239" s="136" t="s">
        <v>33</v>
      </c>
      <c r="R239" s="136" t="s">
        <v>129</v>
      </c>
      <c r="S239" s="136" t="s">
        <v>48</v>
      </c>
      <c r="T239" s="88"/>
      <c r="U239" s="89"/>
      <c r="V239" s="90"/>
      <c r="W239" s="91"/>
      <c r="X239" s="65">
        <f t="shared" si="7"/>
        <v>0</v>
      </c>
    </row>
    <row r="240" spans="1:24" ht="14.4">
      <c r="A240" s="92" t="s">
        <v>626</v>
      </c>
      <c r="B240" s="67"/>
      <c r="C240" s="67"/>
      <c r="D240" s="67"/>
      <c r="E240" s="67"/>
      <c r="F240" s="184" t="str">
        <f t="shared" si="5"/>
        <v/>
      </c>
      <c r="G240" s="185" t="str">
        <f t="shared" si="6"/>
        <v/>
      </c>
      <c r="H240" s="184" t="s">
        <v>65</v>
      </c>
      <c r="I240" s="69"/>
      <c r="J240" s="531" t="s">
        <v>42</v>
      </c>
      <c r="K240" s="506"/>
      <c r="L240" s="133" t="s">
        <v>2098</v>
      </c>
      <c r="M240" s="68">
        <v>2</v>
      </c>
      <c r="N240" s="68">
        <v>2</v>
      </c>
      <c r="O240" s="68">
        <v>2</v>
      </c>
      <c r="P240" s="68" t="s">
        <v>32</v>
      </c>
      <c r="Q240" s="208" t="s">
        <v>1862</v>
      </c>
      <c r="R240" s="134" t="s">
        <v>129</v>
      </c>
      <c r="S240" s="134" t="s">
        <v>44</v>
      </c>
      <c r="T240" s="76"/>
      <c r="U240" s="77"/>
      <c r="V240" s="78" t="s">
        <v>349</v>
      </c>
      <c r="W240" s="79"/>
      <c r="X240" s="65">
        <f t="shared" si="7"/>
        <v>0</v>
      </c>
    </row>
    <row r="241" spans="1:24" ht="14.4">
      <c r="A241" s="82" t="s">
        <v>628</v>
      </c>
      <c r="B241" s="83"/>
      <c r="C241" s="84"/>
      <c r="D241" s="84"/>
      <c r="E241" s="85"/>
      <c r="F241" s="188" t="str">
        <f t="shared" si="5"/>
        <v/>
      </c>
      <c r="G241" s="189" t="str">
        <f t="shared" si="6"/>
        <v/>
      </c>
      <c r="H241" s="188" t="s">
        <v>46</v>
      </c>
      <c r="I241" s="85"/>
      <c r="J241" s="531" t="s">
        <v>42</v>
      </c>
      <c r="K241" s="504"/>
      <c r="L241" s="135" t="s">
        <v>2099</v>
      </c>
      <c r="M241" s="84">
        <v>3</v>
      </c>
      <c r="N241" s="84">
        <v>3</v>
      </c>
      <c r="O241" s="84">
        <v>2</v>
      </c>
      <c r="P241" s="84" t="s">
        <v>136</v>
      </c>
      <c r="Q241" s="136" t="s">
        <v>145</v>
      </c>
      <c r="R241" s="136" t="s">
        <v>129</v>
      </c>
      <c r="S241" s="136" t="s">
        <v>403</v>
      </c>
      <c r="T241" s="88"/>
      <c r="U241" s="89"/>
      <c r="V241" s="90"/>
      <c r="W241" s="91"/>
      <c r="X241" s="65">
        <f t="shared" si="7"/>
        <v>0</v>
      </c>
    </row>
    <row r="242" spans="1:24" ht="14.4">
      <c r="A242" s="92" t="s">
        <v>630</v>
      </c>
      <c r="B242" s="67"/>
      <c r="C242" s="67"/>
      <c r="D242" s="67"/>
      <c r="E242" s="67"/>
      <c r="F242" s="184" t="str">
        <f t="shared" si="5"/>
        <v/>
      </c>
      <c r="G242" s="185" t="str">
        <f t="shared" si="6"/>
        <v/>
      </c>
      <c r="H242" s="184" t="s">
        <v>65</v>
      </c>
      <c r="I242" s="69"/>
      <c r="J242" s="531" t="s">
        <v>42</v>
      </c>
      <c r="K242" s="506"/>
      <c r="L242" s="133" t="s">
        <v>2100</v>
      </c>
      <c r="M242" s="68">
        <v>3</v>
      </c>
      <c r="N242" s="68">
        <v>3</v>
      </c>
      <c r="O242" s="68">
        <v>3</v>
      </c>
      <c r="P242" s="68" t="s">
        <v>32</v>
      </c>
      <c r="Q242" s="134" t="s">
        <v>145</v>
      </c>
      <c r="R242" s="134" t="s">
        <v>129</v>
      </c>
      <c r="S242" s="134" t="s">
        <v>44</v>
      </c>
      <c r="T242" s="76"/>
      <c r="U242" s="77"/>
      <c r="V242" s="78" t="s">
        <v>349</v>
      </c>
      <c r="W242" s="79"/>
      <c r="X242" s="65">
        <f t="shared" si="7"/>
        <v>0</v>
      </c>
    </row>
    <row r="243" spans="1:24" ht="14.4">
      <c r="A243" s="82" t="s">
        <v>632</v>
      </c>
      <c r="B243" s="83"/>
      <c r="C243" s="84"/>
      <c r="D243" s="84"/>
      <c r="E243" s="85"/>
      <c r="F243" s="188" t="str">
        <f t="shared" si="5"/>
        <v/>
      </c>
      <c r="G243" s="189" t="str">
        <f t="shared" si="6"/>
        <v/>
      </c>
      <c r="H243" s="188" t="s">
        <v>127</v>
      </c>
      <c r="I243" s="175"/>
      <c r="J243" s="531" t="s">
        <v>42</v>
      </c>
      <c r="K243" s="504"/>
      <c r="L243" s="135" t="s">
        <v>2101</v>
      </c>
      <c r="M243" s="84">
        <v>3</v>
      </c>
      <c r="N243" s="84">
        <v>3</v>
      </c>
      <c r="O243" s="84">
        <v>5</v>
      </c>
      <c r="P243" s="84" t="s">
        <v>32</v>
      </c>
      <c r="Q243" s="84" t="s">
        <v>1862</v>
      </c>
      <c r="R243" s="136" t="s">
        <v>129</v>
      </c>
      <c r="S243" s="136" t="s">
        <v>243</v>
      </c>
      <c r="T243" s="88"/>
      <c r="U243" s="89"/>
      <c r="V243" s="90"/>
      <c r="W243" s="91"/>
      <c r="X243" s="65">
        <f t="shared" si="7"/>
        <v>0</v>
      </c>
    </row>
    <row r="244" spans="1:24" ht="14.4">
      <c r="A244" s="92" t="s">
        <v>634</v>
      </c>
      <c r="B244" s="67"/>
      <c r="C244" s="68"/>
      <c r="D244" s="68"/>
      <c r="E244" s="69"/>
      <c r="F244" s="184" t="str">
        <f t="shared" si="5"/>
        <v/>
      </c>
      <c r="G244" s="185" t="str">
        <f t="shared" si="6"/>
        <v/>
      </c>
      <c r="H244" s="184" t="s">
        <v>46</v>
      </c>
      <c r="I244" s="69"/>
      <c r="J244" s="531" t="s">
        <v>42</v>
      </c>
      <c r="K244" s="506"/>
      <c r="L244" s="133" t="s">
        <v>2102</v>
      </c>
      <c r="M244" s="68">
        <v>4</v>
      </c>
      <c r="N244" s="68">
        <v>3</v>
      </c>
      <c r="O244" s="68">
        <v>4</v>
      </c>
      <c r="P244" s="68" t="s">
        <v>32</v>
      </c>
      <c r="Q244" s="134" t="s">
        <v>84</v>
      </c>
      <c r="R244" s="134" t="s">
        <v>129</v>
      </c>
      <c r="S244" s="134" t="s">
        <v>39</v>
      </c>
      <c r="T244" s="76"/>
      <c r="U244" s="77"/>
      <c r="V244" s="78"/>
      <c r="W244" s="79"/>
      <c r="X244" s="65">
        <f t="shared" si="7"/>
        <v>0</v>
      </c>
    </row>
    <row r="245" spans="1:24" ht="14.4">
      <c r="A245" s="82" t="s">
        <v>637</v>
      </c>
      <c r="B245" s="83"/>
      <c r="C245" s="84"/>
      <c r="D245" s="84"/>
      <c r="E245" s="85"/>
      <c r="F245" s="188" t="str">
        <f t="shared" si="5"/>
        <v/>
      </c>
      <c r="G245" s="189" t="str">
        <f t="shared" si="6"/>
        <v/>
      </c>
      <c r="H245" s="188" t="s">
        <v>28</v>
      </c>
      <c r="I245" s="175"/>
      <c r="J245" s="531" t="s">
        <v>42</v>
      </c>
      <c r="K245" s="504"/>
      <c r="L245" s="135" t="s">
        <v>2103</v>
      </c>
      <c r="M245" s="84">
        <v>6</v>
      </c>
      <c r="N245" s="84">
        <v>6</v>
      </c>
      <c r="O245" s="84">
        <v>6</v>
      </c>
      <c r="P245" s="84" t="s">
        <v>32</v>
      </c>
      <c r="Q245" s="84" t="s">
        <v>1862</v>
      </c>
      <c r="R245" s="136" t="s">
        <v>129</v>
      </c>
      <c r="S245" s="136" t="s">
        <v>39</v>
      </c>
      <c r="T245" s="88"/>
      <c r="U245" s="89"/>
      <c r="V245" s="90"/>
      <c r="W245" s="91"/>
      <c r="X245" s="65">
        <f t="shared" si="7"/>
        <v>0</v>
      </c>
    </row>
    <row r="246" spans="1:24" ht="14.4">
      <c r="A246" s="92" t="s">
        <v>639</v>
      </c>
      <c r="B246" s="67"/>
      <c r="C246" s="68"/>
      <c r="D246" s="68"/>
      <c r="E246" s="69"/>
      <c r="F246" s="184" t="str">
        <f t="shared" si="5"/>
        <v/>
      </c>
      <c r="G246" s="185" t="str">
        <f t="shared" si="6"/>
        <v/>
      </c>
      <c r="H246" s="184" t="s">
        <v>65</v>
      </c>
      <c r="I246" s="186"/>
      <c r="J246" s="531" t="s">
        <v>42</v>
      </c>
      <c r="K246" s="506"/>
      <c r="L246" s="133" t="s">
        <v>2104</v>
      </c>
      <c r="M246" s="68">
        <v>8</v>
      </c>
      <c r="N246" s="68">
        <v>7</v>
      </c>
      <c r="O246" s="68">
        <v>8</v>
      </c>
      <c r="P246" s="68" t="s">
        <v>136</v>
      </c>
      <c r="Q246" s="134" t="s">
        <v>33</v>
      </c>
      <c r="R246" s="134" t="s">
        <v>129</v>
      </c>
      <c r="S246" s="134" t="s">
        <v>318</v>
      </c>
      <c r="T246" s="76"/>
      <c r="U246" s="77"/>
      <c r="V246" s="78"/>
      <c r="W246" s="79"/>
      <c r="X246" s="65">
        <f t="shared" si="7"/>
        <v>0</v>
      </c>
    </row>
    <row r="247" spans="1:24" ht="14.4">
      <c r="A247" s="82" t="s">
        <v>641</v>
      </c>
      <c r="B247" s="83"/>
      <c r="C247" s="84"/>
      <c r="D247" s="84"/>
      <c r="E247" s="85"/>
      <c r="F247" s="188" t="str">
        <f t="shared" si="5"/>
        <v/>
      </c>
      <c r="G247" s="189" t="str">
        <f t="shared" si="6"/>
        <v/>
      </c>
      <c r="H247" s="188" t="s">
        <v>28</v>
      </c>
      <c r="I247" s="85"/>
      <c r="J247" s="531" t="s">
        <v>42</v>
      </c>
      <c r="K247" s="504"/>
      <c r="L247" s="135" t="s">
        <v>2105</v>
      </c>
      <c r="M247" s="84">
        <v>1</v>
      </c>
      <c r="N247" s="84" t="s">
        <v>1862</v>
      </c>
      <c r="O247" s="84" t="s">
        <v>1862</v>
      </c>
      <c r="P247" s="84" t="s">
        <v>1862</v>
      </c>
      <c r="Q247" s="136" t="s">
        <v>1862</v>
      </c>
      <c r="R247" s="136" t="s">
        <v>157</v>
      </c>
      <c r="S247" s="136" t="s">
        <v>281</v>
      </c>
      <c r="T247" s="88"/>
      <c r="U247" s="89"/>
      <c r="V247" s="90"/>
      <c r="W247" s="91"/>
      <c r="X247" s="65">
        <f t="shared" si="7"/>
        <v>0</v>
      </c>
    </row>
    <row r="248" spans="1:24" ht="14.4">
      <c r="A248" s="92" t="s">
        <v>643</v>
      </c>
      <c r="B248" s="67"/>
      <c r="C248" s="68"/>
      <c r="D248" s="68"/>
      <c r="E248" s="69"/>
      <c r="F248" s="184" t="str">
        <f t="shared" si="5"/>
        <v/>
      </c>
      <c r="G248" s="185" t="str">
        <f t="shared" si="6"/>
        <v/>
      </c>
      <c r="H248" s="184" t="s">
        <v>46</v>
      </c>
      <c r="I248" s="69"/>
      <c r="J248" s="531" t="s">
        <v>42</v>
      </c>
      <c r="K248" s="506"/>
      <c r="L248" s="133" t="s">
        <v>2106</v>
      </c>
      <c r="M248" s="68">
        <v>3</v>
      </c>
      <c r="N248" s="68" t="s">
        <v>1862</v>
      </c>
      <c r="O248" s="68" t="s">
        <v>1862</v>
      </c>
      <c r="P248" s="68" t="s">
        <v>1862</v>
      </c>
      <c r="Q248" s="134" t="s">
        <v>1862</v>
      </c>
      <c r="R248" s="134" t="s">
        <v>157</v>
      </c>
      <c r="S248" s="134" t="s">
        <v>281</v>
      </c>
      <c r="T248" s="76"/>
      <c r="U248" s="77"/>
      <c r="V248" s="78"/>
      <c r="W248" s="79"/>
      <c r="X248" s="65">
        <f t="shared" si="7"/>
        <v>0</v>
      </c>
    </row>
    <row r="249" spans="1:24" ht="14.4">
      <c r="A249" s="82" t="s">
        <v>645</v>
      </c>
      <c r="B249" s="83"/>
      <c r="C249" s="84"/>
      <c r="D249" s="84"/>
      <c r="E249" s="85"/>
      <c r="F249" s="188" t="str">
        <f t="shared" si="5"/>
        <v/>
      </c>
      <c r="G249" s="189" t="str">
        <f t="shared" si="6"/>
        <v/>
      </c>
      <c r="H249" s="188" t="s">
        <v>65</v>
      </c>
      <c r="I249" s="175"/>
      <c r="J249" s="532" t="s">
        <v>50</v>
      </c>
      <c r="K249" s="504"/>
      <c r="L249" s="135" t="s">
        <v>2107</v>
      </c>
      <c r="M249" s="84">
        <v>2</v>
      </c>
      <c r="N249" s="84">
        <v>2</v>
      </c>
      <c r="O249" s="84">
        <v>2</v>
      </c>
      <c r="P249" s="84" t="s">
        <v>32</v>
      </c>
      <c r="Q249" s="84" t="s">
        <v>1862</v>
      </c>
      <c r="R249" s="136" t="s">
        <v>129</v>
      </c>
      <c r="S249" s="136" t="s">
        <v>783</v>
      </c>
      <c r="T249" s="88"/>
      <c r="U249" s="89"/>
      <c r="V249" s="90"/>
      <c r="W249" s="91"/>
      <c r="X249" s="65">
        <f t="shared" si="7"/>
        <v>0</v>
      </c>
    </row>
    <row r="250" spans="1:24" ht="14.4">
      <c r="A250" s="92" t="s">
        <v>647</v>
      </c>
      <c r="B250" s="67"/>
      <c r="C250" s="68"/>
      <c r="D250" s="68"/>
      <c r="E250" s="69"/>
      <c r="F250" s="184" t="str">
        <f t="shared" si="5"/>
        <v/>
      </c>
      <c r="G250" s="185" t="str">
        <f t="shared" si="6"/>
        <v/>
      </c>
      <c r="H250" s="184" t="s">
        <v>46</v>
      </c>
      <c r="I250" s="69"/>
      <c r="J250" s="532" t="s">
        <v>50</v>
      </c>
      <c r="K250" s="506"/>
      <c r="L250" s="133" t="s">
        <v>2108</v>
      </c>
      <c r="M250" s="68">
        <v>2</v>
      </c>
      <c r="N250" s="68">
        <v>1</v>
      </c>
      <c r="O250" s="68">
        <v>3</v>
      </c>
      <c r="P250" s="68" t="s">
        <v>136</v>
      </c>
      <c r="Q250" s="68" t="s">
        <v>1862</v>
      </c>
      <c r="R250" s="134" t="s">
        <v>129</v>
      </c>
      <c r="S250" s="134" t="s">
        <v>340</v>
      </c>
      <c r="T250" s="76"/>
      <c r="U250" s="77"/>
      <c r="V250" s="78"/>
      <c r="W250" s="79"/>
      <c r="X250" s="65">
        <f t="shared" si="7"/>
        <v>0</v>
      </c>
    </row>
    <row r="251" spans="1:24" ht="14.4">
      <c r="A251" s="82" t="s">
        <v>649</v>
      </c>
      <c r="B251" s="83"/>
      <c r="C251" s="84"/>
      <c r="D251" s="84"/>
      <c r="E251" s="85"/>
      <c r="F251" s="188" t="str">
        <f t="shared" si="5"/>
        <v/>
      </c>
      <c r="G251" s="189" t="str">
        <f t="shared" si="6"/>
        <v/>
      </c>
      <c r="H251" s="188" t="s">
        <v>46</v>
      </c>
      <c r="I251" s="85"/>
      <c r="J251" s="532" t="s">
        <v>50</v>
      </c>
      <c r="K251" s="504"/>
      <c r="L251" s="135" t="s">
        <v>2109</v>
      </c>
      <c r="M251" s="84">
        <v>3</v>
      </c>
      <c r="N251" s="84">
        <v>2</v>
      </c>
      <c r="O251" s="84">
        <v>4</v>
      </c>
      <c r="P251" s="84" t="s">
        <v>32</v>
      </c>
      <c r="Q251" s="136" t="s">
        <v>145</v>
      </c>
      <c r="R251" s="136" t="s">
        <v>129</v>
      </c>
      <c r="S251" s="136" t="s">
        <v>760</v>
      </c>
      <c r="T251" s="88"/>
      <c r="U251" s="89"/>
      <c r="V251" s="90"/>
      <c r="W251" s="91"/>
      <c r="X251" s="65">
        <f t="shared" si="7"/>
        <v>0</v>
      </c>
    </row>
    <row r="252" spans="1:24" ht="14.4">
      <c r="A252" s="92" t="s">
        <v>651</v>
      </c>
      <c r="B252" s="67"/>
      <c r="C252" s="68"/>
      <c r="D252" s="68"/>
      <c r="E252" s="69"/>
      <c r="F252" s="184" t="str">
        <f t="shared" si="5"/>
        <v/>
      </c>
      <c r="G252" s="185" t="str">
        <f t="shared" si="6"/>
        <v/>
      </c>
      <c r="H252" s="184" t="s">
        <v>28</v>
      </c>
      <c r="I252" s="186"/>
      <c r="J252" s="532" t="s">
        <v>50</v>
      </c>
      <c r="K252" s="506"/>
      <c r="L252" s="133" t="s">
        <v>2110</v>
      </c>
      <c r="M252" s="68">
        <v>3</v>
      </c>
      <c r="N252" s="68">
        <v>2</v>
      </c>
      <c r="O252" s="68">
        <v>5</v>
      </c>
      <c r="P252" s="68" t="s">
        <v>32</v>
      </c>
      <c r="Q252" s="68" t="s">
        <v>1862</v>
      </c>
      <c r="R252" s="134" t="s">
        <v>129</v>
      </c>
      <c r="S252" s="134" t="s">
        <v>940</v>
      </c>
      <c r="T252" s="76"/>
      <c r="U252" s="77"/>
      <c r="V252" s="78"/>
      <c r="W252" s="79"/>
      <c r="X252" s="65">
        <f t="shared" si="7"/>
        <v>0</v>
      </c>
    </row>
    <row r="253" spans="1:24" ht="14.4">
      <c r="A253" s="82" t="s">
        <v>653</v>
      </c>
      <c r="B253" s="83"/>
      <c r="C253" s="84"/>
      <c r="D253" s="84"/>
      <c r="E253" s="85"/>
      <c r="F253" s="188" t="str">
        <f t="shared" si="5"/>
        <v/>
      </c>
      <c r="G253" s="189" t="str">
        <f t="shared" si="6"/>
        <v/>
      </c>
      <c r="H253" s="188" t="s">
        <v>46</v>
      </c>
      <c r="I253" s="85"/>
      <c r="J253" s="532" t="s">
        <v>50</v>
      </c>
      <c r="K253" s="504"/>
      <c r="L253" s="135" t="s">
        <v>2111</v>
      </c>
      <c r="M253" s="84">
        <v>4</v>
      </c>
      <c r="N253" s="84">
        <v>2</v>
      </c>
      <c r="O253" s="84">
        <v>5</v>
      </c>
      <c r="P253" s="84" t="s">
        <v>32</v>
      </c>
      <c r="Q253" s="136" t="s">
        <v>373</v>
      </c>
      <c r="R253" s="136" t="s">
        <v>129</v>
      </c>
      <c r="S253" s="136" t="s">
        <v>420</v>
      </c>
      <c r="T253" s="88"/>
      <c r="U253" s="89"/>
      <c r="V253" s="90"/>
      <c r="W253" s="91"/>
      <c r="X253" s="65">
        <f t="shared" si="7"/>
        <v>0</v>
      </c>
    </row>
    <row r="254" spans="1:24" ht="14.4">
      <c r="A254" s="92" t="s">
        <v>655</v>
      </c>
      <c r="B254" s="67"/>
      <c r="C254" s="68"/>
      <c r="D254" s="68"/>
      <c r="E254" s="69"/>
      <c r="F254" s="184" t="str">
        <f t="shared" si="5"/>
        <v/>
      </c>
      <c r="G254" s="185" t="str">
        <f t="shared" si="6"/>
        <v/>
      </c>
      <c r="H254" s="184" t="s">
        <v>28</v>
      </c>
      <c r="I254" s="186"/>
      <c r="J254" s="532" t="s">
        <v>50</v>
      </c>
      <c r="K254" s="506"/>
      <c r="L254" s="133" t="s">
        <v>2112</v>
      </c>
      <c r="M254" s="68">
        <v>7</v>
      </c>
      <c r="N254" s="68">
        <v>3</v>
      </c>
      <c r="O254" s="68">
        <v>9</v>
      </c>
      <c r="P254" s="68" t="s">
        <v>2113</v>
      </c>
      <c r="Q254" s="134" t="s">
        <v>1923</v>
      </c>
      <c r="R254" s="134" t="s">
        <v>129</v>
      </c>
      <c r="S254" s="134" t="s">
        <v>420</v>
      </c>
      <c r="T254" s="76"/>
      <c r="U254" s="77"/>
      <c r="V254" s="78"/>
      <c r="W254" s="79"/>
      <c r="X254" s="65">
        <f t="shared" si="7"/>
        <v>0</v>
      </c>
    </row>
    <row r="255" spans="1:24" ht="14.4">
      <c r="A255" s="82" t="s">
        <v>657</v>
      </c>
      <c r="B255" s="83"/>
      <c r="C255" s="84"/>
      <c r="D255" s="84"/>
      <c r="E255" s="85"/>
      <c r="F255" s="188" t="str">
        <f t="shared" si="5"/>
        <v/>
      </c>
      <c r="G255" s="189" t="str">
        <f t="shared" si="6"/>
        <v/>
      </c>
      <c r="H255" s="188" t="s">
        <v>65</v>
      </c>
      <c r="I255" s="175"/>
      <c r="J255" s="532" t="s">
        <v>50</v>
      </c>
      <c r="K255" s="504"/>
      <c r="L255" s="135" t="s">
        <v>2114</v>
      </c>
      <c r="M255" s="84">
        <v>3</v>
      </c>
      <c r="N255" s="211" t="s">
        <v>389</v>
      </c>
      <c r="O255" s="211" t="s">
        <v>254</v>
      </c>
      <c r="P255" s="84" t="s">
        <v>1862</v>
      </c>
      <c r="Q255" s="84" t="s">
        <v>1862</v>
      </c>
      <c r="R255" s="136" t="s">
        <v>255</v>
      </c>
      <c r="S255" s="136" t="s">
        <v>381</v>
      </c>
      <c r="T255" s="88"/>
      <c r="U255" s="89"/>
      <c r="V255" s="90"/>
      <c r="W255" s="91"/>
      <c r="X255" s="65">
        <f t="shared" si="7"/>
        <v>0</v>
      </c>
    </row>
    <row r="256" spans="1:24" ht="14.4">
      <c r="A256" s="92" t="s">
        <v>659</v>
      </c>
      <c r="B256" s="67"/>
      <c r="C256" s="68"/>
      <c r="D256" s="68"/>
      <c r="E256" s="69"/>
      <c r="F256" s="184" t="str">
        <f t="shared" si="5"/>
        <v/>
      </c>
      <c r="G256" s="185" t="str">
        <f t="shared" si="6"/>
        <v/>
      </c>
      <c r="H256" s="184" t="s">
        <v>46</v>
      </c>
      <c r="I256" s="69"/>
      <c r="J256" s="532" t="s">
        <v>50</v>
      </c>
      <c r="K256" s="506"/>
      <c r="L256" s="133" t="s">
        <v>2115</v>
      </c>
      <c r="M256" s="68">
        <v>1</v>
      </c>
      <c r="N256" s="68" t="s">
        <v>1862</v>
      </c>
      <c r="O256" s="68" t="s">
        <v>1862</v>
      </c>
      <c r="P256" s="68" t="s">
        <v>1862</v>
      </c>
      <c r="Q256" s="68" t="s">
        <v>1862</v>
      </c>
      <c r="R256" s="134" t="s">
        <v>157</v>
      </c>
      <c r="S256" s="134" t="s">
        <v>325</v>
      </c>
      <c r="T256" s="76"/>
      <c r="U256" s="77"/>
      <c r="V256" s="78"/>
      <c r="W256" s="79"/>
      <c r="X256" s="65">
        <f t="shared" si="7"/>
        <v>0</v>
      </c>
    </row>
    <row r="257" spans="1:24" ht="14.4">
      <c r="A257" s="82" t="s">
        <v>661</v>
      </c>
      <c r="B257" s="83"/>
      <c r="C257" s="84"/>
      <c r="D257" s="84"/>
      <c r="E257" s="85"/>
      <c r="F257" s="188" t="str">
        <f t="shared" si="5"/>
        <v/>
      </c>
      <c r="G257" s="189" t="str">
        <f t="shared" si="6"/>
        <v/>
      </c>
      <c r="H257" s="188" t="s">
        <v>127</v>
      </c>
      <c r="I257" s="85"/>
      <c r="J257" s="532" t="s">
        <v>50</v>
      </c>
      <c r="K257" s="504"/>
      <c r="L257" s="135" t="s">
        <v>2116</v>
      </c>
      <c r="M257" s="84">
        <v>2</v>
      </c>
      <c r="N257" s="84" t="s">
        <v>1862</v>
      </c>
      <c r="O257" s="84" t="s">
        <v>1862</v>
      </c>
      <c r="P257" s="84" t="s">
        <v>1862</v>
      </c>
      <c r="Q257" s="84" t="s">
        <v>1862</v>
      </c>
      <c r="R257" s="136" t="s">
        <v>157</v>
      </c>
      <c r="S257" s="136" t="s">
        <v>760</v>
      </c>
      <c r="T257" s="88"/>
      <c r="U257" s="89"/>
      <c r="V257" s="90"/>
      <c r="W257" s="91"/>
      <c r="X257" s="65">
        <f t="shared" si="7"/>
        <v>0</v>
      </c>
    </row>
    <row r="258" spans="1:24" ht="14.4">
      <c r="A258" s="92" t="s">
        <v>663</v>
      </c>
      <c r="B258" s="67"/>
      <c r="C258" s="68"/>
      <c r="D258" s="68"/>
      <c r="E258" s="69"/>
      <c r="F258" s="184" t="str">
        <f t="shared" si="5"/>
        <v/>
      </c>
      <c r="G258" s="185" t="str">
        <f t="shared" si="6"/>
        <v/>
      </c>
      <c r="H258" s="184" t="s">
        <v>46</v>
      </c>
      <c r="I258" s="69"/>
      <c r="J258" s="526" t="s">
        <v>1862</v>
      </c>
      <c r="K258" s="506"/>
      <c r="L258" s="133" t="s">
        <v>2117</v>
      </c>
      <c r="M258" s="68">
        <v>1</v>
      </c>
      <c r="N258" s="68">
        <v>1</v>
      </c>
      <c r="O258" s="68">
        <v>2</v>
      </c>
      <c r="P258" s="68" t="s">
        <v>32</v>
      </c>
      <c r="Q258" s="68" t="s">
        <v>1862</v>
      </c>
      <c r="R258" s="134" t="s">
        <v>157</v>
      </c>
      <c r="S258" s="134" t="s">
        <v>243</v>
      </c>
      <c r="T258" s="76"/>
      <c r="U258" s="77"/>
      <c r="V258" s="78"/>
      <c r="W258" s="79"/>
      <c r="X258" s="65">
        <f t="shared" si="7"/>
        <v>0</v>
      </c>
    </row>
    <row r="259" spans="1:24" ht="14.4">
      <c r="A259" s="82" t="s">
        <v>665</v>
      </c>
      <c r="B259" s="83"/>
      <c r="C259" s="84"/>
      <c r="D259" s="84"/>
      <c r="E259" s="85"/>
      <c r="F259" s="188" t="str">
        <f t="shared" si="5"/>
        <v/>
      </c>
      <c r="G259" s="189" t="str">
        <f t="shared" si="6"/>
        <v/>
      </c>
      <c r="H259" s="188" t="s">
        <v>127</v>
      </c>
      <c r="I259" s="175"/>
      <c r="J259" s="526" t="s">
        <v>1862</v>
      </c>
      <c r="K259" s="504"/>
      <c r="L259" s="135" t="s">
        <v>625</v>
      </c>
      <c r="M259" s="84">
        <v>1</v>
      </c>
      <c r="N259" s="84">
        <v>0</v>
      </c>
      <c r="O259" s="84">
        <v>4</v>
      </c>
      <c r="P259" s="84" t="s">
        <v>32</v>
      </c>
      <c r="Q259" s="84" t="s">
        <v>1862</v>
      </c>
      <c r="R259" s="136" t="s">
        <v>129</v>
      </c>
      <c r="S259" s="136" t="s">
        <v>39</v>
      </c>
      <c r="T259" s="88"/>
      <c r="U259" s="89"/>
      <c r="V259" s="90"/>
      <c r="W259" s="91"/>
      <c r="X259" s="65">
        <f t="shared" si="7"/>
        <v>0</v>
      </c>
    </row>
    <row r="260" spans="1:24" ht="14.4">
      <c r="A260" s="92" t="s">
        <v>667</v>
      </c>
      <c r="B260" s="67"/>
      <c r="C260" s="68"/>
      <c r="D260" s="68"/>
      <c r="E260" s="69"/>
      <c r="F260" s="184" t="str">
        <f t="shared" si="5"/>
        <v/>
      </c>
      <c r="G260" s="185" t="str">
        <f t="shared" si="6"/>
        <v/>
      </c>
      <c r="H260" s="184" t="s">
        <v>127</v>
      </c>
      <c r="I260" s="69"/>
      <c r="J260" s="526" t="s">
        <v>1862</v>
      </c>
      <c r="K260" s="506"/>
      <c r="L260" s="133" t="s">
        <v>2118</v>
      </c>
      <c r="M260" s="68">
        <v>2</v>
      </c>
      <c r="N260" s="68">
        <v>3</v>
      </c>
      <c r="O260" s="68">
        <v>2</v>
      </c>
      <c r="P260" s="68" t="s">
        <v>136</v>
      </c>
      <c r="Q260" s="68" t="s">
        <v>1862</v>
      </c>
      <c r="R260" s="134" t="s">
        <v>129</v>
      </c>
      <c r="S260" s="134" t="s">
        <v>403</v>
      </c>
      <c r="T260" s="76"/>
      <c r="U260" s="77"/>
      <c r="V260" s="78"/>
      <c r="W260" s="79"/>
      <c r="X260" s="65">
        <f t="shared" si="7"/>
        <v>0</v>
      </c>
    </row>
    <row r="261" spans="1:24" ht="14.4">
      <c r="A261" s="82" t="s">
        <v>670</v>
      </c>
      <c r="B261" s="83"/>
      <c r="C261" s="83"/>
      <c r="D261" s="83"/>
      <c r="E261" s="83"/>
      <c r="F261" s="188" t="str">
        <f t="shared" si="5"/>
        <v/>
      </c>
      <c r="G261" s="189" t="str">
        <f t="shared" si="6"/>
        <v/>
      </c>
      <c r="H261" s="188" t="s">
        <v>46</v>
      </c>
      <c r="I261" s="85"/>
      <c r="J261" s="526" t="s">
        <v>1862</v>
      </c>
      <c r="K261" s="504"/>
      <c r="L261" s="135" t="s">
        <v>2119</v>
      </c>
      <c r="M261" s="84">
        <v>2</v>
      </c>
      <c r="N261" s="84">
        <v>2</v>
      </c>
      <c r="O261" s="84">
        <v>3</v>
      </c>
      <c r="P261" s="84" t="s">
        <v>32</v>
      </c>
      <c r="Q261" s="212" t="s">
        <v>1862</v>
      </c>
      <c r="R261" s="136" t="s">
        <v>129</v>
      </c>
      <c r="S261" s="136" t="s">
        <v>39</v>
      </c>
      <c r="T261" s="88"/>
      <c r="U261" s="89"/>
      <c r="V261" s="90" t="s">
        <v>349</v>
      </c>
      <c r="W261" s="91"/>
      <c r="X261" s="65">
        <f t="shared" si="7"/>
        <v>0</v>
      </c>
    </row>
    <row r="262" spans="1:24" ht="14.4">
      <c r="A262" s="92" t="s">
        <v>672</v>
      </c>
      <c r="B262" s="67"/>
      <c r="C262" s="68"/>
      <c r="D262" s="68"/>
      <c r="E262" s="69"/>
      <c r="F262" s="184" t="str">
        <f t="shared" si="5"/>
        <v/>
      </c>
      <c r="G262" s="185" t="str">
        <f t="shared" si="6"/>
        <v/>
      </c>
      <c r="H262" s="184" t="s">
        <v>46</v>
      </c>
      <c r="I262" s="69"/>
      <c r="J262" s="526" t="s">
        <v>1862</v>
      </c>
      <c r="K262" s="506"/>
      <c r="L262" s="133" t="s">
        <v>2120</v>
      </c>
      <c r="M262" s="68">
        <v>3</v>
      </c>
      <c r="N262" s="68">
        <v>3</v>
      </c>
      <c r="O262" s="68">
        <v>3</v>
      </c>
      <c r="P262" s="68" t="s">
        <v>32</v>
      </c>
      <c r="Q262" s="68" t="s">
        <v>1862</v>
      </c>
      <c r="R262" s="134" t="s">
        <v>129</v>
      </c>
      <c r="S262" s="134" t="s">
        <v>760</v>
      </c>
      <c r="T262" s="76"/>
      <c r="U262" s="77"/>
      <c r="V262" s="78"/>
      <c r="W262" s="79"/>
      <c r="X262" s="65">
        <f t="shared" si="7"/>
        <v>0</v>
      </c>
    </row>
    <row r="263" spans="1:24" ht="14.4">
      <c r="A263" s="82" t="s">
        <v>674</v>
      </c>
      <c r="B263" s="83"/>
      <c r="C263" s="84"/>
      <c r="D263" s="84"/>
      <c r="E263" s="85"/>
      <c r="F263" s="188" t="str">
        <f t="shared" si="5"/>
        <v/>
      </c>
      <c r="G263" s="189" t="str">
        <f t="shared" si="6"/>
        <v/>
      </c>
      <c r="H263" s="188" t="s">
        <v>46</v>
      </c>
      <c r="I263" s="85"/>
      <c r="J263" s="526" t="s">
        <v>1862</v>
      </c>
      <c r="K263" s="504"/>
      <c r="L263" s="135" t="s">
        <v>2121</v>
      </c>
      <c r="M263" s="84">
        <v>3</v>
      </c>
      <c r="N263" s="84">
        <v>2</v>
      </c>
      <c r="O263" s="84">
        <v>2</v>
      </c>
      <c r="P263" s="84" t="s">
        <v>136</v>
      </c>
      <c r="Q263" s="136" t="s">
        <v>1923</v>
      </c>
      <c r="R263" s="136" t="s">
        <v>129</v>
      </c>
      <c r="S263" s="136" t="s">
        <v>2076</v>
      </c>
      <c r="T263" s="88"/>
      <c r="U263" s="89"/>
      <c r="V263" s="90"/>
      <c r="W263" s="91"/>
      <c r="X263" s="65">
        <f t="shared" si="7"/>
        <v>0</v>
      </c>
    </row>
    <row r="264" spans="1:24" ht="14.4">
      <c r="A264" s="92" t="s">
        <v>676</v>
      </c>
      <c r="B264" s="67"/>
      <c r="C264" s="68"/>
      <c r="D264" s="68"/>
      <c r="E264" s="69"/>
      <c r="F264" s="184" t="str">
        <f t="shared" si="5"/>
        <v/>
      </c>
      <c r="G264" s="185" t="str">
        <f t="shared" si="6"/>
        <v/>
      </c>
      <c r="H264" s="184" t="s">
        <v>46</v>
      </c>
      <c r="I264" s="69"/>
      <c r="J264" s="526" t="s">
        <v>1862</v>
      </c>
      <c r="K264" s="506"/>
      <c r="L264" s="133" t="s">
        <v>679</v>
      </c>
      <c r="M264" s="68">
        <v>5</v>
      </c>
      <c r="N264" s="68">
        <v>4</v>
      </c>
      <c r="O264" s="68">
        <v>4</v>
      </c>
      <c r="P264" s="68" t="s">
        <v>32</v>
      </c>
      <c r="Q264" s="68" t="s">
        <v>1862</v>
      </c>
      <c r="R264" s="134" t="s">
        <v>129</v>
      </c>
      <c r="S264" s="134" t="s">
        <v>39</v>
      </c>
      <c r="T264" s="76"/>
      <c r="U264" s="77"/>
      <c r="V264" s="78"/>
      <c r="W264" s="79"/>
      <c r="X264" s="65">
        <f t="shared" si="7"/>
        <v>0</v>
      </c>
    </row>
    <row r="265" spans="1:24" ht="14.4">
      <c r="A265" s="82" t="s">
        <v>678</v>
      </c>
      <c r="B265" s="83"/>
      <c r="C265" s="84"/>
      <c r="D265" s="84"/>
      <c r="E265" s="85"/>
      <c r="F265" s="188" t="str">
        <f t="shared" si="5"/>
        <v/>
      </c>
      <c r="G265" s="189" t="str">
        <f t="shared" si="6"/>
        <v/>
      </c>
      <c r="H265" s="188" t="s">
        <v>46</v>
      </c>
      <c r="I265" s="85"/>
      <c r="J265" s="526" t="s">
        <v>1862</v>
      </c>
      <c r="K265" s="504"/>
      <c r="L265" s="135" t="s">
        <v>2122</v>
      </c>
      <c r="M265" s="84">
        <v>1</v>
      </c>
      <c r="N265" s="211" t="s">
        <v>254</v>
      </c>
      <c r="O265" s="211" t="s">
        <v>254</v>
      </c>
      <c r="P265" s="84" t="s">
        <v>1862</v>
      </c>
      <c r="Q265" s="136" t="s">
        <v>1925</v>
      </c>
      <c r="R265" s="136" t="s">
        <v>255</v>
      </c>
      <c r="S265" s="136" t="s">
        <v>1938</v>
      </c>
      <c r="T265" s="88"/>
      <c r="U265" s="89"/>
      <c r="V265" s="90"/>
      <c r="W265" s="91"/>
      <c r="X265" s="65">
        <f t="shared" si="7"/>
        <v>0</v>
      </c>
    </row>
    <row r="266" spans="1:24" ht="14.4">
      <c r="A266" s="218" t="s">
        <v>680</v>
      </c>
      <c r="B266" s="219"/>
      <c r="C266" s="219"/>
      <c r="D266" s="219"/>
      <c r="E266" s="219"/>
      <c r="F266" s="220" t="str">
        <f t="shared" si="5"/>
        <v/>
      </c>
      <c r="G266" s="221" t="str">
        <f t="shared" si="6"/>
        <v/>
      </c>
      <c r="H266" s="220" t="s">
        <v>65</v>
      </c>
      <c r="I266" s="222"/>
      <c r="J266" s="533" t="s">
        <v>1862</v>
      </c>
      <c r="K266" s="534"/>
      <c r="L266" s="223" t="s">
        <v>2123</v>
      </c>
      <c r="M266" s="224">
        <v>1</v>
      </c>
      <c r="N266" s="225" t="s">
        <v>1862</v>
      </c>
      <c r="O266" s="225" t="s">
        <v>1862</v>
      </c>
      <c r="P266" s="225" t="s">
        <v>1862</v>
      </c>
      <c r="Q266" s="225" t="s">
        <v>1862</v>
      </c>
      <c r="R266" s="226" t="s">
        <v>157</v>
      </c>
      <c r="S266" s="226" t="s">
        <v>584</v>
      </c>
      <c r="T266" s="227"/>
      <c r="U266" s="228"/>
      <c r="V266" s="229" t="s">
        <v>349</v>
      </c>
      <c r="W266" s="230"/>
      <c r="X266" s="65">
        <f t="shared" si="7"/>
        <v>0</v>
      </c>
    </row>
  </sheetData>
  <autoFilter ref="A4:W256" xr:uid="{00000000-0009-0000-0000-000005000000}">
    <sortState xmlns:xlrd2="http://schemas.microsoft.com/office/spreadsheetml/2017/richdata2" ref="A4:W256">
      <sortCondition ref="A4:A256"/>
      <sortCondition ref="H4:H256"/>
      <sortCondition ref="Q4:Q256"/>
      <sortCondition ref="F4:F256"/>
      <sortCondition ref="L4:L256"/>
    </sortState>
  </autoFilter>
  <mergeCells count="136">
    <mergeCell ref="J222:K222"/>
    <mergeCell ref="J223:K223"/>
    <mergeCell ref="J224:K224"/>
    <mergeCell ref="J225:K225"/>
    <mergeCell ref="J226:K226"/>
    <mergeCell ref="J227:K227"/>
    <mergeCell ref="J228:K228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252:K252"/>
    <mergeCell ref="J253:K253"/>
    <mergeCell ref="J254:K254"/>
    <mergeCell ref="J255:K255"/>
    <mergeCell ref="J256:K256"/>
    <mergeCell ref="J264:K264"/>
    <mergeCell ref="J265:K265"/>
    <mergeCell ref="J266:K266"/>
    <mergeCell ref="J257:K257"/>
    <mergeCell ref="J258:K258"/>
    <mergeCell ref="J259:K259"/>
    <mergeCell ref="J260:K260"/>
    <mergeCell ref="J261:K261"/>
    <mergeCell ref="J262:K262"/>
    <mergeCell ref="J263:K263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123:K123"/>
    <mergeCell ref="J124:K124"/>
    <mergeCell ref="J125:K125"/>
    <mergeCell ref="J126:K126"/>
    <mergeCell ref="J229:K229"/>
    <mergeCell ref="J230:K230"/>
    <mergeCell ref="J231:K231"/>
    <mergeCell ref="J232:K232"/>
    <mergeCell ref="J233:K233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64:K164"/>
    <mergeCell ref="J165:K165"/>
    <mergeCell ref="J166:K166"/>
    <mergeCell ref="J167:K167"/>
    <mergeCell ref="J168:K168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29:K29"/>
    <mergeCell ref="J30:K30"/>
    <mergeCell ref="J59:K59"/>
    <mergeCell ref="J60:K60"/>
    <mergeCell ref="J61:K61"/>
    <mergeCell ref="J62:K62"/>
    <mergeCell ref="J63:K63"/>
    <mergeCell ref="J64:K64"/>
    <mergeCell ref="J65:K65"/>
    <mergeCell ref="A1:W1"/>
    <mergeCell ref="T2:U2"/>
    <mergeCell ref="J3:K3"/>
    <mergeCell ref="J23:K23"/>
    <mergeCell ref="J24:K24"/>
    <mergeCell ref="J25:K25"/>
    <mergeCell ref="J26:K26"/>
    <mergeCell ref="J27:K27"/>
    <mergeCell ref="J28:K28"/>
  </mergeCells>
  <conditionalFormatting sqref="F5:G266">
    <cfRule type="cellIs" dxfId="24" priority="6" operator="equal">
      <formula>"✓"</formula>
    </cfRule>
  </conditionalFormatting>
  <conditionalFormatting sqref="L5:L155 M5:W266 L157:L266">
    <cfRule type="expression" dxfId="23" priority="5">
      <formula>AND($A$2=TRUE,$B5=0,$C5=0,$D5=0,$E5=0)</formula>
    </cfRule>
  </conditionalFormatting>
  <conditionalFormatting sqref="L19:S19">
    <cfRule type="expression" dxfId="22" priority="1">
      <formula>AND($A$2=TRUE,$C19=0,$D19=0,$E19=0,$F19=0)</formula>
    </cfRule>
  </conditionalFormatting>
  <conditionalFormatting sqref="L19:W19">
    <cfRule type="expression" dxfId="21" priority="2">
      <formula>AND($A$2=TRUE,$C19=0,#REF!=0,$D19=0,#REF!=0)</formula>
    </cfRule>
    <cfRule type="expression" dxfId="20" priority="3">
      <formula>AND($A$2=TRUE,$C19=0)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256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5" customWidth="1"/>
    <col min="2" max="8" width="2.6640625" customWidth="1"/>
    <col min="9" max="9" width="5" customWidth="1"/>
    <col min="10" max="11" width="5.6640625" customWidth="1"/>
    <col min="12" max="12" width="23.88671875" customWidth="1"/>
    <col min="13" max="15" width="2.6640625" customWidth="1"/>
    <col min="16" max="16" width="7" customWidth="1"/>
    <col min="17" max="17" width="18.33203125" customWidth="1"/>
    <col min="18" max="18" width="17" customWidth="1"/>
    <col min="19" max="19" width="30.44140625" customWidth="1"/>
    <col min="20" max="22" width="2.6640625" customWidth="1"/>
    <col min="23" max="23" width="26.77734375" hidden="1" customWidth="1"/>
  </cols>
  <sheetData>
    <row r="1" spans="1:23" ht="44.25" customHeight="1">
      <c r="A1" s="496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8"/>
      <c r="W1" s="2"/>
    </row>
    <row r="2" spans="1:23" ht="26.25" customHeight="1">
      <c r="A2" s="3" t="b">
        <v>0</v>
      </c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7" t="s">
        <v>2124</v>
      </c>
      <c r="M2" s="8"/>
      <c r="N2" s="8"/>
      <c r="O2" s="8"/>
      <c r="P2" s="9">
        <v>696</v>
      </c>
      <c r="Q2" s="10" t="s">
        <v>2</v>
      </c>
      <c r="R2" s="11">
        <f>SUM(W5:W260)</f>
        <v>0</v>
      </c>
      <c r="S2" s="12" t="s">
        <v>3</v>
      </c>
      <c r="T2" s="499">
        <f>R2/696</f>
        <v>0</v>
      </c>
      <c r="U2" s="500"/>
      <c r="V2" s="13"/>
      <c r="W2" s="15"/>
    </row>
    <row r="3" spans="1:23" ht="46.5" customHeight="1">
      <c r="A3" s="16" t="s">
        <v>4</v>
      </c>
      <c r="B3" s="17" t="s">
        <v>687</v>
      </c>
      <c r="C3" s="17" t="s">
        <v>688</v>
      </c>
      <c r="D3" s="18" t="s">
        <v>6</v>
      </c>
      <c r="E3" s="19" t="s">
        <v>7</v>
      </c>
      <c r="F3" s="17" t="s">
        <v>8</v>
      </c>
      <c r="G3" s="20" t="s">
        <v>9</v>
      </c>
      <c r="H3" s="21" t="s">
        <v>10</v>
      </c>
      <c r="I3" s="21" t="s">
        <v>11</v>
      </c>
      <c r="J3" s="501" t="s">
        <v>12</v>
      </c>
      <c r="K3" s="502"/>
      <c r="L3" s="23" t="s">
        <v>13</v>
      </c>
      <c r="M3" s="24" t="s">
        <v>14</v>
      </c>
      <c r="N3" s="25" t="s">
        <v>15</v>
      </c>
      <c r="O3" s="25" t="s">
        <v>16</v>
      </c>
      <c r="P3" s="26" t="s">
        <v>17</v>
      </c>
      <c r="Q3" s="27" t="s">
        <v>18</v>
      </c>
      <c r="R3" s="28" t="s">
        <v>19</v>
      </c>
      <c r="S3" s="28" t="s">
        <v>20</v>
      </c>
      <c r="T3" s="29" t="s">
        <v>21</v>
      </c>
      <c r="U3" s="29" t="s">
        <v>22</v>
      </c>
      <c r="V3" s="31" t="s">
        <v>24</v>
      </c>
      <c r="W3" s="34"/>
    </row>
    <row r="4" spans="1:23" ht="16.5" customHeight="1">
      <c r="A4" s="160"/>
      <c r="B4" s="161"/>
      <c r="C4" s="161"/>
      <c r="D4" s="162"/>
      <c r="E4" s="163"/>
      <c r="F4" s="161"/>
      <c r="G4" s="161"/>
      <c r="H4" s="161"/>
      <c r="I4" s="161"/>
      <c r="J4" s="164"/>
      <c r="K4" s="164"/>
      <c r="L4" s="164"/>
      <c r="M4" s="165"/>
      <c r="N4" s="42"/>
      <c r="O4" s="42"/>
      <c r="P4" s="42"/>
      <c r="Q4" s="43"/>
      <c r="R4" s="44"/>
      <c r="S4" s="44"/>
      <c r="T4" s="166"/>
      <c r="U4" s="166"/>
      <c r="V4" s="168"/>
      <c r="W4" s="34"/>
    </row>
    <row r="5" spans="1:23" ht="14.4">
      <c r="A5" s="231" t="s">
        <v>27</v>
      </c>
      <c r="B5" s="171"/>
      <c r="C5" s="232"/>
      <c r="D5" s="232"/>
      <c r="E5" s="233"/>
      <c r="F5" s="234" t="str">
        <f t="shared" ref="F5:F34" si="0">IF(SUM(B5:E5)&gt;0, "✓", "")</f>
        <v/>
      </c>
      <c r="G5" s="235" t="str">
        <f t="shared" ref="G5:G34" si="1">IF(SUM(D5:E5)&gt;0, "✓", "")</f>
        <v/>
      </c>
      <c r="H5" s="173" t="s">
        <v>46</v>
      </c>
      <c r="I5" s="174"/>
      <c r="J5" s="236" t="s">
        <v>41</v>
      </c>
      <c r="K5" s="237" t="s">
        <v>42</v>
      </c>
      <c r="L5" s="238" t="s">
        <v>58</v>
      </c>
      <c r="M5" s="239">
        <v>5</v>
      </c>
      <c r="N5" s="239">
        <v>2</v>
      </c>
      <c r="O5" s="171">
        <v>7</v>
      </c>
      <c r="P5" s="171" t="s">
        <v>32</v>
      </c>
      <c r="Q5" s="179" t="s">
        <v>1923</v>
      </c>
      <c r="R5" s="179" t="s">
        <v>691</v>
      </c>
      <c r="S5" s="179" t="s">
        <v>59</v>
      </c>
      <c r="T5" s="180"/>
      <c r="U5" s="240"/>
      <c r="V5" s="241"/>
      <c r="W5" s="65">
        <f t="shared" ref="W5:W34" si="2">MIN(B5+C5+D5+E5, 1)</f>
        <v>0</v>
      </c>
    </row>
    <row r="6" spans="1:23" ht="14.4">
      <c r="A6" s="242" t="s">
        <v>36</v>
      </c>
      <c r="B6" s="68"/>
      <c r="C6" s="243"/>
      <c r="D6" s="68"/>
      <c r="E6" s="244"/>
      <c r="F6" s="245" t="str">
        <f t="shared" si="0"/>
        <v/>
      </c>
      <c r="G6" s="246" t="str">
        <f t="shared" si="1"/>
        <v/>
      </c>
      <c r="H6" s="184" t="s">
        <v>28</v>
      </c>
      <c r="I6" s="185"/>
      <c r="J6" s="247" t="s">
        <v>41</v>
      </c>
      <c r="K6" s="248" t="s">
        <v>42</v>
      </c>
      <c r="L6" s="107" t="s">
        <v>1351</v>
      </c>
      <c r="M6" s="137">
        <v>6</v>
      </c>
      <c r="N6" s="137">
        <v>4</v>
      </c>
      <c r="O6" s="68">
        <v>4</v>
      </c>
      <c r="P6" s="68" t="s">
        <v>32</v>
      </c>
      <c r="Q6" s="134" t="s">
        <v>84</v>
      </c>
      <c r="R6" s="134" t="s">
        <v>691</v>
      </c>
      <c r="S6" s="134" t="s">
        <v>44</v>
      </c>
      <c r="T6" s="76"/>
      <c r="U6" s="249"/>
      <c r="V6" s="250"/>
      <c r="W6" s="65">
        <f t="shared" si="2"/>
        <v>0</v>
      </c>
    </row>
    <row r="7" spans="1:23" ht="14.4">
      <c r="A7" s="251" t="s">
        <v>40</v>
      </c>
      <c r="B7" s="84"/>
      <c r="C7" s="252"/>
      <c r="D7" s="84"/>
      <c r="E7" s="253"/>
      <c r="F7" s="254" t="str">
        <f t="shared" si="0"/>
        <v/>
      </c>
      <c r="G7" s="255" t="str">
        <f t="shared" si="1"/>
        <v/>
      </c>
      <c r="H7" s="188" t="s">
        <v>46</v>
      </c>
      <c r="I7" s="189"/>
      <c r="J7" s="247" t="s">
        <v>41</v>
      </c>
      <c r="K7" s="256" t="s">
        <v>50</v>
      </c>
      <c r="L7" s="153" t="s">
        <v>74</v>
      </c>
      <c r="M7" s="141">
        <v>7</v>
      </c>
      <c r="N7" s="141">
        <v>2</v>
      </c>
      <c r="O7" s="84">
        <v>9</v>
      </c>
      <c r="P7" s="84" t="s">
        <v>32</v>
      </c>
      <c r="Q7" s="136" t="s">
        <v>209</v>
      </c>
      <c r="R7" s="136" t="s">
        <v>691</v>
      </c>
      <c r="S7" s="136" t="s">
        <v>75</v>
      </c>
      <c r="T7" s="88"/>
      <c r="U7" s="257"/>
      <c r="V7" s="258"/>
      <c r="W7" s="65">
        <f t="shared" si="2"/>
        <v>0</v>
      </c>
    </row>
    <row r="8" spans="1:23" ht="14.4">
      <c r="A8" s="259" t="s">
        <v>45</v>
      </c>
      <c r="B8" s="68"/>
      <c r="C8" s="243"/>
      <c r="D8" s="68"/>
      <c r="E8" s="244"/>
      <c r="F8" s="245" t="str">
        <f t="shared" si="0"/>
        <v/>
      </c>
      <c r="G8" s="246" t="str">
        <f t="shared" si="1"/>
        <v/>
      </c>
      <c r="H8" s="184" t="s">
        <v>28</v>
      </c>
      <c r="I8" s="185"/>
      <c r="J8" s="247" t="s">
        <v>41</v>
      </c>
      <c r="K8" s="256" t="s">
        <v>50</v>
      </c>
      <c r="L8" s="107" t="s">
        <v>172</v>
      </c>
      <c r="M8" s="137">
        <v>5</v>
      </c>
      <c r="N8" s="137">
        <v>3</v>
      </c>
      <c r="O8" s="68">
        <v>5</v>
      </c>
      <c r="P8" s="68" t="s">
        <v>32</v>
      </c>
      <c r="Q8" s="208" t="s">
        <v>1862</v>
      </c>
      <c r="R8" s="134" t="s">
        <v>691</v>
      </c>
      <c r="S8" s="134" t="s">
        <v>173</v>
      </c>
      <c r="T8" s="76"/>
      <c r="U8" s="249"/>
      <c r="V8" s="250"/>
      <c r="W8" s="65">
        <f t="shared" si="2"/>
        <v>0</v>
      </c>
    </row>
    <row r="9" spans="1:23" ht="14.4">
      <c r="A9" s="251" t="s">
        <v>49</v>
      </c>
      <c r="B9" s="84"/>
      <c r="C9" s="252"/>
      <c r="D9" s="252"/>
      <c r="E9" s="253"/>
      <c r="F9" s="254" t="str">
        <f t="shared" si="0"/>
        <v/>
      </c>
      <c r="G9" s="255" t="str">
        <f t="shared" si="1"/>
        <v/>
      </c>
      <c r="H9" s="188" t="s">
        <v>65</v>
      </c>
      <c r="I9" s="189"/>
      <c r="J9" s="247" t="s">
        <v>41</v>
      </c>
      <c r="K9" s="256" t="s">
        <v>50</v>
      </c>
      <c r="L9" s="153" t="s">
        <v>264</v>
      </c>
      <c r="M9" s="141">
        <v>6</v>
      </c>
      <c r="N9" s="141">
        <v>4</v>
      </c>
      <c r="O9" s="84">
        <v>7</v>
      </c>
      <c r="P9" s="84" t="s">
        <v>32</v>
      </c>
      <c r="Q9" s="212" t="s">
        <v>1862</v>
      </c>
      <c r="R9" s="136" t="s">
        <v>691</v>
      </c>
      <c r="S9" s="136" t="s">
        <v>173</v>
      </c>
      <c r="T9" s="88"/>
      <c r="U9" s="257"/>
      <c r="V9" s="258"/>
      <c r="W9" s="65">
        <f t="shared" si="2"/>
        <v>0</v>
      </c>
    </row>
    <row r="10" spans="1:23" ht="14.4">
      <c r="A10" s="259" t="s">
        <v>52</v>
      </c>
      <c r="B10" s="68"/>
      <c r="C10" s="243"/>
      <c r="D10" s="243"/>
      <c r="E10" s="244"/>
      <c r="F10" s="245" t="str">
        <f t="shared" si="0"/>
        <v/>
      </c>
      <c r="G10" s="246" t="str">
        <f t="shared" si="1"/>
        <v/>
      </c>
      <c r="H10" s="184" t="s">
        <v>28</v>
      </c>
      <c r="I10" s="185"/>
      <c r="J10" s="260" t="s">
        <v>29</v>
      </c>
      <c r="K10" s="248" t="s">
        <v>42</v>
      </c>
      <c r="L10" s="107" t="s">
        <v>2125</v>
      </c>
      <c r="M10" s="137">
        <v>8</v>
      </c>
      <c r="N10" s="137">
        <v>4</v>
      </c>
      <c r="O10" s="68">
        <v>10</v>
      </c>
      <c r="P10" s="68" t="s">
        <v>32</v>
      </c>
      <c r="Q10" s="208" t="s">
        <v>1862</v>
      </c>
      <c r="R10" s="134" t="s">
        <v>691</v>
      </c>
      <c r="S10" s="134" t="s">
        <v>2126</v>
      </c>
      <c r="T10" s="76"/>
      <c r="U10" s="249"/>
      <c r="V10" s="250"/>
      <c r="W10" s="65">
        <f t="shared" si="2"/>
        <v>0</v>
      </c>
    </row>
    <row r="11" spans="1:23" ht="14.4">
      <c r="A11" s="251" t="s">
        <v>54</v>
      </c>
      <c r="B11" s="84"/>
      <c r="C11" s="252"/>
      <c r="D11" s="84"/>
      <c r="E11" s="253"/>
      <c r="F11" s="254" t="str">
        <f t="shared" si="0"/>
        <v/>
      </c>
      <c r="G11" s="255" t="str">
        <f t="shared" si="1"/>
        <v/>
      </c>
      <c r="H11" s="188" t="s">
        <v>46</v>
      </c>
      <c r="I11" s="189"/>
      <c r="J11" s="260" t="s">
        <v>29</v>
      </c>
      <c r="K11" s="248" t="s">
        <v>42</v>
      </c>
      <c r="L11" s="153" t="s">
        <v>924</v>
      </c>
      <c r="M11" s="141">
        <v>5</v>
      </c>
      <c r="N11" s="141">
        <v>2</v>
      </c>
      <c r="O11" s="141">
        <v>7</v>
      </c>
      <c r="P11" s="84" t="s">
        <v>32</v>
      </c>
      <c r="Q11" s="212" t="s">
        <v>1862</v>
      </c>
      <c r="R11" s="136" t="s">
        <v>691</v>
      </c>
      <c r="S11" s="136" t="s">
        <v>59</v>
      </c>
      <c r="T11" s="88"/>
      <c r="U11" s="257"/>
      <c r="V11" s="258"/>
      <c r="W11" s="65">
        <f t="shared" si="2"/>
        <v>0</v>
      </c>
    </row>
    <row r="12" spans="1:23" ht="14.4">
      <c r="A12" s="259" t="s">
        <v>57</v>
      </c>
      <c r="B12" s="68"/>
      <c r="C12" s="243"/>
      <c r="D12" s="243"/>
      <c r="E12" s="244"/>
      <c r="F12" s="245" t="str">
        <f t="shared" si="0"/>
        <v/>
      </c>
      <c r="G12" s="246" t="str">
        <f t="shared" si="1"/>
        <v/>
      </c>
      <c r="H12" s="184" t="s">
        <v>28</v>
      </c>
      <c r="I12" s="185"/>
      <c r="J12" s="260" t="s">
        <v>29</v>
      </c>
      <c r="K12" s="256" t="s">
        <v>50</v>
      </c>
      <c r="L12" s="107" t="s">
        <v>61</v>
      </c>
      <c r="M12" s="137">
        <v>6</v>
      </c>
      <c r="N12" s="137">
        <v>4</v>
      </c>
      <c r="O12" s="68">
        <v>6</v>
      </c>
      <c r="P12" s="68" t="s">
        <v>32</v>
      </c>
      <c r="Q12" s="208" t="s">
        <v>1862</v>
      </c>
      <c r="R12" s="134" t="s">
        <v>691</v>
      </c>
      <c r="S12" s="134" t="s">
        <v>63</v>
      </c>
      <c r="T12" s="76"/>
      <c r="U12" s="249"/>
      <c r="V12" s="250"/>
      <c r="W12" s="65">
        <f t="shared" si="2"/>
        <v>0</v>
      </c>
    </row>
    <row r="13" spans="1:23" ht="14.4">
      <c r="A13" s="251" t="s">
        <v>60</v>
      </c>
      <c r="B13" s="84"/>
      <c r="C13" s="252"/>
      <c r="D13" s="252"/>
      <c r="E13" s="253"/>
      <c r="F13" s="254" t="str">
        <f t="shared" si="0"/>
        <v/>
      </c>
      <c r="G13" s="255" t="str">
        <f t="shared" si="1"/>
        <v/>
      </c>
      <c r="H13" s="188" t="s">
        <v>46</v>
      </c>
      <c r="I13" s="189"/>
      <c r="J13" s="260" t="s">
        <v>29</v>
      </c>
      <c r="K13" s="256" t="s">
        <v>50</v>
      </c>
      <c r="L13" s="153" t="s">
        <v>66</v>
      </c>
      <c r="M13" s="141">
        <v>5</v>
      </c>
      <c r="N13" s="141">
        <v>3</v>
      </c>
      <c r="O13" s="141">
        <v>6</v>
      </c>
      <c r="P13" s="84" t="s">
        <v>32</v>
      </c>
      <c r="Q13" s="136" t="s">
        <v>1876</v>
      </c>
      <c r="R13" s="136" t="s">
        <v>691</v>
      </c>
      <c r="S13" s="136" t="s">
        <v>826</v>
      </c>
      <c r="T13" s="88"/>
      <c r="U13" s="257"/>
      <c r="V13" s="258"/>
      <c r="W13" s="65">
        <f t="shared" si="2"/>
        <v>0</v>
      </c>
    </row>
    <row r="14" spans="1:23" ht="14.4">
      <c r="A14" s="259" t="s">
        <v>64</v>
      </c>
      <c r="B14" s="68"/>
      <c r="C14" s="243"/>
      <c r="D14" s="243"/>
      <c r="E14" s="244"/>
      <c r="F14" s="245" t="str">
        <f t="shared" si="0"/>
        <v/>
      </c>
      <c r="G14" s="246" t="str">
        <f t="shared" si="1"/>
        <v/>
      </c>
      <c r="H14" s="184" t="s">
        <v>65</v>
      </c>
      <c r="I14" s="185"/>
      <c r="J14" s="261" t="s">
        <v>30</v>
      </c>
      <c r="K14" s="248" t="s">
        <v>42</v>
      </c>
      <c r="L14" s="107" t="s">
        <v>68</v>
      </c>
      <c r="M14" s="137">
        <v>7</v>
      </c>
      <c r="N14" s="137">
        <v>5</v>
      </c>
      <c r="O14" s="137">
        <v>8</v>
      </c>
      <c r="P14" s="68" t="s">
        <v>32</v>
      </c>
      <c r="Q14" s="208" t="s">
        <v>1862</v>
      </c>
      <c r="R14" s="134" t="s">
        <v>691</v>
      </c>
      <c r="S14" s="134" t="s">
        <v>69</v>
      </c>
      <c r="T14" s="76"/>
      <c r="U14" s="249"/>
      <c r="V14" s="250"/>
      <c r="W14" s="65">
        <f t="shared" si="2"/>
        <v>0</v>
      </c>
    </row>
    <row r="15" spans="1:23" ht="14.4">
      <c r="A15" s="251" t="s">
        <v>67</v>
      </c>
      <c r="B15" s="84"/>
      <c r="C15" s="252"/>
      <c r="D15" s="252"/>
      <c r="E15" s="253"/>
      <c r="F15" s="254" t="str">
        <f t="shared" si="0"/>
        <v/>
      </c>
      <c r="G15" s="255" t="str">
        <f t="shared" si="1"/>
        <v/>
      </c>
      <c r="H15" s="188" t="s">
        <v>28</v>
      </c>
      <c r="I15" s="189"/>
      <c r="J15" s="261" t="s">
        <v>30</v>
      </c>
      <c r="K15" s="248" t="s">
        <v>42</v>
      </c>
      <c r="L15" s="153" t="s">
        <v>1027</v>
      </c>
      <c r="M15" s="141">
        <v>6</v>
      </c>
      <c r="N15" s="141">
        <v>3</v>
      </c>
      <c r="O15" s="84">
        <v>6</v>
      </c>
      <c r="P15" s="84" t="s">
        <v>32</v>
      </c>
      <c r="Q15" s="212" t="s">
        <v>1862</v>
      </c>
      <c r="R15" s="136" t="s">
        <v>691</v>
      </c>
      <c r="S15" s="136" t="s">
        <v>1023</v>
      </c>
      <c r="T15" s="88"/>
      <c r="U15" s="257"/>
      <c r="V15" s="258"/>
      <c r="W15" s="65">
        <f t="shared" si="2"/>
        <v>0</v>
      </c>
    </row>
    <row r="16" spans="1:23" ht="14.4">
      <c r="A16" s="259" t="s">
        <v>70</v>
      </c>
      <c r="B16" s="68"/>
      <c r="C16" s="243"/>
      <c r="D16" s="68"/>
      <c r="E16" s="244"/>
      <c r="F16" s="245" t="str">
        <f t="shared" si="0"/>
        <v/>
      </c>
      <c r="G16" s="246" t="str">
        <f t="shared" si="1"/>
        <v/>
      </c>
      <c r="H16" s="184" t="s">
        <v>46</v>
      </c>
      <c r="I16" s="185"/>
      <c r="J16" s="261" t="s">
        <v>30</v>
      </c>
      <c r="K16" s="248" t="s">
        <v>42</v>
      </c>
      <c r="L16" s="107" t="s">
        <v>160</v>
      </c>
      <c r="M16" s="137">
        <v>5</v>
      </c>
      <c r="N16" s="137">
        <v>5</v>
      </c>
      <c r="O16" s="68">
        <v>4</v>
      </c>
      <c r="P16" s="68" t="s">
        <v>32</v>
      </c>
      <c r="Q16" s="208" t="s">
        <v>1862</v>
      </c>
      <c r="R16" s="134" t="s">
        <v>691</v>
      </c>
      <c r="S16" s="134" t="s">
        <v>161</v>
      </c>
      <c r="T16" s="76"/>
      <c r="U16" s="249"/>
      <c r="V16" s="250"/>
      <c r="W16" s="65">
        <f t="shared" si="2"/>
        <v>0</v>
      </c>
    </row>
    <row r="17" spans="1:23" ht="14.4">
      <c r="A17" s="251" t="s">
        <v>73</v>
      </c>
      <c r="B17" s="84"/>
      <c r="C17" s="252"/>
      <c r="D17" s="252"/>
      <c r="E17" s="253"/>
      <c r="F17" s="254" t="str">
        <f t="shared" si="0"/>
        <v/>
      </c>
      <c r="G17" s="255" t="str">
        <f t="shared" si="1"/>
        <v/>
      </c>
      <c r="H17" s="188" t="s">
        <v>28</v>
      </c>
      <c r="I17" s="189"/>
      <c r="J17" s="261" t="s">
        <v>30</v>
      </c>
      <c r="K17" s="256" t="s">
        <v>50</v>
      </c>
      <c r="L17" s="153" t="s">
        <v>198</v>
      </c>
      <c r="M17" s="141">
        <v>6</v>
      </c>
      <c r="N17" s="141">
        <v>4</v>
      </c>
      <c r="O17" s="141">
        <v>6</v>
      </c>
      <c r="P17" s="84" t="s">
        <v>32</v>
      </c>
      <c r="Q17" s="136" t="s">
        <v>87</v>
      </c>
      <c r="R17" s="136" t="s">
        <v>691</v>
      </c>
      <c r="S17" s="136" t="s">
        <v>35</v>
      </c>
      <c r="T17" s="88"/>
      <c r="U17" s="257"/>
      <c r="V17" s="258"/>
      <c r="W17" s="65">
        <f t="shared" si="2"/>
        <v>0</v>
      </c>
    </row>
    <row r="18" spans="1:23" ht="14.4">
      <c r="A18" s="259" t="s">
        <v>76</v>
      </c>
      <c r="B18" s="68"/>
      <c r="C18" s="243"/>
      <c r="D18" s="68"/>
      <c r="E18" s="244"/>
      <c r="F18" s="245" t="str">
        <f t="shared" si="0"/>
        <v/>
      </c>
      <c r="G18" s="246" t="str">
        <f t="shared" si="1"/>
        <v/>
      </c>
      <c r="H18" s="184" t="s">
        <v>46</v>
      </c>
      <c r="I18" s="185"/>
      <c r="J18" s="261" t="s">
        <v>30</v>
      </c>
      <c r="K18" s="262" t="s">
        <v>50</v>
      </c>
      <c r="L18" s="107" t="s">
        <v>258</v>
      </c>
      <c r="M18" s="137">
        <v>4</v>
      </c>
      <c r="N18" s="137">
        <v>2</v>
      </c>
      <c r="O18" s="137">
        <v>5</v>
      </c>
      <c r="P18" s="68" t="s">
        <v>32</v>
      </c>
      <c r="Q18" s="208" t="s">
        <v>1862</v>
      </c>
      <c r="R18" s="134" t="s">
        <v>691</v>
      </c>
      <c r="S18" s="134" t="s">
        <v>259</v>
      </c>
      <c r="T18" s="76"/>
      <c r="U18" s="249"/>
      <c r="V18" s="250"/>
      <c r="W18" s="65">
        <f t="shared" si="2"/>
        <v>0</v>
      </c>
    </row>
    <row r="19" spans="1:23" ht="14.4">
      <c r="A19" s="251" t="s">
        <v>78</v>
      </c>
      <c r="B19" s="84"/>
      <c r="C19" s="252"/>
      <c r="D19" s="84"/>
      <c r="E19" s="253"/>
      <c r="F19" s="254" t="str">
        <f t="shared" si="0"/>
        <v/>
      </c>
      <c r="G19" s="255" t="str">
        <f t="shared" si="1"/>
        <v/>
      </c>
      <c r="H19" s="188" t="s">
        <v>46</v>
      </c>
      <c r="I19" s="189"/>
      <c r="J19" s="263" t="s">
        <v>37</v>
      </c>
      <c r="K19" s="264" t="s">
        <v>42</v>
      </c>
      <c r="L19" s="153" t="s">
        <v>55</v>
      </c>
      <c r="M19" s="141">
        <v>5</v>
      </c>
      <c r="N19" s="141">
        <v>4</v>
      </c>
      <c r="O19" s="141">
        <v>7</v>
      </c>
      <c r="P19" s="84" t="s">
        <v>32</v>
      </c>
      <c r="Q19" s="212" t="s">
        <v>1862</v>
      </c>
      <c r="R19" s="136" t="s">
        <v>691</v>
      </c>
      <c r="S19" s="136" t="s">
        <v>48</v>
      </c>
      <c r="T19" s="88"/>
      <c r="U19" s="257"/>
      <c r="V19" s="258"/>
      <c r="W19" s="65">
        <f t="shared" si="2"/>
        <v>0</v>
      </c>
    </row>
    <row r="20" spans="1:23" ht="14.4">
      <c r="A20" s="259" t="s">
        <v>82</v>
      </c>
      <c r="B20" s="68"/>
      <c r="C20" s="243"/>
      <c r="D20" s="68"/>
      <c r="E20" s="244"/>
      <c r="F20" s="245" t="str">
        <f t="shared" si="0"/>
        <v/>
      </c>
      <c r="G20" s="246" t="str">
        <f t="shared" si="1"/>
        <v/>
      </c>
      <c r="H20" s="184" t="s">
        <v>28</v>
      </c>
      <c r="I20" s="185"/>
      <c r="J20" s="263" t="s">
        <v>37</v>
      </c>
      <c r="K20" s="264" t="s">
        <v>42</v>
      </c>
      <c r="L20" s="107" t="s">
        <v>925</v>
      </c>
      <c r="M20" s="137">
        <v>6</v>
      </c>
      <c r="N20" s="137">
        <v>3</v>
      </c>
      <c r="O20" s="137">
        <v>9</v>
      </c>
      <c r="P20" s="68" t="s">
        <v>32</v>
      </c>
      <c r="Q20" s="208" t="s">
        <v>1862</v>
      </c>
      <c r="R20" s="134" t="s">
        <v>691</v>
      </c>
      <c r="S20" s="134" t="s">
        <v>59</v>
      </c>
      <c r="T20" s="76"/>
      <c r="U20" s="249"/>
      <c r="V20" s="250"/>
      <c r="W20" s="65">
        <f t="shared" si="2"/>
        <v>0</v>
      </c>
    </row>
    <row r="21" spans="1:23" ht="14.4">
      <c r="A21" s="251" t="s">
        <v>85</v>
      </c>
      <c r="B21" s="84"/>
      <c r="C21" s="252"/>
      <c r="D21" s="252"/>
      <c r="E21" s="253"/>
      <c r="F21" s="254" t="str">
        <f t="shared" si="0"/>
        <v/>
      </c>
      <c r="G21" s="255" t="str">
        <f t="shared" si="1"/>
        <v/>
      </c>
      <c r="H21" s="188" t="s">
        <v>28</v>
      </c>
      <c r="I21" s="189"/>
      <c r="J21" s="263" t="s">
        <v>37</v>
      </c>
      <c r="K21" s="262" t="s">
        <v>50</v>
      </c>
      <c r="L21" s="153" t="s">
        <v>86</v>
      </c>
      <c r="M21" s="141">
        <v>6</v>
      </c>
      <c r="N21" s="141">
        <v>4</v>
      </c>
      <c r="O21" s="141">
        <v>6</v>
      </c>
      <c r="P21" s="84" t="s">
        <v>32</v>
      </c>
      <c r="Q21" s="212" t="s">
        <v>1862</v>
      </c>
      <c r="R21" s="136" t="s">
        <v>691</v>
      </c>
      <c r="S21" s="136" t="s">
        <v>39</v>
      </c>
      <c r="T21" s="88"/>
      <c r="U21" s="257"/>
      <c r="V21" s="258"/>
      <c r="W21" s="65">
        <f t="shared" si="2"/>
        <v>0</v>
      </c>
    </row>
    <row r="22" spans="1:23" ht="14.4">
      <c r="A22" s="259" t="s">
        <v>88</v>
      </c>
      <c r="B22" s="68"/>
      <c r="C22" s="243"/>
      <c r="D22" s="243"/>
      <c r="E22" s="244"/>
      <c r="F22" s="245" t="str">
        <f t="shared" si="0"/>
        <v/>
      </c>
      <c r="G22" s="246" t="str">
        <f t="shared" si="1"/>
        <v/>
      </c>
      <c r="H22" s="184" t="s">
        <v>46</v>
      </c>
      <c r="I22" s="185"/>
      <c r="J22" s="263" t="s">
        <v>37</v>
      </c>
      <c r="K22" s="262" t="s">
        <v>50</v>
      </c>
      <c r="L22" s="107" t="s">
        <v>51</v>
      </c>
      <c r="M22" s="137">
        <v>6</v>
      </c>
      <c r="N22" s="137">
        <v>4</v>
      </c>
      <c r="O22" s="137">
        <v>7</v>
      </c>
      <c r="P22" s="68" t="s">
        <v>32</v>
      </c>
      <c r="Q22" s="208" t="s">
        <v>1862</v>
      </c>
      <c r="R22" s="134" t="s">
        <v>691</v>
      </c>
      <c r="S22" s="134" t="s">
        <v>35</v>
      </c>
      <c r="T22" s="76"/>
      <c r="U22" s="249"/>
      <c r="V22" s="250"/>
      <c r="W22" s="65">
        <f t="shared" si="2"/>
        <v>0</v>
      </c>
    </row>
    <row r="23" spans="1:23" ht="14.4">
      <c r="A23" s="251" t="s">
        <v>90</v>
      </c>
      <c r="B23" s="84"/>
      <c r="C23" s="252"/>
      <c r="D23" s="252"/>
      <c r="E23" s="253"/>
      <c r="F23" s="254" t="str">
        <f t="shared" si="0"/>
        <v/>
      </c>
      <c r="G23" s="255" t="str">
        <f t="shared" si="1"/>
        <v/>
      </c>
      <c r="H23" s="188" t="s">
        <v>28</v>
      </c>
      <c r="I23" s="265"/>
      <c r="J23" s="535" t="s">
        <v>41</v>
      </c>
      <c r="K23" s="518"/>
      <c r="L23" s="153" t="s">
        <v>2127</v>
      </c>
      <c r="M23" s="212" t="s">
        <v>1862</v>
      </c>
      <c r="N23" s="212" t="s">
        <v>1862</v>
      </c>
      <c r="O23" s="84">
        <v>25</v>
      </c>
      <c r="P23" s="212" t="s">
        <v>1862</v>
      </c>
      <c r="Q23" s="212" t="s">
        <v>1862</v>
      </c>
      <c r="R23" s="136" t="s">
        <v>92</v>
      </c>
      <c r="S23" s="142" t="s">
        <v>122</v>
      </c>
      <c r="T23" s="88"/>
      <c r="U23" s="257"/>
      <c r="V23" s="258"/>
      <c r="W23" s="65">
        <f t="shared" si="2"/>
        <v>0</v>
      </c>
    </row>
    <row r="24" spans="1:23" ht="14.4">
      <c r="A24" s="259" t="s">
        <v>94</v>
      </c>
      <c r="B24" s="68"/>
      <c r="C24" s="243"/>
      <c r="D24" s="243"/>
      <c r="E24" s="244"/>
      <c r="F24" s="245" t="str">
        <f t="shared" si="0"/>
        <v/>
      </c>
      <c r="G24" s="246" t="str">
        <f t="shared" si="1"/>
        <v/>
      </c>
      <c r="H24" s="184" t="s">
        <v>46</v>
      </c>
      <c r="I24" s="266"/>
      <c r="J24" s="535" t="s">
        <v>41</v>
      </c>
      <c r="K24" s="517"/>
      <c r="L24" s="107" t="s">
        <v>2128</v>
      </c>
      <c r="M24" s="208" t="s">
        <v>1862</v>
      </c>
      <c r="N24" s="208" t="s">
        <v>1862</v>
      </c>
      <c r="O24" s="137">
        <v>30</v>
      </c>
      <c r="P24" s="208" t="s">
        <v>1862</v>
      </c>
      <c r="Q24" s="208" t="s">
        <v>1862</v>
      </c>
      <c r="R24" s="134" t="s">
        <v>92</v>
      </c>
      <c r="S24" s="138" t="s">
        <v>107</v>
      </c>
      <c r="T24" s="76"/>
      <c r="U24" s="249"/>
      <c r="V24" s="250"/>
      <c r="W24" s="65">
        <f t="shared" si="2"/>
        <v>0</v>
      </c>
    </row>
    <row r="25" spans="1:23" ht="14.4">
      <c r="A25" s="251" t="s">
        <v>97</v>
      </c>
      <c r="B25" s="84"/>
      <c r="C25" s="252"/>
      <c r="D25" s="252"/>
      <c r="E25" s="253"/>
      <c r="F25" s="254" t="str">
        <f t="shared" si="0"/>
        <v/>
      </c>
      <c r="G25" s="255" t="str">
        <f t="shared" si="1"/>
        <v/>
      </c>
      <c r="H25" s="188" t="s">
        <v>46</v>
      </c>
      <c r="I25" s="265"/>
      <c r="J25" s="535" t="s">
        <v>41</v>
      </c>
      <c r="K25" s="518"/>
      <c r="L25" s="153" t="s">
        <v>2129</v>
      </c>
      <c r="M25" s="212" t="s">
        <v>1862</v>
      </c>
      <c r="N25" s="212" t="s">
        <v>1862</v>
      </c>
      <c r="O25" s="141">
        <v>30</v>
      </c>
      <c r="P25" s="212" t="s">
        <v>1862</v>
      </c>
      <c r="Q25" s="212" t="s">
        <v>1862</v>
      </c>
      <c r="R25" s="136" t="s">
        <v>92</v>
      </c>
      <c r="S25" s="142" t="s">
        <v>2130</v>
      </c>
      <c r="T25" s="88"/>
      <c r="U25" s="257"/>
      <c r="V25" s="258"/>
      <c r="W25" s="65">
        <f t="shared" si="2"/>
        <v>0</v>
      </c>
    </row>
    <row r="26" spans="1:23" ht="14.4">
      <c r="A26" s="259" t="s">
        <v>100</v>
      </c>
      <c r="B26" s="68"/>
      <c r="C26" s="243"/>
      <c r="D26" s="243"/>
      <c r="E26" s="244"/>
      <c r="F26" s="245" t="str">
        <f t="shared" si="0"/>
        <v/>
      </c>
      <c r="G26" s="246" t="str">
        <f t="shared" si="1"/>
        <v/>
      </c>
      <c r="H26" s="184" t="s">
        <v>28</v>
      </c>
      <c r="I26" s="266"/>
      <c r="J26" s="536" t="s">
        <v>29</v>
      </c>
      <c r="K26" s="517"/>
      <c r="L26" s="107" t="s">
        <v>2131</v>
      </c>
      <c r="M26" s="208" t="s">
        <v>1862</v>
      </c>
      <c r="N26" s="208" t="s">
        <v>1862</v>
      </c>
      <c r="O26" s="137">
        <v>25</v>
      </c>
      <c r="P26" s="208" t="s">
        <v>1862</v>
      </c>
      <c r="Q26" s="208" t="s">
        <v>1862</v>
      </c>
      <c r="R26" s="134" t="s">
        <v>92</v>
      </c>
      <c r="S26" s="138" t="s">
        <v>2132</v>
      </c>
      <c r="T26" s="76"/>
      <c r="U26" s="249"/>
      <c r="V26" s="250"/>
      <c r="W26" s="65">
        <f t="shared" si="2"/>
        <v>0</v>
      </c>
    </row>
    <row r="27" spans="1:23" ht="14.4">
      <c r="A27" s="251" t="s">
        <v>103</v>
      </c>
      <c r="B27" s="84"/>
      <c r="C27" s="252"/>
      <c r="D27" s="252"/>
      <c r="E27" s="253"/>
      <c r="F27" s="254" t="str">
        <f t="shared" si="0"/>
        <v/>
      </c>
      <c r="G27" s="255" t="str">
        <f t="shared" si="1"/>
        <v/>
      </c>
      <c r="H27" s="188" t="s">
        <v>46</v>
      </c>
      <c r="I27" s="265"/>
      <c r="J27" s="536" t="s">
        <v>29</v>
      </c>
      <c r="K27" s="518"/>
      <c r="L27" s="153" t="s">
        <v>2133</v>
      </c>
      <c r="M27" s="212" t="s">
        <v>1862</v>
      </c>
      <c r="N27" s="212" t="s">
        <v>1862</v>
      </c>
      <c r="O27" s="141">
        <v>30</v>
      </c>
      <c r="P27" s="212" t="s">
        <v>1862</v>
      </c>
      <c r="Q27" s="212" t="s">
        <v>1862</v>
      </c>
      <c r="R27" s="136" t="s">
        <v>92</v>
      </c>
      <c r="S27" s="142" t="s">
        <v>2134</v>
      </c>
      <c r="T27" s="88"/>
      <c r="U27" s="257"/>
      <c r="V27" s="258"/>
      <c r="W27" s="65">
        <f t="shared" si="2"/>
        <v>0</v>
      </c>
    </row>
    <row r="28" spans="1:23" ht="14.4">
      <c r="A28" s="259" t="s">
        <v>105</v>
      </c>
      <c r="B28" s="68"/>
      <c r="C28" s="243"/>
      <c r="D28" s="243"/>
      <c r="E28" s="244"/>
      <c r="F28" s="245" t="str">
        <f t="shared" si="0"/>
        <v/>
      </c>
      <c r="G28" s="246" t="str">
        <f t="shared" si="1"/>
        <v/>
      </c>
      <c r="H28" s="184" t="s">
        <v>46</v>
      </c>
      <c r="I28" s="266"/>
      <c r="J28" s="536" t="s">
        <v>29</v>
      </c>
      <c r="K28" s="517"/>
      <c r="L28" s="107" t="s">
        <v>2135</v>
      </c>
      <c r="M28" s="208" t="s">
        <v>1862</v>
      </c>
      <c r="N28" s="208" t="s">
        <v>1862</v>
      </c>
      <c r="O28" s="137">
        <v>30</v>
      </c>
      <c r="P28" s="208" t="s">
        <v>1862</v>
      </c>
      <c r="Q28" s="208" t="s">
        <v>1862</v>
      </c>
      <c r="R28" s="134" t="s">
        <v>92</v>
      </c>
      <c r="S28" s="138" t="s">
        <v>2136</v>
      </c>
      <c r="T28" s="76"/>
      <c r="U28" s="249"/>
      <c r="V28" s="250"/>
      <c r="W28" s="65">
        <f t="shared" si="2"/>
        <v>0</v>
      </c>
    </row>
    <row r="29" spans="1:23" ht="14.4">
      <c r="A29" s="251" t="s">
        <v>108</v>
      </c>
      <c r="B29" s="84"/>
      <c r="C29" s="252"/>
      <c r="D29" s="252"/>
      <c r="E29" s="253"/>
      <c r="F29" s="254" t="str">
        <f t="shared" si="0"/>
        <v/>
      </c>
      <c r="G29" s="255" t="str">
        <f t="shared" si="1"/>
        <v/>
      </c>
      <c r="H29" s="188" t="s">
        <v>28</v>
      </c>
      <c r="I29" s="265"/>
      <c r="J29" s="537" t="s">
        <v>30</v>
      </c>
      <c r="K29" s="518"/>
      <c r="L29" s="153" t="s">
        <v>2137</v>
      </c>
      <c r="M29" s="212" t="s">
        <v>1862</v>
      </c>
      <c r="N29" s="212" t="s">
        <v>1862</v>
      </c>
      <c r="O29" s="141">
        <v>25</v>
      </c>
      <c r="P29" s="212" t="s">
        <v>1862</v>
      </c>
      <c r="Q29" s="212" t="s">
        <v>1862</v>
      </c>
      <c r="R29" s="136" t="s">
        <v>92</v>
      </c>
      <c r="S29" s="142" t="s">
        <v>107</v>
      </c>
      <c r="T29" s="88"/>
      <c r="U29" s="257"/>
      <c r="V29" s="258"/>
      <c r="W29" s="65">
        <f t="shared" si="2"/>
        <v>0</v>
      </c>
    </row>
    <row r="30" spans="1:23" ht="14.4">
      <c r="A30" s="259" t="s">
        <v>111</v>
      </c>
      <c r="B30" s="68"/>
      <c r="C30" s="243"/>
      <c r="D30" s="243"/>
      <c r="E30" s="244"/>
      <c r="F30" s="245" t="str">
        <f t="shared" si="0"/>
        <v/>
      </c>
      <c r="G30" s="246" t="str">
        <f t="shared" si="1"/>
        <v/>
      </c>
      <c r="H30" s="184" t="s">
        <v>46</v>
      </c>
      <c r="I30" s="266"/>
      <c r="J30" s="537" t="s">
        <v>30</v>
      </c>
      <c r="K30" s="517"/>
      <c r="L30" s="107" t="s">
        <v>2138</v>
      </c>
      <c r="M30" s="208" t="s">
        <v>1862</v>
      </c>
      <c r="N30" s="208" t="s">
        <v>1862</v>
      </c>
      <c r="O30" s="137">
        <v>30</v>
      </c>
      <c r="P30" s="208" t="s">
        <v>1862</v>
      </c>
      <c r="Q30" s="208" t="s">
        <v>1862</v>
      </c>
      <c r="R30" s="134" t="s">
        <v>92</v>
      </c>
      <c r="S30" s="138" t="s">
        <v>2139</v>
      </c>
      <c r="T30" s="76"/>
      <c r="U30" s="249"/>
      <c r="V30" s="250"/>
      <c r="W30" s="65">
        <f t="shared" si="2"/>
        <v>0</v>
      </c>
    </row>
    <row r="31" spans="1:23" ht="14.4">
      <c r="A31" s="251" t="s">
        <v>114</v>
      </c>
      <c r="B31" s="84"/>
      <c r="C31" s="252"/>
      <c r="D31" s="252"/>
      <c r="E31" s="253"/>
      <c r="F31" s="254" t="str">
        <f t="shared" si="0"/>
        <v/>
      </c>
      <c r="G31" s="255" t="str">
        <f t="shared" si="1"/>
        <v/>
      </c>
      <c r="H31" s="188" t="s">
        <v>46</v>
      </c>
      <c r="I31" s="265"/>
      <c r="J31" s="537" t="s">
        <v>30</v>
      </c>
      <c r="K31" s="518"/>
      <c r="L31" s="153" t="s">
        <v>2140</v>
      </c>
      <c r="M31" s="212" t="s">
        <v>1862</v>
      </c>
      <c r="N31" s="212" t="s">
        <v>1862</v>
      </c>
      <c r="O31" s="141">
        <v>30</v>
      </c>
      <c r="P31" s="212" t="s">
        <v>1862</v>
      </c>
      <c r="Q31" s="212" t="s">
        <v>1862</v>
      </c>
      <c r="R31" s="136" t="s">
        <v>92</v>
      </c>
      <c r="S31" s="142" t="s">
        <v>2141</v>
      </c>
      <c r="T31" s="88"/>
      <c r="U31" s="257"/>
      <c r="V31" s="258"/>
      <c r="W31" s="65">
        <f t="shared" si="2"/>
        <v>0</v>
      </c>
    </row>
    <row r="32" spans="1:23" ht="14.4">
      <c r="A32" s="259" t="s">
        <v>117</v>
      </c>
      <c r="B32" s="68"/>
      <c r="C32" s="243"/>
      <c r="D32" s="243"/>
      <c r="E32" s="244"/>
      <c r="F32" s="245" t="str">
        <f t="shared" si="0"/>
        <v/>
      </c>
      <c r="G32" s="246" t="str">
        <f t="shared" si="1"/>
        <v/>
      </c>
      <c r="H32" s="184" t="s">
        <v>28</v>
      </c>
      <c r="I32" s="266"/>
      <c r="J32" s="538" t="s">
        <v>37</v>
      </c>
      <c r="K32" s="517"/>
      <c r="L32" s="107" t="s">
        <v>2142</v>
      </c>
      <c r="M32" s="208" t="s">
        <v>1862</v>
      </c>
      <c r="N32" s="208" t="s">
        <v>1862</v>
      </c>
      <c r="O32" s="137">
        <v>25</v>
      </c>
      <c r="P32" s="208" t="s">
        <v>1862</v>
      </c>
      <c r="Q32" s="208" t="s">
        <v>1862</v>
      </c>
      <c r="R32" s="134" t="s">
        <v>92</v>
      </c>
      <c r="S32" s="138" t="s">
        <v>2139</v>
      </c>
      <c r="T32" s="76"/>
      <c r="U32" s="249"/>
      <c r="V32" s="250"/>
      <c r="W32" s="65">
        <f t="shared" si="2"/>
        <v>0</v>
      </c>
    </row>
    <row r="33" spans="1:23" ht="14.4">
      <c r="A33" s="251" t="s">
        <v>120</v>
      </c>
      <c r="B33" s="84"/>
      <c r="C33" s="252"/>
      <c r="D33" s="252"/>
      <c r="E33" s="253"/>
      <c r="F33" s="254" t="str">
        <f t="shared" si="0"/>
        <v/>
      </c>
      <c r="G33" s="255" t="str">
        <f t="shared" si="1"/>
        <v/>
      </c>
      <c r="H33" s="188" t="s">
        <v>46</v>
      </c>
      <c r="I33" s="265"/>
      <c r="J33" s="538" t="s">
        <v>37</v>
      </c>
      <c r="K33" s="518"/>
      <c r="L33" s="153" t="s">
        <v>2143</v>
      </c>
      <c r="M33" s="212" t="s">
        <v>1862</v>
      </c>
      <c r="N33" s="212" t="s">
        <v>1862</v>
      </c>
      <c r="O33" s="141">
        <v>30</v>
      </c>
      <c r="P33" s="212" t="s">
        <v>1862</v>
      </c>
      <c r="Q33" s="212" t="s">
        <v>1862</v>
      </c>
      <c r="R33" s="136" t="s">
        <v>92</v>
      </c>
      <c r="S33" s="142" t="s">
        <v>2144</v>
      </c>
      <c r="T33" s="88"/>
      <c r="U33" s="257"/>
      <c r="V33" s="258"/>
      <c r="W33" s="65">
        <f t="shared" si="2"/>
        <v>0</v>
      </c>
    </row>
    <row r="34" spans="1:23" ht="14.4">
      <c r="A34" s="259" t="s">
        <v>123</v>
      </c>
      <c r="B34" s="68"/>
      <c r="C34" s="243"/>
      <c r="D34" s="243"/>
      <c r="E34" s="244"/>
      <c r="F34" s="245" t="str">
        <f t="shared" si="0"/>
        <v/>
      </c>
      <c r="G34" s="246" t="str">
        <f t="shared" si="1"/>
        <v/>
      </c>
      <c r="H34" s="184" t="s">
        <v>46</v>
      </c>
      <c r="I34" s="266"/>
      <c r="J34" s="538" t="s">
        <v>37</v>
      </c>
      <c r="K34" s="517"/>
      <c r="L34" s="107" t="s">
        <v>1343</v>
      </c>
      <c r="M34" s="208" t="s">
        <v>1862</v>
      </c>
      <c r="N34" s="208" t="s">
        <v>1862</v>
      </c>
      <c r="O34" s="137">
        <v>30</v>
      </c>
      <c r="P34" s="208" t="s">
        <v>1862</v>
      </c>
      <c r="Q34" s="208" t="s">
        <v>1862</v>
      </c>
      <c r="R34" s="134" t="s">
        <v>92</v>
      </c>
      <c r="S34" s="138" t="s">
        <v>2145</v>
      </c>
      <c r="T34" s="76"/>
      <c r="U34" s="249"/>
      <c r="V34" s="250"/>
      <c r="W34" s="65">
        <f t="shared" si="2"/>
        <v>0</v>
      </c>
    </row>
    <row r="35" spans="1:23" ht="14.4">
      <c r="A35" s="251" t="s">
        <v>126</v>
      </c>
      <c r="B35" s="84"/>
      <c r="C35" s="252"/>
      <c r="D35" s="252"/>
      <c r="E35" s="253"/>
      <c r="F35" s="254" t="str">
        <f t="shared" ref="F35:F256" si="3">IF(SUM(B35:E35)&gt;2, "✓", "")</f>
        <v/>
      </c>
      <c r="G35" s="255" t="str">
        <f t="shared" ref="G35:G256" si="4">IF(SUM(D35:E35)&gt;2, "✓", "")</f>
        <v/>
      </c>
      <c r="H35" s="188" t="s">
        <v>127</v>
      </c>
      <c r="I35" s="189"/>
      <c r="J35" s="247" t="s">
        <v>41</v>
      </c>
      <c r="K35" s="248" t="s">
        <v>42</v>
      </c>
      <c r="L35" s="153" t="s">
        <v>2146</v>
      </c>
      <c r="M35" s="141">
        <v>2</v>
      </c>
      <c r="N35" s="141">
        <v>2</v>
      </c>
      <c r="O35" s="141">
        <v>3</v>
      </c>
      <c r="P35" s="84" t="s">
        <v>136</v>
      </c>
      <c r="Q35" s="212" t="s">
        <v>1862</v>
      </c>
      <c r="R35" s="136" t="s">
        <v>129</v>
      </c>
      <c r="S35" s="136" t="s">
        <v>251</v>
      </c>
      <c r="T35" s="88"/>
      <c r="U35" s="257"/>
      <c r="V35" s="258"/>
      <c r="W35" s="65">
        <f t="shared" ref="W35:W256" si="5">MIN(B35+C35+D35+E35, 3)</f>
        <v>0</v>
      </c>
    </row>
    <row r="36" spans="1:23" ht="14.4">
      <c r="A36" s="259" t="s">
        <v>130</v>
      </c>
      <c r="B36" s="68"/>
      <c r="C36" s="68"/>
      <c r="D36" s="243"/>
      <c r="E36" s="244"/>
      <c r="F36" s="245" t="str">
        <f t="shared" si="3"/>
        <v/>
      </c>
      <c r="G36" s="246" t="str">
        <f t="shared" si="4"/>
        <v/>
      </c>
      <c r="H36" s="184" t="s">
        <v>46</v>
      </c>
      <c r="I36" s="266"/>
      <c r="J36" s="247" t="s">
        <v>41</v>
      </c>
      <c r="K36" s="248" t="s">
        <v>42</v>
      </c>
      <c r="L36" s="107" t="s">
        <v>2147</v>
      </c>
      <c r="M36" s="137">
        <v>2</v>
      </c>
      <c r="N36" s="137">
        <v>1</v>
      </c>
      <c r="O36" s="68">
        <v>4</v>
      </c>
      <c r="P36" s="68" t="s">
        <v>32</v>
      </c>
      <c r="Q36" s="134" t="s">
        <v>373</v>
      </c>
      <c r="R36" s="134" t="s">
        <v>129</v>
      </c>
      <c r="S36" s="134" t="s">
        <v>44</v>
      </c>
      <c r="T36" s="76"/>
      <c r="U36" s="249"/>
      <c r="V36" s="250"/>
      <c r="W36" s="65">
        <f t="shared" si="5"/>
        <v>0</v>
      </c>
    </row>
    <row r="37" spans="1:23" ht="14.4">
      <c r="A37" s="251" t="s">
        <v>134</v>
      </c>
      <c r="B37" s="84"/>
      <c r="C37" s="252"/>
      <c r="D37" s="252"/>
      <c r="E37" s="253"/>
      <c r="F37" s="254" t="str">
        <f t="shared" si="3"/>
        <v/>
      </c>
      <c r="G37" s="255" t="str">
        <f t="shared" si="4"/>
        <v/>
      </c>
      <c r="H37" s="188" t="s">
        <v>46</v>
      </c>
      <c r="I37" s="265"/>
      <c r="J37" s="247" t="s">
        <v>41</v>
      </c>
      <c r="K37" s="248" t="s">
        <v>42</v>
      </c>
      <c r="L37" s="153" t="s">
        <v>732</v>
      </c>
      <c r="M37" s="141">
        <v>3</v>
      </c>
      <c r="N37" s="141">
        <v>3</v>
      </c>
      <c r="O37" s="84">
        <v>3</v>
      </c>
      <c r="P37" s="84" t="s">
        <v>32</v>
      </c>
      <c r="Q37" s="212" t="s">
        <v>1862</v>
      </c>
      <c r="R37" s="136" t="s">
        <v>129</v>
      </c>
      <c r="S37" s="136" t="s">
        <v>44</v>
      </c>
      <c r="T37" s="88"/>
      <c r="U37" s="257"/>
      <c r="V37" s="258"/>
      <c r="W37" s="65">
        <f t="shared" si="5"/>
        <v>0</v>
      </c>
    </row>
    <row r="38" spans="1:23" ht="14.4">
      <c r="A38" s="259" t="s">
        <v>137</v>
      </c>
      <c r="B38" s="68"/>
      <c r="C38" s="243"/>
      <c r="D38" s="243"/>
      <c r="E38" s="244"/>
      <c r="F38" s="245" t="str">
        <f t="shared" si="3"/>
        <v/>
      </c>
      <c r="G38" s="246" t="str">
        <f t="shared" si="4"/>
        <v/>
      </c>
      <c r="H38" s="184" t="s">
        <v>28</v>
      </c>
      <c r="I38" s="185"/>
      <c r="J38" s="247" t="s">
        <v>41</v>
      </c>
      <c r="K38" s="248" t="s">
        <v>42</v>
      </c>
      <c r="L38" s="107" t="s">
        <v>2148</v>
      </c>
      <c r="M38" s="137">
        <v>3</v>
      </c>
      <c r="N38" s="137">
        <v>3</v>
      </c>
      <c r="O38" s="68">
        <v>3</v>
      </c>
      <c r="P38" s="68" t="s">
        <v>32</v>
      </c>
      <c r="Q38" s="134" t="s">
        <v>1909</v>
      </c>
      <c r="R38" s="134" t="s">
        <v>129</v>
      </c>
      <c r="S38" s="134" t="s">
        <v>44</v>
      </c>
      <c r="T38" s="76"/>
      <c r="U38" s="249"/>
      <c r="V38" s="250"/>
      <c r="W38" s="65">
        <f t="shared" si="5"/>
        <v>0</v>
      </c>
    </row>
    <row r="39" spans="1:23" ht="14.4">
      <c r="A39" s="251" t="s">
        <v>140</v>
      </c>
      <c r="B39" s="84"/>
      <c r="C39" s="252"/>
      <c r="D39" s="252"/>
      <c r="E39" s="253"/>
      <c r="F39" s="254" t="str">
        <f t="shared" si="3"/>
        <v/>
      </c>
      <c r="G39" s="255" t="str">
        <f t="shared" si="4"/>
        <v/>
      </c>
      <c r="H39" s="188" t="s">
        <v>127</v>
      </c>
      <c r="I39" s="189"/>
      <c r="J39" s="247" t="s">
        <v>41</v>
      </c>
      <c r="K39" s="248" t="s">
        <v>42</v>
      </c>
      <c r="L39" s="153" t="s">
        <v>2149</v>
      </c>
      <c r="M39" s="141">
        <v>4</v>
      </c>
      <c r="N39" s="84">
        <v>2</v>
      </c>
      <c r="O39" s="84">
        <v>2</v>
      </c>
      <c r="P39" s="84" t="s">
        <v>32</v>
      </c>
      <c r="Q39" s="136" t="s">
        <v>145</v>
      </c>
      <c r="R39" s="136" t="s">
        <v>129</v>
      </c>
      <c r="S39" s="136" t="s">
        <v>59</v>
      </c>
      <c r="T39" s="88"/>
      <c r="U39" s="257"/>
      <c r="V39" s="258"/>
      <c r="W39" s="65">
        <f t="shared" si="5"/>
        <v>0</v>
      </c>
    </row>
    <row r="40" spans="1:23" ht="14.4">
      <c r="A40" s="259" t="s">
        <v>143</v>
      </c>
      <c r="B40" s="68"/>
      <c r="C40" s="68"/>
      <c r="D40" s="68"/>
      <c r="E40" s="244"/>
      <c r="F40" s="245" t="str">
        <f t="shared" si="3"/>
        <v/>
      </c>
      <c r="G40" s="246" t="str">
        <f t="shared" si="4"/>
        <v/>
      </c>
      <c r="H40" s="184" t="s">
        <v>28</v>
      </c>
      <c r="I40" s="185"/>
      <c r="J40" s="247" t="s">
        <v>41</v>
      </c>
      <c r="K40" s="248" t="s">
        <v>42</v>
      </c>
      <c r="L40" s="107" t="s">
        <v>2150</v>
      </c>
      <c r="M40" s="137">
        <v>5</v>
      </c>
      <c r="N40" s="68">
        <v>5</v>
      </c>
      <c r="O40" s="68">
        <v>5</v>
      </c>
      <c r="P40" s="68" t="s">
        <v>32</v>
      </c>
      <c r="Q40" s="208" t="s">
        <v>1862</v>
      </c>
      <c r="R40" s="134" t="s">
        <v>129</v>
      </c>
      <c r="S40" s="134" t="s">
        <v>44</v>
      </c>
      <c r="T40" s="76"/>
      <c r="U40" s="249"/>
      <c r="V40" s="250"/>
      <c r="W40" s="65">
        <f t="shared" si="5"/>
        <v>0</v>
      </c>
    </row>
    <row r="41" spans="1:23" ht="14.4">
      <c r="A41" s="251" t="s">
        <v>147</v>
      </c>
      <c r="B41" s="84"/>
      <c r="C41" s="252"/>
      <c r="D41" s="252"/>
      <c r="E41" s="253"/>
      <c r="F41" s="254" t="str">
        <f t="shared" si="3"/>
        <v/>
      </c>
      <c r="G41" s="255" t="str">
        <f t="shared" si="4"/>
        <v/>
      </c>
      <c r="H41" s="188" t="s">
        <v>46</v>
      </c>
      <c r="I41" s="265"/>
      <c r="J41" s="247" t="s">
        <v>41</v>
      </c>
      <c r="K41" s="248" t="s">
        <v>42</v>
      </c>
      <c r="L41" s="153" t="s">
        <v>2151</v>
      </c>
      <c r="M41" s="141">
        <v>6</v>
      </c>
      <c r="N41" s="84">
        <v>5</v>
      </c>
      <c r="O41" s="84">
        <v>5</v>
      </c>
      <c r="P41" s="84" t="s">
        <v>32</v>
      </c>
      <c r="Q41" s="136" t="s">
        <v>145</v>
      </c>
      <c r="R41" s="136" t="s">
        <v>129</v>
      </c>
      <c r="S41" s="136" t="s">
        <v>464</v>
      </c>
      <c r="T41" s="88"/>
      <c r="U41" s="257"/>
      <c r="V41" s="258"/>
      <c r="W41" s="65">
        <f t="shared" si="5"/>
        <v>0</v>
      </c>
    </row>
    <row r="42" spans="1:23" ht="14.4">
      <c r="A42" s="259" t="s">
        <v>148</v>
      </c>
      <c r="B42" s="68"/>
      <c r="C42" s="243"/>
      <c r="D42" s="243"/>
      <c r="E42" s="244"/>
      <c r="F42" s="245" t="str">
        <f t="shared" si="3"/>
        <v/>
      </c>
      <c r="G42" s="246" t="str">
        <f t="shared" si="4"/>
        <v/>
      </c>
      <c r="H42" s="184" t="s">
        <v>28</v>
      </c>
      <c r="I42" s="185"/>
      <c r="J42" s="247" t="s">
        <v>41</v>
      </c>
      <c r="K42" s="248" t="s">
        <v>42</v>
      </c>
      <c r="L42" s="107" t="s">
        <v>1622</v>
      </c>
      <c r="M42" s="137">
        <v>7</v>
      </c>
      <c r="N42" s="68">
        <v>5</v>
      </c>
      <c r="O42" s="68">
        <v>4</v>
      </c>
      <c r="P42" s="68" t="s">
        <v>32</v>
      </c>
      <c r="Q42" s="134" t="s">
        <v>84</v>
      </c>
      <c r="R42" s="134" t="s">
        <v>129</v>
      </c>
      <c r="S42" s="134" t="s">
        <v>2152</v>
      </c>
      <c r="T42" s="76"/>
      <c r="U42" s="249"/>
      <c r="V42" s="250"/>
      <c r="W42" s="65">
        <f t="shared" si="5"/>
        <v>0</v>
      </c>
    </row>
    <row r="43" spans="1:23" ht="14.4">
      <c r="A43" s="251" t="s">
        <v>150</v>
      </c>
      <c r="B43" s="84"/>
      <c r="C43" s="252"/>
      <c r="D43" s="252"/>
      <c r="E43" s="253"/>
      <c r="F43" s="254" t="str">
        <f t="shared" si="3"/>
        <v/>
      </c>
      <c r="G43" s="255" t="str">
        <f t="shared" si="4"/>
        <v/>
      </c>
      <c r="H43" s="188" t="s">
        <v>127</v>
      </c>
      <c r="I43" s="265"/>
      <c r="J43" s="247" t="s">
        <v>41</v>
      </c>
      <c r="K43" s="248" t="s">
        <v>42</v>
      </c>
      <c r="L43" s="153" t="s">
        <v>2153</v>
      </c>
      <c r="M43" s="141">
        <v>8</v>
      </c>
      <c r="N43" s="141">
        <v>8</v>
      </c>
      <c r="O43" s="84">
        <v>8</v>
      </c>
      <c r="P43" s="84" t="s">
        <v>32</v>
      </c>
      <c r="Q43" s="212" t="s">
        <v>1862</v>
      </c>
      <c r="R43" s="136" t="s">
        <v>129</v>
      </c>
      <c r="S43" s="136" t="s">
        <v>464</v>
      </c>
      <c r="T43" s="88"/>
      <c r="U43" s="257"/>
      <c r="V43" s="258"/>
      <c r="W43" s="65">
        <f t="shared" si="5"/>
        <v>0</v>
      </c>
    </row>
    <row r="44" spans="1:23" ht="14.4">
      <c r="A44" s="259" t="s">
        <v>152</v>
      </c>
      <c r="B44" s="68"/>
      <c r="C44" s="243"/>
      <c r="D44" s="243"/>
      <c r="E44" s="244"/>
      <c r="F44" s="245" t="str">
        <f t="shared" si="3"/>
        <v/>
      </c>
      <c r="G44" s="246" t="str">
        <f t="shared" si="4"/>
        <v/>
      </c>
      <c r="H44" s="184" t="s">
        <v>131</v>
      </c>
      <c r="I44" s="185"/>
      <c r="J44" s="247" t="s">
        <v>41</v>
      </c>
      <c r="K44" s="248" t="s">
        <v>42</v>
      </c>
      <c r="L44" s="107" t="s">
        <v>2154</v>
      </c>
      <c r="M44" s="137">
        <v>9</v>
      </c>
      <c r="N44" s="137">
        <v>8</v>
      </c>
      <c r="O44" s="68">
        <v>8</v>
      </c>
      <c r="P44" s="68" t="s">
        <v>136</v>
      </c>
      <c r="Q44" s="208" t="s">
        <v>1862</v>
      </c>
      <c r="R44" s="134" t="s">
        <v>129</v>
      </c>
      <c r="S44" s="134" t="s">
        <v>318</v>
      </c>
      <c r="T44" s="76"/>
      <c r="U44" s="249"/>
      <c r="V44" s="250"/>
      <c r="W44" s="65">
        <f t="shared" si="5"/>
        <v>0</v>
      </c>
    </row>
    <row r="45" spans="1:23" ht="14.4">
      <c r="A45" s="251" t="s">
        <v>155</v>
      </c>
      <c r="B45" s="84"/>
      <c r="C45" s="252"/>
      <c r="D45" s="252"/>
      <c r="E45" s="253"/>
      <c r="F45" s="254" t="str">
        <f t="shared" si="3"/>
        <v/>
      </c>
      <c r="G45" s="255" t="str">
        <f t="shared" si="4"/>
        <v/>
      </c>
      <c r="H45" s="188" t="s">
        <v>127</v>
      </c>
      <c r="I45" s="265"/>
      <c r="J45" s="247" t="s">
        <v>41</v>
      </c>
      <c r="K45" s="264" t="s">
        <v>42</v>
      </c>
      <c r="L45" s="153" t="s">
        <v>2155</v>
      </c>
      <c r="M45" s="141">
        <v>3</v>
      </c>
      <c r="N45" s="212" t="s">
        <v>1862</v>
      </c>
      <c r="O45" s="212" t="s">
        <v>1862</v>
      </c>
      <c r="P45" s="212" t="s">
        <v>1862</v>
      </c>
      <c r="Q45" s="212" t="s">
        <v>1862</v>
      </c>
      <c r="R45" s="136" t="s">
        <v>157</v>
      </c>
      <c r="S45" s="136" t="s">
        <v>158</v>
      </c>
      <c r="T45" s="88"/>
      <c r="U45" s="257"/>
      <c r="V45" s="258"/>
      <c r="W45" s="65">
        <f t="shared" si="5"/>
        <v>0</v>
      </c>
    </row>
    <row r="46" spans="1:23" ht="14.4">
      <c r="A46" s="259" t="s">
        <v>159</v>
      </c>
      <c r="B46" s="68"/>
      <c r="C46" s="243"/>
      <c r="D46" s="243"/>
      <c r="E46" s="244"/>
      <c r="F46" s="245" t="str">
        <f t="shared" si="3"/>
        <v/>
      </c>
      <c r="G46" s="246" t="str">
        <f t="shared" si="4"/>
        <v/>
      </c>
      <c r="H46" s="184" t="s">
        <v>28</v>
      </c>
      <c r="I46" s="266"/>
      <c r="J46" s="247" t="s">
        <v>41</v>
      </c>
      <c r="K46" s="264" t="s">
        <v>42</v>
      </c>
      <c r="L46" s="107" t="s">
        <v>2156</v>
      </c>
      <c r="M46" s="137">
        <v>4</v>
      </c>
      <c r="N46" s="208" t="s">
        <v>1862</v>
      </c>
      <c r="O46" s="208" t="s">
        <v>1862</v>
      </c>
      <c r="P46" s="208" t="s">
        <v>1862</v>
      </c>
      <c r="Q46" s="208" t="s">
        <v>1862</v>
      </c>
      <c r="R46" s="134" t="s">
        <v>157</v>
      </c>
      <c r="S46" s="134" t="s">
        <v>158</v>
      </c>
      <c r="T46" s="76"/>
      <c r="U46" s="249"/>
      <c r="V46" s="250"/>
      <c r="W46" s="65">
        <f t="shared" si="5"/>
        <v>0</v>
      </c>
    </row>
    <row r="47" spans="1:23" ht="14.4">
      <c r="A47" s="251" t="s">
        <v>162</v>
      </c>
      <c r="B47" s="84"/>
      <c r="C47" s="252"/>
      <c r="D47" s="252"/>
      <c r="E47" s="253"/>
      <c r="F47" s="254" t="str">
        <f t="shared" si="3"/>
        <v/>
      </c>
      <c r="G47" s="255" t="str">
        <f t="shared" si="4"/>
        <v/>
      </c>
      <c r="H47" s="188" t="s">
        <v>131</v>
      </c>
      <c r="I47" s="265"/>
      <c r="J47" s="247" t="s">
        <v>41</v>
      </c>
      <c r="K47" s="264" t="s">
        <v>42</v>
      </c>
      <c r="L47" s="153" t="s">
        <v>2157</v>
      </c>
      <c r="M47" s="141">
        <v>8</v>
      </c>
      <c r="N47" s="212" t="s">
        <v>1862</v>
      </c>
      <c r="O47" s="212" t="s">
        <v>1862</v>
      </c>
      <c r="P47" s="212" t="s">
        <v>1862</v>
      </c>
      <c r="Q47" s="212" t="s">
        <v>1862</v>
      </c>
      <c r="R47" s="136" t="s">
        <v>157</v>
      </c>
      <c r="S47" s="136" t="s">
        <v>2158</v>
      </c>
      <c r="T47" s="88"/>
      <c r="U47" s="257"/>
      <c r="V47" s="258"/>
      <c r="W47" s="65">
        <f t="shared" si="5"/>
        <v>0</v>
      </c>
    </row>
    <row r="48" spans="1:23" ht="14.4">
      <c r="A48" s="259" t="s">
        <v>165</v>
      </c>
      <c r="B48" s="68"/>
      <c r="C48" s="68"/>
      <c r="D48" s="68"/>
      <c r="E48" s="266"/>
      <c r="F48" s="245" t="str">
        <f t="shared" si="3"/>
        <v/>
      </c>
      <c r="G48" s="246" t="str">
        <f t="shared" si="4"/>
        <v/>
      </c>
      <c r="H48" s="184" t="s">
        <v>46</v>
      </c>
      <c r="I48" s="266"/>
      <c r="J48" s="247" t="s">
        <v>41</v>
      </c>
      <c r="K48" s="262" t="s">
        <v>50</v>
      </c>
      <c r="L48" s="107" t="s">
        <v>2159</v>
      </c>
      <c r="M48" s="137">
        <v>2</v>
      </c>
      <c r="N48" s="137">
        <v>2</v>
      </c>
      <c r="O48" s="137">
        <v>3</v>
      </c>
      <c r="P48" s="68" t="s">
        <v>136</v>
      </c>
      <c r="Q48" s="134" t="s">
        <v>1909</v>
      </c>
      <c r="R48" s="134" t="s">
        <v>129</v>
      </c>
      <c r="S48" s="134" t="s">
        <v>340</v>
      </c>
      <c r="T48" s="76"/>
      <c r="U48" s="249"/>
      <c r="V48" s="250"/>
      <c r="W48" s="65">
        <f t="shared" si="5"/>
        <v>0</v>
      </c>
    </row>
    <row r="49" spans="1:23" ht="14.4">
      <c r="A49" s="251" t="s">
        <v>168</v>
      </c>
      <c r="B49" s="84"/>
      <c r="C49" s="252"/>
      <c r="D49" s="252"/>
      <c r="E49" s="253"/>
      <c r="F49" s="254" t="str">
        <f t="shared" si="3"/>
        <v/>
      </c>
      <c r="G49" s="255" t="str">
        <f t="shared" si="4"/>
        <v/>
      </c>
      <c r="H49" s="188" t="s">
        <v>127</v>
      </c>
      <c r="I49" s="189"/>
      <c r="J49" s="247" t="s">
        <v>41</v>
      </c>
      <c r="K49" s="262" t="s">
        <v>50</v>
      </c>
      <c r="L49" s="153" t="s">
        <v>1124</v>
      </c>
      <c r="M49" s="141">
        <v>3</v>
      </c>
      <c r="N49" s="141">
        <v>2</v>
      </c>
      <c r="O49" s="84">
        <v>4</v>
      </c>
      <c r="P49" s="84" t="s">
        <v>32</v>
      </c>
      <c r="Q49" s="136" t="s">
        <v>1923</v>
      </c>
      <c r="R49" s="136" t="s">
        <v>129</v>
      </c>
      <c r="S49" s="136" t="s">
        <v>769</v>
      </c>
      <c r="T49" s="88"/>
      <c r="U49" s="257"/>
      <c r="V49" s="258"/>
      <c r="W49" s="65">
        <f t="shared" si="5"/>
        <v>0</v>
      </c>
    </row>
    <row r="50" spans="1:23" ht="14.4">
      <c r="A50" s="259" t="s">
        <v>171</v>
      </c>
      <c r="B50" s="68"/>
      <c r="C50" s="68"/>
      <c r="D50" s="243"/>
      <c r="E50" s="244"/>
      <c r="F50" s="245" t="str">
        <f t="shared" si="3"/>
        <v/>
      </c>
      <c r="G50" s="246" t="str">
        <f t="shared" si="4"/>
        <v/>
      </c>
      <c r="H50" s="184" t="s">
        <v>46</v>
      </c>
      <c r="I50" s="266"/>
      <c r="J50" s="247" t="s">
        <v>41</v>
      </c>
      <c r="K50" s="262" t="s">
        <v>50</v>
      </c>
      <c r="L50" s="107" t="s">
        <v>2160</v>
      </c>
      <c r="M50" s="137">
        <v>4</v>
      </c>
      <c r="N50" s="137">
        <v>3</v>
      </c>
      <c r="O50" s="137">
        <v>7</v>
      </c>
      <c r="P50" s="68" t="s">
        <v>32</v>
      </c>
      <c r="Q50" s="208" t="s">
        <v>1862</v>
      </c>
      <c r="R50" s="134" t="s">
        <v>129</v>
      </c>
      <c r="S50" s="134" t="s">
        <v>154</v>
      </c>
      <c r="T50" s="76"/>
      <c r="U50" s="249"/>
      <c r="V50" s="250"/>
      <c r="W50" s="65">
        <f t="shared" si="5"/>
        <v>0</v>
      </c>
    </row>
    <row r="51" spans="1:23" ht="14.4">
      <c r="A51" s="251" t="s">
        <v>174</v>
      </c>
      <c r="B51" s="84"/>
      <c r="C51" s="252"/>
      <c r="D51" s="84"/>
      <c r="E51" s="265"/>
      <c r="F51" s="254" t="str">
        <f t="shared" si="3"/>
        <v/>
      </c>
      <c r="G51" s="255" t="str">
        <f t="shared" si="4"/>
        <v/>
      </c>
      <c r="H51" s="188" t="s">
        <v>127</v>
      </c>
      <c r="I51" s="189"/>
      <c r="J51" s="247" t="s">
        <v>41</v>
      </c>
      <c r="K51" s="262" t="s">
        <v>50</v>
      </c>
      <c r="L51" s="153" t="s">
        <v>292</v>
      </c>
      <c r="M51" s="141">
        <v>4</v>
      </c>
      <c r="N51" s="141">
        <v>4</v>
      </c>
      <c r="O51" s="141">
        <v>5</v>
      </c>
      <c r="P51" s="84" t="s">
        <v>32</v>
      </c>
      <c r="Q51" s="212" t="s">
        <v>1862</v>
      </c>
      <c r="R51" s="136" t="s">
        <v>129</v>
      </c>
      <c r="S51" s="136" t="s">
        <v>293</v>
      </c>
      <c r="T51" s="88"/>
      <c r="U51" s="257"/>
      <c r="V51" s="258"/>
      <c r="W51" s="65">
        <f t="shared" si="5"/>
        <v>0</v>
      </c>
    </row>
    <row r="52" spans="1:23" ht="14.4">
      <c r="A52" s="259" t="s">
        <v>176</v>
      </c>
      <c r="B52" s="68"/>
      <c r="C52" s="68"/>
      <c r="D52" s="243"/>
      <c r="E52" s="244"/>
      <c r="F52" s="245" t="str">
        <f t="shared" si="3"/>
        <v/>
      </c>
      <c r="G52" s="246" t="str">
        <f t="shared" si="4"/>
        <v/>
      </c>
      <c r="H52" s="184" t="s">
        <v>46</v>
      </c>
      <c r="I52" s="266"/>
      <c r="J52" s="247" t="s">
        <v>41</v>
      </c>
      <c r="K52" s="262" t="s">
        <v>50</v>
      </c>
      <c r="L52" s="107" t="s">
        <v>2161</v>
      </c>
      <c r="M52" s="137">
        <v>5</v>
      </c>
      <c r="N52" s="137">
        <v>4</v>
      </c>
      <c r="O52" s="137">
        <v>6</v>
      </c>
      <c r="P52" s="68" t="s">
        <v>32</v>
      </c>
      <c r="Q52" s="134" t="s">
        <v>145</v>
      </c>
      <c r="R52" s="134" t="s">
        <v>129</v>
      </c>
      <c r="S52" s="134" t="s">
        <v>35</v>
      </c>
      <c r="T52" s="76"/>
      <c r="U52" s="249"/>
      <c r="V52" s="250"/>
      <c r="W52" s="65">
        <f t="shared" si="5"/>
        <v>0</v>
      </c>
    </row>
    <row r="53" spans="1:23" ht="14.4">
      <c r="A53" s="251" t="s">
        <v>178</v>
      </c>
      <c r="B53" s="84"/>
      <c r="C53" s="252"/>
      <c r="D53" s="252"/>
      <c r="E53" s="265"/>
      <c r="F53" s="254" t="str">
        <f t="shared" si="3"/>
        <v/>
      </c>
      <c r="G53" s="255" t="str">
        <f t="shared" si="4"/>
        <v/>
      </c>
      <c r="H53" s="188" t="s">
        <v>28</v>
      </c>
      <c r="I53" s="189"/>
      <c r="J53" s="247" t="s">
        <v>41</v>
      </c>
      <c r="K53" s="262" t="s">
        <v>50</v>
      </c>
      <c r="L53" s="153" t="s">
        <v>144</v>
      </c>
      <c r="M53" s="141">
        <v>6</v>
      </c>
      <c r="N53" s="141">
        <v>4</v>
      </c>
      <c r="O53" s="141">
        <v>6</v>
      </c>
      <c r="P53" s="84" t="s">
        <v>32</v>
      </c>
      <c r="Q53" s="136" t="s">
        <v>145</v>
      </c>
      <c r="R53" s="136" t="s">
        <v>129</v>
      </c>
      <c r="S53" s="136" t="s">
        <v>769</v>
      </c>
      <c r="T53" s="88"/>
      <c r="U53" s="257"/>
      <c r="V53" s="258"/>
      <c r="W53" s="65">
        <f t="shared" si="5"/>
        <v>0</v>
      </c>
    </row>
    <row r="54" spans="1:23" ht="14.4">
      <c r="A54" s="259" t="s">
        <v>181</v>
      </c>
      <c r="B54" s="68"/>
      <c r="C54" s="243"/>
      <c r="D54" s="243"/>
      <c r="E54" s="244"/>
      <c r="F54" s="245" t="str">
        <f t="shared" si="3"/>
        <v/>
      </c>
      <c r="G54" s="246" t="str">
        <f t="shared" si="4"/>
        <v/>
      </c>
      <c r="H54" s="184" t="s">
        <v>127</v>
      </c>
      <c r="I54" s="185"/>
      <c r="J54" s="247" t="s">
        <v>41</v>
      </c>
      <c r="K54" s="262" t="s">
        <v>50</v>
      </c>
      <c r="L54" s="107" t="s">
        <v>231</v>
      </c>
      <c r="M54" s="137">
        <v>6</v>
      </c>
      <c r="N54" s="137">
        <v>5</v>
      </c>
      <c r="O54" s="68">
        <v>5</v>
      </c>
      <c r="P54" s="68" t="s">
        <v>136</v>
      </c>
      <c r="Q54" s="134" t="s">
        <v>84</v>
      </c>
      <c r="R54" s="134" t="s">
        <v>129</v>
      </c>
      <c r="S54" s="134" t="s">
        <v>232</v>
      </c>
      <c r="T54" s="76"/>
      <c r="U54" s="249"/>
      <c r="V54" s="250"/>
      <c r="W54" s="65">
        <f t="shared" si="5"/>
        <v>0</v>
      </c>
    </row>
    <row r="55" spans="1:23" ht="14.4">
      <c r="A55" s="251" t="s">
        <v>184</v>
      </c>
      <c r="B55" s="252"/>
      <c r="C55" s="252"/>
      <c r="D55" s="252"/>
      <c r="E55" s="253"/>
      <c r="F55" s="254" t="str">
        <f t="shared" si="3"/>
        <v/>
      </c>
      <c r="G55" s="255" t="str">
        <f t="shared" si="4"/>
        <v/>
      </c>
      <c r="H55" s="188" t="s">
        <v>131</v>
      </c>
      <c r="I55" s="189"/>
      <c r="J55" s="247" t="s">
        <v>41</v>
      </c>
      <c r="K55" s="262" t="s">
        <v>50</v>
      </c>
      <c r="L55" s="153" t="s">
        <v>264</v>
      </c>
      <c r="M55" s="141">
        <v>7</v>
      </c>
      <c r="N55" s="141">
        <v>6</v>
      </c>
      <c r="O55" s="84">
        <v>7</v>
      </c>
      <c r="P55" s="84" t="s">
        <v>32</v>
      </c>
      <c r="Q55" s="136" t="s">
        <v>1875</v>
      </c>
      <c r="R55" s="136" t="s">
        <v>129</v>
      </c>
      <c r="S55" s="136" t="s">
        <v>265</v>
      </c>
      <c r="T55" s="88"/>
      <c r="U55" s="257"/>
      <c r="V55" s="258"/>
      <c r="W55" s="65">
        <f t="shared" si="5"/>
        <v>0</v>
      </c>
    </row>
    <row r="56" spans="1:23" ht="14.4">
      <c r="A56" s="259" t="s">
        <v>186</v>
      </c>
      <c r="B56" s="68"/>
      <c r="C56" s="243"/>
      <c r="D56" s="243"/>
      <c r="E56" s="244"/>
      <c r="F56" s="245" t="str">
        <f t="shared" si="3"/>
        <v/>
      </c>
      <c r="G56" s="246" t="str">
        <f t="shared" si="4"/>
        <v/>
      </c>
      <c r="H56" s="184" t="s">
        <v>28</v>
      </c>
      <c r="I56" s="185"/>
      <c r="J56" s="247" t="s">
        <v>41</v>
      </c>
      <c r="K56" s="262" t="s">
        <v>50</v>
      </c>
      <c r="L56" s="107" t="s">
        <v>2162</v>
      </c>
      <c r="M56" s="137">
        <v>8</v>
      </c>
      <c r="N56" s="137">
        <v>6</v>
      </c>
      <c r="O56" s="137">
        <v>9</v>
      </c>
      <c r="P56" s="68" t="s">
        <v>136</v>
      </c>
      <c r="Q56" s="134" t="s">
        <v>145</v>
      </c>
      <c r="R56" s="134" t="s">
        <v>129</v>
      </c>
      <c r="S56" s="134" t="s">
        <v>215</v>
      </c>
      <c r="T56" s="76"/>
      <c r="U56" s="249"/>
      <c r="V56" s="250"/>
      <c r="W56" s="65">
        <f t="shared" si="5"/>
        <v>0</v>
      </c>
    </row>
    <row r="57" spans="1:23" ht="14.4">
      <c r="A57" s="251" t="s">
        <v>189</v>
      </c>
      <c r="B57" s="84"/>
      <c r="C57" s="252"/>
      <c r="D57" s="252"/>
      <c r="E57" s="253"/>
      <c r="F57" s="254" t="str">
        <f t="shared" si="3"/>
        <v/>
      </c>
      <c r="G57" s="255" t="str">
        <f t="shared" si="4"/>
        <v/>
      </c>
      <c r="H57" s="188" t="s">
        <v>65</v>
      </c>
      <c r="I57" s="189"/>
      <c r="J57" s="247" t="s">
        <v>41</v>
      </c>
      <c r="K57" s="262" t="s">
        <v>50</v>
      </c>
      <c r="L57" s="153" t="s">
        <v>2163</v>
      </c>
      <c r="M57" s="141">
        <v>2</v>
      </c>
      <c r="N57" s="212" t="s">
        <v>389</v>
      </c>
      <c r="O57" s="212" t="s">
        <v>520</v>
      </c>
      <c r="P57" s="212" t="s">
        <v>1862</v>
      </c>
      <c r="Q57" s="212" t="s">
        <v>1862</v>
      </c>
      <c r="R57" s="136" t="s">
        <v>255</v>
      </c>
      <c r="S57" s="136" t="s">
        <v>1053</v>
      </c>
      <c r="T57" s="88"/>
      <c r="U57" s="257"/>
      <c r="V57" s="258"/>
      <c r="W57" s="65">
        <f t="shared" si="5"/>
        <v>0</v>
      </c>
    </row>
    <row r="58" spans="1:23" ht="14.4">
      <c r="A58" s="259" t="s">
        <v>191</v>
      </c>
      <c r="B58" s="68"/>
      <c r="C58" s="243"/>
      <c r="D58" s="243"/>
      <c r="E58" s="244"/>
      <c r="F58" s="245" t="str">
        <f t="shared" si="3"/>
        <v/>
      </c>
      <c r="G58" s="246" t="str">
        <f t="shared" si="4"/>
        <v/>
      </c>
      <c r="H58" s="184" t="s">
        <v>28</v>
      </c>
      <c r="I58" s="266"/>
      <c r="J58" s="247" t="s">
        <v>41</v>
      </c>
      <c r="K58" s="262" t="s">
        <v>50</v>
      </c>
      <c r="L58" s="107" t="s">
        <v>2164</v>
      </c>
      <c r="M58" s="137">
        <v>3</v>
      </c>
      <c r="N58" s="208" t="s">
        <v>389</v>
      </c>
      <c r="O58" s="208" t="s">
        <v>389</v>
      </c>
      <c r="P58" s="208" t="s">
        <v>1862</v>
      </c>
      <c r="Q58" s="208" t="s">
        <v>1862</v>
      </c>
      <c r="R58" s="134" t="s">
        <v>255</v>
      </c>
      <c r="S58" s="134" t="s">
        <v>1053</v>
      </c>
      <c r="T58" s="76"/>
      <c r="U58" s="249"/>
      <c r="V58" s="250"/>
      <c r="W58" s="65">
        <f t="shared" si="5"/>
        <v>0</v>
      </c>
    </row>
    <row r="59" spans="1:23" ht="14.4">
      <c r="A59" s="251" t="s">
        <v>194</v>
      </c>
      <c r="B59" s="84"/>
      <c r="C59" s="252"/>
      <c r="D59" s="252"/>
      <c r="E59" s="253"/>
      <c r="F59" s="254" t="str">
        <f t="shared" si="3"/>
        <v/>
      </c>
      <c r="G59" s="255" t="str">
        <f t="shared" si="4"/>
        <v/>
      </c>
      <c r="H59" s="188" t="s">
        <v>127</v>
      </c>
      <c r="I59" s="265"/>
      <c r="J59" s="247" t="s">
        <v>41</v>
      </c>
      <c r="K59" s="256" t="s">
        <v>50</v>
      </c>
      <c r="L59" s="153" t="s">
        <v>2165</v>
      </c>
      <c r="M59" s="141">
        <v>4</v>
      </c>
      <c r="N59" s="212" t="s">
        <v>1862</v>
      </c>
      <c r="O59" s="212" t="s">
        <v>1862</v>
      </c>
      <c r="P59" s="212" t="s">
        <v>1862</v>
      </c>
      <c r="Q59" s="212" t="s">
        <v>1862</v>
      </c>
      <c r="R59" s="136" t="s">
        <v>157</v>
      </c>
      <c r="S59" s="136" t="s">
        <v>290</v>
      </c>
      <c r="T59" s="88"/>
      <c r="U59" s="257"/>
      <c r="V59" s="258"/>
      <c r="W59" s="65">
        <f t="shared" si="5"/>
        <v>0</v>
      </c>
    </row>
    <row r="60" spans="1:23" ht="14.4">
      <c r="A60" s="259" t="s">
        <v>197</v>
      </c>
      <c r="B60" s="68"/>
      <c r="C60" s="243"/>
      <c r="D60" s="243"/>
      <c r="E60" s="244"/>
      <c r="F60" s="245" t="str">
        <f t="shared" si="3"/>
        <v/>
      </c>
      <c r="G60" s="246" t="str">
        <f t="shared" si="4"/>
        <v/>
      </c>
      <c r="H60" s="184" t="s">
        <v>28</v>
      </c>
      <c r="I60" s="185"/>
      <c r="J60" s="247" t="s">
        <v>41</v>
      </c>
      <c r="K60" s="267" t="s">
        <v>41</v>
      </c>
      <c r="L60" s="107" t="s">
        <v>1202</v>
      </c>
      <c r="M60" s="137">
        <v>6</v>
      </c>
      <c r="N60" s="137">
        <v>4</v>
      </c>
      <c r="O60" s="137">
        <v>7</v>
      </c>
      <c r="P60" s="68" t="s">
        <v>32</v>
      </c>
      <c r="Q60" s="134" t="s">
        <v>145</v>
      </c>
      <c r="R60" s="134" t="s">
        <v>129</v>
      </c>
      <c r="S60" s="134" t="s">
        <v>2166</v>
      </c>
      <c r="T60" s="76"/>
      <c r="U60" s="249"/>
      <c r="V60" s="250"/>
      <c r="W60" s="65">
        <f t="shared" si="5"/>
        <v>0</v>
      </c>
    </row>
    <row r="61" spans="1:23" ht="14.4">
      <c r="A61" s="251" t="s">
        <v>199</v>
      </c>
      <c r="B61" s="84"/>
      <c r="C61" s="84"/>
      <c r="D61" s="252"/>
      <c r="E61" s="253"/>
      <c r="F61" s="254" t="str">
        <f t="shared" si="3"/>
        <v/>
      </c>
      <c r="G61" s="255" t="str">
        <f t="shared" si="4"/>
        <v/>
      </c>
      <c r="H61" s="188" t="s">
        <v>127</v>
      </c>
      <c r="I61" s="265"/>
      <c r="J61" s="247" t="s">
        <v>41</v>
      </c>
      <c r="K61" s="267" t="s">
        <v>41</v>
      </c>
      <c r="L61" s="153" t="s">
        <v>2167</v>
      </c>
      <c r="M61" s="141">
        <v>1</v>
      </c>
      <c r="N61" s="212" t="s">
        <v>520</v>
      </c>
      <c r="O61" s="212" t="s">
        <v>520</v>
      </c>
      <c r="P61" s="212" t="s">
        <v>1862</v>
      </c>
      <c r="Q61" s="212" t="s">
        <v>1862</v>
      </c>
      <c r="R61" s="136" t="s">
        <v>255</v>
      </c>
      <c r="S61" s="136" t="s">
        <v>158</v>
      </c>
      <c r="T61" s="88"/>
      <c r="U61" s="257"/>
      <c r="V61" s="258"/>
      <c r="W61" s="65">
        <f t="shared" si="5"/>
        <v>0</v>
      </c>
    </row>
    <row r="62" spans="1:23" ht="14.4">
      <c r="A62" s="259" t="s">
        <v>202</v>
      </c>
      <c r="B62" s="68"/>
      <c r="C62" s="68"/>
      <c r="D62" s="243"/>
      <c r="E62" s="244"/>
      <c r="F62" s="245" t="str">
        <f t="shared" si="3"/>
        <v/>
      </c>
      <c r="G62" s="246" t="str">
        <f t="shared" si="4"/>
        <v/>
      </c>
      <c r="H62" s="184" t="s">
        <v>131</v>
      </c>
      <c r="I62" s="266"/>
      <c r="J62" s="247" t="s">
        <v>41</v>
      </c>
      <c r="K62" s="267" t="s">
        <v>41</v>
      </c>
      <c r="L62" s="107" t="s">
        <v>41</v>
      </c>
      <c r="M62" s="137">
        <v>4</v>
      </c>
      <c r="N62" s="208" t="s">
        <v>1862</v>
      </c>
      <c r="O62" s="208" t="s">
        <v>1862</v>
      </c>
      <c r="P62" s="208" t="s">
        <v>1862</v>
      </c>
      <c r="Q62" s="208" t="s">
        <v>1862</v>
      </c>
      <c r="R62" s="134" t="s">
        <v>157</v>
      </c>
      <c r="S62" s="134" t="s">
        <v>158</v>
      </c>
      <c r="T62" s="76"/>
      <c r="U62" s="249"/>
      <c r="V62" s="250"/>
      <c r="W62" s="65">
        <f t="shared" si="5"/>
        <v>0</v>
      </c>
    </row>
    <row r="63" spans="1:23" ht="14.4">
      <c r="A63" s="251" t="s">
        <v>205</v>
      </c>
      <c r="B63" s="84"/>
      <c r="C63" s="252"/>
      <c r="D63" s="252"/>
      <c r="E63" s="253"/>
      <c r="F63" s="254" t="str">
        <f t="shared" si="3"/>
        <v/>
      </c>
      <c r="G63" s="255" t="str">
        <f t="shared" si="4"/>
        <v/>
      </c>
      <c r="H63" s="188" t="s">
        <v>46</v>
      </c>
      <c r="I63" s="265"/>
      <c r="J63" s="535" t="s">
        <v>41</v>
      </c>
      <c r="K63" s="518"/>
      <c r="L63" s="153" t="s">
        <v>2168</v>
      </c>
      <c r="M63" s="141">
        <v>1</v>
      </c>
      <c r="N63" s="141">
        <v>1</v>
      </c>
      <c r="O63" s="84">
        <v>3</v>
      </c>
      <c r="P63" s="84" t="s">
        <v>32</v>
      </c>
      <c r="Q63" s="212" t="s">
        <v>1862</v>
      </c>
      <c r="R63" s="136" t="s">
        <v>129</v>
      </c>
      <c r="S63" s="136" t="s">
        <v>362</v>
      </c>
      <c r="T63" s="88"/>
      <c r="U63" s="257"/>
      <c r="V63" s="258"/>
      <c r="W63" s="65">
        <f t="shared" si="5"/>
        <v>0</v>
      </c>
    </row>
    <row r="64" spans="1:23" ht="14.4">
      <c r="A64" s="259" t="s">
        <v>207</v>
      </c>
      <c r="B64" s="68"/>
      <c r="C64" s="243"/>
      <c r="D64" s="68"/>
      <c r="E64" s="244"/>
      <c r="F64" s="245" t="str">
        <f t="shared" si="3"/>
        <v/>
      </c>
      <c r="G64" s="246" t="str">
        <f t="shared" si="4"/>
        <v/>
      </c>
      <c r="H64" s="184" t="s">
        <v>127</v>
      </c>
      <c r="I64" s="266"/>
      <c r="J64" s="535" t="s">
        <v>41</v>
      </c>
      <c r="K64" s="517"/>
      <c r="L64" s="107" t="s">
        <v>2169</v>
      </c>
      <c r="M64" s="137">
        <v>2</v>
      </c>
      <c r="N64" s="137">
        <v>2</v>
      </c>
      <c r="O64" s="137">
        <v>1</v>
      </c>
      <c r="P64" s="68" t="s">
        <v>136</v>
      </c>
      <c r="Q64" s="208" t="s">
        <v>1862</v>
      </c>
      <c r="R64" s="134" t="s">
        <v>129</v>
      </c>
      <c r="S64" s="134" t="s">
        <v>2076</v>
      </c>
      <c r="T64" s="76"/>
      <c r="U64" s="249"/>
      <c r="V64" s="250"/>
      <c r="W64" s="65">
        <f t="shared" si="5"/>
        <v>0</v>
      </c>
    </row>
    <row r="65" spans="1:23" ht="14.4">
      <c r="A65" s="251" t="s">
        <v>210</v>
      </c>
      <c r="B65" s="84"/>
      <c r="C65" s="252"/>
      <c r="D65" s="84"/>
      <c r="E65" s="253"/>
      <c r="F65" s="254" t="str">
        <f t="shared" si="3"/>
        <v/>
      </c>
      <c r="G65" s="255" t="str">
        <f t="shared" si="4"/>
        <v/>
      </c>
      <c r="H65" s="188" t="s">
        <v>46</v>
      </c>
      <c r="I65" s="265"/>
      <c r="J65" s="535" t="s">
        <v>41</v>
      </c>
      <c r="K65" s="518"/>
      <c r="L65" s="153" t="s">
        <v>1074</v>
      </c>
      <c r="M65" s="141">
        <v>2</v>
      </c>
      <c r="N65" s="141">
        <v>2</v>
      </c>
      <c r="O65" s="141">
        <v>2</v>
      </c>
      <c r="P65" s="84" t="s">
        <v>32</v>
      </c>
      <c r="Q65" s="212" t="s">
        <v>1862</v>
      </c>
      <c r="R65" s="136" t="s">
        <v>129</v>
      </c>
      <c r="S65" s="136" t="s">
        <v>1015</v>
      </c>
      <c r="T65" s="88"/>
      <c r="U65" s="257"/>
      <c r="V65" s="258"/>
      <c r="W65" s="65">
        <f t="shared" si="5"/>
        <v>0</v>
      </c>
    </row>
    <row r="66" spans="1:23" ht="14.4">
      <c r="A66" s="259" t="s">
        <v>213</v>
      </c>
      <c r="B66" s="68"/>
      <c r="C66" s="243"/>
      <c r="D66" s="243"/>
      <c r="E66" s="244"/>
      <c r="F66" s="245" t="str">
        <f t="shared" si="3"/>
        <v/>
      </c>
      <c r="G66" s="246" t="str">
        <f t="shared" si="4"/>
        <v/>
      </c>
      <c r="H66" s="184" t="s">
        <v>28</v>
      </c>
      <c r="I66" s="266"/>
      <c r="J66" s="535" t="s">
        <v>41</v>
      </c>
      <c r="K66" s="517"/>
      <c r="L66" s="107" t="s">
        <v>2170</v>
      </c>
      <c r="M66" s="137">
        <v>2</v>
      </c>
      <c r="N66" s="137">
        <v>1</v>
      </c>
      <c r="O66" s="137">
        <v>4</v>
      </c>
      <c r="P66" s="68" t="s">
        <v>32</v>
      </c>
      <c r="Q66" s="208" t="s">
        <v>1862</v>
      </c>
      <c r="R66" s="134" t="s">
        <v>129</v>
      </c>
      <c r="S66" s="134" t="s">
        <v>59</v>
      </c>
      <c r="T66" s="76"/>
      <c r="U66" s="249"/>
      <c r="V66" s="250"/>
      <c r="W66" s="65">
        <f t="shared" si="5"/>
        <v>0</v>
      </c>
    </row>
    <row r="67" spans="1:23" ht="14.4">
      <c r="A67" s="251" t="s">
        <v>216</v>
      </c>
      <c r="B67" s="84"/>
      <c r="C67" s="84"/>
      <c r="D67" s="252"/>
      <c r="E67" s="253"/>
      <c r="F67" s="254" t="str">
        <f t="shared" si="3"/>
        <v/>
      </c>
      <c r="G67" s="255" t="str">
        <f t="shared" si="4"/>
        <v/>
      </c>
      <c r="H67" s="188" t="s">
        <v>46</v>
      </c>
      <c r="I67" s="265"/>
      <c r="J67" s="535" t="s">
        <v>41</v>
      </c>
      <c r="K67" s="518"/>
      <c r="L67" s="153" t="s">
        <v>2171</v>
      </c>
      <c r="M67" s="141">
        <v>3</v>
      </c>
      <c r="N67" s="141">
        <v>2</v>
      </c>
      <c r="O67" s="141">
        <v>4</v>
      </c>
      <c r="P67" s="84" t="s">
        <v>32</v>
      </c>
      <c r="Q67" s="136" t="s">
        <v>145</v>
      </c>
      <c r="R67" s="136" t="s">
        <v>129</v>
      </c>
      <c r="S67" s="136" t="s">
        <v>2172</v>
      </c>
      <c r="T67" s="88"/>
      <c r="U67" s="257"/>
      <c r="V67" s="258"/>
      <c r="W67" s="65">
        <f t="shared" si="5"/>
        <v>0</v>
      </c>
    </row>
    <row r="68" spans="1:23" ht="14.4">
      <c r="A68" s="259" t="s">
        <v>220</v>
      </c>
      <c r="B68" s="68"/>
      <c r="C68" s="243"/>
      <c r="D68" s="68"/>
      <c r="E68" s="244"/>
      <c r="F68" s="245" t="str">
        <f t="shared" si="3"/>
        <v/>
      </c>
      <c r="G68" s="246" t="str">
        <f t="shared" si="4"/>
        <v/>
      </c>
      <c r="H68" s="184" t="s">
        <v>46</v>
      </c>
      <c r="I68" s="266"/>
      <c r="J68" s="535" t="s">
        <v>41</v>
      </c>
      <c r="K68" s="517"/>
      <c r="L68" s="107" t="s">
        <v>2173</v>
      </c>
      <c r="M68" s="137">
        <v>3</v>
      </c>
      <c r="N68" s="137">
        <v>2</v>
      </c>
      <c r="O68" s="68">
        <v>4</v>
      </c>
      <c r="P68" s="68" t="s">
        <v>32</v>
      </c>
      <c r="Q68" s="134" t="s">
        <v>84</v>
      </c>
      <c r="R68" s="134" t="s">
        <v>129</v>
      </c>
      <c r="S68" s="134" t="s">
        <v>1866</v>
      </c>
      <c r="T68" s="76"/>
      <c r="U68" s="249"/>
      <c r="V68" s="250"/>
      <c r="W68" s="65">
        <f t="shared" si="5"/>
        <v>0</v>
      </c>
    </row>
    <row r="69" spans="1:23" ht="14.4">
      <c r="A69" s="251" t="s">
        <v>222</v>
      </c>
      <c r="B69" s="84"/>
      <c r="C69" s="84"/>
      <c r="D69" s="252"/>
      <c r="E69" s="253"/>
      <c r="F69" s="254" t="str">
        <f t="shared" si="3"/>
        <v/>
      </c>
      <c r="G69" s="255" t="str">
        <f t="shared" si="4"/>
        <v/>
      </c>
      <c r="H69" s="188" t="s">
        <v>127</v>
      </c>
      <c r="I69" s="189"/>
      <c r="J69" s="535" t="s">
        <v>41</v>
      </c>
      <c r="K69" s="518"/>
      <c r="L69" s="153" t="s">
        <v>175</v>
      </c>
      <c r="M69" s="141">
        <v>4</v>
      </c>
      <c r="N69" s="141">
        <v>2</v>
      </c>
      <c r="O69" s="84">
        <v>5</v>
      </c>
      <c r="P69" s="84" t="s">
        <v>32</v>
      </c>
      <c r="Q69" s="136" t="s">
        <v>373</v>
      </c>
      <c r="R69" s="136" t="s">
        <v>129</v>
      </c>
      <c r="S69" s="136" t="s">
        <v>72</v>
      </c>
      <c r="T69" s="88"/>
      <c r="U69" s="257"/>
      <c r="V69" s="258"/>
      <c r="W69" s="65">
        <f t="shared" si="5"/>
        <v>0</v>
      </c>
    </row>
    <row r="70" spans="1:23" ht="14.4">
      <c r="A70" s="259" t="s">
        <v>224</v>
      </c>
      <c r="B70" s="68"/>
      <c r="C70" s="243"/>
      <c r="D70" s="243"/>
      <c r="E70" s="244"/>
      <c r="F70" s="245" t="str">
        <f t="shared" si="3"/>
        <v/>
      </c>
      <c r="G70" s="246" t="str">
        <f t="shared" si="4"/>
        <v/>
      </c>
      <c r="H70" s="184" t="s">
        <v>46</v>
      </c>
      <c r="I70" s="266"/>
      <c r="J70" s="535" t="s">
        <v>41</v>
      </c>
      <c r="K70" s="517"/>
      <c r="L70" s="107" t="s">
        <v>1930</v>
      </c>
      <c r="M70" s="137">
        <v>4</v>
      </c>
      <c r="N70" s="137">
        <v>3</v>
      </c>
      <c r="O70" s="137">
        <v>4</v>
      </c>
      <c r="P70" s="68" t="s">
        <v>136</v>
      </c>
      <c r="Q70" s="134" t="s">
        <v>145</v>
      </c>
      <c r="R70" s="134" t="s">
        <v>129</v>
      </c>
      <c r="S70" s="134" t="s">
        <v>946</v>
      </c>
      <c r="T70" s="76"/>
      <c r="U70" s="249"/>
      <c r="V70" s="250"/>
      <c r="W70" s="65">
        <f t="shared" si="5"/>
        <v>0</v>
      </c>
    </row>
    <row r="71" spans="1:23" ht="14.4">
      <c r="A71" s="251" t="s">
        <v>226</v>
      </c>
      <c r="B71" s="84"/>
      <c r="C71" s="252"/>
      <c r="D71" s="84"/>
      <c r="E71" s="253"/>
      <c r="F71" s="254" t="str">
        <f t="shared" si="3"/>
        <v/>
      </c>
      <c r="G71" s="255" t="str">
        <f t="shared" si="4"/>
        <v/>
      </c>
      <c r="H71" s="188" t="s">
        <v>46</v>
      </c>
      <c r="I71" s="265"/>
      <c r="J71" s="535" t="s">
        <v>41</v>
      </c>
      <c r="K71" s="518"/>
      <c r="L71" s="153" t="s">
        <v>2174</v>
      </c>
      <c r="M71" s="141">
        <v>5</v>
      </c>
      <c r="N71" s="141">
        <v>3</v>
      </c>
      <c r="O71" s="141">
        <v>5</v>
      </c>
      <c r="P71" s="84" t="s">
        <v>32</v>
      </c>
      <c r="Q71" s="136" t="s">
        <v>373</v>
      </c>
      <c r="R71" s="136" t="s">
        <v>129</v>
      </c>
      <c r="S71" s="136" t="s">
        <v>72</v>
      </c>
      <c r="T71" s="88"/>
      <c r="U71" s="257"/>
      <c r="V71" s="258"/>
      <c r="W71" s="65">
        <f t="shared" si="5"/>
        <v>0</v>
      </c>
    </row>
    <row r="72" spans="1:23" ht="14.4">
      <c r="A72" s="259" t="s">
        <v>227</v>
      </c>
      <c r="B72" s="68"/>
      <c r="C72" s="68"/>
      <c r="D72" s="243"/>
      <c r="E72" s="244"/>
      <c r="F72" s="245" t="str">
        <f t="shared" si="3"/>
        <v/>
      </c>
      <c r="G72" s="246" t="str">
        <f t="shared" si="4"/>
        <v/>
      </c>
      <c r="H72" s="184" t="s">
        <v>46</v>
      </c>
      <c r="I72" s="266"/>
      <c r="J72" s="535" t="s">
        <v>41</v>
      </c>
      <c r="K72" s="517"/>
      <c r="L72" s="107" t="s">
        <v>1934</v>
      </c>
      <c r="M72" s="137">
        <v>6</v>
      </c>
      <c r="N72" s="137">
        <v>4</v>
      </c>
      <c r="O72" s="137">
        <v>6</v>
      </c>
      <c r="P72" s="68" t="s">
        <v>32</v>
      </c>
      <c r="Q72" s="134" t="s">
        <v>84</v>
      </c>
      <c r="R72" s="134" t="s">
        <v>129</v>
      </c>
      <c r="S72" s="134" t="s">
        <v>1935</v>
      </c>
      <c r="T72" s="76"/>
      <c r="U72" s="249"/>
      <c r="V72" s="250"/>
      <c r="W72" s="65">
        <f t="shared" si="5"/>
        <v>0</v>
      </c>
    </row>
    <row r="73" spans="1:23" ht="14.4">
      <c r="A73" s="251" t="s">
        <v>230</v>
      </c>
      <c r="B73" s="84"/>
      <c r="C73" s="252"/>
      <c r="D73" s="252"/>
      <c r="E73" s="253"/>
      <c r="F73" s="254" t="str">
        <f t="shared" si="3"/>
        <v/>
      </c>
      <c r="G73" s="255" t="str">
        <f t="shared" si="4"/>
        <v/>
      </c>
      <c r="H73" s="188" t="s">
        <v>46</v>
      </c>
      <c r="I73" s="265"/>
      <c r="J73" s="535" t="s">
        <v>41</v>
      </c>
      <c r="K73" s="518"/>
      <c r="L73" s="153" t="s">
        <v>1940</v>
      </c>
      <c r="M73" s="141">
        <v>1</v>
      </c>
      <c r="N73" s="211" t="s">
        <v>254</v>
      </c>
      <c r="O73" s="211" t="s">
        <v>389</v>
      </c>
      <c r="P73" s="212" t="s">
        <v>1862</v>
      </c>
      <c r="Q73" s="212" t="s">
        <v>1862</v>
      </c>
      <c r="R73" s="136" t="s">
        <v>255</v>
      </c>
      <c r="S73" s="136" t="s">
        <v>158</v>
      </c>
      <c r="T73" s="88"/>
      <c r="U73" s="257"/>
      <c r="V73" s="258"/>
      <c r="W73" s="65">
        <f t="shared" si="5"/>
        <v>0</v>
      </c>
    </row>
    <row r="74" spans="1:23" ht="14.4">
      <c r="A74" s="259" t="s">
        <v>233</v>
      </c>
      <c r="B74" s="68"/>
      <c r="C74" s="68"/>
      <c r="D74" s="243"/>
      <c r="E74" s="244"/>
      <c r="F74" s="245" t="str">
        <f t="shared" si="3"/>
        <v/>
      </c>
      <c r="G74" s="246" t="str">
        <f t="shared" si="4"/>
        <v/>
      </c>
      <c r="H74" s="184" t="s">
        <v>127</v>
      </c>
      <c r="I74" s="266"/>
      <c r="J74" s="535" t="s">
        <v>41</v>
      </c>
      <c r="K74" s="517"/>
      <c r="L74" s="107" t="s">
        <v>2175</v>
      </c>
      <c r="M74" s="137">
        <v>1</v>
      </c>
      <c r="N74" s="209" t="s">
        <v>520</v>
      </c>
      <c r="O74" s="209" t="s">
        <v>520</v>
      </c>
      <c r="P74" s="208" t="s">
        <v>1862</v>
      </c>
      <c r="Q74" s="208" t="s">
        <v>1862</v>
      </c>
      <c r="R74" s="134" t="s">
        <v>255</v>
      </c>
      <c r="S74" s="134" t="s">
        <v>158</v>
      </c>
      <c r="T74" s="76"/>
      <c r="U74" s="249"/>
      <c r="V74" s="250"/>
      <c r="W74" s="65">
        <f t="shared" si="5"/>
        <v>0</v>
      </c>
    </row>
    <row r="75" spans="1:23" ht="14.4">
      <c r="A75" s="251" t="s">
        <v>236</v>
      </c>
      <c r="B75" s="84"/>
      <c r="C75" s="252"/>
      <c r="D75" s="252"/>
      <c r="E75" s="253"/>
      <c r="F75" s="254" t="str">
        <f t="shared" si="3"/>
        <v/>
      </c>
      <c r="G75" s="255" t="str">
        <f t="shared" si="4"/>
        <v/>
      </c>
      <c r="H75" s="188" t="s">
        <v>28</v>
      </c>
      <c r="I75" s="265"/>
      <c r="J75" s="535" t="s">
        <v>41</v>
      </c>
      <c r="K75" s="518"/>
      <c r="L75" s="153" t="s">
        <v>2176</v>
      </c>
      <c r="M75" s="141">
        <v>2</v>
      </c>
      <c r="N75" s="211" t="s">
        <v>343</v>
      </c>
      <c r="O75" s="211" t="s">
        <v>343</v>
      </c>
      <c r="P75" s="212" t="s">
        <v>1862</v>
      </c>
      <c r="Q75" s="212" t="s">
        <v>1862</v>
      </c>
      <c r="R75" s="136" t="s">
        <v>255</v>
      </c>
      <c r="S75" s="136" t="s">
        <v>381</v>
      </c>
      <c r="T75" s="88"/>
      <c r="U75" s="257"/>
      <c r="V75" s="258"/>
      <c r="W75" s="65">
        <f t="shared" si="5"/>
        <v>0</v>
      </c>
    </row>
    <row r="76" spans="1:23" ht="14.4">
      <c r="A76" s="259" t="s">
        <v>239</v>
      </c>
      <c r="B76" s="68"/>
      <c r="C76" s="68"/>
      <c r="D76" s="243"/>
      <c r="E76" s="244"/>
      <c r="F76" s="245" t="str">
        <f t="shared" si="3"/>
        <v/>
      </c>
      <c r="G76" s="246" t="str">
        <f t="shared" si="4"/>
        <v/>
      </c>
      <c r="H76" s="184" t="s">
        <v>127</v>
      </c>
      <c r="I76" s="266"/>
      <c r="J76" s="535" t="s">
        <v>41</v>
      </c>
      <c r="K76" s="517"/>
      <c r="L76" s="107" t="s">
        <v>2177</v>
      </c>
      <c r="M76" s="137">
        <v>2</v>
      </c>
      <c r="N76" s="209" t="s">
        <v>389</v>
      </c>
      <c r="O76" s="209" t="s">
        <v>389</v>
      </c>
      <c r="P76" s="208" t="s">
        <v>1862</v>
      </c>
      <c r="Q76" s="208" t="s">
        <v>1862</v>
      </c>
      <c r="R76" s="134" t="s">
        <v>255</v>
      </c>
      <c r="S76" s="134" t="s">
        <v>256</v>
      </c>
      <c r="T76" s="76"/>
      <c r="U76" s="249"/>
      <c r="V76" s="250"/>
      <c r="W76" s="65">
        <f t="shared" si="5"/>
        <v>0</v>
      </c>
    </row>
    <row r="77" spans="1:23" ht="14.4">
      <c r="A77" s="251" t="s">
        <v>241</v>
      </c>
      <c r="B77" s="84"/>
      <c r="C77" s="84"/>
      <c r="D77" s="84"/>
      <c r="E77" s="253"/>
      <c r="F77" s="254" t="str">
        <f t="shared" si="3"/>
        <v/>
      </c>
      <c r="G77" s="255" t="str">
        <f t="shared" si="4"/>
        <v/>
      </c>
      <c r="H77" s="188" t="s">
        <v>46</v>
      </c>
      <c r="I77" s="265"/>
      <c r="J77" s="535" t="s">
        <v>41</v>
      </c>
      <c r="K77" s="518"/>
      <c r="L77" s="153" t="s">
        <v>2178</v>
      </c>
      <c r="M77" s="141">
        <v>1</v>
      </c>
      <c r="N77" s="212" t="s">
        <v>1862</v>
      </c>
      <c r="O77" s="212" t="s">
        <v>1862</v>
      </c>
      <c r="P77" s="212" t="s">
        <v>1862</v>
      </c>
      <c r="Q77" s="212" t="s">
        <v>1862</v>
      </c>
      <c r="R77" s="136" t="s">
        <v>157</v>
      </c>
      <c r="S77" s="136" t="s">
        <v>158</v>
      </c>
      <c r="T77" s="88"/>
      <c r="U77" s="257"/>
      <c r="V77" s="258"/>
      <c r="W77" s="65">
        <f t="shared" si="5"/>
        <v>0</v>
      </c>
    </row>
    <row r="78" spans="1:23" ht="14.4">
      <c r="A78" s="259" t="s">
        <v>244</v>
      </c>
      <c r="B78" s="68"/>
      <c r="C78" s="68"/>
      <c r="D78" s="68"/>
      <c r="E78" s="244"/>
      <c r="F78" s="245" t="str">
        <f t="shared" si="3"/>
        <v/>
      </c>
      <c r="G78" s="246" t="str">
        <f t="shared" si="4"/>
        <v/>
      </c>
      <c r="H78" s="184" t="s">
        <v>46</v>
      </c>
      <c r="I78" s="266"/>
      <c r="J78" s="535" t="s">
        <v>41</v>
      </c>
      <c r="K78" s="517"/>
      <c r="L78" s="107" t="s">
        <v>1408</v>
      </c>
      <c r="M78" s="137">
        <v>1</v>
      </c>
      <c r="N78" s="208" t="s">
        <v>1862</v>
      </c>
      <c r="O78" s="208" t="s">
        <v>1862</v>
      </c>
      <c r="P78" s="208" t="s">
        <v>1862</v>
      </c>
      <c r="Q78" s="208" t="s">
        <v>1862</v>
      </c>
      <c r="R78" s="134" t="s">
        <v>157</v>
      </c>
      <c r="S78" s="134" t="s">
        <v>325</v>
      </c>
      <c r="T78" s="76"/>
      <c r="U78" s="249"/>
      <c r="V78" s="250"/>
      <c r="W78" s="65">
        <f t="shared" si="5"/>
        <v>0</v>
      </c>
    </row>
    <row r="79" spans="1:23" ht="14.4">
      <c r="A79" s="251" t="s">
        <v>246</v>
      </c>
      <c r="B79" s="84"/>
      <c r="C79" s="252"/>
      <c r="D79" s="252"/>
      <c r="E79" s="253"/>
      <c r="F79" s="254" t="str">
        <f t="shared" si="3"/>
        <v/>
      </c>
      <c r="G79" s="255" t="str">
        <f t="shared" si="4"/>
        <v/>
      </c>
      <c r="H79" s="188" t="s">
        <v>28</v>
      </c>
      <c r="I79" s="265"/>
      <c r="J79" s="535" t="s">
        <v>41</v>
      </c>
      <c r="K79" s="518"/>
      <c r="L79" s="153" t="s">
        <v>2179</v>
      </c>
      <c r="M79" s="141">
        <v>2</v>
      </c>
      <c r="N79" s="212" t="s">
        <v>1862</v>
      </c>
      <c r="O79" s="212" t="s">
        <v>1862</v>
      </c>
      <c r="P79" s="212" t="s">
        <v>1862</v>
      </c>
      <c r="Q79" s="212" t="s">
        <v>1862</v>
      </c>
      <c r="R79" s="136" t="s">
        <v>157</v>
      </c>
      <c r="S79" s="136" t="s">
        <v>290</v>
      </c>
      <c r="T79" s="88"/>
      <c r="U79" s="257"/>
      <c r="V79" s="258"/>
      <c r="W79" s="65">
        <f t="shared" si="5"/>
        <v>0</v>
      </c>
    </row>
    <row r="80" spans="1:23" ht="14.4">
      <c r="A80" s="259" t="s">
        <v>249</v>
      </c>
      <c r="B80" s="68"/>
      <c r="C80" s="68"/>
      <c r="D80" s="68"/>
      <c r="E80" s="244"/>
      <c r="F80" s="245" t="str">
        <f t="shared" si="3"/>
        <v/>
      </c>
      <c r="G80" s="246" t="str">
        <f t="shared" si="4"/>
        <v/>
      </c>
      <c r="H80" s="184" t="s">
        <v>46</v>
      </c>
      <c r="I80" s="266"/>
      <c r="J80" s="535" t="s">
        <v>41</v>
      </c>
      <c r="K80" s="517"/>
      <c r="L80" s="107" t="s">
        <v>2180</v>
      </c>
      <c r="M80" s="137">
        <v>3</v>
      </c>
      <c r="N80" s="208" t="s">
        <v>1862</v>
      </c>
      <c r="O80" s="208" t="s">
        <v>1862</v>
      </c>
      <c r="P80" s="208" t="s">
        <v>1862</v>
      </c>
      <c r="Q80" s="208" t="s">
        <v>1862</v>
      </c>
      <c r="R80" s="134" t="s">
        <v>157</v>
      </c>
      <c r="S80" s="134" t="s">
        <v>164</v>
      </c>
      <c r="T80" s="76"/>
      <c r="U80" s="249"/>
      <c r="V80" s="250"/>
      <c r="W80" s="65">
        <f t="shared" si="5"/>
        <v>0</v>
      </c>
    </row>
    <row r="81" spans="1:23" ht="14.4">
      <c r="A81" s="251" t="s">
        <v>252</v>
      </c>
      <c r="B81" s="84"/>
      <c r="C81" s="252"/>
      <c r="D81" s="252"/>
      <c r="E81" s="253"/>
      <c r="F81" s="254" t="str">
        <f t="shared" si="3"/>
        <v/>
      </c>
      <c r="G81" s="255" t="str">
        <f t="shared" si="4"/>
        <v/>
      </c>
      <c r="H81" s="188" t="s">
        <v>127</v>
      </c>
      <c r="I81" s="265"/>
      <c r="J81" s="535" t="s">
        <v>41</v>
      </c>
      <c r="K81" s="518"/>
      <c r="L81" s="153" t="s">
        <v>2181</v>
      </c>
      <c r="M81" s="141">
        <v>4</v>
      </c>
      <c r="N81" s="212" t="s">
        <v>1862</v>
      </c>
      <c r="O81" s="212" t="s">
        <v>1862</v>
      </c>
      <c r="P81" s="212" t="s">
        <v>1862</v>
      </c>
      <c r="Q81" s="212" t="s">
        <v>1862</v>
      </c>
      <c r="R81" s="136" t="s">
        <v>157</v>
      </c>
      <c r="S81" s="136" t="s">
        <v>164</v>
      </c>
      <c r="T81" s="88"/>
      <c r="U81" s="257"/>
      <c r="V81" s="258"/>
      <c r="W81" s="65">
        <f t="shared" si="5"/>
        <v>0</v>
      </c>
    </row>
    <row r="82" spans="1:23" ht="14.4">
      <c r="A82" s="259" t="s">
        <v>257</v>
      </c>
      <c r="B82" s="68"/>
      <c r="C82" s="243"/>
      <c r="D82" s="243"/>
      <c r="E82" s="244"/>
      <c r="F82" s="245" t="str">
        <f t="shared" si="3"/>
        <v/>
      </c>
      <c r="G82" s="246" t="str">
        <f t="shared" si="4"/>
        <v/>
      </c>
      <c r="H82" s="184" t="s">
        <v>46</v>
      </c>
      <c r="I82" s="266"/>
      <c r="J82" s="535" t="s">
        <v>41</v>
      </c>
      <c r="K82" s="517"/>
      <c r="L82" s="107" t="s">
        <v>1693</v>
      </c>
      <c r="M82" s="137">
        <v>5</v>
      </c>
      <c r="N82" s="208" t="s">
        <v>1862</v>
      </c>
      <c r="O82" s="208" t="s">
        <v>1862</v>
      </c>
      <c r="P82" s="208" t="s">
        <v>1862</v>
      </c>
      <c r="Q82" s="208" t="s">
        <v>1862</v>
      </c>
      <c r="R82" s="134" t="s">
        <v>157</v>
      </c>
      <c r="S82" s="134" t="s">
        <v>164</v>
      </c>
      <c r="T82" s="76"/>
      <c r="U82" s="249"/>
      <c r="V82" s="250"/>
      <c r="W82" s="65">
        <f t="shared" si="5"/>
        <v>0</v>
      </c>
    </row>
    <row r="83" spans="1:23" ht="14.4">
      <c r="A83" s="251" t="s">
        <v>260</v>
      </c>
      <c r="B83" s="84"/>
      <c r="C83" s="252"/>
      <c r="D83" s="252"/>
      <c r="E83" s="253"/>
      <c r="F83" s="254" t="str">
        <f t="shared" si="3"/>
        <v/>
      </c>
      <c r="G83" s="255" t="str">
        <f t="shared" si="4"/>
        <v/>
      </c>
      <c r="H83" s="188" t="s">
        <v>127</v>
      </c>
      <c r="I83" s="189"/>
      <c r="J83" s="260" t="s">
        <v>29</v>
      </c>
      <c r="K83" s="264" t="s">
        <v>42</v>
      </c>
      <c r="L83" s="153" t="s">
        <v>1313</v>
      </c>
      <c r="M83" s="141">
        <v>2</v>
      </c>
      <c r="N83" s="141">
        <v>1</v>
      </c>
      <c r="O83" s="84">
        <v>4</v>
      </c>
      <c r="P83" s="84" t="s">
        <v>32</v>
      </c>
      <c r="Q83" s="212" t="s">
        <v>1862</v>
      </c>
      <c r="R83" s="136" t="s">
        <v>129</v>
      </c>
      <c r="S83" s="136" t="s">
        <v>59</v>
      </c>
      <c r="T83" s="88"/>
      <c r="U83" s="257"/>
      <c r="V83" s="258"/>
      <c r="W83" s="65">
        <f t="shared" si="5"/>
        <v>0</v>
      </c>
    </row>
    <row r="84" spans="1:23" ht="14.4">
      <c r="A84" s="259" t="s">
        <v>263</v>
      </c>
      <c r="B84" s="68"/>
      <c r="C84" s="243"/>
      <c r="D84" s="243"/>
      <c r="E84" s="266"/>
      <c r="F84" s="245" t="str">
        <f t="shared" si="3"/>
        <v/>
      </c>
      <c r="G84" s="246" t="str">
        <f t="shared" si="4"/>
        <v/>
      </c>
      <c r="H84" s="184" t="s">
        <v>127</v>
      </c>
      <c r="I84" s="185"/>
      <c r="J84" s="260" t="s">
        <v>29</v>
      </c>
      <c r="K84" s="264" t="s">
        <v>42</v>
      </c>
      <c r="L84" s="107" t="s">
        <v>1952</v>
      </c>
      <c r="M84" s="137">
        <v>2</v>
      </c>
      <c r="N84" s="137">
        <v>2</v>
      </c>
      <c r="O84" s="137">
        <v>2</v>
      </c>
      <c r="P84" s="68" t="s">
        <v>32</v>
      </c>
      <c r="Q84" s="208" t="s">
        <v>1862</v>
      </c>
      <c r="R84" s="134" t="s">
        <v>129</v>
      </c>
      <c r="S84" s="134" t="s">
        <v>59</v>
      </c>
      <c r="T84" s="76"/>
      <c r="U84" s="249"/>
      <c r="V84" s="250"/>
      <c r="W84" s="65">
        <f t="shared" si="5"/>
        <v>0</v>
      </c>
    </row>
    <row r="85" spans="1:23" ht="14.4">
      <c r="A85" s="251" t="s">
        <v>266</v>
      </c>
      <c r="B85" s="84"/>
      <c r="C85" s="252"/>
      <c r="D85" s="252"/>
      <c r="E85" s="253"/>
      <c r="F85" s="254" t="str">
        <f t="shared" si="3"/>
        <v/>
      </c>
      <c r="G85" s="255" t="str">
        <f t="shared" si="4"/>
        <v/>
      </c>
      <c r="H85" s="188" t="s">
        <v>46</v>
      </c>
      <c r="I85" s="189"/>
      <c r="J85" s="260" t="s">
        <v>29</v>
      </c>
      <c r="K85" s="264" t="s">
        <v>42</v>
      </c>
      <c r="L85" s="153" t="s">
        <v>1954</v>
      </c>
      <c r="M85" s="141">
        <v>2</v>
      </c>
      <c r="N85" s="141">
        <v>2</v>
      </c>
      <c r="O85" s="141">
        <v>3</v>
      </c>
      <c r="P85" s="84" t="s">
        <v>32</v>
      </c>
      <c r="Q85" s="212" t="s">
        <v>1862</v>
      </c>
      <c r="R85" s="136" t="s">
        <v>129</v>
      </c>
      <c r="S85" s="136" t="s">
        <v>44</v>
      </c>
      <c r="T85" s="88"/>
      <c r="U85" s="257"/>
      <c r="V85" s="258"/>
      <c r="W85" s="65">
        <f t="shared" si="5"/>
        <v>0</v>
      </c>
    </row>
    <row r="86" spans="1:23" ht="14.4">
      <c r="A86" s="259" t="s">
        <v>269</v>
      </c>
      <c r="B86" s="68"/>
      <c r="C86" s="243"/>
      <c r="D86" s="243"/>
      <c r="E86" s="244"/>
      <c r="F86" s="245" t="str">
        <f t="shared" si="3"/>
        <v/>
      </c>
      <c r="G86" s="246" t="str">
        <f t="shared" si="4"/>
        <v/>
      </c>
      <c r="H86" s="184" t="s">
        <v>28</v>
      </c>
      <c r="I86" s="266"/>
      <c r="J86" s="260" t="s">
        <v>29</v>
      </c>
      <c r="K86" s="264" t="s">
        <v>42</v>
      </c>
      <c r="L86" s="107" t="s">
        <v>2182</v>
      </c>
      <c r="M86" s="137">
        <v>3</v>
      </c>
      <c r="N86" s="137">
        <v>3</v>
      </c>
      <c r="O86" s="137">
        <v>4</v>
      </c>
      <c r="P86" s="68" t="s">
        <v>32</v>
      </c>
      <c r="Q86" s="208" t="s">
        <v>1862</v>
      </c>
      <c r="R86" s="134" t="s">
        <v>129</v>
      </c>
      <c r="S86" s="134" t="s">
        <v>621</v>
      </c>
      <c r="T86" s="76"/>
      <c r="U86" s="249"/>
      <c r="V86" s="250"/>
      <c r="W86" s="65">
        <f t="shared" si="5"/>
        <v>0</v>
      </c>
    </row>
    <row r="87" spans="1:23" ht="14.4">
      <c r="A87" s="251" t="s">
        <v>273</v>
      </c>
      <c r="B87" s="84"/>
      <c r="C87" s="252"/>
      <c r="D87" s="84"/>
      <c r="E87" s="253"/>
      <c r="F87" s="254" t="str">
        <f t="shared" si="3"/>
        <v/>
      </c>
      <c r="G87" s="255" t="str">
        <f t="shared" si="4"/>
        <v/>
      </c>
      <c r="H87" s="188" t="s">
        <v>46</v>
      </c>
      <c r="I87" s="265"/>
      <c r="J87" s="260" t="s">
        <v>29</v>
      </c>
      <c r="K87" s="264" t="s">
        <v>42</v>
      </c>
      <c r="L87" s="153" t="s">
        <v>1956</v>
      </c>
      <c r="M87" s="141">
        <v>3</v>
      </c>
      <c r="N87" s="141">
        <v>2</v>
      </c>
      <c r="O87" s="141">
        <v>1</v>
      </c>
      <c r="P87" s="84" t="s">
        <v>32</v>
      </c>
      <c r="Q87" s="212" t="s">
        <v>1862</v>
      </c>
      <c r="R87" s="136" t="s">
        <v>129</v>
      </c>
      <c r="S87" s="136" t="s">
        <v>621</v>
      </c>
      <c r="T87" s="88"/>
      <c r="U87" s="257"/>
      <c r="V87" s="258"/>
      <c r="W87" s="65">
        <f t="shared" si="5"/>
        <v>0</v>
      </c>
    </row>
    <row r="88" spans="1:23" ht="14.4">
      <c r="A88" s="259" t="s">
        <v>276</v>
      </c>
      <c r="B88" s="68"/>
      <c r="C88" s="243"/>
      <c r="D88" s="243"/>
      <c r="E88" s="244"/>
      <c r="F88" s="245" t="str">
        <f t="shared" si="3"/>
        <v/>
      </c>
      <c r="G88" s="246" t="str">
        <f t="shared" si="4"/>
        <v/>
      </c>
      <c r="H88" s="184" t="s">
        <v>65</v>
      </c>
      <c r="I88" s="185"/>
      <c r="J88" s="260" t="s">
        <v>29</v>
      </c>
      <c r="K88" s="264" t="s">
        <v>42</v>
      </c>
      <c r="L88" s="107" t="s">
        <v>924</v>
      </c>
      <c r="M88" s="137">
        <v>4</v>
      </c>
      <c r="N88" s="137">
        <v>2</v>
      </c>
      <c r="O88" s="137">
        <v>3</v>
      </c>
      <c r="P88" s="68" t="s">
        <v>32</v>
      </c>
      <c r="Q88" s="208" t="s">
        <v>1862</v>
      </c>
      <c r="R88" s="134" t="s">
        <v>129</v>
      </c>
      <c r="S88" s="134" t="s">
        <v>59</v>
      </c>
      <c r="T88" s="76"/>
      <c r="U88" s="249"/>
      <c r="V88" s="250"/>
      <c r="W88" s="65">
        <f t="shared" si="5"/>
        <v>0</v>
      </c>
    </row>
    <row r="89" spans="1:23" ht="14.4">
      <c r="A89" s="251" t="s">
        <v>279</v>
      </c>
      <c r="B89" s="84"/>
      <c r="C89" s="252"/>
      <c r="D89" s="252"/>
      <c r="E89" s="253"/>
      <c r="F89" s="254" t="str">
        <f t="shared" si="3"/>
        <v/>
      </c>
      <c r="G89" s="255" t="str">
        <f t="shared" si="4"/>
        <v/>
      </c>
      <c r="H89" s="188" t="s">
        <v>28</v>
      </c>
      <c r="I89" s="189"/>
      <c r="J89" s="260" t="s">
        <v>29</v>
      </c>
      <c r="K89" s="264" t="s">
        <v>42</v>
      </c>
      <c r="L89" s="153" t="s">
        <v>2183</v>
      </c>
      <c r="M89" s="141">
        <v>5</v>
      </c>
      <c r="N89" s="141">
        <v>3</v>
      </c>
      <c r="O89" s="141">
        <v>6</v>
      </c>
      <c r="P89" s="84" t="s">
        <v>32</v>
      </c>
      <c r="Q89" s="136" t="s">
        <v>84</v>
      </c>
      <c r="R89" s="136" t="s">
        <v>129</v>
      </c>
      <c r="S89" s="136" t="s">
        <v>621</v>
      </c>
      <c r="T89" s="88"/>
      <c r="U89" s="257"/>
      <c r="V89" s="258"/>
      <c r="W89" s="65">
        <f t="shared" si="5"/>
        <v>0</v>
      </c>
    </row>
    <row r="90" spans="1:23" ht="14.4">
      <c r="A90" s="259" t="s">
        <v>282</v>
      </c>
      <c r="B90" s="68"/>
      <c r="C90" s="68"/>
      <c r="D90" s="68"/>
      <c r="E90" s="244"/>
      <c r="F90" s="245" t="str">
        <f t="shared" si="3"/>
        <v/>
      </c>
      <c r="G90" s="246" t="str">
        <f t="shared" si="4"/>
        <v/>
      </c>
      <c r="H90" s="184" t="s">
        <v>46</v>
      </c>
      <c r="I90" s="266"/>
      <c r="J90" s="260" t="s">
        <v>29</v>
      </c>
      <c r="K90" s="264" t="s">
        <v>42</v>
      </c>
      <c r="L90" s="107" t="s">
        <v>2184</v>
      </c>
      <c r="M90" s="137">
        <v>6</v>
      </c>
      <c r="N90" s="137">
        <v>5</v>
      </c>
      <c r="O90" s="137">
        <v>6</v>
      </c>
      <c r="P90" s="68" t="s">
        <v>136</v>
      </c>
      <c r="Q90" s="208" t="s">
        <v>1862</v>
      </c>
      <c r="R90" s="134" t="s">
        <v>129</v>
      </c>
      <c r="S90" s="134" t="s">
        <v>318</v>
      </c>
      <c r="T90" s="76"/>
      <c r="U90" s="249"/>
      <c r="V90" s="250"/>
      <c r="W90" s="65">
        <f t="shared" si="5"/>
        <v>0</v>
      </c>
    </row>
    <row r="91" spans="1:23" ht="14.4">
      <c r="A91" s="251" t="s">
        <v>286</v>
      </c>
      <c r="B91" s="84"/>
      <c r="C91" s="252"/>
      <c r="D91" s="252"/>
      <c r="E91" s="253"/>
      <c r="F91" s="254" t="str">
        <f t="shared" si="3"/>
        <v/>
      </c>
      <c r="G91" s="255" t="str">
        <f t="shared" si="4"/>
        <v/>
      </c>
      <c r="H91" s="188" t="s">
        <v>131</v>
      </c>
      <c r="I91" s="189"/>
      <c r="J91" s="260" t="s">
        <v>29</v>
      </c>
      <c r="K91" s="264" t="s">
        <v>42</v>
      </c>
      <c r="L91" s="153" t="s">
        <v>68</v>
      </c>
      <c r="M91" s="141">
        <v>7</v>
      </c>
      <c r="N91" s="141">
        <v>5</v>
      </c>
      <c r="O91" s="141">
        <v>7</v>
      </c>
      <c r="P91" s="84" t="s">
        <v>32</v>
      </c>
      <c r="Q91" s="136" t="s">
        <v>80</v>
      </c>
      <c r="R91" s="136" t="s">
        <v>129</v>
      </c>
      <c r="S91" s="136" t="s">
        <v>69</v>
      </c>
      <c r="T91" s="88"/>
      <c r="U91" s="257"/>
      <c r="V91" s="258"/>
      <c r="W91" s="65">
        <f t="shared" si="5"/>
        <v>0</v>
      </c>
    </row>
    <row r="92" spans="1:23" ht="14.4">
      <c r="A92" s="259" t="s">
        <v>288</v>
      </c>
      <c r="B92" s="68"/>
      <c r="C92" s="243"/>
      <c r="D92" s="68"/>
      <c r="E92" s="244"/>
      <c r="F92" s="245" t="str">
        <f t="shared" si="3"/>
        <v/>
      </c>
      <c r="G92" s="246" t="str">
        <f t="shared" si="4"/>
        <v/>
      </c>
      <c r="H92" s="184" t="s">
        <v>127</v>
      </c>
      <c r="I92" s="266"/>
      <c r="J92" s="260" t="s">
        <v>29</v>
      </c>
      <c r="K92" s="264" t="s">
        <v>42</v>
      </c>
      <c r="L92" s="107" t="s">
        <v>2185</v>
      </c>
      <c r="M92" s="137">
        <v>8</v>
      </c>
      <c r="N92" s="137">
        <v>9</v>
      </c>
      <c r="O92" s="137">
        <v>9</v>
      </c>
      <c r="P92" s="68" t="s">
        <v>32</v>
      </c>
      <c r="Q92" s="208" t="s">
        <v>1862</v>
      </c>
      <c r="R92" s="134" t="s">
        <v>129</v>
      </c>
      <c r="S92" s="134" t="s">
        <v>464</v>
      </c>
      <c r="T92" s="76"/>
      <c r="U92" s="249"/>
      <c r="V92" s="250"/>
      <c r="W92" s="65">
        <f t="shared" si="5"/>
        <v>0</v>
      </c>
    </row>
    <row r="93" spans="1:23" ht="14.4">
      <c r="A93" s="251" t="s">
        <v>291</v>
      </c>
      <c r="B93" s="84"/>
      <c r="C93" s="84"/>
      <c r="D93" s="252"/>
      <c r="E93" s="253"/>
      <c r="F93" s="254" t="str">
        <f t="shared" si="3"/>
        <v/>
      </c>
      <c r="G93" s="255" t="str">
        <f t="shared" si="4"/>
        <v/>
      </c>
      <c r="H93" s="188" t="s">
        <v>28</v>
      </c>
      <c r="I93" s="189"/>
      <c r="J93" s="260" t="s">
        <v>29</v>
      </c>
      <c r="K93" s="264" t="s">
        <v>42</v>
      </c>
      <c r="L93" s="153" t="s">
        <v>2186</v>
      </c>
      <c r="M93" s="141">
        <v>9</v>
      </c>
      <c r="N93" s="141">
        <v>8</v>
      </c>
      <c r="O93" s="84">
        <v>8</v>
      </c>
      <c r="P93" s="84" t="s">
        <v>136</v>
      </c>
      <c r="Q93" s="212" t="s">
        <v>1862</v>
      </c>
      <c r="R93" s="136" t="s">
        <v>129</v>
      </c>
      <c r="S93" s="136" t="s">
        <v>318</v>
      </c>
      <c r="T93" s="88"/>
      <c r="U93" s="257"/>
      <c r="V93" s="258"/>
      <c r="W93" s="65">
        <f t="shared" si="5"/>
        <v>0</v>
      </c>
    </row>
    <row r="94" spans="1:23" ht="14.4">
      <c r="A94" s="259" t="s">
        <v>294</v>
      </c>
      <c r="B94" s="68"/>
      <c r="C94" s="243"/>
      <c r="D94" s="68"/>
      <c r="E94" s="244"/>
      <c r="F94" s="245" t="str">
        <f t="shared" si="3"/>
        <v/>
      </c>
      <c r="G94" s="246" t="str">
        <f t="shared" si="4"/>
        <v/>
      </c>
      <c r="H94" s="184" t="s">
        <v>131</v>
      </c>
      <c r="I94" s="185"/>
      <c r="J94" s="260" t="s">
        <v>29</v>
      </c>
      <c r="K94" s="264" t="s">
        <v>42</v>
      </c>
      <c r="L94" s="107" t="s">
        <v>1481</v>
      </c>
      <c r="M94" s="137">
        <v>10</v>
      </c>
      <c r="N94" s="137">
        <v>10</v>
      </c>
      <c r="O94" s="68">
        <v>10</v>
      </c>
      <c r="P94" s="68" t="s">
        <v>136</v>
      </c>
      <c r="Q94" s="134" t="s">
        <v>803</v>
      </c>
      <c r="R94" s="134" t="s">
        <v>129</v>
      </c>
      <c r="S94" s="134" t="s">
        <v>318</v>
      </c>
      <c r="T94" s="76"/>
      <c r="U94" s="249"/>
      <c r="V94" s="250"/>
      <c r="W94" s="65">
        <f t="shared" si="5"/>
        <v>0</v>
      </c>
    </row>
    <row r="95" spans="1:23" ht="14.4">
      <c r="A95" s="251" t="s">
        <v>296</v>
      </c>
      <c r="B95" s="84"/>
      <c r="C95" s="84"/>
      <c r="D95" s="252"/>
      <c r="E95" s="253"/>
      <c r="F95" s="254" t="str">
        <f t="shared" si="3"/>
        <v/>
      </c>
      <c r="G95" s="255" t="str">
        <f t="shared" si="4"/>
        <v/>
      </c>
      <c r="H95" s="188" t="s">
        <v>28</v>
      </c>
      <c r="I95" s="265"/>
      <c r="J95" s="260" t="s">
        <v>29</v>
      </c>
      <c r="K95" s="264" t="s">
        <v>42</v>
      </c>
      <c r="L95" s="153" t="s">
        <v>2187</v>
      </c>
      <c r="M95" s="141">
        <v>2</v>
      </c>
      <c r="N95" s="212" t="s">
        <v>1862</v>
      </c>
      <c r="O95" s="212" t="s">
        <v>1862</v>
      </c>
      <c r="P95" s="212" t="s">
        <v>1862</v>
      </c>
      <c r="Q95" s="212" t="s">
        <v>1862</v>
      </c>
      <c r="R95" s="136" t="s">
        <v>157</v>
      </c>
      <c r="S95" s="136" t="s">
        <v>2188</v>
      </c>
      <c r="T95" s="88"/>
      <c r="U95" s="257"/>
      <c r="V95" s="258"/>
      <c r="W95" s="65">
        <f t="shared" si="5"/>
        <v>0</v>
      </c>
    </row>
    <row r="96" spans="1:23" ht="14.4">
      <c r="A96" s="259" t="s">
        <v>298</v>
      </c>
      <c r="B96" s="68"/>
      <c r="C96" s="243"/>
      <c r="D96" s="243"/>
      <c r="E96" s="244"/>
      <c r="F96" s="245" t="str">
        <f t="shared" si="3"/>
        <v/>
      </c>
      <c r="G96" s="246" t="str">
        <f t="shared" si="4"/>
        <v/>
      </c>
      <c r="H96" s="184" t="s">
        <v>127</v>
      </c>
      <c r="I96" s="266"/>
      <c r="J96" s="260" t="s">
        <v>29</v>
      </c>
      <c r="K96" s="264" t="s">
        <v>42</v>
      </c>
      <c r="L96" s="107" t="s">
        <v>2189</v>
      </c>
      <c r="M96" s="137">
        <v>5</v>
      </c>
      <c r="N96" s="208" t="s">
        <v>1862</v>
      </c>
      <c r="O96" s="208" t="s">
        <v>1862</v>
      </c>
      <c r="P96" s="208" t="s">
        <v>1862</v>
      </c>
      <c r="Q96" s="208" t="s">
        <v>1862</v>
      </c>
      <c r="R96" s="134" t="s">
        <v>157</v>
      </c>
      <c r="S96" s="134" t="s">
        <v>164</v>
      </c>
      <c r="T96" s="76"/>
      <c r="U96" s="249"/>
      <c r="V96" s="250"/>
      <c r="W96" s="65">
        <f t="shared" si="5"/>
        <v>0</v>
      </c>
    </row>
    <row r="97" spans="1:23" ht="14.4">
      <c r="A97" s="251" t="s">
        <v>300</v>
      </c>
      <c r="B97" s="84"/>
      <c r="C97" s="252"/>
      <c r="D97" s="252"/>
      <c r="E97" s="253"/>
      <c r="F97" s="254" t="str">
        <f t="shared" si="3"/>
        <v/>
      </c>
      <c r="G97" s="255" t="str">
        <f t="shared" si="4"/>
        <v/>
      </c>
      <c r="H97" s="188" t="s">
        <v>46</v>
      </c>
      <c r="I97" s="265"/>
      <c r="J97" s="260" t="s">
        <v>29</v>
      </c>
      <c r="K97" s="256" t="s">
        <v>50</v>
      </c>
      <c r="L97" s="153" t="s">
        <v>2190</v>
      </c>
      <c r="M97" s="141">
        <v>1</v>
      </c>
      <c r="N97" s="141">
        <v>1</v>
      </c>
      <c r="O97" s="141">
        <v>2</v>
      </c>
      <c r="P97" s="84" t="s">
        <v>32</v>
      </c>
      <c r="Q97" s="212" t="s">
        <v>1862</v>
      </c>
      <c r="R97" s="136" t="s">
        <v>129</v>
      </c>
      <c r="S97" s="136" t="s">
        <v>35</v>
      </c>
      <c r="T97" s="88"/>
      <c r="U97" s="257"/>
      <c r="V97" s="258"/>
      <c r="W97" s="65">
        <f t="shared" si="5"/>
        <v>0</v>
      </c>
    </row>
    <row r="98" spans="1:23" ht="14.4">
      <c r="A98" s="259" t="s">
        <v>302</v>
      </c>
      <c r="B98" s="68"/>
      <c r="C98" s="68"/>
      <c r="D98" s="243"/>
      <c r="E98" s="244"/>
      <c r="F98" s="245" t="str">
        <f t="shared" si="3"/>
        <v/>
      </c>
      <c r="G98" s="246" t="str">
        <f t="shared" si="4"/>
        <v/>
      </c>
      <c r="H98" s="184" t="s">
        <v>28</v>
      </c>
      <c r="I98" s="185"/>
      <c r="J98" s="260" t="s">
        <v>29</v>
      </c>
      <c r="K98" s="256" t="s">
        <v>50</v>
      </c>
      <c r="L98" s="107" t="s">
        <v>701</v>
      </c>
      <c r="M98" s="137">
        <v>1</v>
      </c>
      <c r="N98" s="137">
        <v>1</v>
      </c>
      <c r="O98" s="137">
        <v>2</v>
      </c>
      <c r="P98" s="68" t="s">
        <v>32</v>
      </c>
      <c r="Q98" s="208" t="s">
        <v>1862</v>
      </c>
      <c r="R98" s="134" t="s">
        <v>129</v>
      </c>
      <c r="S98" s="134" t="s">
        <v>826</v>
      </c>
      <c r="T98" s="76"/>
      <c r="U98" s="249"/>
      <c r="V98" s="250"/>
      <c r="W98" s="65">
        <f t="shared" si="5"/>
        <v>0</v>
      </c>
    </row>
    <row r="99" spans="1:23" ht="14.4">
      <c r="A99" s="251" t="s">
        <v>304</v>
      </c>
      <c r="B99" s="84"/>
      <c r="C99" s="252"/>
      <c r="D99" s="252"/>
      <c r="E99" s="253"/>
      <c r="F99" s="254" t="str">
        <f t="shared" si="3"/>
        <v/>
      </c>
      <c r="G99" s="255" t="str">
        <f t="shared" si="4"/>
        <v/>
      </c>
      <c r="H99" s="188" t="s">
        <v>46</v>
      </c>
      <c r="I99" s="265"/>
      <c r="J99" s="260" t="s">
        <v>29</v>
      </c>
      <c r="K99" s="256" t="s">
        <v>50</v>
      </c>
      <c r="L99" s="153" t="s">
        <v>2191</v>
      </c>
      <c r="M99" s="141">
        <v>2</v>
      </c>
      <c r="N99" s="141">
        <v>3</v>
      </c>
      <c r="O99" s="141">
        <v>3</v>
      </c>
      <c r="P99" s="84" t="s">
        <v>32</v>
      </c>
      <c r="Q99" s="212" t="s">
        <v>1862</v>
      </c>
      <c r="R99" s="136" t="s">
        <v>129</v>
      </c>
      <c r="S99" s="136" t="s">
        <v>154</v>
      </c>
      <c r="T99" s="88"/>
      <c r="U99" s="257"/>
      <c r="V99" s="258"/>
      <c r="W99" s="65">
        <f t="shared" si="5"/>
        <v>0</v>
      </c>
    </row>
    <row r="100" spans="1:23" ht="14.4">
      <c r="A100" s="259" t="s">
        <v>307</v>
      </c>
      <c r="B100" s="68"/>
      <c r="C100" s="243"/>
      <c r="D100" s="243"/>
      <c r="E100" s="244"/>
      <c r="F100" s="245" t="str">
        <f t="shared" si="3"/>
        <v/>
      </c>
      <c r="G100" s="246" t="str">
        <f t="shared" si="4"/>
        <v/>
      </c>
      <c r="H100" s="184" t="s">
        <v>127</v>
      </c>
      <c r="I100" s="185"/>
      <c r="J100" s="260" t="s">
        <v>29</v>
      </c>
      <c r="K100" s="256" t="s">
        <v>50</v>
      </c>
      <c r="L100" s="107" t="s">
        <v>703</v>
      </c>
      <c r="M100" s="137">
        <v>2</v>
      </c>
      <c r="N100" s="137">
        <v>1</v>
      </c>
      <c r="O100" s="68">
        <v>3</v>
      </c>
      <c r="P100" s="68" t="s">
        <v>32</v>
      </c>
      <c r="Q100" s="208" t="s">
        <v>1862</v>
      </c>
      <c r="R100" s="134" t="s">
        <v>129</v>
      </c>
      <c r="S100" s="134" t="s">
        <v>826</v>
      </c>
      <c r="T100" s="76"/>
      <c r="U100" s="249"/>
      <c r="V100" s="250"/>
      <c r="W100" s="65">
        <f t="shared" si="5"/>
        <v>0</v>
      </c>
    </row>
    <row r="101" spans="1:23" ht="14.4">
      <c r="A101" s="251" t="s">
        <v>309</v>
      </c>
      <c r="B101" s="84"/>
      <c r="C101" s="84"/>
      <c r="D101" s="252"/>
      <c r="E101" s="253"/>
      <c r="F101" s="254" t="str">
        <f t="shared" si="3"/>
        <v/>
      </c>
      <c r="G101" s="255" t="str">
        <f t="shared" si="4"/>
        <v/>
      </c>
      <c r="H101" s="188" t="s">
        <v>28</v>
      </c>
      <c r="I101" s="189"/>
      <c r="J101" s="260" t="s">
        <v>29</v>
      </c>
      <c r="K101" s="256" t="s">
        <v>50</v>
      </c>
      <c r="L101" s="153" t="s">
        <v>1331</v>
      </c>
      <c r="M101" s="141">
        <v>3</v>
      </c>
      <c r="N101" s="141">
        <v>1</v>
      </c>
      <c r="O101" s="141">
        <v>4</v>
      </c>
      <c r="P101" s="84" t="s">
        <v>32</v>
      </c>
      <c r="Q101" s="136" t="s">
        <v>1909</v>
      </c>
      <c r="R101" s="136" t="s">
        <v>129</v>
      </c>
      <c r="S101" s="136" t="s">
        <v>826</v>
      </c>
      <c r="T101" s="88"/>
      <c r="U101" s="257"/>
      <c r="V101" s="258"/>
      <c r="W101" s="65">
        <f t="shared" si="5"/>
        <v>0</v>
      </c>
    </row>
    <row r="102" spans="1:23" ht="14.4">
      <c r="A102" s="259" t="s">
        <v>311</v>
      </c>
      <c r="B102" s="68"/>
      <c r="C102" s="243"/>
      <c r="D102" s="243"/>
      <c r="E102" s="266"/>
      <c r="F102" s="245" t="str">
        <f t="shared" si="3"/>
        <v/>
      </c>
      <c r="G102" s="246" t="str">
        <f t="shared" si="4"/>
        <v/>
      </c>
      <c r="H102" s="184" t="s">
        <v>46</v>
      </c>
      <c r="I102" s="266"/>
      <c r="J102" s="260" t="s">
        <v>29</v>
      </c>
      <c r="K102" s="256" t="s">
        <v>50</v>
      </c>
      <c r="L102" s="107" t="s">
        <v>2192</v>
      </c>
      <c r="M102" s="137">
        <v>3</v>
      </c>
      <c r="N102" s="137">
        <v>4</v>
      </c>
      <c r="O102" s="137">
        <v>3</v>
      </c>
      <c r="P102" s="68" t="s">
        <v>32</v>
      </c>
      <c r="Q102" s="134" t="s">
        <v>145</v>
      </c>
      <c r="R102" s="134" t="s">
        <v>129</v>
      </c>
      <c r="S102" s="134" t="s">
        <v>154</v>
      </c>
      <c r="T102" s="76"/>
      <c r="U102" s="249"/>
      <c r="V102" s="250"/>
      <c r="W102" s="65">
        <f t="shared" si="5"/>
        <v>0</v>
      </c>
    </row>
    <row r="103" spans="1:23" ht="14.4">
      <c r="A103" s="251" t="s">
        <v>313</v>
      </c>
      <c r="B103" s="84"/>
      <c r="C103" s="252"/>
      <c r="D103" s="252"/>
      <c r="E103" s="253"/>
      <c r="F103" s="254" t="str">
        <f t="shared" si="3"/>
        <v/>
      </c>
      <c r="G103" s="255" t="str">
        <f t="shared" si="4"/>
        <v/>
      </c>
      <c r="H103" s="188" t="s">
        <v>127</v>
      </c>
      <c r="I103" s="189"/>
      <c r="J103" s="260" t="s">
        <v>29</v>
      </c>
      <c r="K103" s="256" t="s">
        <v>50</v>
      </c>
      <c r="L103" s="153" t="s">
        <v>2193</v>
      </c>
      <c r="M103" s="141">
        <v>4</v>
      </c>
      <c r="N103" s="141">
        <v>2</v>
      </c>
      <c r="O103" s="141">
        <v>6</v>
      </c>
      <c r="P103" s="84" t="s">
        <v>136</v>
      </c>
      <c r="Q103" s="136" t="s">
        <v>145</v>
      </c>
      <c r="R103" s="136" t="s">
        <v>129</v>
      </c>
      <c r="S103" s="136" t="s">
        <v>229</v>
      </c>
      <c r="T103" s="88"/>
      <c r="U103" s="257"/>
      <c r="V103" s="258"/>
      <c r="W103" s="65">
        <f t="shared" si="5"/>
        <v>0</v>
      </c>
    </row>
    <row r="104" spans="1:23" ht="14.4">
      <c r="A104" s="259" t="s">
        <v>316</v>
      </c>
      <c r="B104" s="68"/>
      <c r="C104" s="243"/>
      <c r="D104" s="68"/>
      <c r="E104" s="244"/>
      <c r="F104" s="245" t="str">
        <f t="shared" si="3"/>
        <v/>
      </c>
      <c r="G104" s="246" t="str">
        <f t="shared" si="4"/>
        <v/>
      </c>
      <c r="H104" s="184" t="s">
        <v>28</v>
      </c>
      <c r="I104" s="185"/>
      <c r="J104" s="260" t="s">
        <v>29</v>
      </c>
      <c r="K104" s="256" t="s">
        <v>50</v>
      </c>
      <c r="L104" s="107" t="s">
        <v>1317</v>
      </c>
      <c r="M104" s="137">
        <v>5</v>
      </c>
      <c r="N104" s="137">
        <v>5</v>
      </c>
      <c r="O104" s="137">
        <v>5</v>
      </c>
      <c r="P104" s="68" t="s">
        <v>32</v>
      </c>
      <c r="Q104" s="208" t="s">
        <v>1862</v>
      </c>
      <c r="R104" s="134" t="s">
        <v>129</v>
      </c>
      <c r="S104" s="134" t="s">
        <v>35</v>
      </c>
      <c r="T104" s="76"/>
      <c r="U104" s="249"/>
      <c r="V104" s="250"/>
      <c r="W104" s="65">
        <f t="shared" si="5"/>
        <v>0</v>
      </c>
    </row>
    <row r="105" spans="1:23" ht="14.4">
      <c r="A105" s="251" t="s">
        <v>319</v>
      </c>
      <c r="B105" s="84"/>
      <c r="C105" s="84"/>
      <c r="D105" s="84"/>
      <c r="E105" s="253"/>
      <c r="F105" s="254" t="str">
        <f t="shared" si="3"/>
        <v/>
      </c>
      <c r="G105" s="255" t="str">
        <f t="shared" si="4"/>
        <v/>
      </c>
      <c r="H105" s="188" t="s">
        <v>127</v>
      </c>
      <c r="I105" s="265"/>
      <c r="J105" s="260" t="s">
        <v>29</v>
      </c>
      <c r="K105" s="256" t="s">
        <v>50</v>
      </c>
      <c r="L105" s="153" t="s">
        <v>2194</v>
      </c>
      <c r="M105" s="141">
        <v>6</v>
      </c>
      <c r="N105" s="141">
        <v>4</v>
      </c>
      <c r="O105" s="141">
        <v>6</v>
      </c>
      <c r="P105" s="84" t="s">
        <v>136</v>
      </c>
      <c r="Q105" s="136" t="s">
        <v>80</v>
      </c>
      <c r="R105" s="136" t="s">
        <v>129</v>
      </c>
      <c r="S105" s="136" t="s">
        <v>2195</v>
      </c>
      <c r="T105" s="88"/>
      <c r="U105" s="257"/>
      <c r="V105" s="258"/>
      <c r="W105" s="65">
        <f t="shared" si="5"/>
        <v>0</v>
      </c>
    </row>
    <row r="106" spans="1:23" ht="14.4">
      <c r="A106" s="259" t="s">
        <v>321</v>
      </c>
      <c r="B106" s="68"/>
      <c r="C106" s="68"/>
      <c r="D106" s="243"/>
      <c r="E106" s="244"/>
      <c r="F106" s="245" t="str">
        <f t="shared" si="3"/>
        <v/>
      </c>
      <c r="G106" s="246" t="str">
        <f t="shared" si="4"/>
        <v/>
      </c>
      <c r="H106" s="184" t="s">
        <v>131</v>
      </c>
      <c r="I106" s="185"/>
      <c r="J106" s="260" t="s">
        <v>29</v>
      </c>
      <c r="K106" s="256" t="s">
        <v>50</v>
      </c>
      <c r="L106" s="107" t="s">
        <v>1549</v>
      </c>
      <c r="M106" s="137">
        <v>8</v>
      </c>
      <c r="N106" s="137">
        <v>7</v>
      </c>
      <c r="O106" s="137">
        <v>7</v>
      </c>
      <c r="P106" s="68" t="s">
        <v>136</v>
      </c>
      <c r="Q106" s="134" t="s">
        <v>1923</v>
      </c>
      <c r="R106" s="134" t="s">
        <v>129</v>
      </c>
      <c r="S106" s="134" t="s">
        <v>215</v>
      </c>
      <c r="T106" s="76"/>
      <c r="U106" s="249"/>
      <c r="V106" s="250"/>
      <c r="W106" s="65">
        <f t="shared" si="5"/>
        <v>0</v>
      </c>
    </row>
    <row r="107" spans="1:23" ht="14.4">
      <c r="A107" s="251" t="s">
        <v>323</v>
      </c>
      <c r="B107" s="84"/>
      <c r="C107" s="84"/>
      <c r="D107" s="252"/>
      <c r="E107" s="253"/>
      <c r="F107" s="254" t="str">
        <f t="shared" si="3"/>
        <v/>
      </c>
      <c r="G107" s="255" t="str">
        <f t="shared" si="4"/>
        <v/>
      </c>
      <c r="H107" s="188" t="s">
        <v>127</v>
      </c>
      <c r="I107" s="265"/>
      <c r="J107" s="260" t="s">
        <v>29</v>
      </c>
      <c r="K107" s="256" t="s">
        <v>50</v>
      </c>
      <c r="L107" s="153" t="s">
        <v>2196</v>
      </c>
      <c r="M107" s="141">
        <v>1</v>
      </c>
      <c r="N107" s="212" t="s">
        <v>1862</v>
      </c>
      <c r="O107" s="212" t="s">
        <v>1862</v>
      </c>
      <c r="P107" s="212" t="s">
        <v>1862</v>
      </c>
      <c r="Q107" s="212" t="s">
        <v>1862</v>
      </c>
      <c r="R107" s="136" t="s">
        <v>157</v>
      </c>
      <c r="S107" s="136" t="s">
        <v>2197</v>
      </c>
      <c r="T107" s="88"/>
      <c r="U107" s="257"/>
      <c r="V107" s="258"/>
      <c r="W107" s="65">
        <f t="shared" si="5"/>
        <v>0</v>
      </c>
    </row>
    <row r="108" spans="1:23" ht="14.4">
      <c r="A108" s="259" t="s">
        <v>326</v>
      </c>
      <c r="B108" s="68"/>
      <c r="C108" s="243"/>
      <c r="D108" s="243"/>
      <c r="E108" s="244"/>
      <c r="F108" s="245" t="str">
        <f t="shared" si="3"/>
        <v/>
      </c>
      <c r="G108" s="246" t="str">
        <f t="shared" si="4"/>
        <v/>
      </c>
      <c r="H108" s="184" t="s">
        <v>28</v>
      </c>
      <c r="I108" s="266"/>
      <c r="J108" s="260" t="s">
        <v>29</v>
      </c>
      <c r="K108" s="256" t="s">
        <v>50</v>
      </c>
      <c r="L108" s="107" t="s">
        <v>2198</v>
      </c>
      <c r="M108" s="137">
        <v>7</v>
      </c>
      <c r="N108" s="208" t="s">
        <v>1862</v>
      </c>
      <c r="O108" s="208" t="s">
        <v>1862</v>
      </c>
      <c r="P108" s="208" t="s">
        <v>1862</v>
      </c>
      <c r="Q108" s="208" t="s">
        <v>1862</v>
      </c>
      <c r="R108" s="134" t="s">
        <v>157</v>
      </c>
      <c r="S108" s="134" t="s">
        <v>325</v>
      </c>
      <c r="T108" s="76"/>
      <c r="U108" s="249"/>
      <c r="V108" s="250"/>
      <c r="W108" s="65">
        <f t="shared" si="5"/>
        <v>0</v>
      </c>
    </row>
    <row r="109" spans="1:23" ht="14.4">
      <c r="A109" s="251" t="s">
        <v>328</v>
      </c>
      <c r="B109" s="84"/>
      <c r="C109" s="84"/>
      <c r="D109" s="252"/>
      <c r="E109" s="253"/>
      <c r="F109" s="254" t="str">
        <f t="shared" si="3"/>
        <v/>
      </c>
      <c r="G109" s="255" t="str">
        <f t="shared" si="4"/>
        <v/>
      </c>
      <c r="H109" s="188" t="s">
        <v>28</v>
      </c>
      <c r="I109" s="189"/>
      <c r="J109" s="260" t="s">
        <v>29</v>
      </c>
      <c r="K109" s="268" t="s">
        <v>29</v>
      </c>
      <c r="L109" s="153" t="s">
        <v>2199</v>
      </c>
      <c r="M109" s="141">
        <v>5</v>
      </c>
      <c r="N109" s="141">
        <v>5</v>
      </c>
      <c r="O109" s="141">
        <v>4</v>
      </c>
      <c r="P109" s="84" t="s">
        <v>32</v>
      </c>
      <c r="Q109" s="269" t="s">
        <v>1862</v>
      </c>
      <c r="R109" s="136" t="s">
        <v>129</v>
      </c>
      <c r="S109" s="136" t="s">
        <v>146</v>
      </c>
      <c r="T109" s="88"/>
      <c r="U109" s="257"/>
      <c r="V109" s="258"/>
      <c r="W109" s="65">
        <f t="shared" si="5"/>
        <v>0</v>
      </c>
    </row>
    <row r="110" spans="1:23" ht="14.4">
      <c r="A110" s="259" t="s">
        <v>330</v>
      </c>
      <c r="B110" s="68"/>
      <c r="C110" s="243"/>
      <c r="D110" s="243"/>
      <c r="E110" s="244"/>
      <c r="F110" s="245" t="str">
        <f t="shared" si="3"/>
        <v/>
      </c>
      <c r="G110" s="246" t="str">
        <f t="shared" si="4"/>
        <v/>
      </c>
      <c r="H110" s="184" t="s">
        <v>127</v>
      </c>
      <c r="I110" s="266"/>
      <c r="J110" s="260" t="s">
        <v>29</v>
      </c>
      <c r="K110" s="268" t="s">
        <v>29</v>
      </c>
      <c r="L110" s="107" t="s">
        <v>2200</v>
      </c>
      <c r="M110" s="137">
        <v>3</v>
      </c>
      <c r="N110" s="208" t="s">
        <v>1862</v>
      </c>
      <c r="O110" s="208" t="s">
        <v>1862</v>
      </c>
      <c r="P110" s="208" t="s">
        <v>1862</v>
      </c>
      <c r="Q110" s="208" t="s">
        <v>1862</v>
      </c>
      <c r="R110" s="134" t="s">
        <v>157</v>
      </c>
      <c r="S110" s="134" t="s">
        <v>164</v>
      </c>
      <c r="T110" s="76"/>
      <c r="U110" s="249"/>
      <c r="V110" s="250"/>
      <c r="W110" s="65">
        <f t="shared" si="5"/>
        <v>0</v>
      </c>
    </row>
    <row r="111" spans="1:23" ht="14.4">
      <c r="A111" s="251" t="s">
        <v>332</v>
      </c>
      <c r="B111" s="252"/>
      <c r="C111" s="252"/>
      <c r="D111" s="252"/>
      <c r="E111" s="253"/>
      <c r="F111" s="254" t="str">
        <f t="shared" si="3"/>
        <v/>
      </c>
      <c r="G111" s="255" t="str">
        <f t="shared" si="4"/>
        <v/>
      </c>
      <c r="H111" s="188" t="s">
        <v>131</v>
      </c>
      <c r="I111" s="265"/>
      <c r="J111" s="260" t="s">
        <v>29</v>
      </c>
      <c r="K111" s="268" t="s">
        <v>29</v>
      </c>
      <c r="L111" s="153" t="s">
        <v>29</v>
      </c>
      <c r="M111" s="141">
        <v>4</v>
      </c>
      <c r="N111" s="212" t="s">
        <v>1862</v>
      </c>
      <c r="O111" s="212" t="s">
        <v>1862</v>
      </c>
      <c r="P111" s="212" t="s">
        <v>1862</v>
      </c>
      <c r="Q111" s="212" t="s">
        <v>1862</v>
      </c>
      <c r="R111" s="136" t="s">
        <v>157</v>
      </c>
      <c r="S111" s="136" t="s">
        <v>158</v>
      </c>
      <c r="T111" s="88"/>
      <c r="U111" s="257"/>
      <c r="V111" s="258"/>
      <c r="W111" s="65">
        <f t="shared" si="5"/>
        <v>0</v>
      </c>
    </row>
    <row r="112" spans="1:23" ht="14.4">
      <c r="A112" s="259" t="s">
        <v>334</v>
      </c>
      <c r="B112" s="68"/>
      <c r="C112" s="68"/>
      <c r="D112" s="243"/>
      <c r="E112" s="244"/>
      <c r="F112" s="245" t="str">
        <f t="shared" si="3"/>
        <v/>
      </c>
      <c r="G112" s="246" t="str">
        <f t="shared" si="4"/>
        <v/>
      </c>
      <c r="H112" s="184" t="s">
        <v>46</v>
      </c>
      <c r="I112" s="266"/>
      <c r="J112" s="536" t="s">
        <v>29</v>
      </c>
      <c r="K112" s="517"/>
      <c r="L112" s="107" t="s">
        <v>2201</v>
      </c>
      <c r="M112" s="137">
        <v>1</v>
      </c>
      <c r="N112" s="137">
        <v>1</v>
      </c>
      <c r="O112" s="137">
        <v>2</v>
      </c>
      <c r="P112" s="68" t="s">
        <v>32</v>
      </c>
      <c r="Q112" s="208" t="s">
        <v>1862</v>
      </c>
      <c r="R112" s="134" t="s">
        <v>129</v>
      </c>
      <c r="S112" s="134" t="s">
        <v>1866</v>
      </c>
      <c r="T112" s="76"/>
      <c r="U112" s="249"/>
      <c r="V112" s="250"/>
      <c r="W112" s="65">
        <f t="shared" si="5"/>
        <v>0</v>
      </c>
    </row>
    <row r="113" spans="1:23" ht="14.4">
      <c r="A113" s="251" t="s">
        <v>336</v>
      </c>
      <c r="B113" s="84"/>
      <c r="C113" s="252"/>
      <c r="D113" s="252"/>
      <c r="E113" s="253"/>
      <c r="F113" s="254" t="str">
        <f t="shared" si="3"/>
        <v/>
      </c>
      <c r="G113" s="255" t="str">
        <f t="shared" si="4"/>
        <v/>
      </c>
      <c r="H113" s="188" t="s">
        <v>127</v>
      </c>
      <c r="I113" s="189"/>
      <c r="J113" s="536" t="s">
        <v>29</v>
      </c>
      <c r="K113" s="518"/>
      <c r="L113" s="153" t="s">
        <v>698</v>
      </c>
      <c r="M113" s="141">
        <v>2</v>
      </c>
      <c r="N113" s="84">
        <v>2</v>
      </c>
      <c r="O113" s="84">
        <v>3</v>
      </c>
      <c r="P113" s="84" t="s">
        <v>32</v>
      </c>
      <c r="Q113" s="212" t="s">
        <v>1862</v>
      </c>
      <c r="R113" s="136" t="s">
        <v>129</v>
      </c>
      <c r="S113" s="136" t="s">
        <v>59</v>
      </c>
      <c r="T113" s="88"/>
      <c r="U113" s="257"/>
      <c r="V113" s="258"/>
      <c r="W113" s="65">
        <f t="shared" si="5"/>
        <v>0</v>
      </c>
    </row>
    <row r="114" spans="1:23" ht="14.4">
      <c r="A114" s="259" t="s">
        <v>338</v>
      </c>
      <c r="B114" s="68"/>
      <c r="C114" s="243"/>
      <c r="D114" s="243"/>
      <c r="E114" s="244"/>
      <c r="F114" s="245" t="str">
        <f t="shared" si="3"/>
        <v/>
      </c>
      <c r="G114" s="246" t="str">
        <f t="shared" si="4"/>
        <v/>
      </c>
      <c r="H114" s="184" t="s">
        <v>28</v>
      </c>
      <c r="I114" s="266"/>
      <c r="J114" s="536" t="s">
        <v>29</v>
      </c>
      <c r="K114" s="517"/>
      <c r="L114" s="107" t="s">
        <v>2202</v>
      </c>
      <c r="M114" s="137">
        <v>2</v>
      </c>
      <c r="N114" s="68">
        <v>1</v>
      </c>
      <c r="O114" s="68">
        <v>3</v>
      </c>
      <c r="P114" s="68" t="s">
        <v>136</v>
      </c>
      <c r="Q114" s="208" t="s">
        <v>1862</v>
      </c>
      <c r="R114" s="134" t="s">
        <v>129</v>
      </c>
      <c r="S114" s="134" t="s">
        <v>429</v>
      </c>
      <c r="T114" s="76"/>
      <c r="U114" s="249"/>
      <c r="V114" s="250"/>
      <c r="W114" s="65">
        <f t="shared" si="5"/>
        <v>0</v>
      </c>
    </row>
    <row r="115" spans="1:23" ht="14.4">
      <c r="A115" s="251" t="s">
        <v>341</v>
      </c>
      <c r="B115" s="84"/>
      <c r="C115" s="252"/>
      <c r="D115" s="84"/>
      <c r="E115" s="253"/>
      <c r="F115" s="254" t="str">
        <f t="shared" si="3"/>
        <v/>
      </c>
      <c r="G115" s="255" t="str">
        <f t="shared" si="4"/>
        <v/>
      </c>
      <c r="H115" s="188" t="s">
        <v>46</v>
      </c>
      <c r="I115" s="265"/>
      <c r="J115" s="536" t="s">
        <v>29</v>
      </c>
      <c r="K115" s="518"/>
      <c r="L115" s="153" t="s">
        <v>1722</v>
      </c>
      <c r="M115" s="141">
        <v>2</v>
      </c>
      <c r="N115" s="84">
        <v>1</v>
      </c>
      <c r="O115" s="84">
        <v>1</v>
      </c>
      <c r="P115" s="84" t="s">
        <v>136</v>
      </c>
      <c r="Q115" s="212" t="s">
        <v>1862</v>
      </c>
      <c r="R115" s="136" t="s">
        <v>129</v>
      </c>
      <c r="S115" s="136" t="s">
        <v>946</v>
      </c>
      <c r="T115" s="88"/>
      <c r="U115" s="257"/>
      <c r="V115" s="258"/>
      <c r="W115" s="65">
        <f t="shared" si="5"/>
        <v>0</v>
      </c>
    </row>
    <row r="116" spans="1:23" ht="14.4">
      <c r="A116" s="259" t="s">
        <v>345</v>
      </c>
      <c r="B116" s="68"/>
      <c r="C116" s="68"/>
      <c r="D116" s="243"/>
      <c r="E116" s="244"/>
      <c r="F116" s="245" t="str">
        <f t="shared" si="3"/>
        <v/>
      </c>
      <c r="G116" s="246" t="str">
        <f t="shared" si="4"/>
        <v/>
      </c>
      <c r="H116" s="184" t="s">
        <v>46</v>
      </c>
      <c r="I116" s="266"/>
      <c r="J116" s="536" t="s">
        <v>29</v>
      </c>
      <c r="K116" s="517"/>
      <c r="L116" s="107" t="s">
        <v>2203</v>
      </c>
      <c r="M116" s="137">
        <v>3</v>
      </c>
      <c r="N116" s="68">
        <v>3</v>
      </c>
      <c r="O116" s="68">
        <v>3</v>
      </c>
      <c r="P116" s="68" t="s">
        <v>136</v>
      </c>
      <c r="Q116" s="208" t="s">
        <v>1862</v>
      </c>
      <c r="R116" s="134" t="s">
        <v>129</v>
      </c>
      <c r="S116" s="134" t="s">
        <v>2076</v>
      </c>
      <c r="T116" s="76"/>
      <c r="U116" s="249"/>
      <c r="V116" s="250"/>
      <c r="W116" s="65">
        <f t="shared" si="5"/>
        <v>0</v>
      </c>
    </row>
    <row r="117" spans="1:23" ht="14.4">
      <c r="A117" s="251" t="s">
        <v>347</v>
      </c>
      <c r="B117" s="84"/>
      <c r="C117" s="252"/>
      <c r="D117" s="84"/>
      <c r="E117" s="253"/>
      <c r="F117" s="254" t="str">
        <f t="shared" si="3"/>
        <v/>
      </c>
      <c r="G117" s="255" t="str">
        <f t="shared" si="4"/>
        <v/>
      </c>
      <c r="H117" s="188" t="s">
        <v>46</v>
      </c>
      <c r="I117" s="265"/>
      <c r="J117" s="536" t="s">
        <v>29</v>
      </c>
      <c r="K117" s="518"/>
      <c r="L117" s="153" t="s">
        <v>1450</v>
      </c>
      <c r="M117" s="141">
        <v>3</v>
      </c>
      <c r="N117" s="84">
        <v>3</v>
      </c>
      <c r="O117" s="84">
        <v>4</v>
      </c>
      <c r="P117" s="84" t="s">
        <v>32</v>
      </c>
      <c r="Q117" s="212" t="s">
        <v>1862</v>
      </c>
      <c r="R117" s="136" t="s">
        <v>129</v>
      </c>
      <c r="S117" s="136" t="s">
        <v>2172</v>
      </c>
      <c r="T117" s="88"/>
      <c r="U117" s="257"/>
      <c r="V117" s="258"/>
      <c r="W117" s="65">
        <f t="shared" si="5"/>
        <v>0</v>
      </c>
    </row>
    <row r="118" spans="1:23" ht="14.4">
      <c r="A118" s="259" t="s">
        <v>350</v>
      </c>
      <c r="B118" s="68"/>
      <c r="C118" s="243"/>
      <c r="D118" s="68"/>
      <c r="E118" s="244"/>
      <c r="F118" s="245" t="str">
        <f t="shared" si="3"/>
        <v/>
      </c>
      <c r="G118" s="246" t="str">
        <f t="shared" si="4"/>
        <v/>
      </c>
      <c r="H118" s="184" t="s">
        <v>46</v>
      </c>
      <c r="I118" s="266"/>
      <c r="J118" s="536" t="s">
        <v>29</v>
      </c>
      <c r="K118" s="517"/>
      <c r="L118" s="107" t="s">
        <v>2204</v>
      </c>
      <c r="M118" s="137">
        <v>4</v>
      </c>
      <c r="N118" s="137">
        <v>4</v>
      </c>
      <c r="O118" s="68">
        <v>4</v>
      </c>
      <c r="P118" s="68" t="s">
        <v>32</v>
      </c>
      <c r="Q118" s="208" t="s">
        <v>1862</v>
      </c>
      <c r="R118" s="134" t="s">
        <v>129</v>
      </c>
      <c r="S118" s="134" t="s">
        <v>455</v>
      </c>
      <c r="T118" s="76"/>
      <c r="U118" s="249"/>
      <c r="V118" s="250"/>
      <c r="W118" s="65">
        <f t="shared" si="5"/>
        <v>0</v>
      </c>
    </row>
    <row r="119" spans="1:23" ht="14.4">
      <c r="A119" s="251" t="s">
        <v>352</v>
      </c>
      <c r="B119" s="84"/>
      <c r="C119" s="252"/>
      <c r="D119" s="252"/>
      <c r="E119" s="253"/>
      <c r="F119" s="254" t="str">
        <f t="shared" si="3"/>
        <v/>
      </c>
      <c r="G119" s="255" t="str">
        <f t="shared" si="4"/>
        <v/>
      </c>
      <c r="H119" s="188" t="s">
        <v>28</v>
      </c>
      <c r="I119" s="189"/>
      <c r="J119" s="536" t="s">
        <v>29</v>
      </c>
      <c r="K119" s="518"/>
      <c r="L119" s="153" t="s">
        <v>43</v>
      </c>
      <c r="M119" s="141">
        <v>5</v>
      </c>
      <c r="N119" s="141">
        <v>4</v>
      </c>
      <c r="O119" s="84">
        <v>4</v>
      </c>
      <c r="P119" s="84" t="s">
        <v>32</v>
      </c>
      <c r="Q119" s="136" t="s">
        <v>80</v>
      </c>
      <c r="R119" s="136" t="s">
        <v>129</v>
      </c>
      <c r="S119" s="136" t="s">
        <v>44</v>
      </c>
      <c r="T119" s="88"/>
      <c r="U119" s="257"/>
      <c r="V119" s="258"/>
      <c r="W119" s="65">
        <f t="shared" si="5"/>
        <v>0</v>
      </c>
    </row>
    <row r="120" spans="1:23" ht="14.4">
      <c r="A120" s="259" t="s">
        <v>355</v>
      </c>
      <c r="B120" s="68"/>
      <c r="C120" s="68"/>
      <c r="D120" s="243"/>
      <c r="E120" s="244"/>
      <c r="F120" s="245" t="str">
        <f t="shared" si="3"/>
        <v/>
      </c>
      <c r="G120" s="246" t="str">
        <f t="shared" si="4"/>
        <v/>
      </c>
      <c r="H120" s="184" t="s">
        <v>46</v>
      </c>
      <c r="I120" s="266"/>
      <c r="J120" s="536" t="s">
        <v>29</v>
      </c>
      <c r="K120" s="517"/>
      <c r="L120" s="107" t="s">
        <v>2205</v>
      </c>
      <c r="M120" s="137">
        <v>5</v>
      </c>
      <c r="N120" s="137">
        <v>5</v>
      </c>
      <c r="O120" s="137">
        <v>5</v>
      </c>
      <c r="P120" s="68" t="s">
        <v>32</v>
      </c>
      <c r="Q120" s="134" t="s">
        <v>33</v>
      </c>
      <c r="R120" s="134" t="s">
        <v>129</v>
      </c>
      <c r="S120" s="134" t="s">
        <v>1866</v>
      </c>
      <c r="T120" s="76"/>
      <c r="U120" s="249"/>
      <c r="V120" s="250"/>
      <c r="W120" s="65">
        <f t="shared" si="5"/>
        <v>0</v>
      </c>
    </row>
    <row r="121" spans="1:23" ht="14.4">
      <c r="A121" s="251" t="s">
        <v>357</v>
      </c>
      <c r="B121" s="84"/>
      <c r="C121" s="84"/>
      <c r="D121" s="252"/>
      <c r="E121" s="265"/>
      <c r="F121" s="254" t="str">
        <f t="shared" si="3"/>
        <v/>
      </c>
      <c r="G121" s="255" t="str">
        <f t="shared" si="4"/>
        <v/>
      </c>
      <c r="H121" s="188" t="s">
        <v>46</v>
      </c>
      <c r="I121" s="265"/>
      <c r="J121" s="536" t="s">
        <v>29</v>
      </c>
      <c r="K121" s="518"/>
      <c r="L121" s="153" t="s">
        <v>1993</v>
      </c>
      <c r="M121" s="141">
        <v>6</v>
      </c>
      <c r="N121" s="141">
        <v>5</v>
      </c>
      <c r="O121" s="84">
        <v>5</v>
      </c>
      <c r="P121" s="84" t="s">
        <v>32</v>
      </c>
      <c r="Q121" s="136" t="s">
        <v>268</v>
      </c>
      <c r="R121" s="136" t="s">
        <v>129</v>
      </c>
      <c r="S121" s="136" t="s">
        <v>201</v>
      </c>
      <c r="T121" s="88"/>
      <c r="U121" s="257"/>
      <c r="V121" s="258"/>
      <c r="W121" s="65">
        <f t="shared" si="5"/>
        <v>0</v>
      </c>
    </row>
    <row r="122" spans="1:23" ht="14.4">
      <c r="A122" s="259" t="s">
        <v>359</v>
      </c>
      <c r="B122" s="68"/>
      <c r="C122" s="243"/>
      <c r="D122" s="243"/>
      <c r="E122" s="244"/>
      <c r="F122" s="245" t="str">
        <f t="shared" si="3"/>
        <v/>
      </c>
      <c r="G122" s="246" t="str">
        <f t="shared" si="4"/>
        <v/>
      </c>
      <c r="H122" s="184" t="s">
        <v>127</v>
      </c>
      <c r="I122" s="185"/>
      <c r="J122" s="536" t="s">
        <v>29</v>
      </c>
      <c r="K122" s="517"/>
      <c r="L122" s="107" t="s">
        <v>2206</v>
      </c>
      <c r="M122" s="137">
        <v>7</v>
      </c>
      <c r="N122" s="137">
        <v>0</v>
      </c>
      <c r="O122" s="68">
        <v>0</v>
      </c>
      <c r="P122" s="68" t="s">
        <v>32</v>
      </c>
      <c r="Q122" s="208" t="s">
        <v>1862</v>
      </c>
      <c r="R122" s="134" t="s">
        <v>129</v>
      </c>
      <c r="S122" s="134" t="s">
        <v>44</v>
      </c>
      <c r="T122" s="76"/>
      <c r="U122" s="249"/>
      <c r="V122" s="250"/>
      <c r="W122" s="65">
        <f t="shared" si="5"/>
        <v>0</v>
      </c>
    </row>
    <row r="123" spans="1:23" ht="14.4">
      <c r="A123" s="251" t="s">
        <v>363</v>
      </c>
      <c r="B123" s="84"/>
      <c r="C123" s="252"/>
      <c r="D123" s="252"/>
      <c r="E123" s="253"/>
      <c r="F123" s="254" t="str">
        <f t="shared" si="3"/>
        <v/>
      </c>
      <c r="G123" s="255" t="str">
        <f t="shared" si="4"/>
        <v/>
      </c>
      <c r="H123" s="188" t="s">
        <v>127</v>
      </c>
      <c r="I123" s="265"/>
      <c r="J123" s="536" t="s">
        <v>29</v>
      </c>
      <c r="K123" s="518"/>
      <c r="L123" s="153" t="s">
        <v>2207</v>
      </c>
      <c r="M123" s="141">
        <v>8</v>
      </c>
      <c r="N123" s="141">
        <v>6</v>
      </c>
      <c r="O123" s="84">
        <v>9</v>
      </c>
      <c r="P123" s="84" t="s">
        <v>32</v>
      </c>
      <c r="Q123" s="212" t="s">
        <v>1862</v>
      </c>
      <c r="R123" s="136" t="s">
        <v>129</v>
      </c>
      <c r="S123" s="136" t="s">
        <v>2208</v>
      </c>
      <c r="T123" s="88"/>
      <c r="U123" s="257"/>
      <c r="V123" s="258"/>
      <c r="W123" s="65">
        <f t="shared" si="5"/>
        <v>0</v>
      </c>
    </row>
    <row r="124" spans="1:23" ht="14.4">
      <c r="A124" s="259" t="s">
        <v>365</v>
      </c>
      <c r="B124" s="68"/>
      <c r="C124" s="243"/>
      <c r="D124" s="68"/>
      <c r="E124" s="244"/>
      <c r="F124" s="245" t="str">
        <f t="shared" si="3"/>
        <v/>
      </c>
      <c r="G124" s="246" t="str">
        <f t="shared" si="4"/>
        <v/>
      </c>
      <c r="H124" s="184" t="s">
        <v>46</v>
      </c>
      <c r="I124" s="266"/>
      <c r="J124" s="536" t="s">
        <v>29</v>
      </c>
      <c r="K124" s="517"/>
      <c r="L124" s="107" t="s">
        <v>2209</v>
      </c>
      <c r="M124" s="137">
        <v>2</v>
      </c>
      <c r="N124" s="208" t="s">
        <v>343</v>
      </c>
      <c r="O124" s="208" t="s">
        <v>343</v>
      </c>
      <c r="P124" s="208" t="s">
        <v>1862</v>
      </c>
      <c r="Q124" s="208" t="s">
        <v>1862</v>
      </c>
      <c r="R124" s="134" t="s">
        <v>255</v>
      </c>
      <c r="S124" s="134" t="s">
        <v>378</v>
      </c>
      <c r="T124" s="76"/>
      <c r="U124" s="249"/>
      <c r="V124" s="250"/>
      <c r="W124" s="65">
        <f t="shared" si="5"/>
        <v>0</v>
      </c>
    </row>
    <row r="125" spans="1:23" ht="14.4">
      <c r="A125" s="251" t="s">
        <v>367</v>
      </c>
      <c r="B125" s="84"/>
      <c r="C125" s="252"/>
      <c r="D125" s="252"/>
      <c r="E125" s="253"/>
      <c r="F125" s="254" t="str">
        <f t="shared" si="3"/>
        <v/>
      </c>
      <c r="G125" s="255" t="str">
        <f t="shared" si="4"/>
        <v/>
      </c>
      <c r="H125" s="188" t="s">
        <v>127</v>
      </c>
      <c r="I125" s="265"/>
      <c r="J125" s="536" t="s">
        <v>29</v>
      </c>
      <c r="K125" s="518"/>
      <c r="L125" s="153" t="s">
        <v>2210</v>
      </c>
      <c r="M125" s="141">
        <v>2</v>
      </c>
      <c r="N125" s="212" t="s">
        <v>343</v>
      </c>
      <c r="O125" s="212" t="s">
        <v>343</v>
      </c>
      <c r="P125" s="212" t="s">
        <v>1862</v>
      </c>
      <c r="Q125" s="212" t="s">
        <v>1862</v>
      </c>
      <c r="R125" s="136" t="s">
        <v>255</v>
      </c>
      <c r="S125" s="136" t="s">
        <v>2211</v>
      </c>
      <c r="T125" s="88"/>
      <c r="U125" s="257"/>
      <c r="V125" s="258"/>
      <c r="W125" s="65">
        <f t="shared" si="5"/>
        <v>0</v>
      </c>
    </row>
    <row r="126" spans="1:23" ht="14.4">
      <c r="A126" s="259" t="s">
        <v>369</v>
      </c>
      <c r="B126" s="68"/>
      <c r="C126" s="243"/>
      <c r="D126" s="243"/>
      <c r="E126" s="244"/>
      <c r="F126" s="245" t="str">
        <f t="shared" si="3"/>
        <v/>
      </c>
      <c r="G126" s="246" t="str">
        <f t="shared" si="4"/>
        <v/>
      </c>
      <c r="H126" s="184" t="s">
        <v>28</v>
      </c>
      <c r="I126" s="266"/>
      <c r="J126" s="536" t="s">
        <v>29</v>
      </c>
      <c r="K126" s="517"/>
      <c r="L126" s="107" t="s">
        <v>2212</v>
      </c>
      <c r="M126" s="137">
        <v>5</v>
      </c>
      <c r="N126" s="208" t="s">
        <v>254</v>
      </c>
      <c r="O126" s="208" t="s">
        <v>254</v>
      </c>
      <c r="P126" s="208" t="s">
        <v>1862</v>
      </c>
      <c r="Q126" s="208" t="s">
        <v>1862</v>
      </c>
      <c r="R126" s="134" t="s">
        <v>255</v>
      </c>
      <c r="S126" s="134" t="s">
        <v>158</v>
      </c>
      <c r="T126" s="76"/>
      <c r="U126" s="249"/>
      <c r="V126" s="250"/>
      <c r="W126" s="65">
        <f t="shared" si="5"/>
        <v>0</v>
      </c>
    </row>
    <row r="127" spans="1:23" ht="14.4">
      <c r="A127" s="251" t="s">
        <v>371</v>
      </c>
      <c r="B127" s="84"/>
      <c r="C127" s="84"/>
      <c r="D127" s="84"/>
      <c r="E127" s="253"/>
      <c r="F127" s="254" t="str">
        <f t="shared" si="3"/>
        <v/>
      </c>
      <c r="G127" s="255" t="str">
        <f t="shared" si="4"/>
        <v/>
      </c>
      <c r="H127" s="188" t="s">
        <v>46</v>
      </c>
      <c r="I127" s="265"/>
      <c r="J127" s="536" t="s">
        <v>29</v>
      </c>
      <c r="K127" s="518"/>
      <c r="L127" s="153" t="s">
        <v>2213</v>
      </c>
      <c r="M127" s="141">
        <v>1</v>
      </c>
      <c r="N127" s="212" t="s">
        <v>1862</v>
      </c>
      <c r="O127" s="212" t="s">
        <v>1862</v>
      </c>
      <c r="P127" s="212" t="s">
        <v>1862</v>
      </c>
      <c r="Q127" s="212" t="s">
        <v>1862</v>
      </c>
      <c r="R127" s="136" t="s">
        <v>157</v>
      </c>
      <c r="S127" s="136" t="s">
        <v>325</v>
      </c>
      <c r="T127" s="88"/>
      <c r="U127" s="257"/>
      <c r="V127" s="258"/>
      <c r="W127" s="65">
        <f t="shared" si="5"/>
        <v>0</v>
      </c>
    </row>
    <row r="128" spans="1:23" ht="14.4">
      <c r="A128" s="259" t="s">
        <v>374</v>
      </c>
      <c r="B128" s="68"/>
      <c r="C128" s="68"/>
      <c r="D128" s="243"/>
      <c r="E128" s="244"/>
      <c r="F128" s="245" t="str">
        <f t="shared" si="3"/>
        <v/>
      </c>
      <c r="G128" s="246" t="str">
        <f t="shared" si="4"/>
        <v/>
      </c>
      <c r="H128" s="184" t="s">
        <v>46</v>
      </c>
      <c r="I128" s="266"/>
      <c r="J128" s="536" t="s">
        <v>29</v>
      </c>
      <c r="K128" s="517"/>
      <c r="L128" s="107" t="s">
        <v>1744</v>
      </c>
      <c r="M128" s="137">
        <v>1</v>
      </c>
      <c r="N128" s="208" t="s">
        <v>1862</v>
      </c>
      <c r="O128" s="208" t="s">
        <v>1862</v>
      </c>
      <c r="P128" s="208" t="s">
        <v>1862</v>
      </c>
      <c r="Q128" s="208" t="s">
        <v>1862</v>
      </c>
      <c r="R128" s="134" t="s">
        <v>157</v>
      </c>
      <c r="S128" s="134" t="s">
        <v>164</v>
      </c>
      <c r="T128" s="76"/>
      <c r="U128" s="249"/>
      <c r="V128" s="250"/>
      <c r="W128" s="65">
        <f t="shared" si="5"/>
        <v>0</v>
      </c>
    </row>
    <row r="129" spans="1:23" ht="14.4">
      <c r="A129" s="251" t="s">
        <v>376</v>
      </c>
      <c r="B129" s="84"/>
      <c r="C129" s="252"/>
      <c r="D129" s="252"/>
      <c r="E129" s="253"/>
      <c r="F129" s="254" t="str">
        <f t="shared" si="3"/>
        <v/>
      </c>
      <c r="G129" s="255" t="str">
        <f t="shared" si="4"/>
        <v/>
      </c>
      <c r="H129" s="188" t="s">
        <v>127</v>
      </c>
      <c r="I129" s="265"/>
      <c r="J129" s="536" t="s">
        <v>29</v>
      </c>
      <c r="K129" s="518"/>
      <c r="L129" s="153" t="s">
        <v>1467</v>
      </c>
      <c r="M129" s="141">
        <v>2</v>
      </c>
      <c r="N129" s="212" t="s">
        <v>1862</v>
      </c>
      <c r="O129" s="212" t="s">
        <v>1862</v>
      </c>
      <c r="P129" s="212" t="s">
        <v>1862</v>
      </c>
      <c r="Q129" s="212" t="s">
        <v>1862</v>
      </c>
      <c r="R129" s="136" t="s">
        <v>157</v>
      </c>
      <c r="S129" s="136" t="s">
        <v>475</v>
      </c>
      <c r="T129" s="88"/>
      <c r="U129" s="257"/>
      <c r="V129" s="258"/>
      <c r="W129" s="65">
        <f t="shared" si="5"/>
        <v>0</v>
      </c>
    </row>
    <row r="130" spans="1:23" ht="14.4">
      <c r="A130" s="259" t="s">
        <v>379</v>
      </c>
      <c r="B130" s="68"/>
      <c r="C130" s="243"/>
      <c r="D130" s="68"/>
      <c r="E130" s="244"/>
      <c r="F130" s="245" t="str">
        <f t="shared" si="3"/>
        <v/>
      </c>
      <c r="G130" s="246" t="str">
        <f t="shared" si="4"/>
        <v/>
      </c>
      <c r="H130" s="184" t="s">
        <v>46</v>
      </c>
      <c r="I130" s="266"/>
      <c r="J130" s="536" t="s">
        <v>29</v>
      </c>
      <c r="K130" s="517"/>
      <c r="L130" s="107" t="s">
        <v>1747</v>
      </c>
      <c r="M130" s="137">
        <v>3</v>
      </c>
      <c r="N130" s="208" t="s">
        <v>1862</v>
      </c>
      <c r="O130" s="208" t="s">
        <v>1862</v>
      </c>
      <c r="P130" s="208" t="s">
        <v>1862</v>
      </c>
      <c r="Q130" s="208" t="s">
        <v>1862</v>
      </c>
      <c r="R130" s="134" t="s">
        <v>157</v>
      </c>
      <c r="S130" s="134" t="s">
        <v>325</v>
      </c>
      <c r="T130" s="76"/>
      <c r="U130" s="249"/>
      <c r="V130" s="250"/>
      <c r="W130" s="65">
        <f t="shared" si="5"/>
        <v>0</v>
      </c>
    </row>
    <row r="131" spans="1:23" ht="14.4">
      <c r="A131" s="251" t="s">
        <v>382</v>
      </c>
      <c r="B131" s="84"/>
      <c r="C131" s="84"/>
      <c r="D131" s="252"/>
      <c r="E131" s="253"/>
      <c r="F131" s="254" t="str">
        <f t="shared" si="3"/>
        <v/>
      </c>
      <c r="G131" s="255" t="str">
        <f t="shared" si="4"/>
        <v/>
      </c>
      <c r="H131" s="188" t="s">
        <v>46</v>
      </c>
      <c r="I131" s="265"/>
      <c r="J131" s="536" t="s">
        <v>29</v>
      </c>
      <c r="K131" s="518"/>
      <c r="L131" s="153" t="s">
        <v>2214</v>
      </c>
      <c r="M131" s="141">
        <v>3</v>
      </c>
      <c r="N131" s="212" t="s">
        <v>1862</v>
      </c>
      <c r="O131" s="212" t="s">
        <v>1862</v>
      </c>
      <c r="P131" s="212" t="s">
        <v>1862</v>
      </c>
      <c r="Q131" s="212" t="s">
        <v>1862</v>
      </c>
      <c r="R131" s="136" t="s">
        <v>157</v>
      </c>
      <c r="S131" s="136" t="s">
        <v>164</v>
      </c>
      <c r="T131" s="88"/>
      <c r="U131" s="257"/>
      <c r="V131" s="258"/>
      <c r="W131" s="65">
        <f t="shared" si="5"/>
        <v>0</v>
      </c>
    </row>
    <row r="132" spans="1:23" ht="14.4">
      <c r="A132" s="259" t="s">
        <v>385</v>
      </c>
      <c r="B132" s="68"/>
      <c r="C132" s="243"/>
      <c r="D132" s="243"/>
      <c r="E132" s="244"/>
      <c r="F132" s="245" t="str">
        <f t="shared" si="3"/>
        <v/>
      </c>
      <c r="G132" s="246" t="str">
        <f t="shared" si="4"/>
        <v/>
      </c>
      <c r="H132" s="184" t="s">
        <v>46</v>
      </c>
      <c r="I132" s="266"/>
      <c r="J132" s="261" t="s">
        <v>30</v>
      </c>
      <c r="K132" s="248" t="s">
        <v>42</v>
      </c>
      <c r="L132" s="107" t="s">
        <v>2215</v>
      </c>
      <c r="M132" s="137">
        <v>1</v>
      </c>
      <c r="N132" s="137">
        <v>3</v>
      </c>
      <c r="O132" s="137">
        <v>1</v>
      </c>
      <c r="P132" s="68" t="s">
        <v>32</v>
      </c>
      <c r="Q132" s="208" t="s">
        <v>1862</v>
      </c>
      <c r="R132" s="134" t="s">
        <v>129</v>
      </c>
      <c r="S132" s="134" t="s">
        <v>44</v>
      </c>
      <c r="T132" s="76"/>
      <c r="U132" s="249"/>
      <c r="V132" s="250"/>
      <c r="W132" s="65">
        <f t="shared" si="5"/>
        <v>0</v>
      </c>
    </row>
    <row r="133" spans="1:23" ht="14.4">
      <c r="A133" s="251" t="s">
        <v>387</v>
      </c>
      <c r="B133" s="84"/>
      <c r="C133" s="252"/>
      <c r="D133" s="252"/>
      <c r="E133" s="253"/>
      <c r="F133" s="254" t="str">
        <f t="shared" si="3"/>
        <v/>
      </c>
      <c r="G133" s="255" t="str">
        <f t="shared" si="4"/>
        <v/>
      </c>
      <c r="H133" s="188" t="s">
        <v>127</v>
      </c>
      <c r="I133" s="189"/>
      <c r="J133" s="261" t="s">
        <v>30</v>
      </c>
      <c r="K133" s="248" t="s">
        <v>42</v>
      </c>
      <c r="L133" s="153" t="s">
        <v>2216</v>
      </c>
      <c r="M133" s="141">
        <v>2</v>
      </c>
      <c r="N133" s="141">
        <v>2</v>
      </c>
      <c r="O133" s="141">
        <v>3</v>
      </c>
      <c r="P133" s="84" t="s">
        <v>32</v>
      </c>
      <c r="Q133" s="212" t="s">
        <v>1862</v>
      </c>
      <c r="R133" s="136" t="s">
        <v>129</v>
      </c>
      <c r="S133" s="136" t="s">
        <v>59</v>
      </c>
      <c r="T133" s="88"/>
      <c r="U133" s="257"/>
      <c r="V133" s="258"/>
      <c r="W133" s="65">
        <f t="shared" si="5"/>
        <v>0</v>
      </c>
    </row>
    <row r="134" spans="1:23" ht="14.4">
      <c r="A134" s="259" t="s">
        <v>390</v>
      </c>
      <c r="B134" s="68"/>
      <c r="C134" s="243"/>
      <c r="D134" s="243"/>
      <c r="E134" s="244"/>
      <c r="F134" s="245" t="str">
        <f t="shared" si="3"/>
        <v/>
      </c>
      <c r="G134" s="246" t="str">
        <f t="shared" si="4"/>
        <v/>
      </c>
      <c r="H134" s="184" t="s">
        <v>46</v>
      </c>
      <c r="I134" s="266"/>
      <c r="J134" s="261" t="s">
        <v>30</v>
      </c>
      <c r="K134" s="248" t="s">
        <v>42</v>
      </c>
      <c r="L134" s="107" t="s">
        <v>2217</v>
      </c>
      <c r="M134" s="137">
        <v>2</v>
      </c>
      <c r="N134" s="137">
        <v>2</v>
      </c>
      <c r="O134" s="137">
        <v>3</v>
      </c>
      <c r="P134" s="68" t="s">
        <v>32</v>
      </c>
      <c r="Q134" s="208" t="s">
        <v>1862</v>
      </c>
      <c r="R134" s="134" t="s">
        <v>129</v>
      </c>
      <c r="S134" s="134" t="s">
        <v>44</v>
      </c>
      <c r="T134" s="76"/>
      <c r="U134" s="249"/>
      <c r="V134" s="250"/>
      <c r="W134" s="65">
        <f t="shared" si="5"/>
        <v>0</v>
      </c>
    </row>
    <row r="135" spans="1:23" ht="14.4">
      <c r="A135" s="251" t="s">
        <v>392</v>
      </c>
      <c r="B135" s="84"/>
      <c r="C135" s="84"/>
      <c r="D135" s="252"/>
      <c r="E135" s="253"/>
      <c r="F135" s="254" t="str">
        <f t="shared" si="3"/>
        <v/>
      </c>
      <c r="G135" s="255" t="str">
        <f t="shared" si="4"/>
        <v/>
      </c>
      <c r="H135" s="188" t="s">
        <v>127</v>
      </c>
      <c r="I135" s="189"/>
      <c r="J135" s="261" t="s">
        <v>30</v>
      </c>
      <c r="K135" s="248" t="s">
        <v>42</v>
      </c>
      <c r="L135" s="153" t="s">
        <v>2218</v>
      </c>
      <c r="M135" s="141">
        <v>3</v>
      </c>
      <c r="N135" s="141">
        <v>2</v>
      </c>
      <c r="O135" s="141">
        <v>4</v>
      </c>
      <c r="P135" s="84" t="s">
        <v>32</v>
      </c>
      <c r="Q135" s="212" t="s">
        <v>1862</v>
      </c>
      <c r="R135" s="136" t="s">
        <v>129</v>
      </c>
      <c r="S135" s="136" t="s">
        <v>1023</v>
      </c>
      <c r="T135" s="88"/>
      <c r="U135" s="257"/>
      <c r="V135" s="258"/>
      <c r="W135" s="65">
        <f t="shared" si="5"/>
        <v>0</v>
      </c>
    </row>
    <row r="136" spans="1:23" ht="14.4">
      <c r="A136" s="259" t="s">
        <v>394</v>
      </c>
      <c r="B136" s="68"/>
      <c r="C136" s="68"/>
      <c r="D136" s="243"/>
      <c r="E136" s="244"/>
      <c r="F136" s="245" t="str">
        <f t="shared" si="3"/>
        <v/>
      </c>
      <c r="G136" s="246" t="str">
        <f t="shared" si="4"/>
        <v/>
      </c>
      <c r="H136" s="184" t="s">
        <v>46</v>
      </c>
      <c r="I136" s="266"/>
      <c r="J136" s="261" t="s">
        <v>30</v>
      </c>
      <c r="K136" s="248" t="s">
        <v>42</v>
      </c>
      <c r="L136" s="107" t="s">
        <v>2219</v>
      </c>
      <c r="M136" s="137">
        <v>4</v>
      </c>
      <c r="N136" s="137">
        <v>3</v>
      </c>
      <c r="O136" s="137">
        <v>2</v>
      </c>
      <c r="P136" s="68" t="s">
        <v>136</v>
      </c>
      <c r="Q136" s="208" t="s">
        <v>1862</v>
      </c>
      <c r="R136" s="134" t="s">
        <v>129</v>
      </c>
      <c r="S136" s="134" t="s">
        <v>251</v>
      </c>
      <c r="T136" s="76"/>
      <c r="U136" s="249"/>
      <c r="V136" s="250"/>
      <c r="W136" s="65">
        <f t="shared" si="5"/>
        <v>0</v>
      </c>
    </row>
    <row r="137" spans="1:23" ht="14.4">
      <c r="A137" s="251" t="s">
        <v>396</v>
      </c>
      <c r="B137" s="84"/>
      <c r="C137" s="252"/>
      <c r="D137" s="252"/>
      <c r="E137" s="253"/>
      <c r="F137" s="254" t="str">
        <f t="shared" si="3"/>
        <v/>
      </c>
      <c r="G137" s="255" t="str">
        <f t="shared" si="4"/>
        <v/>
      </c>
      <c r="H137" s="188" t="s">
        <v>28</v>
      </c>
      <c r="I137" s="189"/>
      <c r="J137" s="261" t="s">
        <v>30</v>
      </c>
      <c r="K137" s="248" t="s">
        <v>42</v>
      </c>
      <c r="L137" s="153" t="s">
        <v>2220</v>
      </c>
      <c r="M137" s="141">
        <v>5</v>
      </c>
      <c r="N137" s="141">
        <v>3</v>
      </c>
      <c r="O137" s="141">
        <v>6</v>
      </c>
      <c r="P137" s="84" t="s">
        <v>32</v>
      </c>
      <c r="Q137" s="136" t="s">
        <v>87</v>
      </c>
      <c r="R137" s="136" t="s">
        <v>129</v>
      </c>
      <c r="S137" s="136" t="s">
        <v>1023</v>
      </c>
      <c r="T137" s="88"/>
      <c r="U137" s="257"/>
      <c r="V137" s="258"/>
      <c r="W137" s="65">
        <f t="shared" si="5"/>
        <v>0</v>
      </c>
    </row>
    <row r="138" spans="1:23" ht="14.4">
      <c r="A138" s="259" t="s">
        <v>398</v>
      </c>
      <c r="B138" s="68"/>
      <c r="C138" s="243"/>
      <c r="D138" s="243"/>
      <c r="E138" s="244"/>
      <c r="F138" s="245" t="str">
        <f t="shared" si="3"/>
        <v/>
      </c>
      <c r="G138" s="246" t="str">
        <f t="shared" si="4"/>
        <v/>
      </c>
      <c r="H138" s="184" t="s">
        <v>127</v>
      </c>
      <c r="I138" s="266"/>
      <c r="J138" s="261" t="s">
        <v>30</v>
      </c>
      <c r="K138" s="248" t="s">
        <v>42</v>
      </c>
      <c r="L138" s="107" t="s">
        <v>2221</v>
      </c>
      <c r="M138" s="137">
        <v>6</v>
      </c>
      <c r="N138" s="137">
        <v>4</v>
      </c>
      <c r="O138" s="137">
        <v>6</v>
      </c>
      <c r="P138" s="68" t="s">
        <v>136</v>
      </c>
      <c r="Q138" s="208" t="s">
        <v>1862</v>
      </c>
      <c r="R138" s="134" t="s">
        <v>129</v>
      </c>
      <c r="S138" s="134" t="s">
        <v>318</v>
      </c>
      <c r="T138" s="76"/>
      <c r="U138" s="249"/>
      <c r="V138" s="250"/>
      <c r="W138" s="65">
        <f t="shared" si="5"/>
        <v>0</v>
      </c>
    </row>
    <row r="139" spans="1:23" ht="14.4">
      <c r="A139" s="251" t="s">
        <v>401</v>
      </c>
      <c r="B139" s="84"/>
      <c r="C139" s="252"/>
      <c r="D139" s="252"/>
      <c r="E139" s="253"/>
      <c r="F139" s="254" t="str">
        <f t="shared" si="3"/>
        <v/>
      </c>
      <c r="G139" s="255" t="str">
        <f t="shared" si="4"/>
        <v/>
      </c>
      <c r="H139" s="188" t="s">
        <v>28</v>
      </c>
      <c r="I139" s="189"/>
      <c r="J139" s="261" t="s">
        <v>30</v>
      </c>
      <c r="K139" s="248" t="s">
        <v>42</v>
      </c>
      <c r="L139" s="153" t="s">
        <v>2125</v>
      </c>
      <c r="M139" s="141">
        <v>8</v>
      </c>
      <c r="N139" s="141">
        <v>6</v>
      </c>
      <c r="O139" s="141">
        <v>6</v>
      </c>
      <c r="P139" s="84" t="s">
        <v>32</v>
      </c>
      <c r="Q139" s="136" t="s">
        <v>33</v>
      </c>
      <c r="R139" s="136" t="s">
        <v>129</v>
      </c>
      <c r="S139" s="136" t="s">
        <v>2126</v>
      </c>
      <c r="T139" s="88"/>
      <c r="U139" s="257"/>
      <c r="V139" s="258"/>
      <c r="W139" s="65">
        <f t="shared" si="5"/>
        <v>0</v>
      </c>
    </row>
    <row r="140" spans="1:23" ht="14.4">
      <c r="A140" s="259" t="s">
        <v>404</v>
      </c>
      <c r="B140" s="68"/>
      <c r="C140" s="243"/>
      <c r="D140" s="243"/>
      <c r="E140" s="244"/>
      <c r="F140" s="245" t="str">
        <f t="shared" si="3"/>
        <v/>
      </c>
      <c r="G140" s="246" t="str">
        <f t="shared" si="4"/>
        <v/>
      </c>
      <c r="H140" s="184" t="s">
        <v>65</v>
      </c>
      <c r="I140" s="185"/>
      <c r="J140" s="261" t="s">
        <v>30</v>
      </c>
      <c r="K140" s="248" t="s">
        <v>42</v>
      </c>
      <c r="L140" s="107" t="s">
        <v>2222</v>
      </c>
      <c r="M140" s="137">
        <v>2</v>
      </c>
      <c r="N140" s="208" t="s">
        <v>389</v>
      </c>
      <c r="O140" s="208" t="s">
        <v>520</v>
      </c>
      <c r="P140" s="208" t="s">
        <v>1862</v>
      </c>
      <c r="Q140" s="208" t="s">
        <v>1862</v>
      </c>
      <c r="R140" s="134" t="s">
        <v>255</v>
      </c>
      <c r="S140" s="134" t="s">
        <v>1053</v>
      </c>
      <c r="T140" s="76"/>
      <c r="U140" s="249"/>
      <c r="V140" s="250"/>
      <c r="W140" s="65">
        <f t="shared" si="5"/>
        <v>0</v>
      </c>
    </row>
    <row r="141" spans="1:23" ht="14.4">
      <c r="A141" s="251" t="s">
        <v>406</v>
      </c>
      <c r="B141" s="84"/>
      <c r="C141" s="84"/>
      <c r="D141" s="84"/>
      <c r="E141" s="253"/>
      <c r="F141" s="254" t="str">
        <f t="shared" si="3"/>
        <v/>
      </c>
      <c r="G141" s="255" t="str">
        <f t="shared" si="4"/>
        <v/>
      </c>
      <c r="H141" s="188" t="s">
        <v>28</v>
      </c>
      <c r="I141" s="265"/>
      <c r="J141" s="261" t="s">
        <v>30</v>
      </c>
      <c r="K141" s="248" t="s">
        <v>42</v>
      </c>
      <c r="L141" s="153" t="s">
        <v>2223</v>
      </c>
      <c r="M141" s="141">
        <v>3</v>
      </c>
      <c r="N141" s="212" t="s">
        <v>389</v>
      </c>
      <c r="O141" s="212" t="s">
        <v>389</v>
      </c>
      <c r="P141" s="212" t="s">
        <v>1862</v>
      </c>
      <c r="Q141" s="212" t="s">
        <v>1862</v>
      </c>
      <c r="R141" s="136" t="s">
        <v>255</v>
      </c>
      <c r="S141" s="136" t="s">
        <v>1053</v>
      </c>
      <c r="T141" s="88"/>
      <c r="U141" s="257"/>
      <c r="V141" s="258"/>
      <c r="W141" s="65">
        <f t="shared" si="5"/>
        <v>0</v>
      </c>
    </row>
    <row r="142" spans="1:23" ht="14.4">
      <c r="A142" s="259" t="s">
        <v>408</v>
      </c>
      <c r="B142" s="243"/>
      <c r="C142" s="243"/>
      <c r="D142" s="243"/>
      <c r="E142" s="244"/>
      <c r="F142" s="245" t="str">
        <f t="shared" si="3"/>
        <v/>
      </c>
      <c r="G142" s="246" t="str">
        <f t="shared" si="4"/>
        <v/>
      </c>
      <c r="H142" s="184" t="s">
        <v>131</v>
      </c>
      <c r="I142" s="266"/>
      <c r="J142" s="261" t="s">
        <v>30</v>
      </c>
      <c r="K142" s="248" t="s">
        <v>42</v>
      </c>
      <c r="L142" s="107" t="s">
        <v>2224</v>
      </c>
      <c r="M142" s="137">
        <v>1</v>
      </c>
      <c r="N142" s="208" t="s">
        <v>1862</v>
      </c>
      <c r="O142" s="208" t="s">
        <v>1862</v>
      </c>
      <c r="P142" s="208" t="s">
        <v>1862</v>
      </c>
      <c r="Q142" s="208" t="s">
        <v>1862</v>
      </c>
      <c r="R142" s="134" t="s">
        <v>157</v>
      </c>
      <c r="S142" s="134" t="s">
        <v>290</v>
      </c>
      <c r="T142" s="76"/>
      <c r="U142" s="249"/>
      <c r="V142" s="250"/>
      <c r="W142" s="65">
        <f t="shared" si="5"/>
        <v>0</v>
      </c>
    </row>
    <row r="143" spans="1:23" ht="14.4">
      <c r="A143" s="251" t="s">
        <v>410</v>
      </c>
      <c r="B143" s="84"/>
      <c r="C143" s="84"/>
      <c r="D143" s="252"/>
      <c r="E143" s="253"/>
      <c r="F143" s="254" t="str">
        <f t="shared" si="3"/>
        <v/>
      </c>
      <c r="G143" s="255" t="str">
        <f t="shared" si="4"/>
        <v/>
      </c>
      <c r="H143" s="188" t="s">
        <v>127</v>
      </c>
      <c r="I143" s="265"/>
      <c r="J143" s="261" t="s">
        <v>30</v>
      </c>
      <c r="K143" s="248" t="s">
        <v>42</v>
      </c>
      <c r="L143" s="153" t="s">
        <v>2225</v>
      </c>
      <c r="M143" s="141">
        <v>2</v>
      </c>
      <c r="N143" s="212" t="s">
        <v>1862</v>
      </c>
      <c r="O143" s="212" t="s">
        <v>1862</v>
      </c>
      <c r="P143" s="212" t="s">
        <v>1862</v>
      </c>
      <c r="Q143" s="212" t="s">
        <v>1862</v>
      </c>
      <c r="R143" s="136" t="s">
        <v>157</v>
      </c>
      <c r="S143" s="136" t="s">
        <v>290</v>
      </c>
      <c r="T143" s="88"/>
      <c r="U143" s="257"/>
      <c r="V143" s="258"/>
      <c r="W143" s="65">
        <f t="shared" si="5"/>
        <v>0</v>
      </c>
    </row>
    <row r="144" spans="1:23" ht="14.4">
      <c r="A144" s="259" t="s">
        <v>412</v>
      </c>
      <c r="B144" s="68"/>
      <c r="C144" s="68"/>
      <c r="D144" s="68"/>
      <c r="E144" s="244"/>
      <c r="F144" s="245" t="str">
        <f t="shared" si="3"/>
        <v/>
      </c>
      <c r="G144" s="246" t="str">
        <f t="shared" si="4"/>
        <v/>
      </c>
      <c r="H144" s="184" t="s">
        <v>46</v>
      </c>
      <c r="I144" s="266"/>
      <c r="J144" s="261" t="s">
        <v>30</v>
      </c>
      <c r="K144" s="256" t="s">
        <v>50</v>
      </c>
      <c r="L144" s="107" t="s">
        <v>2226</v>
      </c>
      <c r="M144" s="137">
        <v>1</v>
      </c>
      <c r="N144" s="137">
        <v>2</v>
      </c>
      <c r="O144" s="137">
        <v>2</v>
      </c>
      <c r="P144" s="68" t="s">
        <v>32</v>
      </c>
      <c r="Q144" s="270" t="s">
        <v>1862</v>
      </c>
      <c r="R144" s="134" t="s">
        <v>129</v>
      </c>
      <c r="S144" s="134" t="s">
        <v>154</v>
      </c>
      <c r="T144" s="76"/>
      <c r="U144" s="249"/>
      <c r="V144" s="250"/>
      <c r="W144" s="65">
        <f t="shared" si="5"/>
        <v>0</v>
      </c>
    </row>
    <row r="145" spans="1:23" ht="14.4">
      <c r="A145" s="251" t="s">
        <v>414</v>
      </c>
      <c r="B145" s="84"/>
      <c r="C145" s="84"/>
      <c r="D145" s="84"/>
      <c r="E145" s="253"/>
      <c r="F145" s="254" t="str">
        <f t="shared" si="3"/>
        <v/>
      </c>
      <c r="G145" s="255" t="str">
        <f t="shared" si="4"/>
        <v/>
      </c>
      <c r="H145" s="188" t="s">
        <v>46</v>
      </c>
      <c r="I145" s="265"/>
      <c r="J145" s="261" t="s">
        <v>30</v>
      </c>
      <c r="K145" s="256" t="s">
        <v>50</v>
      </c>
      <c r="L145" s="153" t="s">
        <v>2227</v>
      </c>
      <c r="M145" s="141">
        <v>2</v>
      </c>
      <c r="N145" s="141">
        <v>1</v>
      </c>
      <c r="O145" s="141">
        <v>3</v>
      </c>
      <c r="P145" s="84" t="s">
        <v>136</v>
      </c>
      <c r="Q145" s="136" t="s">
        <v>1879</v>
      </c>
      <c r="R145" s="136" t="s">
        <v>129</v>
      </c>
      <c r="S145" s="136" t="s">
        <v>340</v>
      </c>
      <c r="T145" s="88"/>
      <c r="U145" s="257"/>
      <c r="V145" s="258"/>
      <c r="W145" s="65">
        <f t="shared" si="5"/>
        <v>0</v>
      </c>
    </row>
    <row r="146" spans="1:23" ht="14.4">
      <c r="A146" s="259" t="s">
        <v>416</v>
      </c>
      <c r="B146" s="68"/>
      <c r="C146" s="243"/>
      <c r="D146" s="243"/>
      <c r="E146" s="244"/>
      <c r="F146" s="245" t="str">
        <f t="shared" si="3"/>
        <v/>
      </c>
      <c r="G146" s="246" t="str">
        <f t="shared" si="4"/>
        <v/>
      </c>
      <c r="H146" s="184" t="s">
        <v>127</v>
      </c>
      <c r="I146" s="185"/>
      <c r="J146" s="261" t="s">
        <v>30</v>
      </c>
      <c r="K146" s="256" t="s">
        <v>50</v>
      </c>
      <c r="L146" s="107" t="s">
        <v>258</v>
      </c>
      <c r="M146" s="137">
        <v>2</v>
      </c>
      <c r="N146" s="137">
        <v>2</v>
      </c>
      <c r="O146" s="137">
        <v>3</v>
      </c>
      <c r="P146" s="68" t="s">
        <v>32</v>
      </c>
      <c r="Q146" s="208" t="s">
        <v>1862</v>
      </c>
      <c r="R146" s="134" t="s">
        <v>129</v>
      </c>
      <c r="S146" s="134" t="s">
        <v>259</v>
      </c>
      <c r="T146" s="76"/>
      <c r="U146" s="249"/>
      <c r="V146" s="250"/>
      <c r="W146" s="65">
        <f t="shared" si="5"/>
        <v>0</v>
      </c>
    </row>
    <row r="147" spans="1:23" ht="14.4">
      <c r="A147" s="251" t="s">
        <v>418</v>
      </c>
      <c r="B147" s="84"/>
      <c r="C147" s="252"/>
      <c r="D147" s="252"/>
      <c r="E147" s="253"/>
      <c r="F147" s="254" t="str">
        <f t="shared" si="3"/>
        <v/>
      </c>
      <c r="G147" s="255" t="str">
        <f t="shared" si="4"/>
        <v/>
      </c>
      <c r="H147" s="188" t="s">
        <v>127</v>
      </c>
      <c r="I147" s="265"/>
      <c r="J147" s="261" t="s">
        <v>30</v>
      </c>
      <c r="K147" s="256" t="s">
        <v>50</v>
      </c>
      <c r="L147" s="153" t="s">
        <v>2228</v>
      </c>
      <c r="M147" s="141">
        <v>3</v>
      </c>
      <c r="N147" s="141">
        <v>3</v>
      </c>
      <c r="O147" s="141">
        <v>4</v>
      </c>
      <c r="P147" s="84" t="s">
        <v>32</v>
      </c>
      <c r="Q147" s="136" t="s">
        <v>87</v>
      </c>
      <c r="R147" s="136" t="s">
        <v>129</v>
      </c>
      <c r="S147" s="136" t="s">
        <v>154</v>
      </c>
      <c r="T147" s="88"/>
      <c r="U147" s="257"/>
      <c r="V147" s="258"/>
      <c r="W147" s="65">
        <f t="shared" si="5"/>
        <v>0</v>
      </c>
    </row>
    <row r="148" spans="1:23" ht="14.4">
      <c r="A148" s="259" t="s">
        <v>421</v>
      </c>
      <c r="B148" s="68"/>
      <c r="C148" s="243"/>
      <c r="D148" s="243"/>
      <c r="E148" s="266"/>
      <c r="F148" s="245" t="str">
        <f t="shared" si="3"/>
        <v/>
      </c>
      <c r="G148" s="246" t="str">
        <f t="shared" si="4"/>
        <v/>
      </c>
      <c r="H148" s="184" t="s">
        <v>28</v>
      </c>
      <c r="I148" s="185"/>
      <c r="J148" s="261" t="s">
        <v>30</v>
      </c>
      <c r="K148" s="256" t="s">
        <v>50</v>
      </c>
      <c r="L148" s="107" t="s">
        <v>2229</v>
      </c>
      <c r="M148" s="137">
        <v>3</v>
      </c>
      <c r="N148" s="137">
        <v>2</v>
      </c>
      <c r="O148" s="137">
        <v>3</v>
      </c>
      <c r="P148" s="68" t="s">
        <v>136</v>
      </c>
      <c r="Q148" s="134" t="s">
        <v>1876</v>
      </c>
      <c r="R148" s="134" t="s">
        <v>129</v>
      </c>
      <c r="S148" s="134" t="s">
        <v>340</v>
      </c>
      <c r="T148" s="76"/>
      <c r="U148" s="249"/>
      <c r="V148" s="250"/>
      <c r="W148" s="65">
        <f t="shared" si="5"/>
        <v>0</v>
      </c>
    </row>
    <row r="149" spans="1:23" ht="14.4">
      <c r="A149" s="251" t="s">
        <v>423</v>
      </c>
      <c r="B149" s="84"/>
      <c r="C149" s="252"/>
      <c r="D149" s="252"/>
      <c r="E149" s="253"/>
      <c r="F149" s="254" t="str">
        <f t="shared" si="3"/>
        <v/>
      </c>
      <c r="G149" s="255" t="str">
        <f t="shared" si="4"/>
        <v/>
      </c>
      <c r="H149" s="188" t="s">
        <v>28</v>
      </c>
      <c r="I149" s="189"/>
      <c r="J149" s="261" t="s">
        <v>30</v>
      </c>
      <c r="K149" s="256" t="s">
        <v>50</v>
      </c>
      <c r="L149" s="153" t="s">
        <v>2230</v>
      </c>
      <c r="M149" s="141">
        <v>4</v>
      </c>
      <c r="N149" s="84">
        <v>4</v>
      </c>
      <c r="O149" s="84">
        <v>4</v>
      </c>
      <c r="P149" s="84" t="s">
        <v>32</v>
      </c>
      <c r="Q149" s="136" t="s">
        <v>33</v>
      </c>
      <c r="R149" s="136" t="s">
        <v>129</v>
      </c>
      <c r="S149" s="136" t="s">
        <v>262</v>
      </c>
      <c r="T149" s="88"/>
      <c r="U149" s="257"/>
      <c r="V149" s="258"/>
      <c r="W149" s="65">
        <f t="shared" si="5"/>
        <v>0</v>
      </c>
    </row>
    <row r="150" spans="1:23" ht="14.4">
      <c r="A150" s="259" t="s">
        <v>425</v>
      </c>
      <c r="B150" s="68"/>
      <c r="C150" s="68"/>
      <c r="D150" s="243"/>
      <c r="E150" s="266"/>
      <c r="F150" s="245" t="str">
        <f t="shared" si="3"/>
        <v/>
      </c>
      <c r="G150" s="246" t="str">
        <f t="shared" si="4"/>
        <v/>
      </c>
      <c r="H150" s="184" t="s">
        <v>127</v>
      </c>
      <c r="I150" s="185"/>
      <c r="J150" s="261" t="s">
        <v>30</v>
      </c>
      <c r="K150" s="262" t="s">
        <v>50</v>
      </c>
      <c r="L150" s="107" t="s">
        <v>2231</v>
      </c>
      <c r="M150" s="137">
        <v>5</v>
      </c>
      <c r="N150" s="68">
        <v>5</v>
      </c>
      <c r="O150" s="68">
        <v>5</v>
      </c>
      <c r="P150" s="68" t="s">
        <v>32</v>
      </c>
      <c r="Q150" s="208" t="s">
        <v>1862</v>
      </c>
      <c r="R150" s="134" t="s">
        <v>129</v>
      </c>
      <c r="S150" s="134" t="s">
        <v>170</v>
      </c>
      <c r="T150" s="76"/>
      <c r="U150" s="249"/>
      <c r="V150" s="250"/>
      <c r="W150" s="65">
        <f t="shared" si="5"/>
        <v>0</v>
      </c>
    </row>
    <row r="151" spans="1:23" ht="14.4">
      <c r="A151" s="251" t="s">
        <v>427</v>
      </c>
      <c r="B151" s="84"/>
      <c r="C151" s="252"/>
      <c r="D151" s="252"/>
      <c r="E151" s="253"/>
      <c r="F151" s="254" t="str">
        <f t="shared" si="3"/>
        <v/>
      </c>
      <c r="G151" s="255" t="str">
        <f t="shared" si="4"/>
        <v/>
      </c>
      <c r="H151" s="188" t="s">
        <v>131</v>
      </c>
      <c r="I151" s="189"/>
      <c r="J151" s="261" t="s">
        <v>30</v>
      </c>
      <c r="K151" s="262" t="s">
        <v>50</v>
      </c>
      <c r="L151" s="153" t="s">
        <v>1486</v>
      </c>
      <c r="M151" s="141">
        <v>6</v>
      </c>
      <c r="N151" s="84">
        <v>4</v>
      </c>
      <c r="O151" s="84">
        <v>4</v>
      </c>
      <c r="P151" s="84" t="s">
        <v>136</v>
      </c>
      <c r="Q151" s="212" t="s">
        <v>1862</v>
      </c>
      <c r="R151" s="136" t="s">
        <v>129</v>
      </c>
      <c r="S151" s="136" t="s">
        <v>756</v>
      </c>
      <c r="T151" s="88"/>
      <c r="U151" s="257"/>
      <c r="V151" s="258"/>
      <c r="W151" s="65">
        <f t="shared" si="5"/>
        <v>0</v>
      </c>
    </row>
    <row r="152" spans="1:23" ht="14.4">
      <c r="A152" s="259" t="s">
        <v>430</v>
      </c>
      <c r="B152" s="68"/>
      <c r="C152" s="243"/>
      <c r="D152" s="243"/>
      <c r="E152" s="244"/>
      <c r="F152" s="245" t="str">
        <f t="shared" si="3"/>
        <v/>
      </c>
      <c r="G152" s="246" t="str">
        <f t="shared" si="4"/>
        <v/>
      </c>
      <c r="H152" s="184" t="s">
        <v>46</v>
      </c>
      <c r="I152" s="266"/>
      <c r="J152" s="261" t="s">
        <v>30</v>
      </c>
      <c r="K152" s="262" t="s">
        <v>50</v>
      </c>
      <c r="L152" s="107" t="s">
        <v>2232</v>
      </c>
      <c r="M152" s="137">
        <v>6</v>
      </c>
      <c r="N152" s="68">
        <v>4</v>
      </c>
      <c r="O152" s="68">
        <v>6</v>
      </c>
      <c r="P152" s="68" t="s">
        <v>32</v>
      </c>
      <c r="Q152" s="134" t="s">
        <v>373</v>
      </c>
      <c r="R152" s="134" t="s">
        <v>129</v>
      </c>
      <c r="S152" s="134" t="s">
        <v>2233</v>
      </c>
      <c r="T152" s="76"/>
      <c r="U152" s="249"/>
      <c r="V152" s="250"/>
      <c r="W152" s="65">
        <f t="shared" si="5"/>
        <v>0</v>
      </c>
    </row>
    <row r="153" spans="1:23" ht="14.4">
      <c r="A153" s="251" t="s">
        <v>432</v>
      </c>
      <c r="B153" s="84"/>
      <c r="C153" s="84"/>
      <c r="D153" s="252"/>
      <c r="E153" s="253"/>
      <c r="F153" s="254" t="str">
        <f t="shared" si="3"/>
        <v/>
      </c>
      <c r="G153" s="255" t="str">
        <f t="shared" si="4"/>
        <v/>
      </c>
      <c r="H153" s="188" t="s">
        <v>131</v>
      </c>
      <c r="I153" s="189"/>
      <c r="J153" s="261" t="s">
        <v>30</v>
      </c>
      <c r="K153" s="262" t="s">
        <v>50</v>
      </c>
      <c r="L153" s="153" t="s">
        <v>1180</v>
      </c>
      <c r="M153" s="141">
        <v>7</v>
      </c>
      <c r="N153" s="84">
        <v>5</v>
      </c>
      <c r="O153" s="84">
        <v>7</v>
      </c>
      <c r="P153" s="84" t="s">
        <v>32</v>
      </c>
      <c r="Q153" s="136" t="s">
        <v>80</v>
      </c>
      <c r="R153" s="136" t="s">
        <v>129</v>
      </c>
      <c r="S153" s="136" t="s">
        <v>146</v>
      </c>
      <c r="T153" s="88"/>
      <c r="U153" s="257"/>
      <c r="V153" s="258"/>
      <c r="W153" s="65">
        <f t="shared" si="5"/>
        <v>0</v>
      </c>
    </row>
    <row r="154" spans="1:23" ht="14.4">
      <c r="A154" s="259" t="s">
        <v>435</v>
      </c>
      <c r="B154" s="68"/>
      <c r="C154" s="243"/>
      <c r="D154" s="243"/>
      <c r="E154" s="244"/>
      <c r="F154" s="245" t="str">
        <f t="shared" si="3"/>
        <v/>
      </c>
      <c r="G154" s="246" t="str">
        <f t="shared" si="4"/>
        <v/>
      </c>
      <c r="H154" s="184" t="s">
        <v>28</v>
      </c>
      <c r="I154" s="266"/>
      <c r="J154" s="261" t="s">
        <v>30</v>
      </c>
      <c r="K154" s="262" t="s">
        <v>50</v>
      </c>
      <c r="L154" s="107" t="s">
        <v>2234</v>
      </c>
      <c r="M154" s="137">
        <v>1</v>
      </c>
      <c r="N154" s="208" t="s">
        <v>1862</v>
      </c>
      <c r="O154" s="208" t="s">
        <v>1862</v>
      </c>
      <c r="P154" s="208" t="s">
        <v>1862</v>
      </c>
      <c r="Q154" s="208" t="s">
        <v>1862</v>
      </c>
      <c r="R154" s="138" t="s">
        <v>157</v>
      </c>
      <c r="S154" s="134" t="s">
        <v>164</v>
      </c>
      <c r="T154" s="76"/>
      <c r="U154" s="249"/>
      <c r="V154" s="250"/>
      <c r="W154" s="65">
        <f t="shared" si="5"/>
        <v>0</v>
      </c>
    </row>
    <row r="155" spans="1:23" ht="14.4">
      <c r="A155" s="251" t="s">
        <v>437</v>
      </c>
      <c r="B155" s="84"/>
      <c r="C155" s="84"/>
      <c r="D155" s="84"/>
      <c r="E155" s="265"/>
      <c r="F155" s="254" t="str">
        <f t="shared" si="3"/>
        <v/>
      </c>
      <c r="G155" s="255" t="str">
        <f t="shared" si="4"/>
        <v/>
      </c>
      <c r="H155" s="188" t="s">
        <v>127</v>
      </c>
      <c r="I155" s="265"/>
      <c r="J155" s="261" t="s">
        <v>30</v>
      </c>
      <c r="K155" s="262" t="s">
        <v>50</v>
      </c>
      <c r="L155" s="153" t="s">
        <v>2235</v>
      </c>
      <c r="M155" s="141">
        <v>2</v>
      </c>
      <c r="N155" s="212" t="s">
        <v>1862</v>
      </c>
      <c r="O155" s="212" t="s">
        <v>1862</v>
      </c>
      <c r="P155" s="212" t="s">
        <v>1862</v>
      </c>
      <c r="Q155" s="212" t="s">
        <v>1862</v>
      </c>
      <c r="R155" s="142" t="s">
        <v>157</v>
      </c>
      <c r="S155" s="136" t="s">
        <v>669</v>
      </c>
      <c r="T155" s="88"/>
      <c r="U155" s="257"/>
      <c r="V155" s="258"/>
      <c r="W155" s="65">
        <f t="shared" si="5"/>
        <v>0</v>
      </c>
    </row>
    <row r="156" spans="1:23" ht="14.4">
      <c r="A156" s="259" t="s">
        <v>439</v>
      </c>
      <c r="B156" s="68"/>
      <c r="C156" s="243"/>
      <c r="D156" s="243"/>
      <c r="E156" s="244"/>
      <c r="F156" s="245" t="str">
        <f t="shared" si="3"/>
        <v/>
      </c>
      <c r="G156" s="246" t="str">
        <f t="shared" si="4"/>
        <v/>
      </c>
      <c r="H156" s="184" t="s">
        <v>28</v>
      </c>
      <c r="I156" s="266"/>
      <c r="J156" s="261" t="s">
        <v>30</v>
      </c>
      <c r="K156" s="262" t="s">
        <v>50</v>
      </c>
      <c r="L156" s="107" t="s">
        <v>2236</v>
      </c>
      <c r="M156" s="137">
        <v>3</v>
      </c>
      <c r="N156" s="208" t="s">
        <v>1862</v>
      </c>
      <c r="O156" s="208" t="s">
        <v>1862</v>
      </c>
      <c r="P156" s="208" t="s">
        <v>1862</v>
      </c>
      <c r="Q156" s="208" t="s">
        <v>1862</v>
      </c>
      <c r="R156" s="138" t="s">
        <v>157</v>
      </c>
      <c r="S156" s="134" t="s">
        <v>158</v>
      </c>
      <c r="T156" s="76"/>
      <c r="U156" s="249"/>
      <c r="V156" s="250"/>
      <c r="W156" s="65">
        <f t="shared" si="5"/>
        <v>0</v>
      </c>
    </row>
    <row r="157" spans="1:23" ht="14.4">
      <c r="A157" s="251" t="s">
        <v>442</v>
      </c>
      <c r="B157" s="84"/>
      <c r="C157" s="252"/>
      <c r="D157" s="252"/>
      <c r="E157" s="265"/>
      <c r="F157" s="254" t="str">
        <f t="shared" si="3"/>
        <v/>
      </c>
      <c r="G157" s="255" t="str">
        <f t="shared" si="4"/>
        <v/>
      </c>
      <c r="H157" s="188" t="s">
        <v>28</v>
      </c>
      <c r="I157" s="189"/>
      <c r="J157" s="261" t="s">
        <v>30</v>
      </c>
      <c r="K157" s="271" t="s">
        <v>30</v>
      </c>
      <c r="L157" s="153" t="s">
        <v>31</v>
      </c>
      <c r="M157" s="141">
        <v>4</v>
      </c>
      <c r="N157" s="141">
        <v>5</v>
      </c>
      <c r="O157" s="141">
        <v>4</v>
      </c>
      <c r="P157" s="84" t="s">
        <v>32</v>
      </c>
      <c r="Q157" s="212" t="s">
        <v>1862</v>
      </c>
      <c r="R157" s="136" t="s">
        <v>129</v>
      </c>
      <c r="S157" s="136" t="s">
        <v>35</v>
      </c>
      <c r="T157" s="88"/>
      <c r="U157" s="257"/>
      <c r="V157" s="258"/>
      <c r="W157" s="65">
        <f t="shared" si="5"/>
        <v>0</v>
      </c>
    </row>
    <row r="158" spans="1:23" ht="14.4">
      <c r="A158" s="259" t="s">
        <v>445</v>
      </c>
      <c r="B158" s="68"/>
      <c r="C158" s="243"/>
      <c r="D158" s="243"/>
      <c r="E158" s="244"/>
      <c r="F158" s="245" t="str">
        <f t="shared" si="3"/>
        <v/>
      </c>
      <c r="G158" s="246" t="str">
        <f t="shared" si="4"/>
        <v/>
      </c>
      <c r="H158" s="184" t="s">
        <v>127</v>
      </c>
      <c r="I158" s="266"/>
      <c r="J158" s="261" t="s">
        <v>30</v>
      </c>
      <c r="K158" s="271" t="s">
        <v>30</v>
      </c>
      <c r="L158" s="107" t="s">
        <v>2237</v>
      </c>
      <c r="M158" s="137">
        <v>3</v>
      </c>
      <c r="N158" s="208" t="s">
        <v>1862</v>
      </c>
      <c r="O158" s="208" t="s">
        <v>1862</v>
      </c>
      <c r="P158" s="208" t="s">
        <v>1862</v>
      </c>
      <c r="Q158" s="208" t="s">
        <v>1862</v>
      </c>
      <c r="R158" s="138" t="s">
        <v>157</v>
      </c>
      <c r="S158" s="134" t="s">
        <v>164</v>
      </c>
      <c r="T158" s="76"/>
      <c r="U158" s="249"/>
      <c r="V158" s="250"/>
      <c r="W158" s="65">
        <f t="shared" si="5"/>
        <v>0</v>
      </c>
    </row>
    <row r="159" spans="1:23" ht="14.4">
      <c r="A159" s="251" t="s">
        <v>447</v>
      </c>
      <c r="B159" s="84"/>
      <c r="C159" s="252"/>
      <c r="D159" s="252"/>
      <c r="E159" s="253"/>
      <c r="F159" s="254" t="str">
        <f t="shared" si="3"/>
        <v/>
      </c>
      <c r="G159" s="255" t="str">
        <f t="shared" si="4"/>
        <v/>
      </c>
      <c r="H159" s="188" t="s">
        <v>131</v>
      </c>
      <c r="I159" s="265"/>
      <c r="J159" s="261" t="s">
        <v>30</v>
      </c>
      <c r="K159" s="271" t="s">
        <v>30</v>
      </c>
      <c r="L159" s="153" t="s">
        <v>30</v>
      </c>
      <c r="M159" s="84">
        <v>4</v>
      </c>
      <c r="N159" s="212" t="s">
        <v>1862</v>
      </c>
      <c r="O159" s="212" t="s">
        <v>1862</v>
      </c>
      <c r="P159" s="212" t="s">
        <v>1862</v>
      </c>
      <c r="Q159" s="212" t="s">
        <v>1862</v>
      </c>
      <c r="R159" s="142" t="s">
        <v>157</v>
      </c>
      <c r="S159" s="136" t="s">
        <v>158</v>
      </c>
      <c r="T159" s="88"/>
      <c r="U159" s="257"/>
      <c r="V159" s="258"/>
      <c r="W159" s="65">
        <f t="shared" si="5"/>
        <v>0</v>
      </c>
    </row>
    <row r="160" spans="1:23" ht="14.4">
      <c r="A160" s="259" t="s">
        <v>449</v>
      </c>
      <c r="B160" s="68"/>
      <c r="C160" s="68"/>
      <c r="D160" s="68"/>
      <c r="E160" s="244"/>
      <c r="F160" s="245" t="str">
        <f t="shared" si="3"/>
        <v/>
      </c>
      <c r="G160" s="246" t="str">
        <f t="shared" si="4"/>
        <v/>
      </c>
      <c r="H160" s="184" t="s">
        <v>127</v>
      </c>
      <c r="I160" s="185"/>
      <c r="J160" s="537" t="s">
        <v>30</v>
      </c>
      <c r="K160" s="517"/>
      <c r="L160" s="107" t="s">
        <v>200</v>
      </c>
      <c r="M160" s="68">
        <v>1</v>
      </c>
      <c r="N160" s="68">
        <v>2</v>
      </c>
      <c r="O160" s="68">
        <v>2</v>
      </c>
      <c r="P160" s="68" t="s">
        <v>32</v>
      </c>
      <c r="Q160" s="208" t="s">
        <v>1862</v>
      </c>
      <c r="R160" s="134" t="s">
        <v>129</v>
      </c>
      <c r="S160" s="134" t="s">
        <v>154</v>
      </c>
      <c r="T160" s="76"/>
      <c r="U160" s="249"/>
      <c r="V160" s="250"/>
      <c r="W160" s="65">
        <f t="shared" si="5"/>
        <v>0</v>
      </c>
    </row>
    <row r="161" spans="1:23" ht="14.4">
      <c r="A161" s="251" t="s">
        <v>451</v>
      </c>
      <c r="B161" s="84"/>
      <c r="C161" s="252"/>
      <c r="D161" s="252"/>
      <c r="E161" s="253"/>
      <c r="F161" s="254" t="str">
        <f t="shared" si="3"/>
        <v/>
      </c>
      <c r="G161" s="255" t="str">
        <f t="shared" si="4"/>
        <v/>
      </c>
      <c r="H161" s="188" t="s">
        <v>46</v>
      </c>
      <c r="I161" s="265"/>
      <c r="J161" s="537" t="s">
        <v>30</v>
      </c>
      <c r="K161" s="518"/>
      <c r="L161" s="153" t="s">
        <v>2238</v>
      </c>
      <c r="M161" s="84">
        <v>1</v>
      </c>
      <c r="N161" s="84">
        <v>0</v>
      </c>
      <c r="O161" s="84">
        <v>3</v>
      </c>
      <c r="P161" s="84" t="s">
        <v>32</v>
      </c>
      <c r="Q161" s="136" t="s">
        <v>1879</v>
      </c>
      <c r="R161" s="136" t="s">
        <v>129</v>
      </c>
      <c r="S161" s="136" t="s">
        <v>39</v>
      </c>
      <c r="T161" s="88"/>
      <c r="U161" s="257"/>
      <c r="V161" s="258"/>
      <c r="W161" s="65">
        <f t="shared" si="5"/>
        <v>0</v>
      </c>
    </row>
    <row r="162" spans="1:23" ht="14.4">
      <c r="A162" s="259" t="s">
        <v>453</v>
      </c>
      <c r="B162" s="68"/>
      <c r="C162" s="243"/>
      <c r="D162" s="68"/>
      <c r="E162" s="266"/>
      <c r="F162" s="245" t="str">
        <f t="shared" si="3"/>
        <v/>
      </c>
      <c r="G162" s="246" t="str">
        <f t="shared" si="4"/>
        <v/>
      </c>
      <c r="H162" s="184" t="s">
        <v>46</v>
      </c>
      <c r="I162" s="266"/>
      <c r="J162" s="537" t="s">
        <v>30</v>
      </c>
      <c r="K162" s="517"/>
      <c r="L162" s="107" t="s">
        <v>2239</v>
      </c>
      <c r="M162" s="68">
        <v>2</v>
      </c>
      <c r="N162" s="68">
        <v>2</v>
      </c>
      <c r="O162" s="68">
        <v>1</v>
      </c>
      <c r="P162" s="68" t="s">
        <v>32</v>
      </c>
      <c r="Q162" s="134" t="s">
        <v>87</v>
      </c>
      <c r="R162" s="134" t="s">
        <v>129</v>
      </c>
      <c r="S162" s="134" t="s">
        <v>35</v>
      </c>
      <c r="T162" s="76"/>
      <c r="U162" s="249"/>
      <c r="V162" s="250"/>
      <c r="W162" s="65">
        <f t="shared" si="5"/>
        <v>0</v>
      </c>
    </row>
    <row r="163" spans="1:23" ht="14.4">
      <c r="A163" s="251" t="s">
        <v>456</v>
      </c>
      <c r="B163" s="84"/>
      <c r="C163" s="84"/>
      <c r="D163" s="252"/>
      <c r="E163" s="253"/>
      <c r="F163" s="254" t="str">
        <f t="shared" si="3"/>
        <v/>
      </c>
      <c r="G163" s="255" t="str">
        <f t="shared" si="4"/>
        <v/>
      </c>
      <c r="H163" s="188" t="s">
        <v>46</v>
      </c>
      <c r="I163" s="265"/>
      <c r="J163" s="537" t="s">
        <v>30</v>
      </c>
      <c r="K163" s="518"/>
      <c r="L163" s="153" t="s">
        <v>2240</v>
      </c>
      <c r="M163" s="84">
        <v>2</v>
      </c>
      <c r="N163" s="84">
        <v>1</v>
      </c>
      <c r="O163" s="84">
        <v>4</v>
      </c>
      <c r="P163" s="84" t="s">
        <v>32</v>
      </c>
      <c r="Q163" s="212" t="s">
        <v>1862</v>
      </c>
      <c r="R163" s="136" t="s">
        <v>129</v>
      </c>
      <c r="S163" s="136" t="s">
        <v>154</v>
      </c>
      <c r="T163" s="88"/>
      <c r="U163" s="257"/>
      <c r="V163" s="258"/>
      <c r="W163" s="65">
        <f t="shared" si="5"/>
        <v>0</v>
      </c>
    </row>
    <row r="164" spans="1:23" ht="14.4">
      <c r="A164" s="259" t="s">
        <v>458</v>
      </c>
      <c r="B164" s="68"/>
      <c r="C164" s="68"/>
      <c r="D164" s="243"/>
      <c r="E164" s="244"/>
      <c r="F164" s="245" t="str">
        <f t="shared" si="3"/>
        <v/>
      </c>
      <c r="G164" s="246" t="str">
        <f t="shared" si="4"/>
        <v/>
      </c>
      <c r="H164" s="184" t="s">
        <v>28</v>
      </c>
      <c r="I164" s="185"/>
      <c r="J164" s="537" t="s">
        <v>30</v>
      </c>
      <c r="K164" s="517"/>
      <c r="L164" s="107" t="s">
        <v>2241</v>
      </c>
      <c r="M164" s="68">
        <v>2</v>
      </c>
      <c r="N164" s="68">
        <v>3</v>
      </c>
      <c r="O164" s="68">
        <v>2</v>
      </c>
      <c r="P164" s="68" t="s">
        <v>32</v>
      </c>
      <c r="Q164" s="134" t="s">
        <v>87</v>
      </c>
      <c r="R164" s="134" t="s">
        <v>129</v>
      </c>
      <c r="S164" s="134" t="s">
        <v>940</v>
      </c>
      <c r="T164" s="76"/>
      <c r="U164" s="249"/>
      <c r="V164" s="250"/>
      <c r="W164" s="65">
        <f t="shared" si="5"/>
        <v>0</v>
      </c>
    </row>
    <row r="165" spans="1:23" ht="14.4">
      <c r="A165" s="251" t="s">
        <v>460</v>
      </c>
      <c r="B165" s="84"/>
      <c r="C165" s="84"/>
      <c r="D165" s="84"/>
      <c r="E165" s="253"/>
      <c r="F165" s="254" t="str">
        <f t="shared" si="3"/>
        <v/>
      </c>
      <c r="G165" s="255" t="str">
        <f t="shared" si="4"/>
        <v/>
      </c>
      <c r="H165" s="188" t="s">
        <v>46</v>
      </c>
      <c r="I165" s="265"/>
      <c r="J165" s="537" t="s">
        <v>30</v>
      </c>
      <c r="K165" s="518"/>
      <c r="L165" s="153" t="s">
        <v>2242</v>
      </c>
      <c r="M165" s="84">
        <v>3</v>
      </c>
      <c r="N165" s="84">
        <v>3</v>
      </c>
      <c r="O165" s="84">
        <v>3</v>
      </c>
      <c r="P165" s="84" t="s">
        <v>32</v>
      </c>
      <c r="Q165" s="212" t="s">
        <v>1862</v>
      </c>
      <c r="R165" s="136" t="s">
        <v>129</v>
      </c>
      <c r="S165" s="136" t="s">
        <v>1866</v>
      </c>
      <c r="T165" s="88"/>
      <c r="U165" s="257"/>
      <c r="V165" s="258"/>
      <c r="W165" s="65">
        <f t="shared" si="5"/>
        <v>0</v>
      </c>
    </row>
    <row r="166" spans="1:23" ht="14.4">
      <c r="A166" s="259" t="s">
        <v>462</v>
      </c>
      <c r="B166" s="68"/>
      <c r="C166" s="243"/>
      <c r="D166" s="243"/>
      <c r="E166" s="244"/>
      <c r="F166" s="245" t="str">
        <f t="shared" si="3"/>
        <v/>
      </c>
      <c r="G166" s="246" t="str">
        <f t="shared" si="4"/>
        <v/>
      </c>
      <c r="H166" s="184" t="s">
        <v>46</v>
      </c>
      <c r="I166" s="266"/>
      <c r="J166" s="537" t="s">
        <v>30</v>
      </c>
      <c r="K166" s="517"/>
      <c r="L166" s="107" t="s">
        <v>2033</v>
      </c>
      <c r="M166" s="68">
        <v>3</v>
      </c>
      <c r="N166" s="68">
        <v>3</v>
      </c>
      <c r="O166" s="68">
        <v>2</v>
      </c>
      <c r="P166" s="68" t="s">
        <v>136</v>
      </c>
      <c r="Q166" s="208" t="s">
        <v>1862</v>
      </c>
      <c r="R166" s="134" t="s">
        <v>129</v>
      </c>
      <c r="S166" s="134" t="s">
        <v>1911</v>
      </c>
      <c r="T166" s="76"/>
      <c r="U166" s="249"/>
      <c r="V166" s="250"/>
      <c r="W166" s="65">
        <f t="shared" si="5"/>
        <v>0</v>
      </c>
    </row>
    <row r="167" spans="1:23" ht="14.4">
      <c r="A167" s="251" t="s">
        <v>465</v>
      </c>
      <c r="B167" s="84"/>
      <c r="C167" s="84"/>
      <c r="D167" s="84"/>
      <c r="E167" s="253"/>
      <c r="F167" s="254" t="str">
        <f t="shared" si="3"/>
        <v/>
      </c>
      <c r="G167" s="255" t="str">
        <f t="shared" si="4"/>
        <v/>
      </c>
      <c r="H167" s="188" t="s">
        <v>127</v>
      </c>
      <c r="I167" s="265"/>
      <c r="J167" s="537" t="s">
        <v>30</v>
      </c>
      <c r="K167" s="518"/>
      <c r="L167" s="153" t="s">
        <v>2243</v>
      </c>
      <c r="M167" s="84">
        <v>3</v>
      </c>
      <c r="N167" s="84">
        <v>4</v>
      </c>
      <c r="O167" s="84">
        <v>1</v>
      </c>
      <c r="P167" s="84" t="s">
        <v>136</v>
      </c>
      <c r="Q167" s="212" t="s">
        <v>1862</v>
      </c>
      <c r="R167" s="136" t="s">
        <v>129</v>
      </c>
      <c r="S167" s="136" t="s">
        <v>946</v>
      </c>
      <c r="T167" s="88"/>
      <c r="U167" s="257"/>
      <c r="V167" s="258"/>
      <c r="W167" s="65">
        <f t="shared" si="5"/>
        <v>0</v>
      </c>
    </row>
    <row r="168" spans="1:23" ht="14.4">
      <c r="A168" s="259" t="s">
        <v>468</v>
      </c>
      <c r="B168" s="68"/>
      <c r="C168" s="68"/>
      <c r="D168" s="68"/>
      <c r="E168" s="266"/>
      <c r="F168" s="245" t="str">
        <f t="shared" si="3"/>
        <v/>
      </c>
      <c r="G168" s="246" t="str">
        <f t="shared" si="4"/>
        <v/>
      </c>
      <c r="H168" s="184" t="s">
        <v>46</v>
      </c>
      <c r="I168" s="266"/>
      <c r="J168" s="537" t="s">
        <v>30</v>
      </c>
      <c r="K168" s="517"/>
      <c r="L168" s="107" t="s">
        <v>1196</v>
      </c>
      <c r="M168" s="68">
        <v>4</v>
      </c>
      <c r="N168" s="68">
        <v>4</v>
      </c>
      <c r="O168" s="68">
        <v>5</v>
      </c>
      <c r="P168" s="68" t="s">
        <v>32</v>
      </c>
      <c r="Q168" s="134" t="s">
        <v>33</v>
      </c>
      <c r="R168" s="134" t="s">
        <v>129</v>
      </c>
      <c r="S168" s="134" t="s">
        <v>467</v>
      </c>
      <c r="T168" s="76"/>
      <c r="U168" s="249"/>
      <c r="V168" s="250"/>
      <c r="W168" s="65">
        <f t="shared" si="5"/>
        <v>0</v>
      </c>
    </row>
    <row r="169" spans="1:23" ht="14.4">
      <c r="A169" s="251" t="s">
        <v>471</v>
      </c>
      <c r="B169" s="84"/>
      <c r="C169" s="252"/>
      <c r="D169" s="252"/>
      <c r="E169" s="253"/>
      <c r="F169" s="254" t="str">
        <f t="shared" si="3"/>
        <v/>
      </c>
      <c r="G169" s="255" t="str">
        <f t="shared" si="4"/>
        <v/>
      </c>
      <c r="H169" s="188" t="s">
        <v>46</v>
      </c>
      <c r="I169" s="265"/>
      <c r="J169" s="537" t="s">
        <v>30</v>
      </c>
      <c r="K169" s="518"/>
      <c r="L169" s="153" t="s">
        <v>1512</v>
      </c>
      <c r="M169" s="84">
        <v>5</v>
      </c>
      <c r="N169" s="84">
        <v>5</v>
      </c>
      <c r="O169" s="84">
        <v>4</v>
      </c>
      <c r="P169" s="84" t="s">
        <v>32</v>
      </c>
      <c r="Q169" s="136" t="s">
        <v>373</v>
      </c>
      <c r="R169" s="136" t="s">
        <v>129</v>
      </c>
      <c r="S169" s="136" t="s">
        <v>900</v>
      </c>
      <c r="T169" s="88"/>
      <c r="U169" s="257"/>
      <c r="V169" s="258"/>
      <c r="W169" s="65">
        <f t="shared" si="5"/>
        <v>0</v>
      </c>
    </row>
    <row r="170" spans="1:23" ht="14.4">
      <c r="A170" s="259" t="s">
        <v>473</v>
      </c>
      <c r="B170" s="68"/>
      <c r="C170" s="243"/>
      <c r="D170" s="243"/>
      <c r="E170" s="244"/>
      <c r="F170" s="245" t="str">
        <f t="shared" si="3"/>
        <v/>
      </c>
      <c r="G170" s="246" t="str">
        <f t="shared" si="4"/>
        <v/>
      </c>
      <c r="H170" s="184" t="s">
        <v>46</v>
      </c>
      <c r="I170" s="266"/>
      <c r="J170" s="537" t="s">
        <v>30</v>
      </c>
      <c r="K170" s="517"/>
      <c r="L170" s="107" t="s">
        <v>2244</v>
      </c>
      <c r="M170" s="68">
        <v>1</v>
      </c>
      <c r="N170" s="209" t="s">
        <v>520</v>
      </c>
      <c r="O170" s="209" t="s">
        <v>520</v>
      </c>
      <c r="P170" s="208" t="s">
        <v>1862</v>
      </c>
      <c r="Q170" s="208" t="s">
        <v>1862</v>
      </c>
      <c r="R170" s="134" t="s">
        <v>255</v>
      </c>
      <c r="S170" s="134" t="s">
        <v>378</v>
      </c>
      <c r="T170" s="76"/>
      <c r="U170" s="249"/>
      <c r="V170" s="250"/>
      <c r="W170" s="65">
        <f t="shared" si="5"/>
        <v>0</v>
      </c>
    </row>
    <row r="171" spans="1:23" ht="14.4">
      <c r="A171" s="251" t="s">
        <v>476</v>
      </c>
      <c r="B171" s="84"/>
      <c r="C171" s="84"/>
      <c r="D171" s="252"/>
      <c r="E171" s="265"/>
      <c r="F171" s="254" t="str">
        <f t="shared" si="3"/>
        <v/>
      </c>
      <c r="G171" s="255" t="str">
        <f t="shared" si="4"/>
        <v/>
      </c>
      <c r="H171" s="188" t="s">
        <v>127</v>
      </c>
      <c r="I171" s="265"/>
      <c r="J171" s="537" t="s">
        <v>30</v>
      </c>
      <c r="K171" s="518"/>
      <c r="L171" s="153" t="s">
        <v>2245</v>
      </c>
      <c r="M171" s="84">
        <v>1</v>
      </c>
      <c r="N171" s="212" t="s">
        <v>1862</v>
      </c>
      <c r="O171" s="212" t="s">
        <v>1862</v>
      </c>
      <c r="P171" s="212" t="s">
        <v>1862</v>
      </c>
      <c r="Q171" s="212" t="s">
        <v>1862</v>
      </c>
      <c r="R171" s="142" t="s">
        <v>157</v>
      </c>
      <c r="S171" s="136" t="s">
        <v>290</v>
      </c>
      <c r="T171" s="88"/>
      <c r="U171" s="257"/>
      <c r="V171" s="258"/>
      <c r="W171" s="65">
        <f t="shared" si="5"/>
        <v>0</v>
      </c>
    </row>
    <row r="172" spans="1:23" ht="14.4">
      <c r="A172" s="259" t="s">
        <v>478</v>
      </c>
      <c r="B172" s="68"/>
      <c r="C172" s="68"/>
      <c r="D172" s="68"/>
      <c r="E172" s="244"/>
      <c r="F172" s="245" t="str">
        <f t="shared" si="3"/>
        <v/>
      </c>
      <c r="G172" s="246" t="str">
        <f t="shared" si="4"/>
        <v/>
      </c>
      <c r="H172" s="184" t="s">
        <v>46</v>
      </c>
      <c r="I172" s="266"/>
      <c r="J172" s="537" t="s">
        <v>30</v>
      </c>
      <c r="K172" s="517"/>
      <c r="L172" s="107" t="s">
        <v>2246</v>
      </c>
      <c r="M172" s="68">
        <v>1</v>
      </c>
      <c r="N172" s="208" t="s">
        <v>1862</v>
      </c>
      <c r="O172" s="208" t="s">
        <v>1862</v>
      </c>
      <c r="P172" s="208" t="s">
        <v>1862</v>
      </c>
      <c r="Q172" s="208" t="s">
        <v>1862</v>
      </c>
      <c r="R172" s="138" t="s">
        <v>157</v>
      </c>
      <c r="S172" s="134" t="s">
        <v>164</v>
      </c>
      <c r="T172" s="76"/>
      <c r="U172" s="249"/>
      <c r="V172" s="250"/>
      <c r="W172" s="65">
        <f t="shared" si="5"/>
        <v>0</v>
      </c>
    </row>
    <row r="173" spans="1:23" ht="14.4">
      <c r="A173" s="251" t="s">
        <v>480</v>
      </c>
      <c r="B173" s="84"/>
      <c r="C173" s="252"/>
      <c r="D173" s="84"/>
      <c r="E173" s="265"/>
      <c r="F173" s="254" t="str">
        <f t="shared" si="3"/>
        <v/>
      </c>
      <c r="G173" s="255" t="str">
        <f t="shared" si="4"/>
        <v/>
      </c>
      <c r="H173" s="188" t="s">
        <v>46</v>
      </c>
      <c r="I173" s="265"/>
      <c r="J173" s="537" t="s">
        <v>30</v>
      </c>
      <c r="K173" s="518"/>
      <c r="L173" s="153" t="s">
        <v>2247</v>
      </c>
      <c r="M173" s="84">
        <v>2</v>
      </c>
      <c r="N173" s="212" t="s">
        <v>1862</v>
      </c>
      <c r="O173" s="212" t="s">
        <v>1862</v>
      </c>
      <c r="P173" s="212" t="s">
        <v>1862</v>
      </c>
      <c r="Q173" s="212" t="s">
        <v>1862</v>
      </c>
      <c r="R173" s="142" t="s">
        <v>157</v>
      </c>
      <c r="S173" s="136" t="s">
        <v>164</v>
      </c>
      <c r="T173" s="88"/>
      <c r="U173" s="257"/>
      <c r="V173" s="258"/>
      <c r="W173" s="65">
        <f t="shared" si="5"/>
        <v>0</v>
      </c>
    </row>
    <row r="174" spans="1:23" ht="14.4">
      <c r="A174" s="259" t="s">
        <v>482</v>
      </c>
      <c r="B174" s="68"/>
      <c r="C174" s="243"/>
      <c r="D174" s="243"/>
      <c r="E174" s="244"/>
      <c r="F174" s="245" t="str">
        <f t="shared" si="3"/>
        <v/>
      </c>
      <c r="G174" s="246" t="str">
        <f t="shared" si="4"/>
        <v/>
      </c>
      <c r="H174" s="184" t="s">
        <v>127</v>
      </c>
      <c r="I174" s="266"/>
      <c r="J174" s="537" t="s">
        <v>30</v>
      </c>
      <c r="K174" s="517"/>
      <c r="L174" s="107" t="s">
        <v>2248</v>
      </c>
      <c r="M174" s="68">
        <v>2</v>
      </c>
      <c r="N174" s="208" t="s">
        <v>1862</v>
      </c>
      <c r="O174" s="208" t="s">
        <v>1862</v>
      </c>
      <c r="P174" s="208" t="s">
        <v>1862</v>
      </c>
      <c r="Q174" s="208" t="s">
        <v>1862</v>
      </c>
      <c r="R174" s="138" t="s">
        <v>157</v>
      </c>
      <c r="S174" s="134" t="s">
        <v>164</v>
      </c>
      <c r="T174" s="76"/>
      <c r="U174" s="249"/>
      <c r="V174" s="250"/>
      <c r="W174" s="65">
        <f t="shared" si="5"/>
        <v>0</v>
      </c>
    </row>
    <row r="175" spans="1:23" ht="14.4">
      <c r="A175" s="251" t="s">
        <v>484</v>
      </c>
      <c r="B175" s="84"/>
      <c r="C175" s="252"/>
      <c r="D175" s="252"/>
      <c r="E175" s="253"/>
      <c r="F175" s="254" t="str">
        <f t="shared" si="3"/>
        <v/>
      </c>
      <c r="G175" s="255" t="str">
        <f t="shared" si="4"/>
        <v/>
      </c>
      <c r="H175" s="188" t="s">
        <v>46</v>
      </c>
      <c r="I175" s="265"/>
      <c r="J175" s="537" t="s">
        <v>30</v>
      </c>
      <c r="K175" s="518"/>
      <c r="L175" s="153" t="s">
        <v>2249</v>
      </c>
      <c r="M175" s="84">
        <v>3</v>
      </c>
      <c r="N175" s="212" t="s">
        <v>1862</v>
      </c>
      <c r="O175" s="212" t="s">
        <v>1862</v>
      </c>
      <c r="P175" s="212" t="s">
        <v>1862</v>
      </c>
      <c r="Q175" s="212" t="s">
        <v>1862</v>
      </c>
      <c r="R175" s="142" t="s">
        <v>157</v>
      </c>
      <c r="S175" s="136" t="s">
        <v>475</v>
      </c>
      <c r="T175" s="88"/>
      <c r="U175" s="257"/>
      <c r="V175" s="258"/>
      <c r="W175" s="65">
        <f t="shared" si="5"/>
        <v>0</v>
      </c>
    </row>
    <row r="176" spans="1:23" ht="14.4">
      <c r="A176" s="259" t="s">
        <v>486</v>
      </c>
      <c r="B176" s="68"/>
      <c r="C176" s="68"/>
      <c r="D176" s="243"/>
      <c r="E176" s="244"/>
      <c r="F176" s="245" t="str">
        <f t="shared" si="3"/>
        <v/>
      </c>
      <c r="G176" s="246" t="str">
        <f t="shared" si="4"/>
        <v/>
      </c>
      <c r="H176" s="184" t="s">
        <v>46</v>
      </c>
      <c r="I176" s="266"/>
      <c r="J176" s="537" t="s">
        <v>30</v>
      </c>
      <c r="K176" s="517"/>
      <c r="L176" s="107" t="s">
        <v>1789</v>
      </c>
      <c r="M176" s="68">
        <v>3</v>
      </c>
      <c r="N176" s="208" t="s">
        <v>1862</v>
      </c>
      <c r="O176" s="208" t="s">
        <v>1862</v>
      </c>
      <c r="P176" s="208" t="s">
        <v>1862</v>
      </c>
      <c r="Q176" s="208" t="s">
        <v>1862</v>
      </c>
      <c r="R176" s="138" t="s">
        <v>157</v>
      </c>
      <c r="S176" s="134" t="s">
        <v>164</v>
      </c>
      <c r="T176" s="76"/>
      <c r="U176" s="249"/>
      <c r="V176" s="250"/>
      <c r="W176" s="65">
        <f t="shared" si="5"/>
        <v>0</v>
      </c>
    </row>
    <row r="177" spans="1:23" ht="14.4">
      <c r="A177" s="251" t="s">
        <v>489</v>
      </c>
      <c r="B177" s="84"/>
      <c r="C177" s="252"/>
      <c r="D177" s="84"/>
      <c r="E177" s="253"/>
      <c r="F177" s="254" t="str">
        <f t="shared" si="3"/>
        <v/>
      </c>
      <c r="G177" s="255" t="str">
        <f t="shared" si="4"/>
        <v/>
      </c>
      <c r="H177" s="188" t="s">
        <v>28</v>
      </c>
      <c r="I177" s="265"/>
      <c r="J177" s="537" t="s">
        <v>30</v>
      </c>
      <c r="K177" s="518"/>
      <c r="L177" s="153" t="s">
        <v>2250</v>
      </c>
      <c r="M177" s="84">
        <v>5</v>
      </c>
      <c r="N177" s="212" t="s">
        <v>1862</v>
      </c>
      <c r="O177" s="212" t="s">
        <v>1862</v>
      </c>
      <c r="P177" s="212" t="s">
        <v>1862</v>
      </c>
      <c r="Q177" s="212" t="s">
        <v>1862</v>
      </c>
      <c r="R177" s="142" t="s">
        <v>157</v>
      </c>
      <c r="S177" s="136" t="s">
        <v>164</v>
      </c>
      <c r="T177" s="88"/>
      <c r="U177" s="257"/>
      <c r="V177" s="258"/>
      <c r="W177" s="65">
        <f t="shared" si="5"/>
        <v>0</v>
      </c>
    </row>
    <row r="178" spans="1:23" ht="14.4">
      <c r="A178" s="259" t="s">
        <v>491</v>
      </c>
      <c r="B178" s="68"/>
      <c r="C178" s="243"/>
      <c r="D178" s="243"/>
      <c r="E178" s="244"/>
      <c r="F178" s="245" t="str">
        <f t="shared" si="3"/>
        <v/>
      </c>
      <c r="G178" s="246" t="str">
        <f t="shared" si="4"/>
        <v/>
      </c>
      <c r="H178" s="184" t="s">
        <v>28</v>
      </c>
      <c r="I178" s="266"/>
      <c r="J178" s="537" t="s">
        <v>30</v>
      </c>
      <c r="K178" s="517"/>
      <c r="L178" s="107" t="s">
        <v>2251</v>
      </c>
      <c r="M178" s="68">
        <v>5</v>
      </c>
      <c r="N178" s="208" t="s">
        <v>1862</v>
      </c>
      <c r="O178" s="208" t="s">
        <v>1862</v>
      </c>
      <c r="P178" s="208" t="s">
        <v>1862</v>
      </c>
      <c r="Q178" s="208" t="s">
        <v>1862</v>
      </c>
      <c r="R178" s="138" t="s">
        <v>157</v>
      </c>
      <c r="S178" s="134" t="s">
        <v>564</v>
      </c>
      <c r="T178" s="76"/>
      <c r="U178" s="249"/>
      <c r="V178" s="250"/>
      <c r="W178" s="65">
        <f t="shared" si="5"/>
        <v>0</v>
      </c>
    </row>
    <row r="179" spans="1:23" ht="14.4">
      <c r="A179" s="251" t="s">
        <v>493</v>
      </c>
      <c r="B179" s="84"/>
      <c r="C179" s="252"/>
      <c r="D179" s="252"/>
      <c r="E179" s="253"/>
      <c r="F179" s="254" t="str">
        <f t="shared" si="3"/>
        <v/>
      </c>
      <c r="G179" s="255" t="str">
        <f t="shared" si="4"/>
        <v/>
      </c>
      <c r="H179" s="188" t="s">
        <v>127</v>
      </c>
      <c r="I179" s="265"/>
      <c r="J179" s="537" t="s">
        <v>30</v>
      </c>
      <c r="K179" s="518"/>
      <c r="L179" s="153" t="s">
        <v>2252</v>
      </c>
      <c r="M179" s="84">
        <v>6</v>
      </c>
      <c r="N179" s="212" t="s">
        <v>1862</v>
      </c>
      <c r="O179" s="212" t="s">
        <v>1862</v>
      </c>
      <c r="P179" s="212" t="s">
        <v>1862</v>
      </c>
      <c r="Q179" s="212" t="s">
        <v>1862</v>
      </c>
      <c r="R179" s="142" t="s">
        <v>157</v>
      </c>
      <c r="S179" s="136" t="s">
        <v>475</v>
      </c>
      <c r="T179" s="88"/>
      <c r="U179" s="257"/>
      <c r="V179" s="258"/>
      <c r="W179" s="65">
        <f t="shared" si="5"/>
        <v>0</v>
      </c>
    </row>
    <row r="180" spans="1:23" ht="14.4">
      <c r="A180" s="259" t="s">
        <v>495</v>
      </c>
      <c r="B180" s="68"/>
      <c r="C180" s="68"/>
      <c r="D180" s="243"/>
      <c r="E180" s="266"/>
      <c r="F180" s="245" t="str">
        <f t="shared" si="3"/>
        <v/>
      </c>
      <c r="G180" s="246" t="str">
        <f t="shared" si="4"/>
        <v/>
      </c>
      <c r="H180" s="184" t="s">
        <v>46</v>
      </c>
      <c r="I180" s="266"/>
      <c r="J180" s="263" t="s">
        <v>37</v>
      </c>
      <c r="K180" s="264" t="s">
        <v>42</v>
      </c>
      <c r="L180" s="107" t="s">
        <v>915</v>
      </c>
      <c r="M180" s="68">
        <v>1</v>
      </c>
      <c r="N180" s="68">
        <v>1</v>
      </c>
      <c r="O180" s="68">
        <v>3</v>
      </c>
      <c r="P180" s="68" t="s">
        <v>32</v>
      </c>
      <c r="Q180" s="208" t="s">
        <v>1862</v>
      </c>
      <c r="R180" s="134" t="s">
        <v>129</v>
      </c>
      <c r="S180" s="134" t="s">
        <v>621</v>
      </c>
      <c r="T180" s="76"/>
      <c r="U180" s="249"/>
      <c r="V180" s="250"/>
      <c r="W180" s="65">
        <f t="shared" si="5"/>
        <v>0</v>
      </c>
    </row>
    <row r="181" spans="1:23" ht="14.4">
      <c r="A181" s="251" t="s">
        <v>498</v>
      </c>
      <c r="B181" s="84"/>
      <c r="C181" s="84"/>
      <c r="D181" s="252"/>
      <c r="E181" s="253"/>
      <c r="F181" s="254" t="str">
        <f t="shared" si="3"/>
        <v/>
      </c>
      <c r="G181" s="255" t="str">
        <f t="shared" si="4"/>
        <v/>
      </c>
      <c r="H181" s="188" t="s">
        <v>127</v>
      </c>
      <c r="I181" s="189"/>
      <c r="J181" s="263" t="s">
        <v>37</v>
      </c>
      <c r="K181" s="264" t="s">
        <v>42</v>
      </c>
      <c r="L181" s="153" t="s">
        <v>399</v>
      </c>
      <c r="M181" s="84">
        <v>2</v>
      </c>
      <c r="N181" s="84">
        <v>1</v>
      </c>
      <c r="O181" s="84">
        <v>3</v>
      </c>
      <c r="P181" s="84" t="s">
        <v>32</v>
      </c>
      <c r="Q181" s="136" t="s">
        <v>84</v>
      </c>
      <c r="R181" s="136" t="s">
        <v>129</v>
      </c>
      <c r="S181" s="136" t="s">
        <v>400</v>
      </c>
      <c r="T181" s="88"/>
      <c r="U181" s="257"/>
      <c r="V181" s="258"/>
      <c r="W181" s="65">
        <f t="shared" si="5"/>
        <v>0</v>
      </c>
    </row>
    <row r="182" spans="1:23" ht="14.4">
      <c r="A182" s="259" t="s">
        <v>500</v>
      </c>
      <c r="B182" s="68"/>
      <c r="C182" s="243"/>
      <c r="D182" s="68"/>
      <c r="E182" s="244"/>
      <c r="F182" s="245" t="str">
        <f t="shared" si="3"/>
        <v/>
      </c>
      <c r="G182" s="246" t="str">
        <f t="shared" si="4"/>
        <v/>
      </c>
      <c r="H182" s="184" t="s">
        <v>127</v>
      </c>
      <c r="I182" s="266"/>
      <c r="J182" s="263" t="s">
        <v>37</v>
      </c>
      <c r="K182" s="264" t="s">
        <v>42</v>
      </c>
      <c r="L182" s="107" t="s">
        <v>2253</v>
      </c>
      <c r="M182" s="68">
        <v>2</v>
      </c>
      <c r="N182" s="68">
        <v>2</v>
      </c>
      <c r="O182" s="68">
        <v>3</v>
      </c>
      <c r="P182" s="68" t="s">
        <v>136</v>
      </c>
      <c r="Q182" s="208" t="s">
        <v>1862</v>
      </c>
      <c r="R182" s="134" t="s">
        <v>129</v>
      </c>
      <c r="S182" s="134" t="s">
        <v>403</v>
      </c>
      <c r="T182" s="76"/>
      <c r="U182" s="249"/>
      <c r="V182" s="250"/>
      <c r="W182" s="65">
        <f t="shared" si="5"/>
        <v>0</v>
      </c>
    </row>
    <row r="183" spans="1:23" ht="14.4">
      <c r="A183" s="251" t="s">
        <v>502</v>
      </c>
      <c r="B183" s="84"/>
      <c r="C183" s="252"/>
      <c r="D183" s="252"/>
      <c r="E183" s="253"/>
      <c r="F183" s="254" t="str">
        <f t="shared" si="3"/>
        <v/>
      </c>
      <c r="G183" s="255" t="str">
        <f t="shared" si="4"/>
        <v/>
      </c>
      <c r="H183" s="188" t="s">
        <v>131</v>
      </c>
      <c r="I183" s="189"/>
      <c r="J183" s="263" t="s">
        <v>37</v>
      </c>
      <c r="K183" s="264" t="s">
        <v>42</v>
      </c>
      <c r="L183" s="153" t="s">
        <v>55</v>
      </c>
      <c r="M183" s="84">
        <v>3</v>
      </c>
      <c r="N183" s="84">
        <v>3</v>
      </c>
      <c r="O183" s="84">
        <v>5</v>
      </c>
      <c r="P183" s="84" t="s">
        <v>32</v>
      </c>
      <c r="Q183" s="212" t="s">
        <v>1862</v>
      </c>
      <c r="R183" s="136" t="s">
        <v>129</v>
      </c>
      <c r="S183" s="136" t="s">
        <v>48</v>
      </c>
      <c r="T183" s="88"/>
      <c r="U183" s="257"/>
      <c r="V183" s="258"/>
      <c r="W183" s="65">
        <f t="shared" si="5"/>
        <v>0</v>
      </c>
    </row>
    <row r="184" spans="1:23" ht="14.4">
      <c r="A184" s="259" t="s">
        <v>504</v>
      </c>
      <c r="B184" s="68"/>
      <c r="C184" s="243"/>
      <c r="D184" s="243"/>
      <c r="E184" s="244"/>
      <c r="F184" s="245" t="str">
        <f t="shared" si="3"/>
        <v/>
      </c>
      <c r="G184" s="246" t="str">
        <f t="shared" si="4"/>
        <v/>
      </c>
      <c r="H184" s="184" t="s">
        <v>46</v>
      </c>
      <c r="I184" s="266"/>
      <c r="J184" s="263" t="s">
        <v>37</v>
      </c>
      <c r="K184" s="264" t="s">
        <v>42</v>
      </c>
      <c r="L184" s="107" t="s">
        <v>2254</v>
      </c>
      <c r="M184" s="68">
        <v>3</v>
      </c>
      <c r="N184" s="68">
        <v>3</v>
      </c>
      <c r="O184" s="68">
        <v>2</v>
      </c>
      <c r="P184" s="68" t="s">
        <v>32</v>
      </c>
      <c r="Q184" s="134" t="s">
        <v>84</v>
      </c>
      <c r="R184" s="134" t="s">
        <v>129</v>
      </c>
      <c r="S184" s="134" t="s">
        <v>251</v>
      </c>
      <c r="T184" s="76"/>
      <c r="U184" s="249"/>
      <c r="V184" s="250"/>
      <c r="W184" s="65">
        <f t="shared" si="5"/>
        <v>0</v>
      </c>
    </row>
    <row r="185" spans="1:23" ht="14.4">
      <c r="A185" s="251" t="s">
        <v>506</v>
      </c>
      <c r="B185" s="84"/>
      <c r="C185" s="252"/>
      <c r="D185" s="84"/>
      <c r="E185" s="253"/>
      <c r="F185" s="254" t="str">
        <f t="shared" si="3"/>
        <v/>
      </c>
      <c r="G185" s="255" t="str">
        <f t="shared" si="4"/>
        <v/>
      </c>
      <c r="H185" s="188" t="s">
        <v>28</v>
      </c>
      <c r="I185" s="189"/>
      <c r="J185" s="263" t="s">
        <v>37</v>
      </c>
      <c r="K185" s="264" t="s">
        <v>42</v>
      </c>
      <c r="L185" s="153" t="s">
        <v>79</v>
      </c>
      <c r="M185" s="84">
        <v>4</v>
      </c>
      <c r="N185" s="84">
        <v>2</v>
      </c>
      <c r="O185" s="84">
        <v>8</v>
      </c>
      <c r="P185" s="84" t="s">
        <v>32</v>
      </c>
      <c r="Q185" s="212" t="s">
        <v>1862</v>
      </c>
      <c r="R185" s="136" t="s">
        <v>129</v>
      </c>
      <c r="S185" s="136" t="s">
        <v>81</v>
      </c>
      <c r="T185" s="88"/>
      <c r="U185" s="257"/>
      <c r="V185" s="258"/>
      <c r="W185" s="65">
        <f t="shared" si="5"/>
        <v>0</v>
      </c>
    </row>
    <row r="186" spans="1:23" ht="14.4">
      <c r="A186" s="259" t="s">
        <v>508</v>
      </c>
      <c r="B186" s="68"/>
      <c r="C186" s="68"/>
      <c r="D186" s="243"/>
      <c r="E186" s="244"/>
      <c r="F186" s="245" t="str">
        <f t="shared" si="3"/>
        <v/>
      </c>
      <c r="G186" s="246" t="str">
        <f t="shared" si="4"/>
        <v/>
      </c>
      <c r="H186" s="184" t="s">
        <v>127</v>
      </c>
      <c r="I186" s="185"/>
      <c r="J186" s="263" t="s">
        <v>37</v>
      </c>
      <c r="K186" s="264" t="s">
        <v>42</v>
      </c>
      <c r="L186" s="107" t="s">
        <v>128</v>
      </c>
      <c r="M186" s="68">
        <v>5</v>
      </c>
      <c r="N186" s="68">
        <v>4</v>
      </c>
      <c r="O186" s="68">
        <v>5</v>
      </c>
      <c r="P186" s="68" t="s">
        <v>32</v>
      </c>
      <c r="Q186" s="134" t="s">
        <v>80</v>
      </c>
      <c r="R186" s="134" t="s">
        <v>129</v>
      </c>
      <c r="S186" s="134" t="s">
        <v>48</v>
      </c>
      <c r="T186" s="76"/>
      <c r="U186" s="249"/>
      <c r="V186" s="250"/>
      <c r="W186" s="65">
        <f t="shared" si="5"/>
        <v>0</v>
      </c>
    </row>
    <row r="187" spans="1:23" ht="14.4">
      <c r="A187" s="251" t="s">
        <v>510</v>
      </c>
      <c r="B187" s="84"/>
      <c r="C187" s="84"/>
      <c r="D187" s="252"/>
      <c r="E187" s="253"/>
      <c r="F187" s="254" t="str">
        <f t="shared" si="3"/>
        <v/>
      </c>
      <c r="G187" s="255" t="str">
        <f t="shared" si="4"/>
        <v/>
      </c>
      <c r="H187" s="188" t="s">
        <v>46</v>
      </c>
      <c r="I187" s="265"/>
      <c r="J187" s="263" t="s">
        <v>37</v>
      </c>
      <c r="K187" s="248" t="s">
        <v>42</v>
      </c>
      <c r="L187" s="153" t="s">
        <v>2255</v>
      </c>
      <c r="M187" s="84">
        <v>6</v>
      </c>
      <c r="N187" s="84">
        <v>4</v>
      </c>
      <c r="O187" s="84">
        <v>4</v>
      </c>
      <c r="P187" s="84" t="s">
        <v>32</v>
      </c>
      <c r="Q187" s="136" t="s">
        <v>80</v>
      </c>
      <c r="R187" s="136" t="s">
        <v>129</v>
      </c>
      <c r="S187" s="136" t="s">
        <v>48</v>
      </c>
      <c r="T187" s="88"/>
      <c r="U187" s="257"/>
      <c r="V187" s="258"/>
      <c r="W187" s="65">
        <f t="shared" si="5"/>
        <v>0</v>
      </c>
    </row>
    <row r="188" spans="1:23" ht="14.4">
      <c r="A188" s="259" t="s">
        <v>512</v>
      </c>
      <c r="B188" s="68"/>
      <c r="C188" s="243"/>
      <c r="D188" s="243"/>
      <c r="E188" s="244"/>
      <c r="F188" s="245" t="str">
        <f t="shared" si="3"/>
        <v/>
      </c>
      <c r="G188" s="246" t="str">
        <f t="shared" si="4"/>
        <v/>
      </c>
      <c r="H188" s="184" t="s">
        <v>28</v>
      </c>
      <c r="I188" s="185"/>
      <c r="J188" s="263" t="s">
        <v>37</v>
      </c>
      <c r="K188" s="248" t="s">
        <v>42</v>
      </c>
      <c r="L188" s="107" t="s">
        <v>660</v>
      </c>
      <c r="M188" s="68">
        <v>6</v>
      </c>
      <c r="N188" s="68">
        <v>5</v>
      </c>
      <c r="O188" s="68">
        <v>6</v>
      </c>
      <c r="P188" s="68" t="s">
        <v>136</v>
      </c>
      <c r="Q188" s="208" t="s">
        <v>1862</v>
      </c>
      <c r="R188" s="134" t="s">
        <v>129</v>
      </c>
      <c r="S188" s="134" t="s">
        <v>275</v>
      </c>
      <c r="T188" s="76"/>
      <c r="U188" s="249"/>
      <c r="V188" s="250"/>
      <c r="W188" s="65">
        <f t="shared" si="5"/>
        <v>0</v>
      </c>
    </row>
    <row r="189" spans="1:23" ht="14.4">
      <c r="A189" s="251" t="s">
        <v>514</v>
      </c>
      <c r="B189" s="84"/>
      <c r="C189" s="84"/>
      <c r="D189" s="252"/>
      <c r="E189" s="253"/>
      <c r="F189" s="254" t="str">
        <f t="shared" si="3"/>
        <v/>
      </c>
      <c r="G189" s="255" t="str">
        <f t="shared" si="4"/>
        <v/>
      </c>
      <c r="H189" s="188" t="s">
        <v>28</v>
      </c>
      <c r="I189" s="189"/>
      <c r="J189" s="263" t="s">
        <v>37</v>
      </c>
      <c r="K189" s="264" t="s">
        <v>42</v>
      </c>
      <c r="L189" s="153" t="s">
        <v>1356</v>
      </c>
      <c r="M189" s="84">
        <v>8</v>
      </c>
      <c r="N189" s="84">
        <v>8</v>
      </c>
      <c r="O189" s="84">
        <v>7</v>
      </c>
      <c r="P189" s="84" t="s">
        <v>136</v>
      </c>
      <c r="Q189" s="136" t="s">
        <v>84</v>
      </c>
      <c r="R189" s="136" t="s">
        <v>129</v>
      </c>
      <c r="S189" s="136" t="s">
        <v>318</v>
      </c>
      <c r="T189" s="88"/>
      <c r="U189" s="257"/>
      <c r="V189" s="258"/>
      <c r="W189" s="65">
        <f t="shared" si="5"/>
        <v>0</v>
      </c>
    </row>
    <row r="190" spans="1:23" ht="14.4">
      <c r="A190" s="259" t="s">
        <v>516</v>
      </c>
      <c r="B190" s="68"/>
      <c r="C190" s="243"/>
      <c r="D190" s="68"/>
      <c r="E190" s="244"/>
      <c r="F190" s="245" t="str">
        <f t="shared" si="3"/>
        <v/>
      </c>
      <c r="G190" s="246" t="str">
        <f t="shared" si="4"/>
        <v/>
      </c>
      <c r="H190" s="184" t="s">
        <v>127</v>
      </c>
      <c r="I190" s="266"/>
      <c r="J190" s="263" t="s">
        <v>37</v>
      </c>
      <c r="K190" s="248" t="s">
        <v>42</v>
      </c>
      <c r="L190" s="107" t="s">
        <v>2256</v>
      </c>
      <c r="M190" s="68">
        <v>2</v>
      </c>
      <c r="N190" s="208" t="s">
        <v>1862</v>
      </c>
      <c r="O190" s="208" t="s">
        <v>1862</v>
      </c>
      <c r="P190" s="208" t="s">
        <v>1862</v>
      </c>
      <c r="Q190" s="208" t="s">
        <v>1862</v>
      </c>
      <c r="R190" s="134" t="s">
        <v>157</v>
      </c>
      <c r="S190" s="134" t="s">
        <v>475</v>
      </c>
      <c r="T190" s="76"/>
      <c r="U190" s="249"/>
      <c r="V190" s="250"/>
      <c r="W190" s="65">
        <f t="shared" si="5"/>
        <v>0</v>
      </c>
    </row>
    <row r="191" spans="1:23" ht="14.4">
      <c r="A191" s="251" t="s">
        <v>518</v>
      </c>
      <c r="B191" s="84"/>
      <c r="C191" s="252"/>
      <c r="D191" s="252"/>
      <c r="E191" s="253"/>
      <c r="F191" s="254" t="str">
        <f t="shared" si="3"/>
        <v/>
      </c>
      <c r="G191" s="255" t="str">
        <f t="shared" si="4"/>
        <v/>
      </c>
      <c r="H191" s="188" t="s">
        <v>28</v>
      </c>
      <c r="I191" s="265"/>
      <c r="J191" s="263" t="s">
        <v>37</v>
      </c>
      <c r="K191" s="248" t="s">
        <v>42</v>
      </c>
      <c r="L191" s="153" t="s">
        <v>2257</v>
      </c>
      <c r="M191" s="84">
        <v>7</v>
      </c>
      <c r="N191" s="212" t="s">
        <v>1862</v>
      </c>
      <c r="O191" s="212" t="s">
        <v>1862</v>
      </c>
      <c r="P191" s="212" t="s">
        <v>1862</v>
      </c>
      <c r="Q191" s="212" t="s">
        <v>1862</v>
      </c>
      <c r="R191" s="136" t="s">
        <v>157</v>
      </c>
      <c r="S191" s="136" t="s">
        <v>281</v>
      </c>
      <c r="T191" s="88"/>
      <c r="U191" s="257"/>
      <c r="V191" s="258"/>
      <c r="W191" s="65">
        <f t="shared" si="5"/>
        <v>0</v>
      </c>
    </row>
    <row r="192" spans="1:23" ht="14.4">
      <c r="A192" s="259" t="s">
        <v>521</v>
      </c>
      <c r="B192" s="68"/>
      <c r="C192" s="243"/>
      <c r="D192" s="243"/>
      <c r="E192" s="244"/>
      <c r="F192" s="245" t="str">
        <f t="shared" si="3"/>
        <v/>
      </c>
      <c r="G192" s="246" t="str">
        <f t="shared" si="4"/>
        <v/>
      </c>
      <c r="H192" s="184" t="s">
        <v>28</v>
      </c>
      <c r="I192" s="185"/>
      <c r="J192" s="263" t="s">
        <v>37</v>
      </c>
      <c r="K192" s="256" t="s">
        <v>50</v>
      </c>
      <c r="L192" s="107" t="s">
        <v>195</v>
      </c>
      <c r="M192" s="68">
        <v>1</v>
      </c>
      <c r="N192" s="68">
        <v>1</v>
      </c>
      <c r="O192" s="68">
        <v>3</v>
      </c>
      <c r="P192" s="68" t="s">
        <v>32</v>
      </c>
      <c r="Q192" s="208" t="s">
        <v>1862</v>
      </c>
      <c r="R192" s="134" t="s">
        <v>129</v>
      </c>
      <c r="S192" s="134" t="s">
        <v>196</v>
      </c>
      <c r="T192" s="76"/>
      <c r="U192" s="249"/>
      <c r="V192" s="250"/>
      <c r="W192" s="65">
        <f t="shared" si="5"/>
        <v>0</v>
      </c>
    </row>
    <row r="193" spans="1:23" ht="14.4">
      <c r="A193" s="251" t="s">
        <v>523</v>
      </c>
      <c r="B193" s="84"/>
      <c r="C193" s="252"/>
      <c r="D193" s="252"/>
      <c r="E193" s="253"/>
      <c r="F193" s="254" t="str">
        <f t="shared" si="3"/>
        <v/>
      </c>
      <c r="G193" s="255" t="str">
        <f t="shared" si="4"/>
        <v/>
      </c>
      <c r="H193" s="188" t="s">
        <v>65</v>
      </c>
      <c r="I193" s="189"/>
      <c r="J193" s="263" t="s">
        <v>37</v>
      </c>
      <c r="K193" s="262" t="s">
        <v>50</v>
      </c>
      <c r="L193" s="153" t="s">
        <v>66</v>
      </c>
      <c r="M193" s="84">
        <v>2</v>
      </c>
      <c r="N193" s="84">
        <v>2</v>
      </c>
      <c r="O193" s="84">
        <v>2</v>
      </c>
      <c r="P193" s="84" t="s">
        <v>32</v>
      </c>
      <c r="Q193" s="212" t="s">
        <v>1862</v>
      </c>
      <c r="R193" s="136" t="s">
        <v>129</v>
      </c>
      <c r="S193" s="136" t="s">
        <v>826</v>
      </c>
      <c r="T193" s="88"/>
      <c r="U193" s="257"/>
      <c r="V193" s="258"/>
      <c r="W193" s="65">
        <f t="shared" si="5"/>
        <v>0</v>
      </c>
    </row>
    <row r="194" spans="1:23" ht="14.4">
      <c r="A194" s="259" t="s">
        <v>525</v>
      </c>
      <c r="B194" s="68"/>
      <c r="C194" s="68"/>
      <c r="D194" s="243"/>
      <c r="E194" s="244"/>
      <c r="F194" s="245" t="str">
        <f t="shared" si="3"/>
        <v/>
      </c>
      <c r="G194" s="246" t="str">
        <f t="shared" si="4"/>
        <v/>
      </c>
      <c r="H194" s="184" t="s">
        <v>46</v>
      </c>
      <c r="I194" s="266"/>
      <c r="J194" s="263" t="s">
        <v>37</v>
      </c>
      <c r="K194" s="262" t="s">
        <v>50</v>
      </c>
      <c r="L194" s="107" t="s">
        <v>2258</v>
      </c>
      <c r="M194" s="68">
        <v>2</v>
      </c>
      <c r="N194" s="68">
        <v>3</v>
      </c>
      <c r="O194" s="68">
        <v>2</v>
      </c>
      <c r="P194" s="68" t="s">
        <v>32</v>
      </c>
      <c r="Q194" s="208" t="s">
        <v>1862</v>
      </c>
      <c r="R194" s="134" t="s">
        <v>129</v>
      </c>
      <c r="S194" s="134" t="s">
        <v>35</v>
      </c>
      <c r="T194" s="76"/>
      <c r="U194" s="249"/>
      <c r="V194" s="250"/>
      <c r="W194" s="65">
        <f t="shared" si="5"/>
        <v>0</v>
      </c>
    </row>
    <row r="195" spans="1:23" ht="14.4">
      <c r="A195" s="251" t="s">
        <v>527</v>
      </c>
      <c r="B195" s="84"/>
      <c r="C195" s="84"/>
      <c r="D195" s="252"/>
      <c r="E195" s="253"/>
      <c r="F195" s="254" t="str">
        <f t="shared" si="3"/>
        <v/>
      </c>
      <c r="G195" s="255" t="str">
        <f t="shared" si="4"/>
        <v/>
      </c>
      <c r="H195" s="188" t="s">
        <v>127</v>
      </c>
      <c r="I195" s="265"/>
      <c r="J195" s="263" t="s">
        <v>37</v>
      </c>
      <c r="K195" s="262" t="s">
        <v>50</v>
      </c>
      <c r="L195" s="153" t="s">
        <v>2259</v>
      </c>
      <c r="M195" s="84">
        <v>2</v>
      </c>
      <c r="N195" s="84">
        <v>1</v>
      </c>
      <c r="O195" s="84">
        <v>1</v>
      </c>
      <c r="P195" s="84" t="s">
        <v>136</v>
      </c>
      <c r="Q195" s="212" t="s">
        <v>1862</v>
      </c>
      <c r="R195" s="136" t="s">
        <v>129</v>
      </c>
      <c r="S195" s="136" t="s">
        <v>773</v>
      </c>
      <c r="T195" s="88"/>
      <c r="U195" s="257"/>
      <c r="V195" s="258"/>
      <c r="W195" s="65">
        <f t="shared" si="5"/>
        <v>0</v>
      </c>
    </row>
    <row r="196" spans="1:23" ht="14.4">
      <c r="A196" s="259" t="s">
        <v>529</v>
      </c>
      <c r="B196" s="68"/>
      <c r="C196" s="68"/>
      <c r="D196" s="68"/>
      <c r="E196" s="244"/>
      <c r="F196" s="245" t="str">
        <f t="shared" si="3"/>
        <v/>
      </c>
      <c r="G196" s="246" t="str">
        <f t="shared" si="4"/>
        <v/>
      </c>
      <c r="H196" s="184" t="s">
        <v>127</v>
      </c>
      <c r="I196" s="185"/>
      <c r="J196" s="263" t="s">
        <v>37</v>
      </c>
      <c r="K196" s="256" t="s">
        <v>50</v>
      </c>
      <c r="L196" s="107" t="s">
        <v>141</v>
      </c>
      <c r="M196" s="68">
        <v>3</v>
      </c>
      <c r="N196" s="68">
        <v>3</v>
      </c>
      <c r="O196" s="68">
        <v>4</v>
      </c>
      <c r="P196" s="68" t="s">
        <v>32</v>
      </c>
      <c r="Q196" s="208" t="s">
        <v>1862</v>
      </c>
      <c r="R196" s="134" t="s">
        <v>129</v>
      </c>
      <c r="S196" s="134" t="s">
        <v>142</v>
      </c>
      <c r="T196" s="76"/>
      <c r="U196" s="249"/>
      <c r="V196" s="250"/>
      <c r="W196" s="65">
        <f t="shared" si="5"/>
        <v>0</v>
      </c>
    </row>
    <row r="197" spans="1:23" ht="14.4">
      <c r="A197" s="251" t="s">
        <v>531</v>
      </c>
      <c r="B197" s="84"/>
      <c r="C197" s="252"/>
      <c r="D197" s="252"/>
      <c r="E197" s="253"/>
      <c r="F197" s="254" t="str">
        <f t="shared" si="3"/>
        <v/>
      </c>
      <c r="G197" s="255" t="str">
        <f t="shared" si="4"/>
        <v/>
      </c>
      <c r="H197" s="188" t="s">
        <v>131</v>
      </c>
      <c r="I197" s="189"/>
      <c r="J197" s="263" t="s">
        <v>37</v>
      </c>
      <c r="K197" s="256" t="s">
        <v>50</v>
      </c>
      <c r="L197" s="153" t="s">
        <v>228</v>
      </c>
      <c r="M197" s="84">
        <v>3</v>
      </c>
      <c r="N197" s="84">
        <v>3</v>
      </c>
      <c r="O197" s="84">
        <v>4</v>
      </c>
      <c r="P197" s="84" t="s">
        <v>136</v>
      </c>
      <c r="Q197" s="212" t="s">
        <v>1862</v>
      </c>
      <c r="R197" s="136" t="s">
        <v>129</v>
      </c>
      <c r="S197" s="136" t="s">
        <v>275</v>
      </c>
      <c r="T197" s="88"/>
      <c r="U197" s="257"/>
      <c r="V197" s="258"/>
      <c r="W197" s="65">
        <f t="shared" si="5"/>
        <v>0</v>
      </c>
    </row>
    <row r="198" spans="1:23" ht="14.4">
      <c r="A198" s="259" t="s">
        <v>533</v>
      </c>
      <c r="B198" s="68"/>
      <c r="C198" s="243"/>
      <c r="D198" s="243"/>
      <c r="E198" s="244"/>
      <c r="F198" s="245" t="str">
        <f t="shared" si="3"/>
        <v/>
      </c>
      <c r="G198" s="246" t="str">
        <f t="shared" si="4"/>
        <v/>
      </c>
      <c r="H198" s="184" t="s">
        <v>46</v>
      </c>
      <c r="I198" s="266"/>
      <c r="J198" s="263" t="s">
        <v>37</v>
      </c>
      <c r="K198" s="256" t="s">
        <v>50</v>
      </c>
      <c r="L198" s="107" t="s">
        <v>2260</v>
      </c>
      <c r="M198" s="68">
        <v>3</v>
      </c>
      <c r="N198" s="68">
        <v>2</v>
      </c>
      <c r="O198" s="68">
        <v>4</v>
      </c>
      <c r="P198" s="68" t="s">
        <v>32</v>
      </c>
      <c r="Q198" s="134" t="s">
        <v>2261</v>
      </c>
      <c r="R198" s="134" t="s">
        <v>129</v>
      </c>
      <c r="S198" s="134" t="s">
        <v>154</v>
      </c>
      <c r="T198" s="76"/>
      <c r="U198" s="249"/>
      <c r="V198" s="250"/>
      <c r="W198" s="65">
        <f t="shared" si="5"/>
        <v>0</v>
      </c>
    </row>
    <row r="199" spans="1:23" ht="14.4">
      <c r="A199" s="251" t="s">
        <v>535</v>
      </c>
      <c r="B199" s="84"/>
      <c r="C199" s="252"/>
      <c r="D199" s="84"/>
      <c r="E199" s="265"/>
      <c r="F199" s="254" t="str">
        <f t="shared" si="3"/>
        <v/>
      </c>
      <c r="G199" s="255" t="str">
        <f t="shared" si="4"/>
        <v/>
      </c>
      <c r="H199" s="188" t="s">
        <v>46</v>
      </c>
      <c r="I199" s="265"/>
      <c r="J199" s="263" t="s">
        <v>37</v>
      </c>
      <c r="K199" s="262" t="s">
        <v>50</v>
      </c>
      <c r="L199" s="153" t="s">
        <v>2262</v>
      </c>
      <c r="M199" s="84">
        <v>4</v>
      </c>
      <c r="N199" s="84">
        <v>3</v>
      </c>
      <c r="O199" s="84">
        <v>4</v>
      </c>
      <c r="P199" s="84" t="s">
        <v>136</v>
      </c>
      <c r="Q199" s="136" t="s">
        <v>2263</v>
      </c>
      <c r="R199" s="136" t="s">
        <v>129</v>
      </c>
      <c r="S199" s="136" t="s">
        <v>946</v>
      </c>
      <c r="T199" s="88"/>
      <c r="U199" s="257"/>
      <c r="V199" s="258"/>
      <c r="W199" s="65">
        <f t="shared" si="5"/>
        <v>0</v>
      </c>
    </row>
    <row r="200" spans="1:23" ht="14.4">
      <c r="A200" s="259" t="s">
        <v>537</v>
      </c>
      <c r="B200" s="68"/>
      <c r="C200" s="68"/>
      <c r="D200" s="243"/>
      <c r="E200" s="244"/>
      <c r="F200" s="245" t="str">
        <f t="shared" si="3"/>
        <v/>
      </c>
      <c r="G200" s="246" t="str">
        <f t="shared" si="4"/>
        <v/>
      </c>
      <c r="H200" s="184" t="s">
        <v>127</v>
      </c>
      <c r="I200" s="185"/>
      <c r="J200" s="263" t="s">
        <v>37</v>
      </c>
      <c r="K200" s="262" t="s">
        <v>50</v>
      </c>
      <c r="L200" s="107" t="s">
        <v>74</v>
      </c>
      <c r="M200" s="68">
        <v>5</v>
      </c>
      <c r="N200" s="68">
        <v>3</v>
      </c>
      <c r="O200" s="68">
        <v>6</v>
      </c>
      <c r="P200" s="68" t="s">
        <v>32</v>
      </c>
      <c r="Q200" s="134" t="s">
        <v>145</v>
      </c>
      <c r="R200" s="134" t="s">
        <v>129</v>
      </c>
      <c r="S200" s="134" t="s">
        <v>75</v>
      </c>
      <c r="T200" s="76"/>
      <c r="U200" s="249"/>
      <c r="V200" s="250"/>
      <c r="W200" s="65">
        <f t="shared" si="5"/>
        <v>0</v>
      </c>
    </row>
    <row r="201" spans="1:23" ht="14.4">
      <c r="A201" s="251" t="s">
        <v>539</v>
      </c>
      <c r="B201" s="84"/>
      <c r="C201" s="252"/>
      <c r="D201" s="252"/>
      <c r="E201" s="253"/>
      <c r="F201" s="254" t="str">
        <f t="shared" si="3"/>
        <v/>
      </c>
      <c r="G201" s="255" t="str">
        <f t="shared" si="4"/>
        <v/>
      </c>
      <c r="H201" s="188" t="s">
        <v>28</v>
      </c>
      <c r="I201" s="189"/>
      <c r="J201" s="263" t="s">
        <v>37</v>
      </c>
      <c r="K201" s="256" t="s">
        <v>50</v>
      </c>
      <c r="L201" s="153" t="s">
        <v>89</v>
      </c>
      <c r="M201" s="84">
        <v>6</v>
      </c>
      <c r="N201" s="84">
        <v>5</v>
      </c>
      <c r="O201" s="84">
        <v>5</v>
      </c>
      <c r="P201" s="84" t="s">
        <v>32</v>
      </c>
      <c r="Q201" s="136" t="s">
        <v>87</v>
      </c>
      <c r="R201" s="136" t="s">
        <v>129</v>
      </c>
      <c r="S201" s="136" t="s">
        <v>783</v>
      </c>
      <c r="T201" s="88"/>
      <c r="U201" s="257"/>
      <c r="V201" s="258"/>
      <c r="W201" s="65">
        <f t="shared" si="5"/>
        <v>0</v>
      </c>
    </row>
    <row r="202" spans="1:23" ht="14.4">
      <c r="A202" s="259" t="s">
        <v>541</v>
      </c>
      <c r="B202" s="68"/>
      <c r="C202" s="243"/>
      <c r="D202" s="243"/>
      <c r="E202" s="244"/>
      <c r="F202" s="245" t="str">
        <f t="shared" si="3"/>
        <v/>
      </c>
      <c r="G202" s="246" t="str">
        <f t="shared" si="4"/>
        <v/>
      </c>
      <c r="H202" s="184" t="s">
        <v>28</v>
      </c>
      <c r="I202" s="185"/>
      <c r="J202" s="263" t="s">
        <v>37</v>
      </c>
      <c r="K202" s="262" t="s">
        <v>50</v>
      </c>
      <c r="L202" s="107" t="s">
        <v>86</v>
      </c>
      <c r="M202" s="68">
        <v>7</v>
      </c>
      <c r="N202" s="68">
        <v>6</v>
      </c>
      <c r="O202" s="68">
        <v>6</v>
      </c>
      <c r="P202" s="68" t="s">
        <v>32</v>
      </c>
      <c r="Q202" s="134" t="s">
        <v>2263</v>
      </c>
      <c r="R202" s="134" t="s">
        <v>129</v>
      </c>
      <c r="S202" s="134" t="s">
        <v>39</v>
      </c>
      <c r="T202" s="76"/>
      <c r="U202" s="249"/>
      <c r="V202" s="250"/>
      <c r="W202" s="65">
        <f t="shared" si="5"/>
        <v>0</v>
      </c>
    </row>
    <row r="203" spans="1:23" ht="14.4">
      <c r="A203" s="251" t="s">
        <v>543</v>
      </c>
      <c r="B203" s="84"/>
      <c r="C203" s="84"/>
      <c r="D203" s="252"/>
      <c r="E203" s="253"/>
      <c r="F203" s="254" t="str">
        <f t="shared" si="3"/>
        <v/>
      </c>
      <c r="G203" s="255" t="str">
        <f t="shared" si="4"/>
        <v/>
      </c>
      <c r="H203" s="188" t="s">
        <v>127</v>
      </c>
      <c r="I203" s="265"/>
      <c r="J203" s="263" t="s">
        <v>37</v>
      </c>
      <c r="K203" s="262" t="s">
        <v>50</v>
      </c>
      <c r="L203" s="153" t="s">
        <v>2264</v>
      </c>
      <c r="M203" s="84">
        <v>2</v>
      </c>
      <c r="N203" s="212" t="s">
        <v>1862</v>
      </c>
      <c r="O203" s="212" t="s">
        <v>1862</v>
      </c>
      <c r="P203" s="212" t="s">
        <v>1862</v>
      </c>
      <c r="Q203" s="212" t="s">
        <v>1862</v>
      </c>
      <c r="R203" s="136" t="s">
        <v>157</v>
      </c>
      <c r="S203" s="136" t="s">
        <v>281</v>
      </c>
      <c r="T203" s="88"/>
      <c r="U203" s="257"/>
      <c r="V203" s="258"/>
      <c r="W203" s="65">
        <f t="shared" si="5"/>
        <v>0</v>
      </c>
    </row>
    <row r="204" spans="1:23" ht="14.4">
      <c r="A204" s="259" t="s">
        <v>545</v>
      </c>
      <c r="B204" s="68"/>
      <c r="C204" s="68"/>
      <c r="D204" s="68"/>
      <c r="E204" s="244"/>
      <c r="F204" s="245" t="str">
        <f t="shared" si="3"/>
        <v/>
      </c>
      <c r="G204" s="246" t="str">
        <f t="shared" si="4"/>
        <v/>
      </c>
      <c r="H204" s="184" t="s">
        <v>28</v>
      </c>
      <c r="I204" s="266"/>
      <c r="J204" s="263" t="s">
        <v>37</v>
      </c>
      <c r="K204" s="256" t="s">
        <v>50</v>
      </c>
      <c r="L204" s="107" t="s">
        <v>2265</v>
      </c>
      <c r="M204" s="68">
        <v>2</v>
      </c>
      <c r="N204" s="208" t="s">
        <v>1862</v>
      </c>
      <c r="O204" s="208" t="s">
        <v>1862</v>
      </c>
      <c r="P204" s="208" t="s">
        <v>1862</v>
      </c>
      <c r="Q204" s="208" t="s">
        <v>1862</v>
      </c>
      <c r="R204" s="134" t="s">
        <v>157</v>
      </c>
      <c r="S204" s="134" t="s">
        <v>669</v>
      </c>
      <c r="T204" s="76"/>
      <c r="U204" s="249"/>
      <c r="V204" s="250"/>
      <c r="W204" s="65">
        <f t="shared" si="5"/>
        <v>0</v>
      </c>
    </row>
    <row r="205" spans="1:23" ht="14.4">
      <c r="A205" s="251" t="s">
        <v>547</v>
      </c>
      <c r="B205" s="84"/>
      <c r="C205" s="252"/>
      <c r="D205" s="252"/>
      <c r="E205" s="253"/>
      <c r="F205" s="254" t="str">
        <f t="shared" si="3"/>
        <v/>
      </c>
      <c r="G205" s="255" t="str">
        <f t="shared" si="4"/>
        <v/>
      </c>
      <c r="H205" s="188" t="s">
        <v>28</v>
      </c>
      <c r="I205" s="189"/>
      <c r="J205" s="263" t="s">
        <v>37</v>
      </c>
      <c r="K205" s="272" t="s">
        <v>37</v>
      </c>
      <c r="L205" s="153" t="s">
        <v>327</v>
      </c>
      <c r="M205" s="84">
        <v>3</v>
      </c>
      <c r="N205" s="84">
        <v>3</v>
      </c>
      <c r="O205" s="84">
        <v>3</v>
      </c>
      <c r="P205" s="84" t="s">
        <v>32</v>
      </c>
      <c r="Q205" s="212" t="s">
        <v>1862</v>
      </c>
      <c r="R205" s="136" t="s">
        <v>129</v>
      </c>
      <c r="S205" s="136" t="s">
        <v>594</v>
      </c>
      <c r="T205" s="88"/>
      <c r="U205" s="257"/>
      <c r="V205" s="258"/>
      <c r="W205" s="65">
        <f t="shared" si="5"/>
        <v>0</v>
      </c>
    </row>
    <row r="206" spans="1:23" ht="14.4">
      <c r="A206" s="259" t="s">
        <v>549</v>
      </c>
      <c r="B206" s="68"/>
      <c r="C206" s="68"/>
      <c r="D206" s="68"/>
      <c r="E206" s="244"/>
      <c r="F206" s="245" t="str">
        <f t="shared" si="3"/>
        <v/>
      </c>
      <c r="G206" s="246" t="str">
        <f t="shared" si="4"/>
        <v/>
      </c>
      <c r="H206" s="184" t="s">
        <v>127</v>
      </c>
      <c r="I206" s="266"/>
      <c r="J206" s="263" t="s">
        <v>37</v>
      </c>
      <c r="K206" s="273" t="s">
        <v>37</v>
      </c>
      <c r="L206" s="107" t="s">
        <v>2266</v>
      </c>
      <c r="M206" s="68">
        <v>5</v>
      </c>
      <c r="N206" s="68">
        <v>3</v>
      </c>
      <c r="O206" s="68">
        <v>5</v>
      </c>
      <c r="P206" s="68" t="s">
        <v>32</v>
      </c>
      <c r="Q206" s="208" t="s">
        <v>1862</v>
      </c>
      <c r="R206" s="134" t="s">
        <v>129</v>
      </c>
      <c r="S206" s="134" t="s">
        <v>72</v>
      </c>
      <c r="T206" s="76"/>
      <c r="U206" s="249"/>
      <c r="V206" s="250"/>
      <c r="W206" s="65">
        <f t="shared" si="5"/>
        <v>0</v>
      </c>
    </row>
    <row r="207" spans="1:23" ht="14.4">
      <c r="A207" s="251" t="s">
        <v>551</v>
      </c>
      <c r="B207" s="84"/>
      <c r="C207" s="252"/>
      <c r="D207" s="84"/>
      <c r="E207" s="253"/>
      <c r="F207" s="254" t="str">
        <f t="shared" si="3"/>
        <v/>
      </c>
      <c r="G207" s="255" t="str">
        <f t="shared" si="4"/>
        <v/>
      </c>
      <c r="H207" s="188" t="s">
        <v>131</v>
      </c>
      <c r="I207" s="265"/>
      <c r="J207" s="263" t="s">
        <v>37</v>
      </c>
      <c r="K207" s="273" t="s">
        <v>37</v>
      </c>
      <c r="L207" s="153" t="s">
        <v>37</v>
      </c>
      <c r="M207" s="84">
        <v>4</v>
      </c>
      <c r="N207" s="212" t="s">
        <v>1862</v>
      </c>
      <c r="O207" s="212" t="s">
        <v>1862</v>
      </c>
      <c r="P207" s="212" t="s">
        <v>1862</v>
      </c>
      <c r="Q207" s="212" t="s">
        <v>1862</v>
      </c>
      <c r="R207" s="136" t="s">
        <v>157</v>
      </c>
      <c r="S207" s="136" t="s">
        <v>158</v>
      </c>
      <c r="T207" s="88"/>
      <c r="U207" s="257"/>
      <c r="V207" s="258"/>
      <c r="W207" s="65">
        <f t="shared" si="5"/>
        <v>0</v>
      </c>
    </row>
    <row r="208" spans="1:23" ht="14.4">
      <c r="A208" s="259" t="s">
        <v>554</v>
      </c>
      <c r="B208" s="68"/>
      <c r="C208" s="243"/>
      <c r="D208" s="243"/>
      <c r="E208" s="244"/>
      <c r="F208" s="245" t="str">
        <f t="shared" si="3"/>
        <v/>
      </c>
      <c r="G208" s="246" t="str">
        <f t="shared" si="4"/>
        <v/>
      </c>
      <c r="H208" s="184" t="s">
        <v>127</v>
      </c>
      <c r="I208" s="185"/>
      <c r="J208" s="538" t="s">
        <v>37</v>
      </c>
      <c r="K208" s="517"/>
      <c r="L208" s="107" t="s">
        <v>2267</v>
      </c>
      <c r="M208" s="68">
        <v>1</v>
      </c>
      <c r="N208" s="68">
        <v>3</v>
      </c>
      <c r="O208" s="68">
        <v>1</v>
      </c>
      <c r="P208" s="68" t="s">
        <v>32</v>
      </c>
      <c r="Q208" s="208" t="s">
        <v>1862</v>
      </c>
      <c r="R208" s="134" t="s">
        <v>129</v>
      </c>
      <c r="S208" s="134" t="s">
        <v>48</v>
      </c>
      <c r="T208" s="76"/>
      <c r="U208" s="249"/>
      <c r="V208" s="250"/>
      <c r="W208" s="65">
        <f t="shared" si="5"/>
        <v>0</v>
      </c>
    </row>
    <row r="209" spans="1:23" ht="14.4">
      <c r="A209" s="251" t="s">
        <v>556</v>
      </c>
      <c r="B209" s="84"/>
      <c r="C209" s="84"/>
      <c r="D209" s="84"/>
      <c r="E209" s="253"/>
      <c r="F209" s="254" t="str">
        <f t="shared" si="3"/>
        <v/>
      </c>
      <c r="G209" s="255" t="str">
        <f t="shared" si="4"/>
        <v/>
      </c>
      <c r="H209" s="188" t="s">
        <v>46</v>
      </c>
      <c r="I209" s="265"/>
      <c r="J209" s="538" t="s">
        <v>37</v>
      </c>
      <c r="K209" s="518"/>
      <c r="L209" s="153" t="s">
        <v>2268</v>
      </c>
      <c r="M209" s="84">
        <v>1</v>
      </c>
      <c r="N209" s="84">
        <v>2</v>
      </c>
      <c r="O209" s="84">
        <v>1</v>
      </c>
      <c r="P209" s="84" t="s">
        <v>32</v>
      </c>
      <c r="Q209" s="136" t="s">
        <v>87</v>
      </c>
      <c r="R209" s="136" t="s">
        <v>129</v>
      </c>
      <c r="S209" s="136" t="s">
        <v>2078</v>
      </c>
      <c r="T209" s="88"/>
      <c r="U209" s="257"/>
      <c r="V209" s="258"/>
      <c r="W209" s="65">
        <f t="shared" si="5"/>
        <v>0</v>
      </c>
    </row>
    <row r="210" spans="1:23" ht="14.4">
      <c r="A210" s="259" t="s">
        <v>558</v>
      </c>
      <c r="B210" s="68"/>
      <c r="C210" s="68"/>
      <c r="D210" s="68"/>
      <c r="E210" s="244"/>
      <c r="F210" s="245" t="str">
        <f t="shared" si="3"/>
        <v/>
      </c>
      <c r="G210" s="246" t="str">
        <f t="shared" si="4"/>
        <v/>
      </c>
      <c r="H210" s="184" t="s">
        <v>46</v>
      </c>
      <c r="I210" s="266"/>
      <c r="J210" s="538" t="s">
        <v>37</v>
      </c>
      <c r="K210" s="517"/>
      <c r="L210" s="107" t="s">
        <v>2269</v>
      </c>
      <c r="M210" s="68">
        <v>1</v>
      </c>
      <c r="N210" s="68">
        <v>1</v>
      </c>
      <c r="O210" s="68">
        <v>2</v>
      </c>
      <c r="P210" s="68" t="s">
        <v>136</v>
      </c>
      <c r="Q210" s="208" t="s">
        <v>1862</v>
      </c>
      <c r="R210" s="134" t="s">
        <v>129</v>
      </c>
      <c r="S210" s="134" t="s">
        <v>2076</v>
      </c>
      <c r="T210" s="76"/>
      <c r="U210" s="249"/>
      <c r="V210" s="250"/>
      <c r="W210" s="65">
        <f t="shared" si="5"/>
        <v>0</v>
      </c>
    </row>
    <row r="211" spans="1:23" ht="14.4">
      <c r="A211" s="251" t="s">
        <v>560</v>
      </c>
      <c r="B211" s="84"/>
      <c r="C211" s="252"/>
      <c r="D211" s="252"/>
      <c r="E211" s="253"/>
      <c r="F211" s="254" t="str">
        <f t="shared" si="3"/>
        <v/>
      </c>
      <c r="G211" s="255" t="str">
        <f t="shared" si="4"/>
        <v/>
      </c>
      <c r="H211" s="188" t="s">
        <v>46</v>
      </c>
      <c r="I211" s="265"/>
      <c r="J211" s="538" t="s">
        <v>37</v>
      </c>
      <c r="K211" s="518"/>
      <c r="L211" s="153" t="s">
        <v>2270</v>
      </c>
      <c r="M211" s="84">
        <v>2</v>
      </c>
      <c r="N211" s="84">
        <v>2</v>
      </c>
      <c r="O211" s="84">
        <v>2</v>
      </c>
      <c r="P211" s="84" t="s">
        <v>32</v>
      </c>
      <c r="Q211" s="136" t="s">
        <v>84</v>
      </c>
      <c r="R211" s="136" t="s">
        <v>129</v>
      </c>
      <c r="S211" s="136" t="s">
        <v>39</v>
      </c>
      <c r="T211" s="88"/>
      <c r="U211" s="257"/>
      <c r="V211" s="258"/>
      <c r="W211" s="65">
        <f t="shared" si="5"/>
        <v>0</v>
      </c>
    </row>
    <row r="212" spans="1:23" ht="14.4">
      <c r="A212" s="259" t="s">
        <v>562</v>
      </c>
      <c r="B212" s="68"/>
      <c r="C212" s="68"/>
      <c r="D212" s="243"/>
      <c r="E212" s="244"/>
      <c r="F212" s="245" t="str">
        <f t="shared" si="3"/>
        <v/>
      </c>
      <c r="G212" s="246" t="str">
        <f t="shared" si="4"/>
        <v/>
      </c>
      <c r="H212" s="184" t="s">
        <v>46</v>
      </c>
      <c r="I212" s="266"/>
      <c r="J212" s="538" t="s">
        <v>37</v>
      </c>
      <c r="K212" s="517"/>
      <c r="L212" s="107" t="s">
        <v>2271</v>
      </c>
      <c r="M212" s="68">
        <v>2</v>
      </c>
      <c r="N212" s="68">
        <v>1</v>
      </c>
      <c r="O212" s="68">
        <v>3</v>
      </c>
      <c r="P212" s="68" t="s">
        <v>136</v>
      </c>
      <c r="Q212" s="134" t="s">
        <v>1876</v>
      </c>
      <c r="R212" s="134" t="s">
        <v>129</v>
      </c>
      <c r="S212" s="134" t="s">
        <v>2076</v>
      </c>
      <c r="T212" s="76"/>
      <c r="U212" s="249"/>
      <c r="V212" s="250"/>
      <c r="W212" s="65">
        <f t="shared" si="5"/>
        <v>0</v>
      </c>
    </row>
    <row r="213" spans="1:23" ht="14.4">
      <c r="A213" s="251" t="s">
        <v>565</v>
      </c>
      <c r="B213" s="84"/>
      <c r="C213" s="84"/>
      <c r="D213" s="252"/>
      <c r="E213" s="253"/>
      <c r="F213" s="254" t="str">
        <f t="shared" si="3"/>
        <v/>
      </c>
      <c r="G213" s="255" t="str">
        <f t="shared" si="4"/>
        <v/>
      </c>
      <c r="H213" s="188" t="s">
        <v>127</v>
      </c>
      <c r="I213" s="265"/>
      <c r="J213" s="538" t="s">
        <v>37</v>
      </c>
      <c r="K213" s="518"/>
      <c r="L213" s="153" t="s">
        <v>2272</v>
      </c>
      <c r="M213" s="84">
        <v>2</v>
      </c>
      <c r="N213" s="84">
        <v>2</v>
      </c>
      <c r="O213" s="84">
        <v>4</v>
      </c>
      <c r="P213" s="84" t="s">
        <v>136</v>
      </c>
      <c r="Q213" s="136" t="s">
        <v>1876</v>
      </c>
      <c r="R213" s="136" t="s">
        <v>129</v>
      </c>
      <c r="S213" s="136" t="s">
        <v>403</v>
      </c>
      <c r="T213" s="88"/>
      <c r="U213" s="257"/>
      <c r="V213" s="258"/>
      <c r="W213" s="65">
        <f t="shared" si="5"/>
        <v>0</v>
      </c>
    </row>
    <row r="214" spans="1:23" ht="14.4">
      <c r="A214" s="259" t="s">
        <v>567</v>
      </c>
      <c r="B214" s="68"/>
      <c r="C214" s="68"/>
      <c r="D214" s="68"/>
      <c r="E214" s="244"/>
      <c r="F214" s="245" t="str">
        <f t="shared" si="3"/>
        <v/>
      </c>
      <c r="G214" s="246" t="str">
        <f t="shared" si="4"/>
        <v/>
      </c>
      <c r="H214" s="184" t="s">
        <v>46</v>
      </c>
      <c r="I214" s="266"/>
      <c r="J214" s="538" t="s">
        <v>37</v>
      </c>
      <c r="K214" s="517"/>
      <c r="L214" s="107" t="s">
        <v>2273</v>
      </c>
      <c r="M214" s="68">
        <v>3</v>
      </c>
      <c r="N214" s="68">
        <v>4</v>
      </c>
      <c r="O214" s="68">
        <v>3</v>
      </c>
      <c r="P214" s="68" t="s">
        <v>32</v>
      </c>
      <c r="Q214" s="208" t="s">
        <v>1862</v>
      </c>
      <c r="R214" s="134" t="s">
        <v>129</v>
      </c>
      <c r="S214" s="134" t="s">
        <v>72</v>
      </c>
      <c r="T214" s="76"/>
      <c r="U214" s="249"/>
      <c r="V214" s="250"/>
      <c r="W214" s="65">
        <f t="shared" si="5"/>
        <v>0</v>
      </c>
    </row>
    <row r="215" spans="1:23" ht="14.4">
      <c r="A215" s="251" t="s">
        <v>570</v>
      </c>
      <c r="B215" s="84"/>
      <c r="C215" s="252"/>
      <c r="D215" s="252"/>
      <c r="E215" s="253"/>
      <c r="F215" s="254" t="str">
        <f t="shared" si="3"/>
        <v/>
      </c>
      <c r="G215" s="255" t="str">
        <f t="shared" si="4"/>
        <v/>
      </c>
      <c r="H215" s="188" t="s">
        <v>46</v>
      </c>
      <c r="I215" s="265"/>
      <c r="J215" s="538" t="s">
        <v>37</v>
      </c>
      <c r="K215" s="518"/>
      <c r="L215" s="153" t="s">
        <v>2274</v>
      </c>
      <c r="M215" s="84">
        <v>4</v>
      </c>
      <c r="N215" s="84">
        <v>4</v>
      </c>
      <c r="O215" s="84">
        <v>4</v>
      </c>
      <c r="P215" s="84" t="s">
        <v>32</v>
      </c>
      <c r="Q215" s="212" t="s">
        <v>1862</v>
      </c>
      <c r="R215" s="136" t="s">
        <v>129</v>
      </c>
      <c r="S215" s="136" t="s">
        <v>39</v>
      </c>
      <c r="T215" s="88"/>
      <c r="U215" s="257"/>
      <c r="V215" s="258"/>
      <c r="W215" s="65">
        <f t="shared" si="5"/>
        <v>0</v>
      </c>
    </row>
    <row r="216" spans="1:23" ht="14.4">
      <c r="A216" s="259" t="s">
        <v>572</v>
      </c>
      <c r="B216" s="68"/>
      <c r="C216" s="243"/>
      <c r="D216" s="243"/>
      <c r="E216" s="244"/>
      <c r="F216" s="245" t="str">
        <f t="shared" si="3"/>
        <v/>
      </c>
      <c r="G216" s="246" t="str">
        <f t="shared" si="4"/>
        <v/>
      </c>
      <c r="H216" s="184" t="s">
        <v>28</v>
      </c>
      <c r="I216" s="266"/>
      <c r="J216" s="538" t="s">
        <v>37</v>
      </c>
      <c r="K216" s="517"/>
      <c r="L216" s="107" t="s">
        <v>2275</v>
      </c>
      <c r="M216" s="68">
        <v>4</v>
      </c>
      <c r="N216" s="68">
        <v>3</v>
      </c>
      <c r="O216" s="68">
        <v>4</v>
      </c>
      <c r="P216" s="68" t="s">
        <v>136</v>
      </c>
      <c r="Q216" s="208" t="s">
        <v>1862</v>
      </c>
      <c r="R216" s="134" t="s">
        <v>129</v>
      </c>
      <c r="S216" s="134" t="s">
        <v>403</v>
      </c>
      <c r="T216" s="76"/>
      <c r="U216" s="249"/>
      <c r="V216" s="250"/>
      <c r="W216" s="65">
        <f t="shared" si="5"/>
        <v>0</v>
      </c>
    </row>
    <row r="217" spans="1:23" ht="14.4">
      <c r="A217" s="251" t="s">
        <v>574</v>
      </c>
      <c r="B217" s="84"/>
      <c r="C217" s="252"/>
      <c r="D217" s="252"/>
      <c r="E217" s="253"/>
      <c r="F217" s="254" t="str">
        <f t="shared" si="3"/>
        <v/>
      </c>
      <c r="G217" s="255" t="str">
        <f t="shared" si="4"/>
        <v/>
      </c>
      <c r="H217" s="188" t="s">
        <v>46</v>
      </c>
      <c r="I217" s="265"/>
      <c r="J217" s="538" t="s">
        <v>37</v>
      </c>
      <c r="K217" s="518"/>
      <c r="L217" s="153" t="s">
        <v>2276</v>
      </c>
      <c r="M217" s="84">
        <v>5</v>
      </c>
      <c r="N217" s="84">
        <v>5</v>
      </c>
      <c r="O217" s="84">
        <v>4</v>
      </c>
      <c r="P217" s="84" t="s">
        <v>32</v>
      </c>
      <c r="Q217" s="136" t="s">
        <v>80</v>
      </c>
      <c r="R217" s="136" t="s">
        <v>129</v>
      </c>
      <c r="S217" s="136" t="s">
        <v>39</v>
      </c>
      <c r="T217" s="88"/>
      <c r="U217" s="257"/>
      <c r="V217" s="258"/>
      <c r="W217" s="65">
        <f t="shared" si="5"/>
        <v>0</v>
      </c>
    </row>
    <row r="218" spans="1:23" ht="14.4">
      <c r="A218" s="259" t="s">
        <v>576</v>
      </c>
      <c r="B218" s="68"/>
      <c r="C218" s="243"/>
      <c r="D218" s="243"/>
      <c r="E218" s="244"/>
      <c r="F218" s="245" t="str">
        <f t="shared" si="3"/>
        <v/>
      </c>
      <c r="G218" s="246" t="str">
        <f t="shared" si="4"/>
        <v/>
      </c>
      <c r="H218" s="184" t="s">
        <v>127</v>
      </c>
      <c r="I218" s="266"/>
      <c r="J218" s="538" t="s">
        <v>37</v>
      </c>
      <c r="K218" s="517"/>
      <c r="L218" s="107" t="s">
        <v>2277</v>
      </c>
      <c r="M218" s="68">
        <v>1</v>
      </c>
      <c r="N218" s="209" t="s">
        <v>520</v>
      </c>
      <c r="O218" s="209" t="s">
        <v>520</v>
      </c>
      <c r="P218" s="208" t="s">
        <v>1862</v>
      </c>
      <c r="Q218" s="208" t="s">
        <v>1862</v>
      </c>
      <c r="R218" s="134" t="s">
        <v>255</v>
      </c>
      <c r="S218" s="134" t="s">
        <v>2278</v>
      </c>
      <c r="T218" s="76"/>
      <c r="U218" s="249"/>
      <c r="V218" s="250"/>
      <c r="W218" s="65">
        <f t="shared" si="5"/>
        <v>0</v>
      </c>
    </row>
    <row r="219" spans="1:23" ht="14.4">
      <c r="A219" s="251" t="s">
        <v>577</v>
      </c>
      <c r="B219" s="84"/>
      <c r="C219" s="84"/>
      <c r="D219" s="252"/>
      <c r="E219" s="253"/>
      <c r="F219" s="254" t="str">
        <f t="shared" si="3"/>
        <v/>
      </c>
      <c r="G219" s="255" t="str">
        <f t="shared" si="4"/>
        <v/>
      </c>
      <c r="H219" s="188" t="s">
        <v>46</v>
      </c>
      <c r="I219" s="265"/>
      <c r="J219" s="538" t="s">
        <v>37</v>
      </c>
      <c r="K219" s="518"/>
      <c r="L219" s="153" t="s">
        <v>2084</v>
      </c>
      <c r="M219" s="84">
        <v>1</v>
      </c>
      <c r="N219" s="211" t="s">
        <v>520</v>
      </c>
      <c r="O219" s="211" t="s">
        <v>520</v>
      </c>
      <c r="P219" s="212" t="s">
        <v>1862</v>
      </c>
      <c r="Q219" s="212" t="s">
        <v>1862</v>
      </c>
      <c r="R219" s="136" t="s">
        <v>255</v>
      </c>
      <c r="S219" s="136" t="s">
        <v>378</v>
      </c>
      <c r="T219" s="88"/>
      <c r="U219" s="257"/>
      <c r="V219" s="258"/>
      <c r="W219" s="65">
        <f t="shared" si="5"/>
        <v>0</v>
      </c>
    </row>
    <row r="220" spans="1:23" ht="14.4">
      <c r="A220" s="259" t="s">
        <v>580</v>
      </c>
      <c r="B220" s="68"/>
      <c r="C220" s="243"/>
      <c r="D220" s="68"/>
      <c r="E220" s="244"/>
      <c r="F220" s="245" t="str">
        <f t="shared" si="3"/>
        <v/>
      </c>
      <c r="G220" s="246" t="str">
        <f t="shared" si="4"/>
        <v/>
      </c>
      <c r="H220" s="184" t="s">
        <v>46</v>
      </c>
      <c r="I220" s="266"/>
      <c r="J220" s="538" t="s">
        <v>37</v>
      </c>
      <c r="K220" s="517"/>
      <c r="L220" s="107" t="s">
        <v>2279</v>
      </c>
      <c r="M220" s="68">
        <v>1</v>
      </c>
      <c r="N220" s="208" t="s">
        <v>1862</v>
      </c>
      <c r="O220" s="208" t="s">
        <v>1862</v>
      </c>
      <c r="P220" s="208" t="s">
        <v>1862</v>
      </c>
      <c r="Q220" s="208" t="s">
        <v>1862</v>
      </c>
      <c r="R220" s="134" t="s">
        <v>157</v>
      </c>
      <c r="S220" s="134" t="s">
        <v>164</v>
      </c>
      <c r="T220" s="76"/>
      <c r="U220" s="249"/>
      <c r="V220" s="250"/>
      <c r="W220" s="65">
        <f t="shared" si="5"/>
        <v>0</v>
      </c>
    </row>
    <row r="221" spans="1:23" ht="14.4">
      <c r="A221" s="251" t="s">
        <v>582</v>
      </c>
      <c r="B221" s="84"/>
      <c r="C221" s="252"/>
      <c r="D221" s="252"/>
      <c r="E221" s="253"/>
      <c r="F221" s="254" t="str">
        <f t="shared" si="3"/>
        <v/>
      </c>
      <c r="G221" s="255" t="str">
        <f t="shared" si="4"/>
        <v/>
      </c>
      <c r="H221" s="188" t="s">
        <v>127</v>
      </c>
      <c r="I221" s="265"/>
      <c r="J221" s="538" t="s">
        <v>37</v>
      </c>
      <c r="K221" s="518"/>
      <c r="L221" s="153" t="s">
        <v>2280</v>
      </c>
      <c r="M221" s="84">
        <v>1</v>
      </c>
      <c r="N221" s="212" t="s">
        <v>1862</v>
      </c>
      <c r="O221" s="212" t="s">
        <v>1862</v>
      </c>
      <c r="P221" s="212" t="s">
        <v>1862</v>
      </c>
      <c r="Q221" s="212" t="s">
        <v>1862</v>
      </c>
      <c r="R221" s="136" t="s">
        <v>157</v>
      </c>
      <c r="S221" s="136" t="s">
        <v>281</v>
      </c>
      <c r="T221" s="88"/>
      <c r="U221" s="257"/>
      <c r="V221" s="258"/>
      <c r="W221" s="65">
        <f t="shared" si="5"/>
        <v>0</v>
      </c>
    </row>
    <row r="222" spans="1:23" ht="14.4">
      <c r="A222" s="259" t="s">
        <v>585</v>
      </c>
      <c r="B222" s="68"/>
      <c r="C222" s="243"/>
      <c r="D222" s="68"/>
      <c r="E222" s="244"/>
      <c r="F222" s="245" t="str">
        <f t="shared" si="3"/>
        <v/>
      </c>
      <c r="G222" s="246" t="str">
        <f t="shared" si="4"/>
        <v/>
      </c>
      <c r="H222" s="184" t="s">
        <v>46</v>
      </c>
      <c r="I222" s="266"/>
      <c r="J222" s="538" t="s">
        <v>37</v>
      </c>
      <c r="K222" s="517"/>
      <c r="L222" s="107" t="s">
        <v>2281</v>
      </c>
      <c r="M222" s="68">
        <v>2</v>
      </c>
      <c r="N222" s="208" t="s">
        <v>1862</v>
      </c>
      <c r="O222" s="208" t="s">
        <v>1862</v>
      </c>
      <c r="P222" s="208" t="s">
        <v>1862</v>
      </c>
      <c r="Q222" s="208" t="s">
        <v>1862</v>
      </c>
      <c r="R222" s="134" t="s">
        <v>157</v>
      </c>
      <c r="S222" s="134" t="s">
        <v>281</v>
      </c>
      <c r="T222" s="76"/>
      <c r="U222" s="249"/>
      <c r="V222" s="250"/>
      <c r="W222" s="65">
        <f t="shared" si="5"/>
        <v>0</v>
      </c>
    </row>
    <row r="223" spans="1:23" ht="14.4">
      <c r="A223" s="251" t="s">
        <v>587</v>
      </c>
      <c r="B223" s="84"/>
      <c r="C223" s="84"/>
      <c r="D223" s="252"/>
      <c r="E223" s="253"/>
      <c r="F223" s="254" t="str">
        <f t="shared" si="3"/>
        <v/>
      </c>
      <c r="G223" s="255" t="str">
        <f t="shared" si="4"/>
        <v/>
      </c>
      <c r="H223" s="188" t="s">
        <v>28</v>
      </c>
      <c r="I223" s="265"/>
      <c r="J223" s="538" t="s">
        <v>37</v>
      </c>
      <c r="K223" s="518"/>
      <c r="L223" s="153" t="s">
        <v>2282</v>
      </c>
      <c r="M223" s="84">
        <v>2</v>
      </c>
      <c r="N223" s="212" t="s">
        <v>1862</v>
      </c>
      <c r="O223" s="212" t="s">
        <v>1862</v>
      </c>
      <c r="P223" s="212" t="s">
        <v>1862</v>
      </c>
      <c r="Q223" s="212" t="s">
        <v>1862</v>
      </c>
      <c r="R223" s="136" t="s">
        <v>157</v>
      </c>
      <c r="S223" s="136" t="s">
        <v>281</v>
      </c>
      <c r="T223" s="88"/>
      <c r="U223" s="257"/>
      <c r="V223" s="258"/>
      <c r="W223" s="65">
        <f t="shared" si="5"/>
        <v>0</v>
      </c>
    </row>
    <row r="224" spans="1:23" ht="14.4">
      <c r="A224" s="259" t="s">
        <v>589</v>
      </c>
      <c r="B224" s="68"/>
      <c r="C224" s="68"/>
      <c r="D224" s="243"/>
      <c r="E224" s="244"/>
      <c r="F224" s="245" t="str">
        <f t="shared" si="3"/>
        <v/>
      </c>
      <c r="G224" s="246" t="str">
        <f t="shared" si="4"/>
        <v/>
      </c>
      <c r="H224" s="184" t="s">
        <v>46</v>
      </c>
      <c r="I224" s="266"/>
      <c r="J224" s="538" t="s">
        <v>37</v>
      </c>
      <c r="K224" s="517"/>
      <c r="L224" s="107" t="s">
        <v>2093</v>
      </c>
      <c r="M224" s="68">
        <v>2</v>
      </c>
      <c r="N224" s="208" t="s">
        <v>1862</v>
      </c>
      <c r="O224" s="208" t="s">
        <v>1862</v>
      </c>
      <c r="P224" s="208" t="s">
        <v>1862</v>
      </c>
      <c r="Q224" s="208" t="s">
        <v>1862</v>
      </c>
      <c r="R224" s="134" t="s">
        <v>157</v>
      </c>
      <c r="S224" s="134" t="s">
        <v>164</v>
      </c>
      <c r="T224" s="76"/>
      <c r="U224" s="249"/>
      <c r="V224" s="250"/>
      <c r="W224" s="65">
        <f t="shared" si="5"/>
        <v>0</v>
      </c>
    </row>
    <row r="225" spans="1:23" ht="14.4">
      <c r="A225" s="251" t="s">
        <v>592</v>
      </c>
      <c r="B225" s="84"/>
      <c r="C225" s="252"/>
      <c r="D225" s="84"/>
      <c r="E225" s="253"/>
      <c r="F225" s="254" t="str">
        <f t="shared" si="3"/>
        <v/>
      </c>
      <c r="G225" s="255" t="str">
        <f t="shared" si="4"/>
        <v/>
      </c>
      <c r="H225" s="188" t="s">
        <v>127</v>
      </c>
      <c r="I225" s="265"/>
      <c r="J225" s="538" t="s">
        <v>37</v>
      </c>
      <c r="K225" s="518"/>
      <c r="L225" s="153" t="s">
        <v>2283</v>
      </c>
      <c r="M225" s="84">
        <v>3</v>
      </c>
      <c r="N225" s="212" t="s">
        <v>1862</v>
      </c>
      <c r="O225" s="212" t="s">
        <v>1862</v>
      </c>
      <c r="P225" s="212" t="s">
        <v>1862</v>
      </c>
      <c r="Q225" s="212" t="s">
        <v>1862</v>
      </c>
      <c r="R225" s="136" t="s">
        <v>157</v>
      </c>
      <c r="S225" s="136" t="s">
        <v>164</v>
      </c>
      <c r="T225" s="88"/>
      <c r="U225" s="257"/>
      <c r="V225" s="258"/>
      <c r="W225" s="65">
        <f t="shared" si="5"/>
        <v>0</v>
      </c>
    </row>
    <row r="226" spans="1:23" ht="14.4">
      <c r="A226" s="259" t="s">
        <v>595</v>
      </c>
      <c r="B226" s="68"/>
      <c r="C226" s="243"/>
      <c r="D226" s="243"/>
      <c r="E226" s="244"/>
      <c r="F226" s="245" t="str">
        <f t="shared" si="3"/>
        <v/>
      </c>
      <c r="G226" s="246" t="str">
        <f t="shared" si="4"/>
        <v/>
      </c>
      <c r="H226" s="184" t="s">
        <v>46</v>
      </c>
      <c r="I226" s="266"/>
      <c r="J226" s="538" t="s">
        <v>37</v>
      </c>
      <c r="K226" s="517"/>
      <c r="L226" s="107" t="s">
        <v>1834</v>
      </c>
      <c r="M226" s="68">
        <v>3</v>
      </c>
      <c r="N226" s="208" t="s">
        <v>1862</v>
      </c>
      <c r="O226" s="208" t="s">
        <v>1862</v>
      </c>
      <c r="P226" s="208" t="s">
        <v>1862</v>
      </c>
      <c r="Q226" s="208" t="s">
        <v>1862</v>
      </c>
      <c r="R226" s="134" t="s">
        <v>157</v>
      </c>
      <c r="S226" s="134" t="s">
        <v>281</v>
      </c>
      <c r="T226" s="76"/>
      <c r="U226" s="249"/>
      <c r="V226" s="250"/>
      <c r="W226" s="65">
        <f t="shared" si="5"/>
        <v>0</v>
      </c>
    </row>
    <row r="227" spans="1:23" ht="14.4">
      <c r="A227" s="251" t="s">
        <v>597</v>
      </c>
      <c r="B227" s="84"/>
      <c r="C227" s="252"/>
      <c r="D227" s="252"/>
      <c r="E227" s="253"/>
      <c r="F227" s="254" t="str">
        <f t="shared" si="3"/>
        <v/>
      </c>
      <c r="G227" s="255" t="str">
        <f t="shared" si="4"/>
        <v/>
      </c>
      <c r="H227" s="188" t="s">
        <v>28</v>
      </c>
      <c r="I227" s="265"/>
      <c r="J227" s="538" t="s">
        <v>37</v>
      </c>
      <c r="K227" s="518"/>
      <c r="L227" s="153" t="s">
        <v>2284</v>
      </c>
      <c r="M227" s="84">
        <v>4</v>
      </c>
      <c r="N227" s="212" t="s">
        <v>1862</v>
      </c>
      <c r="O227" s="212" t="s">
        <v>1862</v>
      </c>
      <c r="P227" s="212" t="s">
        <v>1862</v>
      </c>
      <c r="Q227" s="212" t="s">
        <v>1862</v>
      </c>
      <c r="R227" s="136" t="s">
        <v>157</v>
      </c>
      <c r="S227" s="136" t="s">
        <v>553</v>
      </c>
      <c r="T227" s="88"/>
      <c r="U227" s="257"/>
      <c r="V227" s="258"/>
      <c r="W227" s="65">
        <f t="shared" si="5"/>
        <v>0</v>
      </c>
    </row>
    <row r="228" spans="1:23" ht="14.4">
      <c r="A228" s="259" t="s">
        <v>599</v>
      </c>
      <c r="B228" s="68"/>
      <c r="C228" s="243"/>
      <c r="D228" s="68"/>
      <c r="E228" s="244"/>
      <c r="F228" s="245" t="str">
        <f t="shared" si="3"/>
        <v/>
      </c>
      <c r="G228" s="246" t="str">
        <f t="shared" si="4"/>
        <v/>
      </c>
      <c r="H228" s="184" t="s">
        <v>131</v>
      </c>
      <c r="I228" s="266"/>
      <c r="J228" s="538" t="s">
        <v>37</v>
      </c>
      <c r="K228" s="517"/>
      <c r="L228" s="107" t="s">
        <v>2285</v>
      </c>
      <c r="M228" s="68">
        <v>6</v>
      </c>
      <c r="N228" s="208" t="s">
        <v>1862</v>
      </c>
      <c r="O228" s="208" t="s">
        <v>1862</v>
      </c>
      <c r="P228" s="208" t="s">
        <v>1862</v>
      </c>
      <c r="Q228" s="208" t="s">
        <v>1862</v>
      </c>
      <c r="R228" s="134" t="s">
        <v>157</v>
      </c>
      <c r="S228" s="134" t="s">
        <v>553</v>
      </c>
      <c r="T228" s="76"/>
      <c r="U228" s="249"/>
      <c r="V228" s="250"/>
      <c r="W228" s="65">
        <f t="shared" si="5"/>
        <v>0</v>
      </c>
    </row>
    <row r="229" spans="1:23" ht="14.4">
      <c r="A229" s="251" t="s">
        <v>601</v>
      </c>
      <c r="B229" s="84"/>
      <c r="C229" s="84"/>
      <c r="D229" s="252"/>
      <c r="E229" s="253"/>
      <c r="F229" s="254" t="str">
        <f t="shared" si="3"/>
        <v/>
      </c>
      <c r="G229" s="255" t="str">
        <f t="shared" si="4"/>
        <v/>
      </c>
      <c r="H229" s="188" t="s">
        <v>46</v>
      </c>
      <c r="I229" s="265"/>
      <c r="J229" s="539" t="s">
        <v>42</v>
      </c>
      <c r="K229" s="518"/>
      <c r="L229" s="153" t="s">
        <v>2286</v>
      </c>
      <c r="M229" s="84">
        <v>1</v>
      </c>
      <c r="N229" s="84">
        <v>2</v>
      </c>
      <c r="O229" s="84">
        <v>1</v>
      </c>
      <c r="P229" s="84" t="s">
        <v>136</v>
      </c>
      <c r="Q229" s="212" t="s">
        <v>1862</v>
      </c>
      <c r="R229" s="136" t="s">
        <v>129</v>
      </c>
      <c r="S229" s="136" t="s">
        <v>251</v>
      </c>
      <c r="T229" s="88"/>
      <c r="U229" s="257"/>
      <c r="V229" s="258"/>
      <c r="W229" s="65">
        <f t="shared" si="5"/>
        <v>0</v>
      </c>
    </row>
    <row r="230" spans="1:23" ht="14.4">
      <c r="A230" s="259" t="s">
        <v>604</v>
      </c>
      <c r="B230" s="68"/>
      <c r="C230" s="243"/>
      <c r="D230" s="243"/>
      <c r="E230" s="244"/>
      <c r="F230" s="245" t="str">
        <f t="shared" si="3"/>
        <v/>
      </c>
      <c r="G230" s="246" t="str">
        <f t="shared" si="4"/>
        <v/>
      </c>
      <c r="H230" s="184" t="s">
        <v>65</v>
      </c>
      <c r="I230" s="185"/>
      <c r="J230" s="539" t="s">
        <v>42</v>
      </c>
      <c r="K230" s="517"/>
      <c r="L230" s="107" t="s">
        <v>411</v>
      </c>
      <c r="M230" s="68">
        <v>2</v>
      </c>
      <c r="N230" s="68">
        <v>1</v>
      </c>
      <c r="O230" s="68">
        <v>1</v>
      </c>
      <c r="P230" s="68" t="s">
        <v>32</v>
      </c>
      <c r="Q230" s="208" t="s">
        <v>1862</v>
      </c>
      <c r="R230" s="134" t="s">
        <v>129</v>
      </c>
      <c r="S230" s="134" t="s">
        <v>59</v>
      </c>
      <c r="T230" s="76"/>
      <c r="U230" s="249"/>
      <c r="V230" s="250"/>
      <c r="W230" s="65">
        <f t="shared" si="5"/>
        <v>0</v>
      </c>
    </row>
    <row r="231" spans="1:23" ht="14.4">
      <c r="A231" s="251" t="s">
        <v>606</v>
      </c>
      <c r="B231" s="84"/>
      <c r="C231" s="252"/>
      <c r="D231" s="252"/>
      <c r="E231" s="253"/>
      <c r="F231" s="254" t="str">
        <f t="shared" si="3"/>
        <v/>
      </c>
      <c r="G231" s="255" t="str">
        <f t="shared" si="4"/>
        <v/>
      </c>
      <c r="H231" s="188" t="s">
        <v>46</v>
      </c>
      <c r="I231" s="265"/>
      <c r="J231" s="539" t="s">
        <v>42</v>
      </c>
      <c r="K231" s="518"/>
      <c r="L231" s="153" t="s">
        <v>2098</v>
      </c>
      <c r="M231" s="84">
        <v>2</v>
      </c>
      <c r="N231" s="84">
        <v>2</v>
      </c>
      <c r="O231" s="84">
        <v>2</v>
      </c>
      <c r="P231" s="84" t="s">
        <v>32</v>
      </c>
      <c r="Q231" s="212" t="s">
        <v>1862</v>
      </c>
      <c r="R231" s="136" t="s">
        <v>129</v>
      </c>
      <c r="S231" s="136" t="s">
        <v>44</v>
      </c>
      <c r="T231" s="88"/>
      <c r="U231" s="257"/>
      <c r="V231" s="258"/>
      <c r="W231" s="65">
        <f t="shared" si="5"/>
        <v>0</v>
      </c>
    </row>
    <row r="232" spans="1:23" ht="14.4">
      <c r="A232" s="259" t="s">
        <v>608</v>
      </c>
      <c r="B232" s="68"/>
      <c r="C232" s="243"/>
      <c r="D232" s="243"/>
      <c r="E232" s="244"/>
      <c r="F232" s="245" t="str">
        <f t="shared" si="3"/>
        <v/>
      </c>
      <c r="G232" s="246" t="str">
        <f t="shared" si="4"/>
        <v/>
      </c>
      <c r="H232" s="184" t="s">
        <v>46</v>
      </c>
      <c r="I232" s="266"/>
      <c r="J232" s="539" t="s">
        <v>42</v>
      </c>
      <c r="K232" s="517"/>
      <c r="L232" s="107" t="s">
        <v>978</v>
      </c>
      <c r="M232" s="68">
        <v>2</v>
      </c>
      <c r="N232" s="68">
        <v>3</v>
      </c>
      <c r="O232" s="68">
        <v>2</v>
      </c>
      <c r="P232" s="68" t="s">
        <v>32</v>
      </c>
      <c r="Q232" s="208" t="s">
        <v>1862</v>
      </c>
      <c r="R232" s="134" t="s">
        <v>129</v>
      </c>
      <c r="S232" s="134" t="s">
        <v>248</v>
      </c>
      <c r="T232" s="76"/>
      <c r="U232" s="249"/>
      <c r="V232" s="250"/>
      <c r="W232" s="65">
        <f t="shared" si="5"/>
        <v>0</v>
      </c>
    </row>
    <row r="233" spans="1:23" ht="14.4">
      <c r="A233" s="251" t="s">
        <v>610</v>
      </c>
      <c r="B233" s="84"/>
      <c r="C233" s="252"/>
      <c r="D233" s="84"/>
      <c r="E233" s="253"/>
      <c r="F233" s="254" t="str">
        <f t="shared" si="3"/>
        <v/>
      </c>
      <c r="G233" s="255" t="str">
        <f t="shared" si="4"/>
        <v/>
      </c>
      <c r="H233" s="188" t="s">
        <v>46</v>
      </c>
      <c r="I233" s="265"/>
      <c r="J233" s="539" t="s">
        <v>42</v>
      </c>
      <c r="K233" s="518"/>
      <c r="L233" s="153" t="s">
        <v>2100</v>
      </c>
      <c r="M233" s="84">
        <v>3</v>
      </c>
      <c r="N233" s="84">
        <v>3</v>
      </c>
      <c r="O233" s="84">
        <v>3</v>
      </c>
      <c r="P233" s="84" t="s">
        <v>32</v>
      </c>
      <c r="Q233" s="136" t="s">
        <v>145</v>
      </c>
      <c r="R233" s="136" t="s">
        <v>129</v>
      </c>
      <c r="S233" s="136" t="s">
        <v>44</v>
      </c>
      <c r="T233" s="88"/>
      <c r="U233" s="257"/>
      <c r="V233" s="258"/>
      <c r="W233" s="65">
        <f t="shared" si="5"/>
        <v>0</v>
      </c>
    </row>
    <row r="234" spans="1:23" ht="14.4">
      <c r="A234" s="259" t="s">
        <v>612</v>
      </c>
      <c r="B234" s="68"/>
      <c r="C234" s="243"/>
      <c r="D234" s="243"/>
      <c r="E234" s="244"/>
      <c r="F234" s="245" t="str">
        <f t="shared" si="3"/>
        <v/>
      </c>
      <c r="G234" s="246" t="str">
        <f t="shared" si="4"/>
        <v/>
      </c>
      <c r="H234" s="184" t="s">
        <v>127</v>
      </c>
      <c r="I234" s="185"/>
      <c r="J234" s="539" t="s">
        <v>42</v>
      </c>
      <c r="K234" s="517"/>
      <c r="L234" s="107" t="s">
        <v>2287</v>
      </c>
      <c r="M234" s="68">
        <v>3</v>
      </c>
      <c r="N234" s="68">
        <v>3</v>
      </c>
      <c r="O234" s="68">
        <v>3</v>
      </c>
      <c r="P234" s="68" t="s">
        <v>32</v>
      </c>
      <c r="Q234" s="208" t="s">
        <v>1862</v>
      </c>
      <c r="R234" s="134" t="s">
        <v>129</v>
      </c>
      <c r="S234" s="134" t="s">
        <v>59</v>
      </c>
      <c r="T234" s="76"/>
      <c r="U234" s="249"/>
      <c r="V234" s="250"/>
      <c r="W234" s="65">
        <f t="shared" si="5"/>
        <v>0</v>
      </c>
    </row>
    <row r="235" spans="1:23" ht="14.4">
      <c r="A235" s="251" t="s">
        <v>614</v>
      </c>
      <c r="B235" s="84"/>
      <c r="C235" s="252"/>
      <c r="D235" s="252"/>
      <c r="E235" s="253"/>
      <c r="F235" s="254" t="str">
        <f t="shared" si="3"/>
        <v/>
      </c>
      <c r="G235" s="255" t="str">
        <f t="shared" si="4"/>
        <v/>
      </c>
      <c r="H235" s="188" t="s">
        <v>127</v>
      </c>
      <c r="I235" s="265"/>
      <c r="J235" s="539" t="s">
        <v>42</v>
      </c>
      <c r="K235" s="518"/>
      <c r="L235" s="153" t="s">
        <v>2288</v>
      </c>
      <c r="M235" s="84">
        <v>4</v>
      </c>
      <c r="N235" s="84">
        <v>3</v>
      </c>
      <c r="O235" s="84">
        <v>2</v>
      </c>
      <c r="P235" s="84" t="s">
        <v>136</v>
      </c>
      <c r="Q235" s="212" t="s">
        <v>1862</v>
      </c>
      <c r="R235" s="136" t="s">
        <v>129</v>
      </c>
      <c r="S235" s="136" t="s">
        <v>251</v>
      </c>
      <c r="T235" s="88"/>
      <c r="U235" s="257"/>
      <c r="V235" s="258"/>
      <c r="W235" s="65">
        <f t="shared" si="5"/>
        <v>0</v>
      </c>
    </row>
    <row r="236" spans="1:23" ht="14.4">
      <c r="A236" s="259" t="s">
        <v>616</v>
      </c>
      <c r="B236" s="68"/>
      <c r="C236" s="243"/>
      <c r="D236" s="68"/>
      <c r="E236" s="266"/>
      <c r="F236" s="245" t="str">
        <f t="shared" si="3"/>
        <v/>
      </c>
      <c r="G236" s="246" t="str">
        <f t="shared" si="4"/>
        <v/>
      </c>
      <c r="H236" s="184" t="s">
        <v>46</v>
      </c>
      <c r="I236" s="266"/>
      <c r="J236" s="539" t="s">
        <v>42</v>
      </c>
      <c r="K236" s="517"/>
      <c r="L236" s="107" t="s">
        <v>2289</v>
      </c>
      <c r="M236" s="68">
        <v>6</v>
      </c>
      <c r="N236" s="68">
        <v>6</v>
      </c>
      <c r="O236" s="68">
        <v>7</v>
      </c>
      <c r="P236" s="68" t="s">
        <v>32</v>
      </c>
      <c r="Q236" s="134" t="s">
        <v>33</v>
      </c>
      <c r="R236" s="134" t="s">
        <v>129</v>
      </c>
      <c r="S236" s="134" t="s">
        <v>464</v>
      </c>
      <c r="T236" s="76"/>
      <c r="U236" s="249"/>
      <c r="V236" s="250"/>
      <c r="W236" s="65">
        <f t="shared" si="5"/>
        <v>0</v>
      </c>
    </row>
    <row r="237" spans="1:23" ht="14.4">
      <c r="A237" s="251" t="s">
        <v>618</v>
      </c>
      <c r="B237" s="84"/>
      <c r="C237" s="252"/>
      <c r="D237" s="252"/>
      <c r="E237" s="253"/>
      <c r="F237" s="254" t="str">
        <f t="shared" si="3"/>
        <v/>
      </c>
      <c r="G237" s="255" t="str">
        <f t="shared" si="4"/>
        <v/>
      </c>
      <c r="H237" s="188" t="s">
        <v>65</v>
      </c>
      <c r="I237" s="265"/>
      <c r="J237" s="539" t="s">
        <v>42</v>
      </c>
      <c r="K237" s="518"/>
      <c r="L237" s="153" t="s">
        <v>2290</v>
      </c>
      <c r="M237" s="84">
        <v>3</v>
      </c>
      <c r="N237" s="212" t="s">
        <v>1862</v>
      </c>
      <c r="O237" s="212" t="s">
        <v>1862</v>
      </c>
      <c r="P237" s="212" t="s">
        <v>1862</v>
      </c>
      <c r="Q237" s="212" t="s">
        <v>1862</v>
      </c>
      <c r="R237" s="136" t="s">
        <v>157</v>
      </c>
      <c r="S237" s="136" t="s">
        <v>553</v>
      </c>
      <c r="T237" s="88"/>
      <c r="U237" s="257"/>
      <c r="V237" s="258"/>
      <c r="W237" s="65">
        <f t="shared" si="5"/>
        <v>0</v>
      </c>
    </row>
    <row r="238" spans="1:23" ht="14.4">
      <c r="A238" s="259" t="s">
        <v>622</v>
      </c>
      <c r="B238" s="68"/>
      <c r="C238" s="243"/>
      <c r="D238" s="243"/>
      <c r="E238" s="244"/>
      <c r="F238" s="245" t="str">
        <f t="shared" si="3"/>
        <v/>
      </c>
      <c r="G238" s="246" t="str">
        <f t="shared" si="4"/>
        <v/>
      </c>
      <c r="H238" s="184" t="s">
        <v>46</v>
      </c>
      <c r="I238" s="266"/>
      <c r="J238" s="539" t="s">
        <v>42</v>
      </c>
      <c r="K238" s="517"/>
      <c r="L238" s="107" t="s">
        <v>2291</v>
      </c>
      <c r="M238" s="68">
        <v>4</v>
      </c>
      <c r="N238" s="208" t="s">
        <v>1862</v>
      </c>
      <c r="O238" s="208" t="s">
        <v>1862</v>
      </c>
      <c r="P238" s="208" t="s">
        <v>1862</v>
      </c>
      <c r="Q238" s="208" t="s">
        <v>1862</v>
      </c>
      <c r="R238" s="134" t="s">
        <v>157</v>
      </c>
      <c r="S238" s="134" t="s">
        <v>2292</v>
      </c>
      <c r="T238" s="76"/>
      <c r="U238" s="249"/>
      <c r="V238" s="250"/>
      <c r="W238" s="65">
        <f t="shared" si="5"/>
        <v>0</v>
      </c>
    </row>
    <row r="239" spans="1:23" ht="14.4">
      <c r="A239" s="251" t="s">
        <v>624</v>
      </c>
      <c r="B239" s="84"/>
      <c r="C239" s="84"/>
      <c r="D239" s="252"/>
      <c r="E239" s="253"/>
      <c r="F239" s="254" t="str">
        <f t="shared" si="3"/>
        <v/>
      </c>
      <c r="G239" s="255" t="str">
        <f t="shared" si="4"/>
        <v/>
      </c>
      <c r="H239" s="188" t="s">
        <v>28</v>
      </c>
      <c r="I239" s="265"/>
      <c r="J239" s="539" t="s">
        <v>42</v>
      </c>
      <c r="K239" s="518"/>
      <c r="L239" s="153" t="s">
        <v>2293</v>
      </c>
      <c r="M239" s="84">
        <v>7</v>
      </c>
      <c r="N239" s="212" t="s">
        <v>1862</v>
      </c>
      <c r="O239" s="212" t="s">
        <v>1862</v>
      </c>
      <c r="P239" s="212" t="s">
        <v>1862</v>
      </c>
      <c r="Q239" s="212" t="s">
        <v>1862</v>
      </c>
      <c r="R239" s="136" t="s">
        <v>157</v>
      </c>
      <c r="S239" s="136" t="s">
        <v>158</v>
      </c>
      <c r="T239" s="88"/>
      <c r="U239" s="257"/>
      <c r="V239" s="258"/>
      <c r="W239" s="65">
        <f t="shared" si="5"/>
        <v>0</v>
      </c>
    </row>
    <row r="240" spans="1:23" ht="14.4">
      <c r="A240" s="259" t="s">
        <v>626</v>
      </c>
      <c r="B240" s="68"/>
      <c r="C240" s="243"/>
      <c r="D240" s="243"/>
      <c r="E240" s="244"/>
      <c r="F240" s="245" t="str">
        <f t="shared" si="3"/>
        <v/>
      </c>
      <c r="G240" s="246" t="str">
        <f t="shared" si="4"/>
        <v/>
      </c>
      <c r="H240" s="184" t="s">
        <v>65</v>
      </c>
      <c r="I240" s="185"/>
      <c r="J240" s="540" t="s">
        <v>50</v>
      </c>
      <c r="K240" s="517"/>
      <c r="L240" s="107" t="s">
        <v>424</v>
      </c>
      <c r="M240" s="68">
        <v>1</v>
      </c>
      <c r="N240" s="68">
        <v>1</v>
      </c>
      <c r="O240" s="68">
        <v>4</v>
      </c>
      <c r="P240" s="68" t="s">
        <v>32</v>
      </c>
      <c r="Q240" s="208" t="s">
        <v>1862</v>
      </c>
      <c r="R240" s="134" t="s">
        <v>129</v>
      </c>
      <c r="S240" s="134" t="s">
        <v>262</v>
      </c>
      <c r="T240" s="76"/>
      <c r="U240" s="249"/>
      <c r="V240" s="250"/>
      <c r="W240" s="65">
        <f t="shared" si="5"/>
        <v>0</v>
      </c>
    </row>
    <row r="241" spans="1:23" ht="14.4">
      <c r="A241" s="251" t="s">
        <v>628</v>
      </c>
      <c r="B241" s="84"/>
      <c r="C241" s="252"/>
      <c r="D241" s="84"/>
      <c r="E241" s="253"/>
      <c r="F241" s="254" t="str">
        <f t="shared" si="3"/>
        <v/>
      </c>
      <c r="G241" s="255" t="str">
        <f t="shared" si="4"/>
        <v/>
      </c>
      <c r="H241" s="188" t="s">
        <v>46</v>
      </c>
      <c r="I241" s="265"/>
      <c r="J241" s="540" t="s">
        <v>50</v>
      </c>
      <c r="K241" s="518"/>
      <c r="L241" s="153" t="s">
        <v>662</v>
      </c>
      <c r="M241" s="84">
        <v>2</v>
      </c>
      <c r="N241" s="84">
        <v>2</v>
      </c>
      <c r="O241" s="84">
        <v>3</v>
      </c>
      <c r="P241" s="84" t="s">
        <v>136</v>
      </c>
      <c r="Q241" s="212" t="s">
        <v>1862</v>
      </c>
      <c r="R241" s="136" t="s">
        <v>129</v>
      </c>
      <c r="S241" s="136" t="s">
        <v>340</v>
      </c>
      <c r="T241" s="88"/>
      <c r="U241" s="257"/>
      <c r="V241" s="258"/>
      <c r="W241" s="65">
        <f t="shared" si="5"/>
        <v>0</v>
      </c>
    </row>
    <row r="242" spans="1:23" ht="14.4">
      <c r="A242" s="259" t="s">
        <v>630</v>
      </c>
      <c r="B242" s="68"/>
      <c r="C242" s="243"/>
      <c r="D242" s="243"/>
      <c r="E242" s="244"/>
      <c r="F242" s="245" t="str">
        <f t="shared" si="3"/>
        <v/>
      </c>
      <c r="G242" s="246" t="str">
        <f t="shared" si="4"/>
        <v/>
      </c>
      <c r="H242" s="184" t="s">
        <v>65</v>
      </c>
      <c r="I242" s="185"/>
      <c r="J242" s="540" t="s">
        <v>50</v>
      </c>
      <c r="K242" s="517"/>
      <c r="L242" s="107" t="s">
        <v>440</v>
      </c>
      <c r="M242" s="68">
        <v>2</v>
      </c>
      <c r="N242" s="68">
        <v>1</v>
      </c>
      <c r="O242" s="68">
        <v>4</v>
      </c>
      <c r="P242" s="68" t="s">
        <v>32</v>
      </c>
      <c r="Q242" s="208" t="s">
        <v>1862</v>
      </c>
      <c r="R242" s="134" t="s">
        <v>129</v>
      </c>
      <c r="S242" s="134" t="s">
        <v>262</v>
      </c>
      <c r="T242" s="76"/>
      <c r="U242" s="249"/>
      <c r="V242" s="250"/>
      <c r="W242" s="65">
        <f t="shared" si="5"/>
        <v>0</v>
      </c>
    </row>
    <row r="243" spans="1:23" ht="14.4">
      <c r="A243" s="251" t="s">
        <v>632</v>
      </c>
      <c r="B243" s="84"/>
      <c r="C243" s="252"/>
      <c r="D243" s="84"/>
      <c r="E243" s="253"/>
      <c r="F243" s="254" t="str">
        <f t="shared" si="3"/>
        <v/>
      </c>
      <c r="G243" s="255" t="str">
        <f t="shared" si="4"/>
        <v/>
      </c>
      <c r="H243" s="188" t="s">
        <v>46</v>
      </c>
      <c r="I243" s="265"/>
      <c r="J243" s="540" t="s">
        <v>50</v>
      </c>
      <c r="K243" s="518"/>
      <c r="L243" s="153" t="s">
        <v>993</v>
      </c>
      <c r="M243" s="84">
        <v>2</v>
      </c>
      <c r="N243" s="84">
        <v>2</v>
      </c>
      <c r="O243" s="84">
        <v>3</v>
      </c>
      <c r="P243" s="84" t="s">
        <v>32</v>
      </c>
      <c r="Q243" s="136" t="s">
        <v>87</v>
      </c>
      <c r="R243" s="136" t="s">
        <v>129</v>
      </c>
      <c r="S243" s="136" t="s">
        <v>154</v>
      </c>
      <c r="T243" s="88"/>
      <c r="U243" s="257"/>
      <c r="V243" s="258"/>
      <c r="W243" s="65">
        <f t="shared" si="5"/>
        <v>0</v>
      </c>
    </row>
    <row r="244" spans="1:23" ht="14.4">
      <c r="A244" s="259" t="s">
        <v>634</v>
      </c>
      <c r="B244" s="68"/>
      <c r="C244" s="243"/>
      <c r="D244" s="243"/>
      <c r="E244" s="266"/>
      <c r="F244" s="245" t="str">
        <f t="shared" si="3"/>
        <v/>
      </c>
      <c r="G244" s="246" t="str">
        <f t="shared" si="4"/>
        <v/>
      </c>
      <c r="H244" s="184" t="s">
        <v>46</v>
      </c>
      <c r="I244" s="266"/>
      <c r="J244" s="540" t="s">
        <v>50</v>
      </c>
      <c r="K244" s="517"/>
      <c r="L244" s="107" t="s">
        <v>2294</v>
      </c>
      <c r="M244" s="68">
        <v>3</v>
      </c>
      <c r="N244" s="68">
        <v>3</v>
      </c>
      <c r="O244" s="68">
        <v>3</v>
      </c>
      <c r="P244" s="68" t="s">
        <v>32</v>
      </c>
      <c r="Q244" s="208" t="s">
        <v>1862</v>
      </c>
      <c r="R244" s="134" t="s">
        <v>129</v>
      </c>
      <c r="S244" s="134" t="s">
        <v>154</v>
      </c>
      <c r="T244" s="76"/>
      <c r="U244" s="249"/>
      <c r="V244" s="250"/>
      <c r="W244" s="65">
        <f t="shared" si="5"/>
        <v>0</v>
      </c>
    </row>
    <row r="245" spans="1:23" ht="14.4">
      <c r="A245" s="251" t="s">
        <v>637</v>
      </c>
      <c r="B245" s="84"/>
      <c r="C245" s="252"/>
      <c r="D245" s="252"/>
      <c r="E245" s="253"/>
      <c r="F245" s="254" t="str">
        <f t="shared" si="3"/>
        <v/>
      </c>
      <c r="G245" s="255" t="str">
        <f t="shared" si="4"/>
        <v/>
      </c>
      <c r="H245" s="188" t="s">
        <v>127</v>
      </c>
      <c r="I245" s="265"/>
      <c r="J245" s="540" t="s">
        <v>50</v>
      </c>
      <c r="K245" s="518"/>
      <c r="L245" s="153" t="s">
        <v>2295</v>
      </c>
      <c r="M245" s="84">
        <v>3</v>
      </c>
      <c r="N245" s="84">
        <v>2</v>
      </c>
      <c r="O245" s="84">
        <v>1</v>
      </c>
      <c r="P245" s="84" t="s">
        <v>136</v>
      </c>
      <c r="Q245" s="212" t="s">
        <v>1862</v>
      </c>
      <c r="R245" s="136" t="s">
        <v>129</v>
      </c>
      <c r="S245" s="136" t="s">
        <v>340</v>
      </c>
      <c r="T245" s="88"/>
      <c r="U245" s="257"/>
      <c r="V245" s="258"/>
      <c r="W245" s="65">
        <f t="shared" si="5"/>
        <v>0</v>
      </c>
    </row>
    <row r="246" spans="1:23" ht="14.4">
      <c r="A246" s="259" t="s">
        <v>639</v>
      </c>
      <c r="B246" s="68"/>
      <c r="C246" s="243"/>
      <c r="D246" s="243"/>
      <c r="E246" s="244"/>
      <c r="F246" s="245" t="str">
        <f t="shared" si="3"/>
        <v/>
      </c>
      <c r="G246" s="246" t="str">
        <f t="shared" si="4"/>
        <v/>
      </c>
      <c r="H246" s="184" t="s">
        <v>127</v>
      </c>
      <c r="I246" s="185"/>
      <c r="J246" s="540" t="s">
        <v>50</v>
      </c>
      <c r="K246" s="517"/>
      <c r="L246" s="107" t="s">
        <v>2296</v>
      </c>
      <c r="M246" s="68">
        <v>4</v>
      </c>
      <c r="N246" s="68">
        <v>4</v>
      </c>
      <c r="O246" s="68">
        <v>4</v>
      </c>
      <c r="P246" s="68" t="s">
        <v>32</v>
      </c>
      <c r="Q246" s="208" t="s">
        <v>1862</v>
      </c>
      <c r="R246" s="134" t="s">
        <v>129</v>
      </c>
      <c r="S246" s="134" t="s">
        <v>826</v>
      </c>
      <c r="T246" s="76"/>
      <c r="U246" s="249"/>
      <c r="V246" s="250"/>
      <c r="W246" s="65">
        <f t="shared" si="5"/>
        <v>0</v>
      </c>
    </row>
    <row r="247" spans="1:23" ht="14.4">
      <c r="A247" s="251" t="s">
        <v>641</v>
      </c>
      <c r="B247" s="84"/>
      <c r="C247" s="84"/>
      <c r="D247" s="252"/>
      <c r="E247" s="253"/>
      <c r="F247" s="254" t="str">
        <f t="shared" si="3"/>
        <v/>
      </c>
      <c r="G247" s="255" t="str">
        <f t="shared" si="4"/>
        <v/>
      </c>
      <c r="H247" s="188" t="s">
        <v>46</v>
      </c>
      <c r="I247" s="265"/>
      <c r="J247" s="540" t="s">
        <v>50</v>
      </c>
      <c r="K247" s="518"/>
      <c r="L247" s="153" t="s">
        <v>2297</v>
      </c>
      <c r="M247" s="84">
        <v>4</v>
      </c>
      <c r="N247" s="84">
        <v>3</v>
      </c>
      <c r="O247" s="84">
        <v>4</v>
      </c>
      <c r="P247" s="84" t="s">
        <v>32</v>
      </c>
      <c r="Q247" s="136" t="s">
        <v>1923</v>
      </c>
      <c r="R247" s="136" t="s">
        <v>129</v>
      </c>
      <c r="S247" s="136" t="s">
        <v>35</v>
      </c>
      <c r="T247" s="88"/>
      <c r="U247" s="257"/>
      <c r="V247" s="258"/>
      <c r="W247" s="65">
        <f t="shared" si="5"/>
        <v>0</v>
      </c>
    </row>
    <row r="248" spans="1:23" ht="14.4">
      <c r="A248" s="259" t="s">
        <v>643</v>
      </c>
      <c r="B248" s="68"/>
      <c r="C248" s="68"/>
      <c r="D248" s="243"/>
      <c r="E248" s="244"/>
      <c r="F248" s="245" t="str">
        <f t="shared" si="3"/>
        <v/>
      </c>
      <c r="G248" s="246" t="str">
        <f t="shared" si="4"/>
        <v/>
      </c>
      <c r="H248" s="184" t="s">
        <v>46</v>
      </c>
      <c r="I248" s="266"/>
      <c r="J248" s="540" t="s">
        <v>50</v>
      </c>
      <c r="K248" s="517"/>
      <c r="L248" s="107" t="s">
        <v>2298</v>
      </c>
      <c r="M248" s="68">
        <v>5</v>
      </c>
      <c r="N248" s="68">
        <v>3</v>
      </c>
      <c r="O248" s="68">
        <v>6</v>
      </c>
      <c r="P248" s="68" t="s">
        <v>32</v>
      </c>
      <c r="Q248" s="134" t="s">
        <v>80</v>
      </c>
      <c r="R248" s="134" t="s">
        <v>129</v>
      </c>
      <c r="S248" s="134" t="s">
        <v>2195</v>
      </c>
      <c r="T248" s="76"/>
      <c r="U248" s="249"/>
      <c r="V248" s="250"/>
      <c r="W248" s="65">
        <f t="shared" si="5"/>
        <v>0</v>
      </c>
    </row>
    <row r="249" spans="1:23" ht="14.4">
      <c r="A249" s="251" t="s">
        <v>645</v>
      </c>
      <c r="B249" s="84"/>
      <c r="C249" s="84"/>
      <c r="D249" s="252"/>
      <c r="E249" s="253"/>
      <c r="F249" s="254" t="str">
        <f t="shared" si="3"/>
        <v/>
      </c>
      <c r="G249" s="255" t="str">
        <f t="shared" si="4"/>
        <v/>
      </c>
      <c r="H249" s="188" t="s">
        <v>46</v>
      </c>
      <c r="I249" s="265"/>
      <c r="J249" s="540" t="s">
        <v>50</v>
      </c>
      <c r="K249" s="518"/>
      <c r="L249" s="153" t="s">
        <v>2299</v>
      </c>
      <c r="M249" s="84">
        <v>0</v>
      </c>
      <c r="N249" s="212" t="s">
        <v>1862</v>
      </c>
      <c r="O249" s="212" t="s">
        <v>1862</v>
      </c>
      <c r="P249" s="212" t="s">
        <v>1862</v>
      </c>
      <c r="Q249" s="212" t="s">
        <v>1862</v>
      </c>
      <c r="R249" s="136" t="s">
        <v>157</v>
      </c>
      <c r="S249" s="136" t="s">
        <v>35</v>
      </c>
      <c r="T249" s="88"/>
      <c r="U249" s="257"/>
      <c r="V249" s="258"/>
      <c r="W249" s="65">
        <f t="shared" si="5"/>
        <v>0</v>
      </c>
    </row>
    <row r="250" spans="1:23" ht="14.4">
      <c r="A250" s="259" t="s">
        <v>647</v>
      </c>
      <c r="B250" s="68"/>
      <c r="C250" s="68"/>
      <c r="D250" s="243"/>
      <c r="E250" s="244"/>
      <c r="F250" s="245" t="str">
        <f t="shared" si="3"/>
        <v/>
      </c>
      <c r="G250" s="246" t="str">
        <f t="shared" si="4"/>
        <v/>
      </c>
      <c r="H250" s="184" t="s">
        <v>28</v>
      </c>
      <c r="I250" s="266"/>
      <c r="J250" s="540" t="s">
        <v>50</v>
      </c>
      <c r="K250" s="517"/>
      <c r="L250" s="107" t="s">
        <v>2300</v>
      </c>
      <c r="M250" s="68">
        <v>3</v>
      </c>
      <c r="N250" s="208" t="s">
        <v>1862</v>
      </c>
      <c r="O250" s="208" t="s">
        <v>1862</v>
      </c>
      <c r="P250" s="208" t="s">
        <v>1862</v>
      </c>
      <c r="Q250" s="208" t="s">
        <v>1862</v>
      </c>
      <c r="R250" s="134" t="s">
        <v>157</v>
      </c>
      <c r="S250" s="134" t="s">
        <v>553</v>
      </c>
      <c r="T250" s="76"/>
      <c r="U250" s="249"/>
      <c r="V250" s="250"/>
      <c r="W250" s="65">
        <f t="shared" si="5"/>
        <v>0</v>
      </c>
    </row>
    <row r="251" spans="1:23" ht="14.4">
      <c r="A251" s="251" t="s">
        <v>649</v>
      </c>
      <c r="B251" s="84"/>
      <c r="C251" s="84"/>
      <c r="D251" s="84"/>
      <c r="E251" s="253"/>
      <c r="F251" s="254" t="str">
        <f t="shared" si="3"/>
        <v/>
      </c>
      <c r="G251" s="255" t="str">
        <f t="shared" si="4"/>
        <v/>
      </c>
      <c r="H251" s="188" t="s">
        <v>46</v>
      </c>
      <c r="I251" s="265"/>
      <c r="J251" s="541" t="s">
        <v>1862</v>
      </c>
      <c r="K251" s="518"/>
      <c r="L251" s="153" t="s">
        <v>2119</v>
      </c>
      <c r="M251" s="84">
        <v>2</v>
      </c>
      <c r="N251" s="84">
        <v>2</v>
      </c>
      <c r="O251" s="84">
        <v>3</v>
      </c>
      <c r="P251" s="84" t="s">
        <v>32</v>
      </c>
      <c r="Q251" s="212" t="s">
        <v>1862</v>
      </c>
      <c r="R251" s="136" t="s">
        <v>129</v>
      </c>
      <c r="S251" s="136" t="s">
        <v>39</v>
      </c>
      <c r="T251" s="88"/>
      <c r="U251" s="257"/>
      <c r="V251" s="258"/>
      <c r="W251" s="65">
        <f t="shared" si="5"/>
        <v>0</v>
      </c>
    </row>
    <row r="252" spans="1:23" ht="14.4">
      <c r="A252" s="259" t="s">
        <v>651</v>
      </c>
      <c r="B252" s="68"/>
      <c r="C252" s="68"/>
      <c r="D252" s="243"/>
      <c r="E252" s="266"/>
      <c r="F252" s="245" t="str">
        <f t="shared" si="3"/>
        <v/>
      </c>
      <c r="G252" s="246" t="str">
        <f t="shared" si="4"/>
        <v/>
      </c>
      <c r="H252" s="184" t="s">
        <v>46</v>
      </c>
      <c r="I252" s="266"/>
      <c r="J252" s="541" t="s">
        <v>1862</v>
      </c>
      <c r="K252" s="517"/>
      <c r="L252" s="107" t="s">
        <v>1865</v>
      </c>
      <c r="M252" s="68">
        <v>3</v>
      </c>
      <c r="N252" s="68">
        <v>2</v>
      </c>
      <c r="O252" s="68">
        <v>3</v>
      </c>
      <c r="P252" s="68" t="s">
        <v>32</v>
      </c>
      <c r="Q252" s="134" t="s">
        <v>1876</v>
      </c>
      <c r="R252" s="134" t="s">
        <v>129</v>
      </c>
      <c r="S252" s="134" t="s">
        <v>1866</v>
      </c>
      <c r="T252" s="76"/>
      <c r="U252" s="249"/>
      <c r="V252" s="250"/>
      <c r="W252" s="65">
        <f t="shared" si="5"/>
        <v>0</v>
      </c>
    </row>
    <row r="253" spans="1:23" ht="14.4">
      <c r="A253" s="251" t="s">
        <v>653</v>
      </c>
      <c r="B253" s="84"/>
      <c r="C253" s="84"/>
      <c r="D253" s="252"/>
      <c r="E253" s="253"/>
      <c r="F253" s="254" t="str">
        <f t="shared" si="3"/>
        <v/>
      </c>
      <c r="G253" s="255" t="str">
        <f t="shared" si="4"/>
        <v/>
      </c>
      <c r="H253" s="188" t="s">
        <v>46</v>
      </c>
      <c r="I253" s="265"/>
      <c r="J253" s="541" t="s">
        <v>1862</v>
      </c>
      <c r="K253" s="518"/>
      <c r="L253" s="153" t="s">
        <v>2301</v>
      </c>
      <c r="M253" s="84">
        <v>4</v>
      </c>
      <c r="N253" s="84">
        <v>3</v>
      </c>
      <c r="O253" s="84">
        <v>5</v>
      </c>
      <c r="P253" s="84" t="s">
        <v>32</v>
      </c>
      <c r="Q253" s="212" t="s">
        <v>1862</v>
      </c>
      <c r="R253" s="136" t="s">
        <v>129</v>
      </c>
      <c r="S253" s="136" t="s">
        <v>2208</v>
      </c>
      <c r="T253" s="88"/>
      <c r="U253" s="257"/>
      <c r="V253" s="258"/>
      <c r="W253" s="65">
        <f t="shared" si="5"/>
        <v>0</v>
      </c>
    </row>
    <row r="254" spans="1:23" ht="14.4">
      <c r="A254" s="259" t="s">
        <v>655</v>
      </c>
      <c r="B254" s="68"/>
      <c r="C254" s="68"/>
      <c r="D254" s="243"/>
      <c r="E254" s="244"/>
      <c r="F254" s="245" t="str">
        <f t="shared" si="3"/>
        <v/>
      </c>
      <c r="G254" s="246" t="str">
        <f t="shared" si="4"/>
        <v/>
      </c>
      <c r="H254" s="184" t="s">
        <v>46</v>
      </c>
      <c r="I254" s="266"/>
      <c r="J254" s="541" t="s">
        <v>1862</v>
      </c>
      <c r="K254" s="517"/>
      <c r="L254" s="107" t="s">
        <v>1613</v>
      </c>
      <c r="M254" s="68">
        <v>5</v>
      </c>
      <c r="N254" s="68">
        <v>4</v>
      </c>
      <c r="O254" s="68">
        <v>4</v>
      </c>
      <c r="P254" s="68" t="s">
        <v>136</v>
      </c>
      <c r="Q254" s="134" t="s">
        <v>145</v>
      </c>
      <c r="R254" s="134" t="s">
        <v>129</v>
      </c>
      <c r="S254" s="134" t="s">
        <v>429</v>
      </c>
      <c r="T254" s="76"/>
      <c r="U254" s="249"/>
      <c r="V254" s="250"/>
      <c r="W254" s="65">
        <f t="shared" si="5"/>
        <v>0</v>
      </c>
    </row>
    <row r="255" spans="1:23" ht="14.4">
      <c r="A255" s="251" t="s">
        <v>657</v>
      </c>
      <c r="B255" s="84"/>
      <c r="C255" s="252"/>
      <c r="D255" s="84"/>
      <c r="E255" s="253"/>
      <c r="F255" s="254" t="str">
        <f t="shared" si="3"/>
        <v/>
      </c>
      <c r="G255" s="255" t="str">
        <f t="shared" si="4"/>
        <v/>
      </c>
      <c r="H255" s="188" t="s">
        <v>46</v>
      </c>
      <c r="I255" s="265"/>
      <c r="J255" s="541" t="s">
        <v>1862</v>
      </c>
      <c r="K255" s="518"/>
      <c r="L255" s="153" t="s">
        <v>2123</v>
      </c>
      <c r="M255" s="84">
        <v>1</v>
      </c>
      <c r="N255" s="212" t="s">
        <v>1862</v>
      </c>
      <c r="O255" s="212" t="s">
        <v>1862</v>
      </c>
      <c r="P255" s="212" t="s">
        <v>1862</v>
      </c>
      <c r="Q255" s="212" t="s">
        <v>1862</v>
      </c>
      <c r="R255" s="136" t="s">
        <v>157</v>
      </c>
      <c r="S255" s="136" t="s">
        <v>584</v>
      </c>
      <c r="T255" s="88"/>
      <c r="U255" s="257"/>
      <c r="V255" s="258"/>
      <c r="W255" s="65">
        <f t="shared" si="5"/>
        <v>0</v>
      </c>
    </row>
    <row r="256" spans="1:23" ht="14.4">
      <c r="A256" s="274" t="s">
        <v>659</v>
      </c>
      <c r="B256" s="224"/>
      <c r="C256" s="224"/>
      <c r="D256" s="275"/>
      <c r="E256" s="276"/>
      <c r="F256" s="277" t="str">
        <f t="shared" si="3"/>
        <v/>
      </c>
      <c r="G256" s="278" t="str">
        <f t="shared" si="4"/>
        <v/>
      </c>
      <c r="H256" s="220" t="s">
        <v>46</v>
      </c>
      <c r="I256" s="276"/>
      <c r="J256" s="542" t="s">
        <v>1862</v>
      </c>
      <c r="K256" s="543"/>
      <c r="L256" s="279" t="s">
        <v>2302</v>
      </c>
      <c r="M256" s="224">
        <v>1</v>
      </c>
      <c r="N256" s="225" t="s">
        <v>1862</v>
      </c>
      <c r="O256" s="225" t="s">
        <v>1862</v>
      </c>
      <c r="P256" s="225" t="s">
        <v>1862</v>
      </c>
      <c r="Q256" s="225" t="s">
        <v>1862</v>
      </c>
      <c r="R256" s="226" t="s">
        <v>157</v>
      </c>
      <c r="S256" s="226" t="s">
        <v>325</v>
      </c>
      <c r="T256" s="227"/>
      <c r="U256" s="280"/>
      <c r="V256" s="281"/>
      <c r="W256" s="65">
        <f t="shared" si="5"/>
        <v>0</v>
      </c>
    </row>
  </sheetData>
  <autoFilter ref="A4:V256" xr:uid="{00000000-0009-0000-0000-000006000000}">
    <sortState xmlns:xlrd2="http://schemas.microsoft.com/office/spreadsheetml/2017/richdata2" ref="A4:V256">
      <sortCondition ref="A4:A256"/>
      <sortCondition ref="Q4:Q256"/>
      <sortCondition ref="H4:H256"/>
      <sortCondition ref="F4:F256"/>
      <sortCondition ref="G4:G256"/>
      <sortCondition ref="L4:L256"/>
    </sortState>
  </autoFilter>
  <mergeCells count="124">
    <mergeCell ref="J224:K224"/>
    <mergeCell ref="J225:K225"/>
    <mergeCell ref="J226:K226"/>
    <mergeCell ref="J227:K227"/>
    <mergeCell ref="J228:K228"/>
    <mergeCell ref="J229:K229"/>
    <mergeCell ref="J230:K230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178:K178"/>
    <mergeCell ref="J179:K179"/>
    <mergeCell ref="J208:K208"/>
    <mergeCell ref="J209:K209"/>
    <mergeCell ref="J210:K210"/>
    <mergeCell ref="J211:K211"/>
    <mergeCell ref="J212:K212"/>
    <mergeCell ref="J213:K213"/>
    <mergeCell ref="J214:K214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252:K252"/>
    <mergeCell ref="J253:K253"/>
    <mergeCell ref="J254:K254"/>
    <mergeCell ref="J255:K255"/>
    <mergeCell ref="J256:K256"/>
    <mergeCell ref="J245:K245"/>
    <mergeCell ref="J246:K246"/>
    <mergeCell ref="J247:K247"/>
    <mergeCell ref="J248:K248"/>
    <mergeCell ref="J249:K249"/>
    <mergeCell ref="J250:K250"/>
    <mergeCell ref="J251:K251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122:K122"/>
    <mergeCell ref="J123:K123"/>
    <mergeCell ref="J124:K124"/>
    <mergeCell ref="J125:K125"/>
    <mergeCell ref="J231:K231"/>
    <mergeCell ref="J232:K232"/>
    <mergeCell ref="J233:K233"/>
    <mergeCell ref="J234:K234"/>
    <mergeCell ref="J235:K235"/>
    <mergeCell ref="J126:K126"/>
    <mergeCell ref="J127:K127"/>
    <mergeCell ref="J128:K128"/>
    <mergeCell ref="J129:K129"/>
    <mergeCell ref="J130:K130"/>
    <mergeCell ref="J131:K131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75:K75"/>
    <mergeCell ref="J76:K76"/>
    <mergeCell ref="J77:K77"/>
    <mergeCell ref="J78:K78"/>
    <mergeCell ref="J79:K79"/>
    <mergeCell ref="J80:K80"/>
    <mergeCell ref="J81:K81"/>
    <mergeCell ref="J82:K82"/>
    <mergeCell ref="J112:K112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29:K29"/>
    <mergeCell ref="J30:K30"/>
    <mergeCell ref="J31:K31"/>
    <mergeCell ref="J32:K32"/>
    <mergeCell ref="J33:K33"/>
    <mergeCell ref="J34:K34"/>
    <mergeCell ref="J63:K63"/>
    <mergeCell ref="J64:K64"/>
    <mergeCell ref="J65:K65"/>
    <mergeCell ref="A1:V1"/>
    <mergeCell ref="T2:U2"/>
    <mergeCell ref="J3:K3"/>
    <mergeCell ref="J23:K23"/>
    <mergeCell ref="J24:K24"/>
    <mergeCell ref="J25:K25"/>
    <mergeCell ref="J26:K26"/>
    <mergeCell ref="J27:K27"/>
    <mergeCell ref="J28:K28"/>
  </mergeCells>
  <conditionalFormatting sqref="F5:G256">
    <cfRule type="cellIs" dxfId="19" priority="2" operator="equal">
      <formula>"✓"</formula>
    </cfRule>
  </conditionalFormatting>
  <conditionalFormatting sqref="L5:V256">
    <cfRule type="expression" dxfId="18" priority="1">
      <formula>AND($A$2=TRUE,$B5=0,$C5=0,$D5=0,$E5=0)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000"/>
  <sheetViews>
    <sheetView workbookViewId="0"/>
  </sheetViews>
  <sheetFormatPr defaultColWidth="12.6640625" defaultRowHeight="15.75" customHeight="1"/>
  <sheetData>
    <row r="1" spans="1:9">
      <c r="A1" s="282" t="s">
        <v>2303</v>
      </c>
      <c r="B1" s="282" t="s">
        <v>2304</v>
      </c>
      <c r="C1" s="282"/>
      <c r="D1" s="282" t="s">
        <v>2305</v>
      </c>
      <c r="E1" s="282" t="s">
        <v>2306</v>
      </c>
      <c r="F1" s="282" t="s">
        <v>2307</v>
      </c>
      <c r="G1" s="282" t="s">
        <v>2308</v>
      </c>
      <c r="H1" s="282" t="s">
        <v>2309</v>
      </c>
      <c r="I1" s="282" t="s">
        <v>2310</v>
      </c>
    </row>
    <row r="2" spans="1:9">
      <c r="A2" s="282" t="s">
        <v>2311</v>
      </c>
      <c r="B2" s="282" t="s">
        <v>2312</v>
      </c>
      <c r="C2" s="282"/>
      <c r="D2" s="282" t="s">
        <v>2313</v>
      </c>
      <c r="E2" s="282" t="s">
        <v>2314</v>
      </c>
      <c r="F2" s="282" t="s">
        <v>2315</v>
      </c>
      <c r="G2" s="282" t="s">
        <v>2316</v>
      </c>
      <c r="H2" s="282" t="s">
        <v>2317</v>
      </c>
      <c r="I2" s="282" t="s">
        <v>2318</v>
      </c>
    </row>
    <row r="3" spans="1:9">
      <c r="A3" s="282" t="s">
        <v>2319</v>
      </c>
      <c r="B3" s="282" t="s">
        <v>2320</v>
      </c>
      <c r="C3" s="282"/>
      <c r="D3" s="282" t="s">
        <v>2321</v>
      </c>
      <c r="E3" s="282" t="s">
        <v>2322</v>
      </c>
      <c r="F3" s="282" t="s">
        <v>2323</v>
      </c>
      <c r="G3" s="282" t="s">
        <v>2324</v>
      </c>
      <c r="H3" s="282" t="s">
        <v>2325</v>
      </c>
      <c r="I3" s="282" t="s">
        <v>2326</v>
      </c>
    </row>
    <row r="4" spans="1:9">
      <c r="A4" s="282" t="s">
        <v>2327</v>
      </c>
      <c r="B4" s="282" t="s">
        <v>2328</v>
      </c>
      <c r="C4" s="282"/>
      <c r="D4" s="282" t="s">
        <v>2329</v>
      </c>
      <c r="E4" s="282" t="s">
        <v>2330</v>
      </c>
      <c r="F4" s="282" t="s">
        <v>2331</v>
      </c>
      <c r="G4" s="282" t="s">
        <v>2332</v>
      </c>
      <c r="H4" s="282" t="s">
        <v>2333</v>
      </c>
      <c r="I4" s="282" t="s">
        <v>2334</v>
      </c>
    </row>
    <row r="5" spans="1:9">
      <c r="A5" s="282" t="s">
        <v>2335</v>
      </c>
      <c r="B5" s="282" t="s">
        <v>2336</v>
      </c>
      <c r="C5" s="282"/>
      <c r="D5" s="282" t="s">
        <v>2337</v>
      </c>
      <c r="E5" s="282" t="s">
        <v>2338</v>
      </c>
      <c r="F5" s="282" t="s">
        <v>2339</v>
      </c>
      <c r="G5" s="282" t="s">
        <v>2340</v>
      </c>
      <c r="H5" s="282" t="s">
        <v>2341</v>
      </c>
      <c r="I5" s="282" t="s">
        <v>2342</v>
      </c>
    </row>
    <row r="6" spans="1:9">
      <c r="A6" s="282" t="s">
        <v>2343</v>
      </c>
      <c r="B6" s="282" t="s">
        <v>2344</v>
      </c>
      <c r="C6" s="282"/>
      <c r="D6" s="282" t="s">
        <v>2345</v>
      </c>
      <c r="E6" s="282" t="s">
        <v>2346</v>
      </c>
      <c r="F6" s="282" t="s">
        <v>2347</v>
      </c>
      <c r="G6" s="282" t="s">
        <v>2348</v>
      </c>
      <c r="H6" s="282" t="s">
        <v>2349</v>
      </c>
      <c r="I6" s="282" t="s">
        <v>2350</v>
      </c>
    </row>
    <row r="7" spans="1:9">
      <c r="A7" s="282" t="s">
        <v>2351</v>
      </c>
      <c r="B7" s="282" t="s">
        <v>2352</v>
      </c>
      <c r="C7" s="282"/>
      <c r="D7" s="282" t="s">
        <v>2353</v>
      </c>
      <c r="E7" s="282" t="s">
        <v>2354</v>
      </c>
      <c r="F7" s="282" t="s">
        <v>2355</v>
      </c>
      <c r="G7" s="282" t="s">
        <v>2356</v>
      </c>
      <c r="H7" s="282" t="s">
        <v>2357</v>
      </c>
      <c r="I7" s="282" t="s">
        <v>2358</v>
      </c>
    </row>
    <row r="8" spans="1:9">
      <c r="A8" s="282" t="s">
        <v>2359</v>
      </c>
      <c r="B8" s="282" t="s">
        <v>2360</v>
      </c>
      <c r="C8" s="282"/>
      <c r="D8" s="282" t="s">
        <v>2361</v>
      </c>
      <c r="E8" s="282" t="s">
        <v>2362</v>
      </c>
      <c r="F8" s="282" t="s">
        <v>2363</v>
      </c>
      <c r="G8" s="282" t="s">
        <v>2364</v>
      </c>
      <c r="H8" s="282" t="s">
        <v>2365</v>
      </c>
      <c r="I8" s="282" t="s">
        <v>2366</v>
      </c>
    </row>
    <row r="9" spans="1:9">
      <c r="A9" s="282" t="s">
        <v>2367</v>
      </c>
      <c r="B9" s="282" t="s">
        <v>2368</v>
      </c>
      <c r="C9" s="282"/>
      <c r="D9" s="282" t="s">
        <v>2369</v>
      </c>
      <c r="E9" s="282" t="s">
        <v>2370</v>
      </c>
      <c r="F9" s="282" t="s">
        <v>2371</v>
      </c>
      <c r="G9" s="282" t="s">
        <v>2372</v>
      </c>
      <c r="H9" s="282" t="s">
        <v>2373</v>
      </c>
      <c r="I9" s="282" t="s">
        <v>2374</v>
      </c>
    </row>
    <row r="10" spans="1:9">
      <c r="A10" s="282" t="s">
        <v>2375</v>
      </c>
      <c r="B10" s="282" t="s">
        <v>2376</v>
      </c>
      <c r="C10" s="282"/>
      <c r="D10" s="282" t="s">
        <v>2377</v>
      </c>
      <c r="E10" s="282" t="s">
        <v>2378</v>
      </c>
      <c r="F10" s="282" t="s">
        <v>2379</v>
      </c>
      <c r="G10" s="282" t="s">
        <v>2380</v>
      </c>
      <c r="H10" s="282" t="s">
        <v>2381</v>
      </c>
      <c r="I10" s="282" t="s">
        <v>2382</v>
      </c>
    </row>
    <row r="11" spans="1:9">
      <c r="A11" s="282" t="s">
        <v>2383</v>
      </c>
      <c r="B11" s="282" t="s">
        <v>2384</v>
      </c>
      <c r="C11" s="282"/>
      <c r="D11" s="282" t="s">
        <v>2385</v>
      </c>
      <c r="E11" s="282" t="s">
        <v>2386</v>
      </c>
      <c r="F11" s="282" t="s">
        <v>2387</v>
      </c>
      <c r="G11" s="282" t="s">
        <v>2388</v>
      </c>
      <c r="H11" s="282" t="s">
        <v>2389</v>
      </c>
      <c r="I11" s="282" t="s">
        <v>2390</v>
      </c>
    </row>
    <row r="12" spans="1:9">
      <c r="A12" s="282" t="s">
        <v>2391</v>
      </c>
      <c r="B12" s="282" t="s">
        <v>2392</v>
      </c>
      <c r="C12" s="282"/>
      <c r="D12" s="282" t="s">
        <v>2393</v>
      </c>
      <c r="E12" s="282" t="s">
        <v>2394</v>
      </c>
      <c r="F12" s="282" t="s">
        <v>2395</v>
      </c>
      <c r="G12" s="282" t="s">
        <v>2396</v>
      </c>
      <c r="H12" s="282" t="s">
        <v>2397</v>
      </c>
      <c r="I12" s="282" t="s">
        <v>2398</v>
      </c>
    </row>
    <row r="13" spans="1:9">
      <c r="A13" s="282" t="s">
        <v>2399</v>
      </c>
      <c r="B13" s="282" t="s">
        <v>2400</v>
      </c>
      <c r="C13" s="282"/>
      <c r="D13" s="282" t="s">
        <v>2401</v>
      </c>
      <c r="E13" s="282" t="s">
        <v>2402</v>
      </c>
      <c r="F13" s="282" t="s">
        <v>2403</v>
      </c>
      <c r="G13" s="282" t="s">
        <v>2404</v>
      </c>
      <c r="H13" s="282" t="s">
        <v>2405</v>
      </c>
      <c r="I13" s="282" t="s">
        <v>2406</v>
      </c>
    </row>
    <row r="14" spans="1:9">
      <c r="A14" s="282" t="s">
        <v>2407</v>
      </c>
      <c r="B14" s="282" t="s">
        <v>2408</v>
      </c>
      <c r="C14" s="282"/>
      <c r="D14" s="282" t="s">
        <v>2409</v>
      </c>
      <c r="E14" s="282" t="s">
        <v>2410</v>
      </c>
      <c r="F14" s="282" t="s">
        <v>2411</v>
      </c>
      <c r="G14" s="282" t="s">
        <v>2412</v>
      </c>
      <c r="H14" s="282" t="s">
        <v>2413</v>
      </c>
      <c r="I14" s="282" t="s">
        <v>2414</v>
      </c>
    </row>
    <row r="15" spans="1:9">
      <c r="A15" s="282" t="s">
        <v>2415</v>
      </c>
      <c r="B15" s="282" t="s">
        <v>2416</v>
      </c>
      <c r="C15" s="282"/>
      <c r="D15" s="282" t="s">
        <v>2417</v>
      </c>
      <c r="E15" s="282" t="s">
        <v>2418</v>
      </c>
      <c r="F15" s="282" t="s">
        <v>2419</v>
      </c>
      <c r="G15" s="282" t="s">
        <v>2420</v>
      </c>
      <c r="H15" s="282" t="s">
        <v>2421</v>
      </c>
      <c r="I15" s="282" t="s">
        <v>2422</v>
      </c>
    </row>
    <row r="16" spans="1:9">
      <c r="A16" s="282" t="s">
        <v>2423</v>
      </c>
      <c r="B16" s="282" t="s">
        <v>2424</v>
      </c>
      <c r="C16" s="282"/>
      <c r="D16" s="282" t="s">
        <v>2425</v>
      </c>
      <c r="E16" s="282" t="s">
        <v>2426</v>
      </c>
      <c r="F16" s="282" t="s">
        <v>2427</v>
      </c>
      <c r="G16" s="282" t="s">
        <v>2428</v>
      </c>
      <c r="H16" s="282" t="s">
        <v>2429</v>
      </c>
      <c r="I16" s="282" t="s">
        <v>2430</v>
      </c>
    </row>
    <row r="17" spans="1:9">
      <c r="A17" s="282" t="s">
        <v>2431</v>
      </c>
      <c r="B17" s="282" t="s">
        <v>2432</v>
      </c>
      <c r="C17" s="282"/>
      <c r="D17" s="282" t="s">
        <v>2433</v>
      </c>
      <c r="E17" s="282" t="s">
        <v>2434</v>
      </c>
      <c r="F17" s="282" t="s">
        <v>2435</v>
      </c>
      <c r="G17" s="282" t="s">
        <v>2436</v>
      </c>
      <c r="H17" s="282" t="s">
        <v>2437</v>
      </c>
      <c r="I17" s="282" t="s">
        <v>2438</v>
      </c>
    </row>
    <row r="18" spans="1:9">
      <c r="A18" s="282" t="s">
        <v>2439</v>
      </c>
      <c r="B18" s="282" t="s">
        <v>2440</v>
      </c>
      <c r="C18" s="282"/>
      <c r="D18" s="282" t="s">
        <v>2441</v>
      </c>
      <c r="E18" s="282" t="s">
        <v>2442</v>
      </c>
      <c r="F18" s="282" t="s">
        <v>2443</v>
      </c>
      <c r="G18" s="282" t="s">
        <v>2444</v>
      </c>
      <c r="H18" s="282" t="s">
        <v>2445</v>
      </c>
      <c r="I18" s="282" t="s">
        <v>2446</v>
      </c>
    </row>
    <row r="19" spans="1:9">
      <c r="A19" s="282" t="s">
        <v>2447</v>
      </c>
      <c r="B19" s="282" t="s">
        <v>2448</v>
      </c>
      <c r="C19" s="282"/>
      <c r="D19" s="282" t="s">
        <v>2449</v>
      </c>
      <c r="E19" s="282"/>
      <c r="F19" s="282"/>
      <c r="G19" s="282" t="s">
        <v>2450</v>
      </c>
      <c r="H19" s="282"/>
      <c r="I19" s="282"/>
    </row>
    <row r="20" spans="1:9">
      <c r="A20" s="282" t="s">
        <v>2451</v>
      </c>
      <c r="B20" s="282" t="s">
        <v>2452</v>
      </c>
      <c r="C20" s="282"/>
      <c r="D20" s="282" t="s">
        <v>2453</v>
      </c>
      <c r="E20" s="282"/>
      <c r="F20" s="282"/>
      <c r="G20" s="282"/>
      <c r="H20" s="282"/>
      <c r="I20" s="282"/>
    </row>
    <row r="21" spans="1:9">
      <c r="A21" s="282" t="s">
        <v>2454</v>
      </c>
      <c r="B21" s="282" t="s">
        <v>2455</v>
      </c>
      <c r="C21" s="282"/>
      <c r="D21" s="282" t="s">
        <v>2456</v>
      </c>
      <c r="E21" s="282"/>
      <c r="F21" s="282"/>
      <c r="G21" s="282"/>
      <c r="H21" s="282"/>
      <c r="I21" s="282"/>
    </row>
    <row r="22" spans="1:9">
      <c r="A22" s="282" t="s">
        <v>2457</v>
      </c>
      <c r="B22" s="282" t="s">
        <v>2458</v>
      </c>
      <c r="C22" s="282"/>
      <c r="D22" s="282" t="s">
        <v>2459</v>
      </c>
      <c r="E22" s="282"/>
      <c r="F22" s="282"/>
      <c r="G22" s="282"/>
      <c r="H22" s="282"/>
      <c r="I22" s="282"/>
    </row>
    <row r="23" spans="1:9">
      <c r="A23" s="282" t="s">
        <v>2460</v>
      </c>
      <c r="B23" s="282" t="s">
        <v>2461</v>
      </c>
      <c r="C23" s="282"/>
      <c r="D23" s="282" t="s">
        <v>2462</v>
      </c>
      <c r="E23" s="282"/>
      <c r="F23" s="282"/>
      <c r="G23" s="282"/>
      <c r="H23" s="282"/>
      <c r="I23" s="282"/>
    </row>
    <row r="24" spans="1:9">
      <c r="A24" s="282" t="s">
        <v>2463</v>
      </c>
      <c r="B24" s="282" t="s">
        <v>2464</v>
      </c>
      <c r="C24" s="282"/>
      <c r="D24" s="282" t="s">
        <v>2465</v>
      </c>
      <c r="E24" s="282"/>
      <c r="F24" s="282"/>
      <c r="G24" s="282"/>
      <c r="H24" s="282"/>
      <c r="I24" s="282"/>
    </row>
    <row r="25" spans="1:9">
      <c r="A25" s="282" t="s">
        <v>2466</v>
      </c>
      <c r="B25" s="282" t="s">
        <v>2467</v>
      </c>
      <c r="C25" s="282"/>
      <c r="D25" s="282" t="s">
        <v>2468</v>
      </c>
      <c r="E25" s="282"/>
      <c r="F25" s="282"/>
      <c r="G25" s="282"/>
      <c r="H25" s="282"/>
      <c r="I25" s="282"/>
    </row>
    <row r="26" spans="1:9">
      <c r="A26" s="282" t="s">
        <v>2469</v>
      </c>
      <c r="B26" s="282" t="s">
        <v>2470</v>
      </c>
      <c r="C26" s="282"/>
      <c r="D26" s="282"/>
      <c r="E26" s="282"/>
      <c r="F26" s="282"/>
      <c r="G26" s="282"/>
      <c r="H26" s="282"/>
      <c r="I26" s="282"/>
    </row>
    <row r="27" spans="1:9">
      <c r="A27" s="282" t="s">
        <v>2471</v>
      </c>
      <c r="B27" s="282" t="s">
        <v>2472</v>
      </c>
      <c r="C27" s="282"/>
      <c r="D27" s="282"/>
      <c r="E27" s="282"/>
      <c r="F27" s="282"/>
      <c r="G27" s="282"/>
      <c r="H27" s="282"/>
      <c r="I27" s="282"/>
    </row>
    <row r="28" spans="1:9">
      <c r="A28" s="282" t="s">
        <v>2473</v>
      </c>
      <c r="B28" s="282" t="s">
        <v>2474</v>
      </c>
      <c r="C28" s="282"/>
      <c r="D28" s="282"/>
      <c r="E28" s="282"/>
      <c r="F28" s="282"/>
      <c r="G28" s="282"/>
      <c r="H28" s="282"/>
      <c r="I28" s="282"/>
    </row>
    <row r="29" spans="1:9">
      <c r="A29" s="282" t="s">
        <v>2475</v>
      </c>
      <c r="B29" s="282" t="s">
        <v>2476</v>
      </c>
      <c r="C29" s="282"/>
      <c r="D29" s="282"/>
      <c r="E29" s="282"/>
      <c r="F29" s="282"/>
      <c r="G29" s="282"/>
      <c r="H29" s="282"/>
      <c r="I29" s="282"/>
    </row>
    <row r="30" spans="1:9">
      <c r="A30" s="282" t="s">
        <v>2477</v>
      </c>
      <c r="B30" s="282" t="s">
        <v>2478</v>
      </c>
      <c r="C30" s="282"/>
      <c r="D30" s="282"/>
      <c r="E30" s="282"/>
      <c r="F30" s="282"/>
      <c r="G30" s="282"/>
      <c r="H30" s="282"/>
      <c r="I30" s="282"/>
    </row>
    <row r="31" spans="1:9">
      <c r="A31" s="282" t="s">
        <v>2479</v>
      </c>
      <c r="B31" s="282" t="s">
        <v>2480</v>
      </c>
      <c r="C31" s="282"/>
      <c r="D31" s="282"/>
      <c r="E31" s="282"/>
      <c r="F31" s="282"/>
      <c r="G31" s="282"/>
      <c r="H31" s="282"/>
      <c r="I31" s="282"/>
    </row>
    <row r="32" spans="1:9">
      <c r="A32" s="282" t="s">
        <v>2481</v>
      </c>
      <c r="B32" s="282" t="s">
        <v>2482</v>
      </c>
      <c r="C32" s="282"/>
      <c r="D32" s="282"/>
      <c r="E32" s="282"/>
      <c r="F32" s="282"/>
      <c r="G32" s="282"/>
      <c r="H32" s="282"/>
      <c r="I32" s="282"/>
    </row>
    <row r="33" spans="1:9">
      <c r="A33" s="282" t="s">
        <v>2483</v>
      </c>
      <c r="B33" s="282" t="s">
        <v>2484</v>
      </c>
      <c r="C33" s="282"/>
      <c r="D33" s="282"/>
      <c r="E33" s="282"/>
      <c r="F33" s="282"/>
      <c r="G33" s="282"/>
      <c r="H33" s="282"/>
      <c r="I33" s="282"/>
    </row>
    <row r="34" spans="1:9">
      <c r="A34" s="282" t="s">
        <v>2485</v>
      </c>
      <c r="B34" s="282" t="s">
        <v>2486</v>
      </c>
      <c r="C34" s="282"/>
      <c r="D34" s="282"/>
      <c r="E34" s="282"/>
      <c r="F34" s="282"/>
      <c r="G34" s="282"/>
      <c r="H34" s="282"/>
      <c r="I34" s="282"/>
    </row>
    <row r="35" spans="1:9">
      <c r="A35" s="282" t="s">
        <v>2487</v>
      </c>
      <c r="B35" s="282" t="s">
        <v>2488</v>
      </c>
      <c r="C35" s="282"/>
      <c r="D35" s="282"/>
      <c r="E35" s="282"/>
      <c r="F35" s="282"/>
      <c r="G35" s="282"/>
      <c r="H35" s="282"/>
      <c r="I35" s="282"/>
    </row>
    <row r="36" spans="1:9">
      <c r="A36" s="282" t="s">
        <v>2489</v>
      </c>
      <c r="B36" s="282" t="s">
        <v>2490</v>
      </c>
      <c r="C36" s="282"/>
      <c r="D36" s="282"/>
      <c r="E36" s="282"/>
      <c r="F36" s="282"/>
      <c r="G36" s="282"/>
      <c r="H36" s="282"/>
      <c r="I36" s="282"/>
    </row>
    <row r="37" spans="1:9">
      <c r="A37" s="282" t="s">
        <v>2491</v>
      </c>
      <c r="B37" s="282" t="s">
        <v>2492</v>
      </c>
      <c r="C37" s="282"/>
      <c r="D37" s="282"/>
      <c r="E37" s="282"/>
      <c r="F37" s="282"/>
      <c r="G37" s="282"/>
      <c r="H37" s="282"/>
      <c r="I37" s="282"/>
    </row>
    <row r="38" spans="1:9">
      <c r="A38" s="282" t="s">
        <v>2493</v>
      </c>
      <c r="B38" s="282" t="s">
        <v>2494</v>
      </c>
      <c r="C38" s="282"/>
      <c r="D38" s="282"/>
      <c r="E38" s="282"/>
      <c r="F38" s="282"/>
      <c r="G38" s="282"/>
      <c r="H38" s="282"/>
      <c r="I38" s="282"/>
    </row>
    <row r="39" spans="1:9">
      <c r="A39" s="282" t="s">
        <v>2495</v>
      </c>
      <c r="B39" s="282" t="s">
        <v>2496</v>
      </c>
      <c r="C39" s="282"/>
      <c r="D39" s="282"/>
      <c r="E39" s="282"/>
      <c r="F39" s="282"/>
      <c r="G39" s="282"/>
      <c r="H39" s="282"/>
      <c r="I39" s="282"/>
    </row>
    <row r="40" spans="1:9">
      <c r="A40" s="282" t="s">
        <v>2497</v>
      </c>
      <c r="B40" s="282" t="s">
        <v>2498</v>
      </c>
      <c r="C40" s="282"/>
      <c r="D40" s="282"/>
      <c r="E40" s="282"/>
      <c r="F40" s="282"/>
      <c r="G40" s="282"/>
      <c r="H40" s="282"/>
      <c r="I40" s="282"/>
    </row>
    <row r="41" spans="1:9">
      <c r="A41" s="282" t="s">
        <v>2499</v>
      </c>
      <c r="B41" s="282" t="s">
        <v>2500</v>
      </c>
      <c r="C41" s="282"/>
      <c r="D41" s="282"/>
      <c r="E41" s="282"/>
      <c r="F41" s="282"/>
      <c r="G41" s="282"/>
      <c r="H41" s="282"/>
      <c r="I41" s="282"/>
    </row>
    <row r="42" spans="1:9">
      <c r="A42" s="282" t="s">
        <v>2501</v>
      </c>
      <c r="B42" s="282" t="s">
        <v>2502</v>
      </c>
      <c r="C42" s="282"/>
      <c r="D42" s="282"/>
      <c r="E42" s="282"/>
      <c r="F42" s="282"/>
      <c r="G42" s="282"/>
      <c r="H42" s="282"/>
      <c r="I42" s="282"/>
    </row>
    <row r="43" spans="1:9">
      <c r="A43" s="282" t="s">
        <v>2503</v>
      </c>
      <c r="B43" s="282" t="s">
        <v>2504</v>
      </c>
      <c r="C43" s="282"/>
      <c r="D43" s="282"/>
      <c r="E43" s="282"/>
      <c r="F43" s="282"/>
      <c r="G43" s="282"/>
      <c r="H43" s="282"/>
      <c r="I43" s="282"/>
    </row>
    <row r="44" spans="1:9">
      <c r="A44" s="282" t="s">
        <v>2505</v>
      </c>
      <c r="B44" s="282" t="s">
        <v>2506</v>
      </c>
      <c r="C44" s="282"/>
      <c r="D44" s="282"/>
      <c r="E44" s="282"/>
      <c r="F44" s="282"/>
      <c r="G44" s="282"/>
      <c r="H44" s="282"/>
      <c r="I44" s="282"/>
    </row>
    <row r="45" spans="1:9">
      <c r="A45" s="282" t="s">
        <v>2507</v>
      </c>
      <c r="B45" s="282" t="s">
        <v>2508</v>
      </c>
      <c r="C45" s="282"/>
      <c r="D45" s="282"/>
      <c r="E45" s="282"/>
      <c r="F45" s="282"/>
      <c r="G45" s="282"/>
      <c r="H45" s="282"/>
      <c r="I45" s="282"/>
    </row>
    <row r="46" spans="1:9">
      <c r="A46" s="282" t="s">
        <v>2509</v>
      </c>
      <c r="B46" s="282" t="s">
        <v>2510</v>
      </c>
      <c r="C46" s="282"/>
      <c r="D46" s="282"/>
      <c r="E46" s="282"/>
      <c r="F46" s="282"/>
      <c r="G46" s="282"/>
      <c r="H46" s="282"/>
      <c r="I46" s="282"/>
    </row>
    <row r="47" spans="1:9">
      <c r="A47" s="282" t="s">
        <v>2511</v>
      </c>
      <c r="B47" s="282" t="s">
        <v>2512</v>
      </c>
      <c r="C47" s="282"/>
      <c r="D47" s="282"/>
      <c r="E47" s="282"/>
      <c r="F47" s="282"/>
      <c r="G47" s="282"/>
      <c r="H47" s="282"/>
      <c r="I47" s="282"/>
    </row>
    <row r="48" spans="1:9">
      <c r="A48" s="282" t="s">
        <v>2513</v>
      </c>
      <c r="B48" s="282" t="s">
        <v>2514</v>
      </c>
      <c r="C48" s="282"/>
      <c r="D48" s="282"/>
      <c r="E48" s="282"/>
      <c r="F48" s="282"/>
      <c r="G48" s="282"/>
      <c r="H48" s="282"/>
      <c r="I48" s="282"/>
    </row>
    <row r="49" spans="1:9">
      <c r="A49" s="282" t="s">
        <v>2515</v>
      </c>
      <c r="B49" s="282" t="s">
        <v>2516</v>
      </c>
      <c r="C49" s="282"/>
      <c r="D49" s="282"/>
      <c r="E49" s="282"/>
      <c r="F49" s="282"/>
      <c r="G49" s="282"/>
      <c r="H49" s="282"/>
      <c r="I49" s="282"/>
    </row>
    <row r="50" spans="1:9">
      <c r="A50" s="282" t="s">
        <v>2517</v>
      </c>
      <c r="B50" s="282" t="s">
        <v>2518</v>
      </c>
      <c r="C50" s="282"/>
      <c r="D50" s="282"/>
      <c r="E50" s="282"/>
      <c r="F50" s="282"/>
      <c r="G50" s="282"/>
      <c r="H50" s="282"/>
      <c r="I50" s="282"/>
    </row>
    <row r="51" spans="1:9">
      <c r="A51" s="282" t="s">
        <v>2519</v>
      </c>
      <c r="B51" s="282" t="s">
        <v>2520</v>
      </c>
      <c r="C51" s="282"/>
      <c r="D51" s="282"/>
      <c r="E51" s="282"/>
      <c r="F51" s="282"/>
      <c r="G51" s="282"/>
      <c r="H51" s="282"/>
      <c r="I51" s="282"/>
    </row>
    <row r="52" spans="1:9">
      <c r="A52" s="282" t="s">
        <v>2521</v>
      </c>
      <c r="B52" s="282" t="s">
        <v>2522</v>
      </c>
      <c r="C52" s="282"/>
      <c r="D52" s="282"/>
      <c r="E52" s="282"/>
      <c r="F52" s="282"/>
      <c r="G52" s="282"/>
      <c r="H52" s="282"/>
      <c r="I52" s="282"/>
    </row>
    <row r="53" spans="1:9">
      <c r="A53" s="282" t="s">
        <v>2523</v>
      </c>
      <c r="B53" s="282" t="s">
        <v>2524</v>
      </c>
      <c r="C53" s="282"/>
      <c r="D53" s="282"/>
      <c r="E53" s="282"/>
      <c r="F53" s="282"/>
      <c r="G53" s="282"/>
      <c r="H53" s="282"/>
      <c r="I53" s="282"/>
    </row>
    <row r="54" spans="1:9">
      <c r="A54" s="282" t="s">
        <v>2525</v>
      </c>
      <c r="B54" s="282" t="s">
        <v>2526</v>
      </c>
      <c r="C54" s="282"/>
      <c r="D54" s="282"/>
      <c r="E54" s="282"/>
      <c r="F54" s="282"/>
      <c r="G54" s="282"/>
      <c r="H54" s="282"/>
      <c r="I54" s="282"/>
    </row>
    <row r="55" spans="1:9">
      <c r="A55" s="282" t="s">
        <v>2527</v>
      </c>
      <c r="B55" s="282" t="s">
        <v>2528</v>
      </c>
      <c r="C55" s="282"/>
      <c r="D55" s="282"/>
      <c r="E55" s="282"/>
      <c r="F55" s="282"/>
      <c r="G55" s="282"/>
      <c r="H55" s="282"/>
      <c r="I55" s="282"/>
    </row>
    <row r="56" spans="1:9">
      <c r="A56" s="282" t="s">
        <v>2529</v>
      </c>
      <c r="B56" s="282" t="s">
        <v>2530</v>
      </c>
      <c r="C56" s="282"/>
      <c r="D56" s="282"/>
      <c r="E56" s="282"/>
      <c r="F56" s="282"/>
      <c r="G56" s="282"/>
      <c r="H56" s="282"/>
      <c r="I56" s="282"/>
    </row>
    <row r="57" spans="1:9">
      <c r="A57" s="282" t="s">
        <v>2531</v>
      </c>
      <c r="B57" s="282" t="s">
        <v>2532</v>
      </c>
      <c r="C57" s="282"/>
      <c r="D57" s="282"/>
      <c r="E57" s="282"/>
      <c r="F57" s="282"/>
      <c r="G57" s="282"/>
      <c r="H57" s="282"/>
      <c r="I57" s="282"/>
    </row>
    <row r="58" spans="1:9">
      <c r="A58" s="282" t="s">
        <v>2533</v>
      </c>
      <c r="B58" s="282" t="s">
        <v>2534</v>
      </c>
      <c r="C58" s="282"/>
      <c r="D58" s="282"/>
      <c r="E58" s="282"/>
      <c r="F58" s="282"/>
      <c r="G58" s="282"/>
      <c r="H58" s="282"/>
      <c r="I58" s="282"/>
    </row>
    <row r="59" spans="1:9">
      <c r="A59" s="282" t="s">
        <v>2535</v>
      </c>
      <c r="B59" s="282" t="s">
        <v>2536</v>
      </c>
      <c r="C59" s="282"/>
      <c r="D59" s="282"/>
      <c r="E59" s="282"/>
      <c r="F59" s="282"/>
      <c r="G59" s="282"/>
      <c r="H59" s="282"/>
      <c r="I59" s="282"/>
    </row>
    <row r="60" spans="1:9">
      <c r="A60" s="282" t="s">
        <v>2537</v>
      </c>
      <c r="B60" s="282" t="s">
        <v>2538</v>
      </c>
      <c r="C60" s="282"/>
      <c r="D60" s="282"/>
      <c r="E60" s="282"/>
      <c r="F60" s="282"/>
      <c r="G60" s="282"/>
      <c r="H60" s="282"/>
      <c r="I60" s="282"/>
    </row>
    <row r="61" spans="1:9">
      <c r="A61" s="282" t="s">
        <v>2539</v>
      </c>
      <c r="B61" s="282" t="s">
        <v>2540</v>
      </c>
      <c r="C61" s="282"/>
      <c r="D61" s="282"/>
      <c r="E61" s="282"/>
      <c r="F61" s="282"/>
      <c r="G61" s="282"/>
      <c r="H61" s="282"/>
      <c r="I61" s="282"/>
    </row>
    <row r="62" spans="1:9">
      <c r="A62" s="282" t="s">
        <v>2541</v>
      </c>
      <c r="B62" s="282" t="s">
        <v>2542</v>
      </c>
      <c r="C62" s="282"/>
      <c r="D62" s="282"/>
      <c r="E62" s="282"/>
      <c r="F62" s="282"/>
      <c r="G62" s="282"/>
      <c r="H62" s="282"/>
      <c r="I62" s="282"/>
    </row>
    <row r="63" spans="1:9">
      <c r="A63" s="282" t="s">
        <v>2543</v>
      </c>
      <c r="B63" s="282" t="s">
        <v>2544</v>
      </c>
      <c r="C63" s="282"/>
      <c r="D63" s="282"/>
      <c r="E63" s="282"/>
      <c r="F63" s="282"/>
      <c r="G63" s="282"/>
      <c r="H63" s="282"/>
      <c r="I63" s="282"/>
    </row>
    <row r="64" spans="1:9">
      <c r="A64" s="282" t="s">
        <v>2545</v>
      </c>
      <c r="B64" s="282" t="s">
        <v>2546</v>
      </c>
      <c r="C64" s="282"/>
      <c r="D64" s="282"/>
      <c r="E64" s="282"/>
      <c r="F64" s="282"/>
      <c r="G64" s="282"/>
      <c r="H64" s="282"/>
      <c r="I64" s="282"/>
    </row>
    <row r="65" spans="1:9">
      <c r="A65" s="282" t="s">
        <v>2547</v>
      </c>
      <c r="B65" s="282" t="s">
        <v>2548</v>
      </c>
      <c r="C65" s="282"/>
      <c r="D65" s="282"/>
      <c r="E65" s="282"/>
      <c r="F65" s="282"/>
      <c r="G65" s="282"/>
      <c r="H65" s="282"/>
      <c r="I65" s="282"/>
    </row>
    <row r="66" spans="1:9">
      <c r="A66" s="282" t="s">
        <v>2549</v>
      </c>
      <c r="B66" s="282" t="s">
        <v>2550</v>
      </c>
      <c r="C66" s="282"/>
      <c r="D66" s="282"/>
      <c r="E66" s="282"/>
      <c r="F66" s="282"/>
      <c r="G66" s="282"/>
      <c r="H66" s="282"/>
      <c r="I66" s="282"/>
    </row>
    <row r="67" spans="1:9">
      <c r="A67" s="282" t="s">
        <v>2551</v>
      </c>
      <c r="B67" s="282" t="s">
        <v>2552</v>
      </c>
      <c r="C67" s="282"/>
      <c r="D67" s="282"/>
      <c r="E67" s="282"/>
      <c r="F67" s="282"/>
      <c r="G67" s="282"/>
      <c r="H67" s="282"/>
      <c r="I67" s="282"/>
    </row>
    <row r="68" spans="1:9">
      <c r="A68" s="282" t="s">
        <v>2553</v>
      </c>
      <c r="B68" s="282" t="s">
        <v>2554</v>
      </c>
      <c r="C68" s="282"/>
      <c r="D68" s="282"/>
      <c r="E68" s="282"/>
      <c r="F68" s="282"/>
      <c r="G68" s="282"/>
      <c r="H68" s="282"/>
      <c r="I68" s="282"/>
    </row>
    <row r="69" spans="1:9">
      <c r="A69" s="282" t="s">
        <v>2555</v>
      </c>
      <c r="B69" s="282" t="s">
        <v>2556</v>
      </c>
      <c r="C69" s="282"/>
      <c r="D69" s="282"/>
      <c r="E69" s="282"/>
      <c r="F69" s="282"/>
      <c r="G69" s="282"/>
      <c r="H69" s="282"/>
      <c r="I69" s="282"/>
    </row>
    <row r="70" spans="1:9">
      <c r="A70" s="282" t="s">
        <v>2557</v>
      </c>
      <c r="B70" s="282" t="s">
        <v>2558</v>
      </c>
      <c r="C70" s="282"/>
      <c r="D70" s="282"/>
      <c r="E70" s="282"/>
      <c r="F70" s="282"/>
      <c r="G70" s="282"/>
      <c r="H70" s="282"/>
      <c r="I70" s="282"/>
    </row>
    <row r="71" spans="1:9">
      <c r="A71" s="282" t="s">
        <v>2559</v>
      </c>
      <c r="B71" s="282" t="s">
        <v>2560</v>
      </c>
      <c r="C71" s="282"/>
      <c r="D71" s="282"/>
      <c r="E71" s="282"/>
      <c r="F71" s="282"/>
      <c r="G71" s="282"/>
      <c r="H71" s="282"/>
      <c r="I71" s="282"/>
    </row>
    <row r="72" spans="1:9">
      <c r="A72" s="282" t="s">
        <v>2561</v>
      </c>
      <c r="B72" s="282" t="s">
        <v>2562</v>
      </c>
      <c r="C72" s="282"/>
      <c r="D72" s="282"/>
      <c r="E72" s="282"/>
      <c r="F72" s="282"/>
      <c r="G72" s="282"/>
      <c r="H72" s="282"/>
      <c r="I72" s="282"/>
    </row>
    <row r="73" spans="1:9">
      <c r="A73" s="282" t="s">
        <v>2563</v>
      </c>
      <c r="B73" s="282" t="s">
        <v>2564</v>
      </c>
      <c r="C73" s="282"/>
      <c r="D73" s="282"/>
      <c r="E73" s="282"/>
      <c r="F73" s="282"/>
      <c r="G73" s="282"/>
      <c r="H73" s="282"/>
      <c r="I73" s="282"/>
    </row>
    <row r="74" spans="1:9">
      <c r="A74" s="282" t="s">
        <v>2565</v>
      </c>
      <c r="B74" s="282" t="s">
        <v>2566</v>
      </c>
      <c r="C74" s="282"/>
      <c r="D74" s="282"/>
      <c r="E74" s="282"/>
      <c r="F74" s="282"/>
      <c r="G74" s="282"/>
      <c r="H74" s="282"/>
      <c r="I74" s="282"/>
    </row>
    <row r="75" spans="1:9">
      <c r="A75" s="282" t="s">
        <v>2567</v>
      </c>
      <c r="B75" s="282" t="s">
        <v>2568</v>
      </c>
      <c r="C75" s="282"/>
      <c r="D75" s="282"/>
      <c r="E75" s="282"/>
      <c r="F75" s="282"/>
      <c r="G75" s="282"/>
      <c r="H75" s="282"/>
      <c r="I75" s="282"/>
    </row>
    <row r="76" spans="1:9">
      <c r="A76" s="282" t="s">
        <v>2569</v>
      </c>
      <c r="B76" s="282" t="s">
        <v>2570</v>
      </c>
      <c r="C76" s="282"/>
      <c r="D76" s="282"/>
      <c r="E76" s="282"/>
      <c r="F76" s="282"/>
      <c r="G76" s="282"/>
      <c r="H76" s="282"/>
      <c r="I76" s="282"/>
    </row>
    <row r="77" spans="1:9">
      <c r="A77" s="282" t="s">
        <v>2571</v>
      </c>
      <c r="B77" s="282" t="s">
        <v>2572</v>
      </c>
      <c r="C77" s="282"/>
      <c r="D77" s="282"/>
      <c r="E77" s="282"/>
      <c r="F77" s="282"/>
      <c r="G77" s="282"/>
      <c r="H77" s="282"/>
      <c r="I77" s="282"/>
    </row>
    <row r="78" spans="1:9">
      <c r="A78" s="282" t="s">
        <v>2573</v>
      </c>
      <c r="B78" s="282" t="s">
        <v>2574</v>
      </c>
      <c r="C78" s="282"/>
      <c r="D78" s="282"/>
      <c r="E78" s="282"/>
      <c r="F78" s="282"/>
      <c r="G78" s="282"/>
      <c r="H78" s="282"/>
      <c r="I78" s="282"/>
    </row>
    <row r="79" spans="1:9">
      <c r="A79" s="282" t="s">
        <v>2575</v>
      </c>
      <c r="B79" s="282" t="s">
        <v>2576</v>
      </c>
      <c r="C79" s="282"/>
      <c r="D79" s="282"/>
      <c r="E79" s="282"/>
      <c r="F79" s="282"/>
      <c r="G79" s="282"/>
      <c r="H79" s="282"/>
      <c r="I79" s="282"/>
    </row>
    <row r="80" spans="1:9">
      <c r="A80" s="282" t="s">
        <v>2577</v>
      </c>
      <c r="B80" s="282" t="s">
        <v>2578</v>
      </c>
      <c r="C80" s="282"/>
      <c r="D80" s="282"/>
      <c r="E80" s="282"/>
      <c r="F80" s="282"/>
      <c r="G80" s="282"/>
      <c r="H80" s="282"/>
      <c r="I80" s="282"/>
    </row>
    <row r="81" spans="1:9">
      <c r="A81" s="282" t="s">
        <v>2579</v>
      </c>
      <c r="B81" s="282" t="s">
        <v>2580</v>
      </c>
      <c r="C81" s="282"/>
      <c r="D81" s="282"/>
      <c r="E81" s="282"/>
      <c r="F81" s="282"/>
      <c r="G81" s="282"/>
      <c r="H81" s="282"/>
      <c r="I81" s="282"/>
    </row>
    <row r="82" spans="1:9">
      <c r="A82" s="282" t="s">
        <v>2581</v>
      </c>
      <c r="B82" s="282" t="s">
        <v>2582</v>
      </c>
      <c r="C82" s="282"/>
      <c r="D82" s="282"/>
      <c r="E82" s="282"/>
      <c r="F82" s="282"/>
      <c r="G82" s="282"/>
      <c r="H82" s="282"/>
      <c r="I82" s="282"/>
    </row>
    <row r="83" spans="1:9">
      <c r="A83" s="282" t="s">
        <v>2583</v>
      </c>
      <c r="B83" s="282" t="s">
        <v>2584</v>
      </c>
      <c r="C83" s="282"/>
      <c r="D83" s="282"/>
      <c r="E83" s="282"/>
      <c r="F83" s="282"/>
      <c r="G83" s="282"/>
      <c r="H83" s="282"/>
      <c r="I83" s="282"/>
    </row>
    <row r="84" spans="1:9">
      <c r="A84" s="282" t="s">
        <v>2585</v>
      </c>
      <c r="B84" s="282" t="s">
        <v>2586</v>
      </c>
      <c r="C84" s="282"/>
      <c r="D84" s="282"/>
      <c r="E84" s="282"/>
      <c r="F84" s="282"/>
      <c r="G84" s="282"/>
      <c r="H84" s="282"/>
      <c r="I84" s="282"/>
    </row>
    <row r="85" spans="1:9">
      <c r="A85" s="282" t="s">
        <v>2587</v>
      </c>
      <c r="B85" s="282" t="s">
        <v>2588</v>
      </c>
      <c r="C85" s="282"/>
      <c r="D85" s="282"/>
      <c r="E85" s="282"/>
      <c r="F85" s="282"/>
      <c r="G85" s="282"/>
      <c r="H85" s="282"/>
      <c r="I85" s="282"/>
    </row>
    <row r="86" spans="1:9">
      <c r="A86" s="282" t="s">
        <v>2589</v>
      </c>
      <c r="B86" s="282" t="s">
        <v>2590</v>
      </c>
      <c r="C86" s="282"/>
      <c r="D86" s="282"/>
      <c r="E86" s="282"/>
      <c r="F86" s="282"/>
      <c r="G86" s="282"/>
      <c r="H86" s="282"/>
      <c r="I86" s="282"/>
    </row>
    <row r="87" spans="1:9">
      <c r="A87" s="282" t="s">
        <v>2591</v>
      </c>
      <c r="B87" s="282" t="s">
        <v>2592</v>
      </c>
      <c r="C87" s="282"/>
      <c r="D87" s="282"/>
      <c r="E87" s="282"/>
      <c r="F87" s="282"/>
      <c r="G87" s="282"/>
      <c r="H87" s="282"/>
      <c r="I87" s="282"/>
    </row>
    <row r="88" spans="1:9">
      <c r="A88" s="282" t="s">
        <v>2593</v>
      </c>
      <c r="B88" s="282" t="s">
        <v>2594</v>
      </c>
      <c r="C88" s="282"/>
      <c r="D88" s="282"/>
      <c r="E88" s="282"/>
      <c r="F88" s="282"/>
      <c r="G88" s="282"/>
      <c r="H88" s="282"/>
      <c r="I88" s="282"/>
    </row>
    <row r="89" spans="1:9">
      <c r="A89" s="282" t="s">
        <v>2595</v>
      </c>
      <c r="B89" s="282" t="s">
        <v>2596</v>
      </c>
      <c r="C89" s="282"/>
      <c r="D89" s="282"/>
      <c r="E89" s="282"/>
      <c r="F89" s="282"/>
      <c r="G89" s="282"/>
      <c r="H89" s="282"/>
      <c r="I89" s="282"/>
    </row>
    <row r="90" spans="1:9">
      <c r="A90" s="282" t="s">
        <v>2597</v>
      </c>
      <c r="B90" s="282" t="s">
        <v>2598</v>
      </c>
      <c r="C90" s="282"/>
      <c r="D90" s="282"/>
      <c r="E90" s="282"/>
      <c r="F90" s="282"/>
      <c r="G90" s="282"/>
      <c r="H90" s="282"/>
      <c r="I90" s="282"/>
    </row>
    <row r="91" spans="1:9">
      <c r="A91" s="282" t="s">
        <v>2599</v>
      </c>
      <c r="B91" s="282" t="s">
        <v>2600</v>
      </c>
      <c r="C91" s="282"/>
      <c r="D91" s="282"/>
      <c r="E91" s="282"/>
      <c r="F91" s="282"/>
      <c r="G91" s="282"/>
      <c r="H91" s="282"/>
      <c r="I91" s="282"/>
    </row>
    <row r="92" spans="1:9">
      <c r="A92" s="282" t="s">
        <v>2601</v>
      </c>
      <c r="B92" s="282" t="s">
        <v>2602</v>
      </c>
      <c r="C92" s="282"/>
      <c r="D92" s="282"/>
      <c r="E92" s="282"/>
      <c r="F92" s="282"/>
      <c r="G92" s="282"/>
      <c r="H92" s="282"/>
      <c r="I92" s="282"/>
    </row>
    <row r="93" spans="1:9">
      <c r="A93" s="282" t="s">
        <v>2603</v>
      </c>
      <c r="B93" s="282" t="s">
        <v>2604</v>
      </c>
      <c r="C93" s="282"/>
      <c r="D93" s="282"/>
      <c r="E93" s="282"/>
      <c r="F93" s="282"/>
      <c r="G93" s="282"/>
      <c r="H93" s="282"/>
      <c r="I93" s="282"/>
    </row>
    <row r="94" spans="1:9">
      <c r="A94" s="282" t="s">
        <v>2605</v>
      </c>
      <c r="B94" s="282" t="s">
        <v>2606</v>
      </c>
      <c r="C94" s="282"/>
      <c r="D94" s="282"/>
      <c r="E94" s="282"/>
      <c r="F94" s="282"/>
      <c r="G94" s="282"/>
      <c r="H94" s="282"/>
      <c r="I94" s="282"/>
    </row>
    <row r="95" spans="1:9">
      <c r="A95" s="282" t="s">
        <v>2607</v>
      </c>
      <c r="B95" s="282" t="s">
        <v>2608</v>
      </c>
      <c r="C95" s="282"/>
      <c r="D95" s="282"/>
      <c r="E95" s="282"/>
      <c r="F95" s="282"/>
      <c r="G95" s="282"/>
      <c r="H95" s="282"/>
      <c r="I95" s="282"/>
    </row>
    <row r="96" spans="1:9">
      <c r="A96" s="282" t="s">
        <v>2609</v>
      </c>
      <c r="B96" s="282" t="s">
        <v>2610</v>
      </c>
      <c r="C96" s="282"/>
      <c r="D96" s="282"/>
      <c r="E96" s="282"/>
      <c r="F96" s="282"/>
      <c r="G96" s="282"/>
      <c r="H96" s="282"/>
      <c r="I96" s="282"/>
    </row>
    <row r="97" spans="1:9">
      <c r="A97" s="282" t="s">
        <v>2611</v>
      </c>
      <c r="B97" s="282" t="s">
        <v>2612</v>
      </c>
      <c r="C97" s="282"/>
      <c r="D97" s="282"/>
      <c r="E97" s="282"/>
      <c r="F97" s="282"/>
      <c r="G97" s="282"/>
      <c r="H97" s="282"/>
      <c r="I97" s="282"/>
    </row>
    <row r="98" spans="1:9">
      <c r="A98" s="282" t="s">
        <v>2613</v>
      </c>
      <c r="B98" s="282" t="s">
        <v>2614</v>
      </c>
      <c r="C98" s="282"/>
      <c r="D98" s="282"/>
      <c r="E98" s="282"/>
      <c r="F98" s="282"/>
      <c r="G98" s="282"/>
      <c r="H98" s="282"/>
      <c r="I98" s="282"/>
    </row>
    <row r="99" spans="1:9">
      <c r="A99" s="282" t="s">
        <v>2615</v>
      </c>
      <c r="B99" s="282" t="s">
        <v>2616</v>
      </c>
      <c r="C99" s="282"/>
      <c r="D99" s="282"/>
      <c r="E99" s="282"/>
      <c r="F99" s="282"/>
      <c r="G99" s="282"/>
      <c r="H99" s="282"/>
      <c r="I99" s="282"/>
    </row>
    <row r="100" spans="1:9">
      <c r="A100" s="282" t="s">
        <v>2617</v>
      </c>
      <c r="B100" s="282" t="s">
        <v>2618</v>
      </c>
      <c r="C100" s="282"/>
      <c r="D100" s="282"/>
      <c r="E100" s="282"/>
      <c r="F100" s="282"/>
      <c r="G100" s="282"/>
      <c r="H100" s="282"/>
      <c r="I100" s="282"/>
    </row>
    <row r="101" spans="1:9">
      <c r="A101" s="282" t="s">
        <v>2619</v>
      </c>
      <c r="B101" s="282" t="s">
        <v>2620</v>
      </c>
      <c r="C101" s="282"/>
      <c r="D101" s="282"/>
      <c r="E101" s="282"/>
      <c r="F101" s="282"/>
      <c r="G101" s="282"/>
      <c r="H101" s="282"/>
      <c r="I101" s="282"/>
    </row>
    <row r="102" spans="1:9">
      <c r="A102" s="282" t="s">
        <v>2621</v>
      </c>
      <c r="B102" s="282" t="s">
        <v>2622</v>
      </c>
      <c r="C102" s="282"/>
      <c r="D102" s="282"/>
      <c r="E102" s="282"/>
      <c r="F102" s="282"/>
      <c r="G102" s="282"/>
      <c r="H102" s="282"/>
      <c r="I102" s="282"/>
    </row>
    <row r="103" spans="1:9">
      <c r="A103" s="282" t="s">
        <v>2623</v>
      </c>
      <c r="B103" s="282" t="s">
        <v>2624</v>
      </c>
      <c r="C103" s="282"/>
      <c r="D103" s="282"/>
      <c r="E103" s="282"/>
      <c r="F103" s="282"/>
      <c r="G103" s="282"/>
      <c r="H103" s="282"/>
      <c r="I103" s="282"/>
    </row>
    <row r="104" spans="1:9">
      <c r="A104" s="282" t="s">
        <v>2625</v>
      </c>
      <c r="B104" s="282" t="s">
        <v>2626</v>
      </c>
      <c r="C104" s="282"/>
      <c r="D104" s="282"/>
      <c r="E104" s="282"/>
      <c r="F104" s="282"/>
      <c r="G104" s="282"/>
      <c r="H104" s="282"/>
      <c r="I104" s="282"/>
    </row>
    <row r="105" spans="1:9">
      <c r="A105" s="282" t="s">
        <v>2627</v>
      </c>
      <c r="B105" s="282" t="s">
        <v>2628</v>
      </c>
      <c r="C105" s="282"/>
      <c r="D105" s="282"/>
      <c r="E105" s="282"/>
      <c r="F105" s="282"/>
      <c r="G105" s="282"/>
      <c r="H105" s="282"/>
      <c r="I105" s="282"/>
    </row>
    <row r="106" spans="1:9">
      <c r="A106" s="282" t="s">
        <v>2629</v>
      </c>
      <c r="B106" s="282" t="s">
        <v>2630</v>
      </c>
      <c r="C106" s="282"/>
      <c r="D106" s="282"/>
      <c r="E106" s="282"/>
      <c r="F106" s="282"/>
      <c r="G106" s="282"/>
      <c r="H106" s="282"/>
      <c r="I106" s="282"/>
    </row>
    <row r="107" spans="1:9">
      <c r="A107" s="282" t="s">
        <v>2631</v>
      </c>
      <c r="B107" s="282" t="s">
        <v>2632</v>
      </c>
      <c r="C107" s="282"/>
      <c r="D107" s="282"/>
      <c r="E107" s="282"/>
      <c r="F107" s="282"/>
      <c r="G107" s="282"/>
      <c r="H107" s="282"/>
      <c r="I107" s="282"/>
    </row>
    <row r="108" spans="1:9">
      <c r="A108" s="282" t="s">
        <v>2633</v>
      </c>
      <c r="B108" s="282" t="s">
        <v>2634</v>
      </c>
      <c r="C108" s="282"/>
      <c r="D108" s="282"/>
      <c r="E108" s="282"/>
      <c r="F108" s="282"/>
      <c r="G108" s="282"/>
      <c r="H108" s="282"/>
      <c r="I108" s="282"/>
    </row>
    <row r="109" spans="1:9">
      <c r="A109" s="282" t="s">
        <v>2635</v>
      </c>
      <c r="B109" s="282" t="s">
        <v>2636</v>
      </c>
      <c r="C109" s="282"/>
      <c r="D109" s="282"/>
      <c r="E109" s="282"/>
      <c r="F109" s="282"/>
      <c r="G109" s="282"/>
      <c r="H109" s="282"/>
      <c r="I109" s="282"/>
    </row>
    <row r="110" spans="1:9">
      <c r="A110" s="282" t="s">
        <v>2637</v>
      </c>
      <c r="B110" s="282" t="s">
        <v>2638</v>
      </c>
      <c r="C110" s="282"/>
      <c r="D110" s="282"/>
      <c r="E110" s="282"/>
      <c r="F110" s="282"/>
      <c r="G110" s="282"/>
      <c r="H110" s="282"/>
      <c r="I110" s="282"/>
    </row>
    <row r="111" spans="1:9">
      <c r="A111" s="282" t="s">
        <v>2639</v>
      </c>
      <c r="B111" s="282" t="s">
        <v>2640</v>
      </c>
      <c r="C111" s="282"/>
      <c r="D111" s="282"/>
      <c r="E111" s="282"/>
      <c r="F111" s="282"/>
      <c r="G111" s="282"/>
      <c r="H111" s="282"/>
      <c r="I111" s="282"/>
    </row>
    <row r="112" spans="1:9">
      <c r="A112" s="282" t="s">
        <v>2641</v>
      </c>
      <c r="B112" s="282" t="s">
        <v>2642</v>
      </c>
      <c r="C112" s="282"/>
      <c r="D112" s="282"/>
      <c r="E112" s="282"/>
      <c r="F112" s="282"/>
      <c r="G112" s="282"/>
      <c r="H112" s="282"/>
      <c r="I112" s="282"/>
    </row>
    <row r="113" spans="1:9">
      <c r="A113" s="282" t="s">
        <v>2643</v>
      </c>
      <c r="B113" s="282" t="s">
        <v>2644</v>
      </c>
      <c r="C113" s="282"/>
      <c r="D113" s="282"/>
      <c r="E113" s="282"/>
      <c r="F113" s="282"/>
      <c r="G113" s="282"/>
      <c r="H113" s="282"/>
      <c r="I113" s="282"/>
    </row>
    <row r="114" spans="1:9">
      <c r="A114" s="282" t="s">
        <v>2645</v>
      </c>
      <c r="B114" s="282" t="s">
        <v>2646</v>
      </c>
      <c r="C114" s="282"/>
      <c r="D114" s="282"/>
      <c r="E114" s="282"/>
      <c r="F114" s="282"/>
      <c r="G114" s="282"/>
      <c r="H114" s="282"/>
      <c r="I114" s="282"/>
    </row>
    <row r="115" spans="1:9">
      <c r="A115" s="282" t="s">
        <v>2647</v>
      </c>
      <c r="B115" s="282" t="s">
        <v>2648</v>
      </c>
      <c r="C115" s="282"/>
      <c r="D115" s="282"/>
      <c r="E115" s="282"/>
      <c r="F115" s="282"/>
      <c r="G115" s="282"/>
      <c r="H115" s="282"/>
      <c r="I115" s="282"/>
    </row>
    <row r="116" spans="1:9">
      <c r="A116" s="282" t="s">
        <v>2649</v>
      </c>
      <c r="B116" s="282" t="s">
        <v>2650</v>
      </c>
      <c r="C116" s="282"/>
      <c r="D116" s="282"/>
      <c r="E116" s="282"/>
      <c r="F116" s="282"/>
      <c r="G116" s="282"/>
      <c r="H116" s="282"/>
      <c r="I116" s="282"/>
    </row>
    <row r="117" spans="1:9">
      <c r="A117" s="282" t="s">
        <v>2651</v>
      </c>
      <c r="B117" s="282" t="s">
        <v>2652</v>
      </c>
      <c r="C117" s="282"/>
      <c r="D117" s="282"/>
      <c r="E117" s="282"/>
      <c r="F117" s="282"/>
      <c r="G117" s="282"/>
      <c r="H117" s="282"/>
      <c r="I117" s="282"/>
    </row>
    <row r="118" spans="1:9">
      <c r="A118" s="282" t="s">
        <v>2653</v>
      </c>
      <c r="B118" s="282" t="s">
        <v>2654</v>
      </c>
      <c r="C118" s="282"/>
      <c r="D118" s="282"/>
      <c r="E118" s="282"/>
      <c r="F118" s="282"/>
      <c r="G118" s="282"/>
      <c r="H118" s="282"/>
      <c r="I118" s="282"/>
    </row>
    <row r="119" spans="1:9">
      <c r="A119" s="282" t="s">
        <v>2655</v>
      </c>
      <c r="B119" s="282" t="s">
        <v>2656</v>
      </c>
      <c r="C119" s="282"/>
      <c r="D119" s="282"/>
      <c r="E119" s="282"/>
      <c r="F119" s="282"/>
      <c r="G119" s="282"/>
      <c r="H119" s="282"/>
      <c r="I119" s="282"/>
    </row>
    <row r="120" spans="1:9">
      <c r="A120" s="282" t="s">
        <v>2657</v>
      </c>
      <c r="B120" s="282" t="s">
        <v>2658</v>
      </c>
      <c r="C120" s="282"/>
      <c r="D120" s="282"/>
      <c r="E120" s="282"/>
      <c r="F120" s="282"/>
      <c r="G120" s="282"/>
      <c r="H120" s="282"/>
      <c r="I120" s="282"/>
    </row>
    <row r="121" spans="1:9">
      <c r="A121" s="282" t="s">
        <v>2659</v>
      </c>
      <c r="B121" s="282" t="s">
        <v>2660</v>
      </c>
      <c r="C121" s="282"/>
      <c r="D121" s="282"/>
      <c r="E121" s="282"/>
      <c r="F121" s="282"/>
      <c r="G121" s="282"/>
      <c r="H121" s="282"/>
      <c r="I121" s="282"/>
    </row>
    <row r="122" spans="1:9">
      <c r="A122" s="282" t="s">
        <v>2661</v>
      </c>
      <c r="B122" s="282" t="s">
        <v>2662</v>
      </c>
      <c r="C122" s="282"/>
      <c r="D122" s="282"/>
      <c r="E122" s="282"/>
      <c r="F122" s="282"/>
      <c r="G122" s="282"/>
      <c r="H122" s="282"/>
      <c r="I122" s="282"/>
    </row>
    <row r="123" spans="1:9">
      <c r="A123" s="282" t="s">
        <v>2663</v>
      </c>
      <c r="B123" s="282" t="s">
        <v>2664</v>
      </c>
      <c r="C123" s="282"/>
      <c r="D123" s="282"/>
      <c r="E123" s="282"/>
      <c r="F123" s="282"/>
      <c r="G123" s="282"/>
      <c r="H123" s="282"/>
      <c r="I123" s="282"/>
    </row>
    <row r="124" spans="1:9">
      <c r="A124" s="282" t="s">
        <v>2665</v>
      </c>
      <c r="B124" s="282" t="s">
        <v>2666</v>
      </c>
      <c r="C124" s="282"/>
      <c r="D124" s="282"/>
      <c r="E124" s="282"/>
      <c r="F124" s="282"/>
      <c r="G124" s="282"/>
      <c r="H124" s="282"/>
      <c r="I124" s="282"/>
    </row>
    <row r="125" spans="1:9">
      <c r="A125" s="282" t="s">
        <v>2667</v>
      </c>
      <c r="B125" s="282" t="s">
        <v>2668</v>
      </c>
      <c r="C125" s="282"/>
      <c r="D125" s="282"/>
      <c r="E125" s="282"/>
      <c r="F125" s="282"/>
      <c r="G125" s="282"/>
      <c r="H125" s="282"/>
      <c r="I125" s="282"/>
    </row>
    <row r="126" spans="1:9">
      <c r="A126" s="282" t="s">
        <v>2669</v>
      </c>
      <c r="B126" s="282" t="s">
        <v>2670</v>
      </c>
      <c r="C126" s="282"/>
      <c r="D126" s="282"/>
      <c r="E126" s="282"/>
      <c r="F126" s="282"/>
      <c r="G126" s="282"/>
      <c r="H126" s="282"/>
      <c r="I126" s="282"/>
    </row>
    <row r="127" spans="1:9">
      <c r="A127" s="282" t="s">
        <v>2671</v>
      </c>
      <c r="B127" s="282" t="s">
        <v>2672</v>
      </c>
      <c r="C127" s="282"/>
      <c r="D127" s="282"/>
      <c r="E127" s="282"/>
      <c r="F127" s="282"/>
      <c r="G127" s="282"/>
      <c r="H127" s="282"/>
      <c r="I127" s="282"/>
    </row>
    <row r="128" spans="1:9">
      <c r="A128" s="282" t="s">
        <v>2673</v>
      </c>
      <c r="B128" s="282" t="s">
        <v>2674</v>
      </c>
      <c r="C128" s="282"/>
      <c r="D128" s="282"/>
      <c r="E128" s="282"/>
      <c r="F128" s="282"/>
      <c r="G128" s="282"/>
      <c r="H128" s="282"/>
      <c r="I128" s="282"/>
    </row>
    <row r="129" spans="1:9">
      <c r="A129" s="282" t="s">
        <v>2675</v>
      </c>
      <c r="B129" s="282" t="s">
        <v>2676</v>
      </c>
      <c r="C129" s="282"/>
      <c r="D129" s="282"/>
      <c r="E129" s="282"/>
      <c r="F129" s="282"/>
      <c r="G129" s="282"/>
      <c r="H129" s="282"/>
      <c r="I129" s="282"/>
    </row>
    <row r="130" spans="1:9">
      <c r="A130" s="282" t="s">
        <v>2677</v>
      </c>
      <c r="B130" s="282" t="s">
        <v>2678</v>
      </c>
      <c r="C130" s="282"/>
      <c r="D130" s="282"/>
      <c r="E130" s="282"/>
      <c r="F130" s="282"/>
      <c r="G130" s="282"/>
      <c r="H130" s="282"/>
      <c r="I130" s="282"/>
    </row>
    <row r="131" spans="1:9">
      <c r="A131" s="282" t="s">
        <v>2679</v>
      </c>
      <c r="B131" s="282" t="s">
        <v>2680</v>
      </c>
      <c r="C131" s="282"/>
      <c r="D131" s="282"/>
      <c r="E131" s="282"/>
      <c r="F131" s="282"/>
      <c r="G131" s="282"/>
      <c r="H131" s="282"/>
      <c r="I131" s="282"/>
    </row>
    <row r="132" spans="1:9">
      <c r="A132" s="282" t="s">
        <v>2681</v>
      </c>
      <c r="B132" s="282" t="s">
        <v>2682</v>
      </c>
      <c r="C132" s="282"/>
      <c r="D132" s="282"/>
      <c r="E132" s="282"/>
      <c r="F132" s="282"/>
      <c r="G132" s="282"/>
      <c r="H132" s="282"/>
      <c r="I132" s="282"/>
    </row>
    <row r="133" spans="1:9">
      <c r="A133" s="282" t="s">
        <v>2683</v>
      </c>
      <c r="B133" s="282" t="s">
        <v>2684</v>
      </c>
      <c r="C133" s="282"/>
      <c r="D133" s="282"/>
      <c r="E133" s="282"/>
      <c r="F133" s="282"/>
      <c r="G133" s="282"/>
      <c r="H133" s="282"/>
      <c r="I133" s="282"/>
    </row>
    <row r="134" spans="1:9">
      <c r="A134" s="282" t="s">
        <v>2685</v>
      </c>
      <c r="B134" s="282" t="s">
        <v>2686</v>
      </c>
      <c r="C134" s="282"/>
      <c r="D134" s="282"/>
      <c r="E134" s="282"/>
      <c r="F134" s="282"/>
      <c r="G134" s="282"/>
      <c r="H134" s="282"/>
      <c r="I134" s="282"/>
    </row>
    <row r="135" spans="1:9">
      <c r="A135" s="282" t="s">
        <v>2687</v>
      </c>
      <c r="B135" s="282" t="s">
        <v>2688</v>
      </c>
      <c r="C135" s="282"/>
      <c r="D135" s="282"/>
      <c r="E135" s="282"/>
      <c r="F135" s="282"/>
      <c r="G135" s="282"/>
      <c r="H135" s="282"/>
      <c r="I135" s="282"/>
    </row>
    <row r="136" spans="1:9">
      <c r="A136" s="282" t="s">
        <v>2689</v>
      </c>
      <c r="B136" s="282" t="s">
        <v>2690</v>
      </c>
      <c r="C136" s="282"/>
      <c r="D136" s="282"/>
      <c r="E136" s="282"/>
      <c r="F136" s="282"/>
      <c r="G136" s="282"/>
      <c r="H136" s="282"/>
      <c r="I136" s="282"/>
    </row>
    <row r="137" spans="1:9">
      <c r="A137" s="282" t="s">
        <v>2691</v>
      </c>
      <c r="B137" s="282" t="s">
        <v>2692</v>
      </c>
      <c r="C137" s="282"/>
      <c r="D137" s="282"/>
      <c r="E137" s="282"/>
      <c r="F137" s="282"/>
      <c r="G137" s="282"/>
      <c r="H137" s="282"/>
      <c r="I137" s="282"/>
    </row>
    <row r="138" spans="1:9">
      <c r="A138" s="282" t="s">
        <v>2693</v>
      </c>
      <c r="B138" s="282" t="s">
        <v>2694</v>
      </c>
      <c r="C138" s="282"/>
      <c r="D138" s="282"/>
      <c r="E138" s="282"/>
      <c r="F138" s="282"/>
      <c r="G138" s="282"/>
      <c r="H138" s="282"/>
      <c r="I138" s="282"/>
    </row>
    <row r="139" spans="1:9">
      <c r="A139" s="282" t="s">
        <v>2695</v>
      </c>
      <c r="B139" s="282" t="s">
        <v>2696</v>
      </c>
      <c r="C139" s="282"/>
      <c r="D139" s="282"/>
      <c r="E139" s="282"/>
      <c r="F139" s="282"/>
      <c r="G139" s="282"/>
      <c r="H139" s="282"/>
      <c r="I139" s="282"/>
    </row>
    <row r="140" spans="1:9">
      <c r="A140" s="282" t="s">
        <v>2697</v>
      </c>
      <c r="B140" s="282" t="s">
        <v>2698</v>
      </c>
      <c r="C140" s="282"/>
      <c r="D140" s="282"/>
      <c r="E140" s="282"/>
      <c r="F140" s="282"/>
      <c r="G140" s="282"/>
      <c r="H140" s="282"/>
      <c r="I140" s="282"/>
    </row>
    <row r="141" spans="1:9">
      <c r="A141" s="282" t="s">
        <v>2699</v>
      </c>
      <c r="B141" s="282" t="s">
        <v>2700</v>
      </c>
      <c r="C141" s="282"/>
      <c r="D141" s="282"/>
      <c r="E141" s="282"/>
      <c r="F141" s="282"/>
      <c r="G141" s="282"/>
      <c r="H141" s="282"/>
      <c r="I141" s="282"/>
    </row>
    <row r="142" spans="1:9">
      <c r="A142" s="282" t="s">
        <v>2701</v>
      </c>
      <c r="B142" s="282" t="s">
        <v>2702</v>
      </c>
      <c r="C142" s="282"/>
      <c r="D142" s="282"/>
      <c r="E142" s="282"/>
      <c r="F142" s="282"/>
      <c r="G142" s="282"/>
      <c r="H142" s="282"/>
      <c r="I142" s="282"/>
    </row>
    <row r="143" spans="1:9">
      <c r="A143" s="282" t="s">
        <v>2703</v>
      </c>
      <c r="B143" s="282" t="s">
        <v>2704</v>
      </c>
      <c r="C143" s="282"/>
      <c r="D143" s="282"/>
      <c r="E143" s="282"/>
      <c r="F143" s="282"/>
      <c r="G143" s="282"/>
      <c r="H143" s="282"/>
      <c r="I143" s="282"/>
    </row>
    <row r="144" spans="1:9">
      <c r="A144" s="282" t="s">
        <v>2705</v>
      </c>
      <c r="B144" s="282" t="s">
        <v>2706</v>
      </c>
      <c r="C144" s="282"/>
      <c r="D144" s="282"/>
      <c r="E144" s="282"/>
      <c r="F144" s="282"/>
      <c r="G144" s="282"/>
      <c r="H144" s="282"/>
      <c r="I144" s="282"/>
    </row>
    <row r="145" spans="1:9">
      <c r="A145" s="282" t="s">
        <v>2707</v>
      </c>
      <c r="B145" s="282" t="s">
        <v>2708</v>
      </c>
      <c r="C145" s="282"/>
      <c r="D145" s="282"/>
      <c r="E145" s="282"/>
      <c r="F145" s="282"/>
      <c r="G145" s="282"/>
      <c r="H145" s="282"/>
      <c r="I145" s="282"/>
    </row>
    <row r="146" spans="1:9">
      <c r="A146" s="282" t="s">
        <v>2709</v>
      </c>
      <c r="B146" s="282" t="s">
        <v>2710</v>
      </c>
      <c r="C146" s="282"/>
      <c r="D146" s="282"/>
      <c r="E146" s="282"/>
      <c r="F146" s="282"/>
      <c r="G146" s="282"/>
      <c r="H146" s="282"/>
      <c r="I146" s="282"/>
    </row>
    <row r="147" spans="1:9">
      <c r="A147" s="282" t="s">
        <v>2711</v>
      </c>
      <c r="B147" s="282" t="s">
        <v>2712</v>
      </c>
      <c r="C147" s="282"/>
      <c r="D147" s="282"/>
      <c r="E147" s="282"/>
      <c r="F147" s="282"/>
      <c r="G147" s="282"/>
      <c r="H147" s="282"/>
      <c r="I147" s="282"/>
    </row>
    <row r="148" spans="1:9">
      <c r="A148" s="282" t="s">
        <v>2713</v>
      </c>
      <c r="B148" s="282" t="s">
        <v>2714</v>
      </c>
      <c r="C148" s="282"/>
      <c r="D148" s="282"/>
      <c r="E148" s="282"/>
      <c r="F148" s="282"/>
      <c r="G148" s="282"/>
      <c r="H148" s="282"/>
      <c r="I148" s="282"/>
    </row>
    <row r="149" spans="1:9">
      <c r="A149" s="282" t="s">
        <v>2715</v>
      </c>
      <c r="B149" s="282" t="s">
        <v>2716</v>
      </c>
      <c r="C149" s="282"/>
      <c r="D149" s="282"/>
      <c r="E149" s="282"/>
      <c r="F149" s="282"/>
      <c r="G149" s="282"/>
      <c r="H149" s="282"/>
      <c r="I149" s="282"/>
    </row>
    <row r="150" spans="1:9">
      <c r="A150" s="282" t="s">
        <v>2717</v>
      </c>
      <c r="B150" s="282" t="s">
        <v>2718</v>
      </c>
      <c r="C150" s="282"/>
      <c r="D150" s="282"/>
      <c r="E150" s="282"/>
      <c r="F150" s="282"/>
      <c r="G150" s="282"/>
      <c r="H150" s="282"/>
      <c r="I150" s="282"/>
    </row>
    <row r="151" spans="1:9">
      <c r="A151" s="282" t="s">
        <v>2719</v>
      </c>
      <c r="B151" s="282" t="s">
        <v>2720</v>
      </c>
      <c r="C151" s="282"/>
      <c r="D151" s="282"/>
      <c r="E151" s="282"/>
      <c r="F151" s="282"/>
      <c r="G151" s="282"/>
      <c r="H151" s="282"/>
      <c r="I151" s="282"/>
    </row>
    <row r="152" spans="1:9">
      <c r="A152" s="282" t="s">
        <v>2721</v>
      </c>
      <c r="B152" s="282" t="s">
        <v>2722</v>
      </c>
      <c r="C152" s="282"/>
      <c r="D152" s="282"/>
      <c r="E152" s="282"/>
      <c r="F152" s="282"/>
      <c r="G152" s="282"/>
      <c r="H152" s="282"/>
      <c r="I152" s="282"/>
    </row>
    <row r="153" spans="1:9">
      <c r="A153" s="282" t="s">
        <v>2723</v>
      </c>
      <c r="B153" s="282" t="s">
        <v>2724</v>
      </c>
      <c r="C153" s="282"/>
      <c r="D153" s="282"/>
      <c r="E153" s="282"/>
      <c r="F153" s="282"/>
      <c r="G153" s="282"/>
      <c r="H153" s="282"/>
      <c r="I153" s="282"/>
    </row>
    <row r="154" spans="1:9">
      <c r="A154" s="282" t="s">
        <v>2725</v>
      </c>
      <c r="B154" s="282" t="s">
        <v>2726</v>
      </c>
      <c r="C154" s="282"/>
      <c r="D154" s="282"/>
      <c r="E154" s="282"/>
      <c r="F154" s="282"/>
      <c r="G154" s="282"/>
      <c r="H154" s="282"/>
      <c r="I154" s="282"/>
    </row>
    <row r="155" spans="1:9">
      <c r="A155" s="282" t="s">
        <v>2727</v>
      </c>
      <c r="B155" s="282" t="s">
        <v>2728</v>
      </c>
      <c r="C155" s="282"/>
      <c r="D155" s="282"/>
      <c r="E155" s="282"/>
      <c r="F155" s="282"/>
      <c r="G155" s="282"/>
      <c r="H155" s="282"/>
      <c r="I155" s="282"/>
    </row>
    <row r="156" spans="1:9">
      <c r="A156" s="282" t="s">
        <v>2729</v>
      </c>
      <c r="B156" s="282" t="s">
        <v>2729</v>
      </c>
      <c r="C156" s="282"/>
      <c r="D156" s="282"/>
      <c r="E156" s="282"/>
      <c r="F156" s="282"/>
      <c r="G156" s="282"/>
      <c r="H156" s="282"/>
      <c r="I156" s="282"/>
    </row>
    <row r="157" spans="1:9">
      <c r="A157" s="282" t="s">
        <v>2730</v>
      </c>
      <c r="B157" s="282" t="s">
        <v>2730</v>
      </c>
      <c r="C157" s="282"/>
      <c r="D157" s="282"/>
      <c r="E157" s="282"/>
      <c r="F157" s="282"/>
      <c r="G157" s="282"/>
      <c r="H157" s="282"/>
      <c r="I157" s="282"/>
    </row>
    <row r="158" spans="1:9">
      <c r="A158" s="282" t="s">
        <v>2731</v>
      </c>
      <c r="B158" s="282" t="s">
        <v>2731</v>
      </c>
      <c r="C158" s="282"/>
      <c r="D158" s="282"/>
      <c r="E158" s="282"/>
      <c r="F158" s="282"/>
      <c r="G158" s="282"/>
      <c r="H158" s="282"/>
      <c r="I158" s="282"/>
    </row>
    <row r="159" spans="1:9">
      <c r="A159" s="282" t="s">
        <v>2732</v>
      </c>
      <c r="B159" s="282" t="s">
        <v>2732</v>
      </c>
      <c r="C159" s="282"/>
      <c r="D159" s="282"/>
      <c r="E159" s="282"/>
      <c r="F159" s="282"/>
      <c r="G159" s="282"/>
      <c r="H159" s="282"/>
      <c r="I159" s="282"/>
    </row>
    <row r="160" spans="1:9">
      <c r="A160" s="282"/>
      <c r="B160" s="282"/>
      <c r="C160" s="282"/>
      <c r="D160" s="282"/>
      <c r="E160" s="282"/>
      <c r="F160" s="282"/>
      <c r="G160" s="282"/>
      <c r="H160" s="282"/>
      <c r="I160" s="282"/>
    </row>
    <row r="161" spans="1:9">
      <c r="A161" s="282"/>
      <c r="B161" s="282"/>
      <c r="C161" s="282"/>
      <c r="D161" s="282"/>
      <c r="E161" s="282"/>
      <c r="F161" s="282"/>
      <c r="G161" s="282"/>
      <c r="H161" s="282"/>
      <c r="I161" s="282"/>
    </row>
    <row r="162" spans="1:9">
      <c r="A162" s="282"/>
      <c r="B162" s="282"/>
      <c r="C162" s="282"/>
      <c r="D162" s="282"/>
      <c r="E162" s="282"/>
      <c r="F162" s="282"/>
      <c r="G162" s="282"/>
      <c r="H162" s="282"/>
      <c r="I162" s="282"/>
    </row>
    <row r="163" spans="1:9">
      <c r="A163" s="282"/>
      <c r="B163" s="282"/>
      <c r="C163" s="282"/>
      <c r="D163" s="282"/>
      <c r="E163" s="282"/>
      <c r="F163" s="282"/>
      <c r="G163" s="282"/>
      <c r="H163" s="282"/>
      <c r="I163" s="282"/>
    </row>
    <row r="164" spans="1:9">
      <c r="A164" s="282"/>
      <c r="B164" s="282"/>
      <c r="C164" s="282"/>
      <c r="D164" s="282"/>
      <c r="E164" s="282"/>
      <c r="F164" s="282"/>
      <c r="G164" s="282"/>
      <c r="H164" s="282"/>
      <c r="I164" s="282"/>
    </row>
    <row r="165" spans="1:9">
      <c r="A165" s="282"/>
      <c r="B165" s="282"/>
      <c r="C165" s="282"/>
      <c r="D165" s="282"/>
      <c r="E165" s="282"/>
      <c r="F165" s="282"/>
      <c r="G165" s="282"/>
      <c r="H165" s="282"/>
      <c r="I165" s="282"/>
    </row>
    <row r="166" spans="1:9">
      <c r="A166" s="282"/>
      <c r="B166" s="282"/>
      <c r="C166" s="282"/>
      <c r="D166" s="282"/>
      <c r="E166" s="282"/>
      <c r="F166" s="282"/>
      <c r="G166" s="282"/>
      <c r="H166" s="282"/>
      <c r="I166" s="282"/>
    </row>
    <row r="167" spans="1:9">
      <c r="A167" s="282"/>
      <c r="B167" s="282"/>
      <c r="C167" s="282"/>
      <c r="D167" s="282"/>
      <c r="E167" s="282"/>
      <c r="F167" s="282"/>
      <c r="G167" s="282"/>
      <c r="H167" s="282"/>
      <c r="I167" s="282"/>
    </row>
    <row r="168" spans="1:9">
      <c r="A168" s="282"/>
      <c r="B168" s="282"/>
      <c r="C168" s="282"/>
      <c r="D168" s="282"/>
      <c r="E168" s="282"/>
      <c r="F168" s="282"/>
      <c r="G168" s="282"/>
      <c r="H168" s="282"/>
      <c r="I168" s="282"/>
    </row>
    <row r="169" spans="1:9">
      <c r="A169" s="282"/>
      <c r="B169" s="282"/>
      <c r="C169" s="282"/>
      <c r="D169" s="282"/>
      <c r="E169" s="282"/>
      <c r="F169" s="282"/>
      <c r="G169" s="282"/>
      <c r="H169" s="282"/>
      <c r="I169" s="282"/>
    </row>
    <row r="170" spans="1:9">
      <c r="A170" s="282"/>
      <c r="B170" s="282"/>
      <c r="C170" s="282"/>
      <c r="D170" s="282"/>
      <c r="E170" s="282"/>
      <c r="F170" s="282"/>
      <c r="G170" s="282"/>
      <c r="H170" s="282"/>
      <c r="I170" s="282"/>
    </row>
    <row r="171" spans="1:9">
      <c r="A171" s="282"/>
      <c r="B171" s="282"/>
      <c r="C171" s="282"/>
      <c r="D171" s="282"/>
      <c r="E171" s="282"/>
      <c r="F171" s="282"/>
      <c r="G171" s="282"/>
      <c r="H171" s="282"/>
      <c r="I171" s="282"/>
    </row>
    <row r="172" spans="1:9">
      <c r="A172" s="282"/>
      <c r="B172" s="282"/>
      <c r="C172" s="282"/>
      <c r="D172" s="282"/>
      <c r="E172" s="282"/>
      <c r="F172" s="282"/>
      <c r="G172" s="282"/>
      <c r="H172" s="282"/>
      <c r="I172" s="282"/>
    </row>
    <row r="173" spans="1:9">
      <c r="A173" s="282"/>
      <c r="B173" s="282"/>
      <c r="C173" s="282"/>
      <c r="D173" s="282"/>
      <c r="E173" s="282"/>
      <c r="F173" s="282"/>
      <c r="G173" s="282"/>
      <c r="H173" s="282"/>
      <c r="I173" s="282"/>
    </row>
    <row r="174" spans="1:9">
      <c r="A174" s="282"/>
      <c r="B174" s="282"/>
      <c r="C174" s="282"/>
      <c r="D174" s="282"/>
      <c r="E174" s="282"/>
      <c r="F174" s="282"/>
      <c r="G174" s="282"/>
      <c r="H174" s="282"/>
      <c r="I174" s="282"/>
    </row>
    <row r="175" spans="1:9">
      <c r="A175" s="282"/>
      <c r="B175" s="282"/>
      <c r="C175" s="282"/>
      <c r="D175" s="282"/>
      <c r="E175" s="282"/>
      <c r="F175" s="282"/>
      <c r="G175" s="282"/>
      <c r="H175" s="282"/>
      <c r="I175" s="282"/>
    </row>
    <row r="176" spans="1:9">
      <c r="A176" s="282"/>
      <c r="B176" s="282"/>
      <c r="C176" s="282"/>
      <c r="D176" s="282"/>
      <c r="E176" s="282"/>
      <c r="F176" s="282"/>
      <c r="G176" s="282"/>
      <c r="H176" s="282"/>
      <c r="I176" s="282"/>
    </row>
    <row r="177" spans="1:9">
      <c r="A177" s="282"/>
      <c r="B177" s="282"/>
      <c r="C177" s="282"/>
      <c r="D177" s="282"/>
      <c r="E177" s="282"/>
      <c r="F177" s="282"/>
      <c r="G177" s="282"/>
      <c r="H177" s="282"/>
      <c r="I177" s="282"/>
    </row>
    <row r="178" spans="1:9">
      <c r="A178" s="282"/>
      <c r="B178" s="282"/>
      <c r="C178" s="282"/>
      <c r="D178" s="282"/>
      <c r="E178" s="282"/>
      <c r="F178" s="282"/>
      <c r="G178" s="282"/>
      <c r="H178" s="282"/>
      <c r="I178" s="282"/>
    </row>
    <row r="179" spans="1:9">
      <c r="A179" s="282"/>
      <c r="B179" s="282"/>
      <c r="C179" s="282"/>
      <c r="D179" s="282"/>
      <c r="E179" s="282"/>
      <c r="F179" s="282"/>
      <c r="G179" s="282"/>
      <c r="H179" s="282"/>
      <c r="I179" s="282"/>
    </row>
    <row r="180" spans="1:9">
      <c r="A180" s="282"/>
      <c r="B180" s="282"/>
      <c r="C180" s="282"/>
      <c r="D180" s="282"/>
      <c r="E180" s="282"/>
      <c r="F180" s="282"/>
      <c r="G180" s="282"/>
      <c r="H180" s="282"/>
      <c r="I180" s="282"/>
    </row>
    <row r="181" spans="1:9">
      <c r="A181" s="282"/>
      <c r="B181" s="282"/>
      <c r="C181" s="282"/>
      <c r="D181" s="282"/>
      <c r="E181" s="282"/>
      <c r="F181" s="282"/>
      <c r="G181" s="282"/>
      <c r="H181" s="282"/>
      <c r="I181" s="282"/>
    </row>
    <row r="182" spans="1:9">
      <c r="A182" s="282"/>
      <c r="B182" s="282"/>
      <c r="C182" s="282"/>
      <c r="D182" s="282"/>
      <c r="E182" s="282"/>
      <c r="F182" s="282"/>
      <c r="G182" s="282"/>
      <c r="H182" s="282"/>
      <c r="I182" s="282"/>
    </row>
    <row r="183" spans="1:9">
      <c r="A183" s="282"/>
      <c r="B183" s="282"/>
      <c r="C183" s="282"/>
      <c r="D183" s="282"/>
      <c r="E183" s="282"/>
      <c r="F183" s="282"/>
      <c r="G183" s="282"/>
      <c r="H183" s="282"/>
      <c r="I183" s="282"/>
    </row>
    <row r="184" spans="1:9">
      <c r="A184" s="282"/>
      <c r="B184" s="282"/>
      <c r="C184" s="282"/>
      <c r="D184" s="282"/>
      <c r="E184" s="282"/>
      <c r="F184" s="282"/>
      <c r="G184" s="282"/>
      <c r="H184" s="282"/>
      <c r="I184" s="282"/>
    </row>
    <row r="185" spans="1:9">
      <c r="A185" s="282"/>
      <c r="B185" s="282"/>
      <c r="C185" s="282"/>
      <c r="D185" s="282"/>
      <c r="E185" s="282"/>
      <c r="F185" s="282"/>
      <c r="G185" s="282"/>
      <c r="H185" s="282"/>
      <c r="I185" s="282"/>
    </row>
    <row r="186" spans="1:9">
      <c r="A186" s="282"/>
      <c r="B186" s="282"/>
      <c r="C186" s="282"/>
      <c r="D186" s="282"/>
      <c r="E186" s="282"/>
      <c r="F186" s="282"/>
      <c r="G186" s="282"/>
      <c r="H186" s="282"/>
      <c r="I186" s="282"/>
    </row>
    <row r="187" spans="1:9">
      <c r="A187" s="282"/>
      <c r="B187" s="282"/>
      <c r="C187" s="282"/>
      <c r="D187" s="282"/>
      <c r="E187" s="282"/>
      <c r="F187" s="282"/>
      <c r="G187" s="282"/>
      <c r="H187" s="282"/>
      <c r="I187" s="282"/>
    </row>
    <row r="188" spans="1:9">
      <c r="A188" s="282"/>
      <c r="B188" s="282"/>
      <c r="C188" s="282"/>
      <c r="D188" s="282"/>
      <c r="E188" s="282"/>
      <c r="F188" s="282"/>
      <c r="G188" s="282"/>
      <c r="H188" s="282"/>
      <c r="I188" s="282"/>
    </row>
    <row r="189" spans="1:9">
      <c r="A189" s="282"/>
      <c r="B189" s="282"/>
      <c r="C189" s="282"/>
      <c r="D189" s="282"/>
      <c r="E189" s="282"/>
      <c r="F189" s="282"/>
      <c r="G189" s="282"/>
      <c r="H189" s="282"/>
      <c r="I189" s="282"/>
    </row>
    <row r="190" spans="1:9">
      <c r="A190" s="282"/>
      <c r="B190" s="282"/>
      <c r="C190" s="282"/>
      <c r="D190" s="282"/>
      <c r="E190" s="282"/>
      <c r="F190" s="282"/>
      <c r="G190" s="282"/>
      <c r="H190" s="282"/>
      <c r="I190" s="282"/>
    </row>
    <row r="191" spans="1:9">
      <c r="A191" s="282"/>
      <c r="B191" s="282"/>
      <c r="C191" s="282"/>
      <c r="D191" s="282"/>
      <c r="E191" s="282"/>
      <c r="F191" s="282"/>
      <c r="G191" s="282"/>
      <c r="H191" s="282"/>
      <c r="I191" s="282"/>
    </row>
    <row r="192" spans="1:9">
      <c r="A192" s="282"/>
      <c r="B192" s="282"/>
      <c r="C192" s="282"/>
      <c r="D192" s="282"/>
      <c r="E192" s="282"/>
      <c r="F192" s="282"/>
      <c r="G192" s="282"/>
      <c r="H192" s="282"/>
      <c r="I192" s="282"/>
    </row>
    <row r="193" spans="1:9">
      <c r="A193" s="282"/>
      <c r="B193" s="282"/>
      <c r="C193" s="282"/>
      <c r="D193" s="282"/>
      <c r="E193" s="282"/>
      <c r="F193" s="282"/>
      <c r="G193" s="282"/>
      <c r="H193" s="282"/>
      <c r="I193" s="282"/>
    </row>
    <row r="194" spans="1:9">
      <c r="A194" s="282"/>
      <c r="B194" s="282"/>
      <c r="C194" s="282"/>
      <c r="D194" s="282"/>
      <c r="E194" s="282"/>
      <c r="F194" s="282"/>
      <c r="G194" s="282"/>
      <c r="H194" s="282"/>
      <c r="I194" s="282"/>
    </row>
    <row r="195" spans="1:9">
      <c r="A195" s="282"/>
      <c r="B195" s="282"/>
      <c r="C195" s="282"/>
      <c r="D195" s="282"/>
      <c r="E195" s="282"/>
      <c r="F195" s="282"/>
      <c r="G195" s="282"/>
      <c r="H195" s="282"/>
      <c r="I195" s="282"/>
    </row>
    <row r="196" spans="1:9">
      <c r="A196" s="282"/>
      <c r="B196" s="282"/>
      <c r="C196" s="282"/>
      <c r="D196" s="282"/>
      <c r="E196" s="282"/>
      <c r="F196" s="282"/>
      <c r="G196" s="282"/>
      <c r="H196" s="282"/>
      <c r="I196" s="282"/>
    </row>
    <row r="197" spans="1:9">
      <c r="A197" s="282"/>
      <c r="B197" s="282"/>
      <c r="C197" s="282"/>
      <c r="D197" s="282"/>
      <c r="E197" s="282"/>
      <c r="F197" s="282"/>
      <c r="G197" s="282"/>
      <c r="H197" s="282"/>
      <c r="I197" s="282"/>
    </row>
    <row r="198" spans="1:9">
      <c r="A198" s="282"/>
      <c r="B198" s="282"/>
      <c r="C198" s="282"/>
      <c r="D198" s="282"/>
      <c r="E198" s="282"/>
      <c r="F198" s="282"/>
      <c r="G198" s="282"/>
      <c r="H198" s="282"/>
      <c r="I198" s="282"/>
    </row>
    <row r="199" spans="1:9">
      <c r="A199" s="282"/>
      <c r="B199" s="282"/>
      <c r="C199" s="282"/>
      <c r="D199" s="282"/>
      <c r="E199" s="282"/>
      <c r="F199" s="282"/>
      <c r="G199" s="282"/>
      <c r="H199" s="282"/>
      <c r="I199" s="282"/>
    </row>
    <row r="200" spans="1:9">
      <c r="A200" s="282"/>
      <c r="B200" s="282"/>
      <c r="C200" s="282"/>
      <c r="D200" s="282"/>
      <c r="E200" s="282"/>
      <c r="F200" s="282"/>
      <c r="G200" s="282"/>
      <c r="H200" s="282"/>
      <c r="I200" s="282"/>
    </row>
    <row r="201" spans="1:9">
      <c r="A201" s="282"/>
      <c r="B201" s="282"/>
      <c r="C201" s="282"/>
      <c r="D201" s="282"/>
      <c r="E201" s="282"/>
      <c r="F201" s="282"/>
      <c r="G201" s="282"/>
      <c r="H201" s="282"/>
      <c r="I201" s="282"/>
    </row>
    <row r="202" spans="1:9">
      <c r="A202" s="282"/>
      <c r="B202" s="282"/>
      <c r="C202" s="282"/>
      <c r="D202" s="282"/>
      <c r="E202" s="282"/>
      <c r="F202" s="282"/>
      <c r="G202" s="282"/>
      <c r="H202" s="282"/>
      <c r="I202" s="282"/>
    </row>
    <row r="203" spans="1:9">
      <c r="A203" s="282"/>
      <c r="B203" s="282"/>
      <c r="C203" s="282"/>
      <c r="D203" s="282"/>
      <c r="E203" s="282"/>
      <c r="F203" s="282"/>
      <c r="G203" s="282"/>
      <c r="H203" s="282"/>
      <c r="I203" s="282"/>
    </row>
    <row r="204" spans="1:9">
      <c r="A204" s="282"/>
      <c r="B204" s="282"/>
      <c r="C204" s="282"/>
      <c r="D204" s="282"/>
      <c r="E204" s="282"/>
      <c r="F204" s="282"/>
      <c r="G204" s="282"/>
      <c r="H204" s="282"/>
      <c r="I204" s="282"/>
    </row>
    <row r="205" spans="1:9">
      <c r="A205" s="282"/>
      <c r="B205" s="282"/>
      <c r="C205" s="282"/>
      <c r="D205" s="282"/>
      <c r="E205" s="282"/>
      <c r="F205" s="282"/>
      <c r="G205" s="282"/>
      <c r="H205" s="282"/>
      <c r="I205" s="282"/>
    </row>
    <row r="206" spans="1:9">
      <c r="A206" s="282"/>
      <c r="B206" s="282"/>
      <c r="C206" s="282"/>
      <c r="D206" s="282"/>
      <c r="E206" s="282"/>
      <c r="F206" s="282"/>
      <c r="G206" s="282"/>
      <c r="H206" s="282"/>
      <c r="I206" s="282"/>
    </row>
    <row r="207" spans="1:9">
      <c r="A207" s="282"/>
      <c r="B207" s="282"/>
      <c r="C207" s="282"/>
      <c r="D207" s="282"/>
      <c r="E207" s="282"/>
      <c r="F207" s="282"/>
      <c r="G207" s="282"/>
      <c r="H207" s="282"/>
      <c r="I207" s="282"/>
    </row>
    <row r="208" spans="1:9">
      <c r="A208" s="282"/>
      <c r="B208" s="282"/>
      <c r="C208" s="282"/>
      <c r="D208" s="282"/>
      <c r="E208" s="282"/>
      <c r="F208" s="282"/>
      <c r="G208" s="282"/>
      <c r="H208" s="282"/>
      <c r="I208" s="282"/>
    </row>
    <row r="209" spans="1:9">
      <c r="A209" s="282"/>
      <c r="B209" s="282"/>
      <c r="C209" s="282"/>
      <c r="D209" s="282"/>
      <c r="E209" s="282"/>
      <c r="F209" s="282"/>
      <c r="G209" s="282"/>
      <c r="H209" s="282"/>
      <c r="I209" s="282"/>
    </row>
    <row r="210" spans="1:9">
      <c r="A210" s="282"/>
      <c r="B210" s="282"/>
      <c r="C210" s="282"/>
      <c r="D210" s="282"/>
      <c r="E210" s="282"/>
      <c r="F210" s="282"/>
      <c r="G210" s="282"/>
      <c r="H210" s="282"/>
      <c r="I210" s="282"/>
    </row>
    <row r="211" spans="1:9">
      <c r="A211" s="282"/>
      <c r="B211" s="282"/>
      <c r="C211" s="282"/>
      <c r="D211" s="282"/>
      <c r="E211" s="282"/>
      <c r="F211" s="282"/>
      <c r="G211" s="282"/>
      <c r="H211" s="282"/>
      <c r="I211" s="282"/>
    </row>
    <row r="212" spans="1:9">
      <c r="A212" s="282"/>
      <c r="B212" s="282"/>
      <c r="C212" s="282"/>
      <c r="D212" s="282"/>
      <c r="E212" s="282"/>
      <c r="F212" s="282"/>
      <c r="G212" s="282"/>
      <c r="H212" s="282"/>
      <c r="I212" s="282"/>
    </row>
    <row r="213" spans="1:9">
      <c r="A213" s="282"/>
      <c r="B213" s="282"/>
      <c r="C213" s="282"/>
      <c r="D213" s="282"/>
      <c r="E213" s="282"/>
      <c r="F213" s="282"/>
      <c r="G213" s="282"/>
      <c r="H213" s="282"/>
      <c r="I213" s="282"/>
    </row>
    <row r="214" spans="1:9">
      <c r="A214" s="282"/>
      <c r="B214" s="282"/>
      <c r="C214" s="282"/>
      <c r="D214" s="282"/>
      <c r="E214" s="282"/>
      <c r="F214" s="282"/>
      <c r="G214" s="282"/>
      <c r="H214" s="282"/>
      <c r="I214" s="282"/>
    </row>
    <row r="215" spans="1:9">
      <c r="A215" s="282"/>
      <c r="B215" s="282"/>
      <c r="C215" s="282"/>
      <c r="D215" s="282"/>
      <c r="E215" s="282"/>
      <c r="F215" s="282"/>
      <c r="G215" s="282"/>
      <c r="H215" s="282"/>
      <c r="I215" s="282"/>
    </row>
    <row r="216" spans="1:9">
      <c r="A216" s="282"/>
      <c r="B216" s="282"/>
      <c r="C216" s="282"/>
      <c r="D216" s="282"/>
      <c r="E216" s="282"/>
      <c r="F216" s="282"/>
      <c r="G216" s="282"/>
      <c r="H216" s="282"/>
      <c r="I216" s="282"/>
    </row>
    <row r="217" spans="1:9">
      <c r="A217" s="282"/>
      <c r="B217" s="282"/>
      <c r="C217" s="282"/>
      <c r="D217" s="282"/>
      <c r="E217" s="282"/>
      <c r="F217" s="282"/>
      <c r="G217" s="282"/>
      <c r="H217" s="282"/>
      <c r="I217" s="282"/>
    </row>
    <row r="218" spans="1:9">
      <c r="A218" s="282"/>
      <c r="B218" s="282"/>
      <c r="C218" s="282"/>
      <c r="D218" s="282"/>
      <c r="E218" s="282"/>
      <c r="F218" s="282"/>
      <c r="G218" s="282"/>
      <c r="H218" s="282"/>
      <c r="I218" s="282"/>
    </row>
    <row r="219" spans="1:9">
      <c r="A219" s="282"/>
      <c r="B219" s="282"/>
      <c r="C219" s="282"/>
      <c r="D219" s="282"/>
      <c r="E219" s="282"/>
      <c r="F219" s="282"/>
      <c r="G219" s="282"/>
      <c r="H219" s="282"/>
      <c r="I219" s="282"/>
    </row>
    <row r="220" spans="1:9">
      <c r="A220" s="282"/>
      <c r="B220" s="282"/>
      <c r="C220" s="282"/>
      <c r="D220" s="282"/>
      <c r="E220" s="282"/>
      <c r="F220" s="282"/>
      <c r="G220" s="282"/>
      <c r="H220" s="282"/>
      <c r="I220" s="282"/>
    </row>
    <row r="221" spans="1:9">
      <c r="A221" s="282"/>
      <c r="B221" s="282"/>
      <c r="C221" s="282"/>
      <c r="D221" s="282"/>
      <c r="E221" s="282"/>
      <c r="F221" s="282"/>
      <c r="G221" s="282"/>
      <c r="H221" s="282"/>
      <c r="I221" s="282"/>
    </row>
    <row r="222" spans="1:9">
      <c r="A222" s="282"/>
      <c r="B222" s="282"/>
      <c r="C222" s="282"/>
      <c r="D222" s="282"/>
      <c r="E222" s="282"/>
      <c r="F222" s="282"/>
      <c r="G222" s="282"/>
      <c r="H222" s="282"/>
      <c r="I222" s="282"/>
    </row>
    <row r="223" spans="1:9">
      <c r="A223" s="282"/>
      <c r="B223" s="282"/>
      <c r="C223" s="282"/>
      <c r="D223" s="282"/>
      <c r="E223" s="282"/>
      <c r="F223" s="282"/>
      <c r="G223" s="282"/>
      <c r="H223" s="282"/>
      <c r="I223" s="282"/>
    </row>
    <row r="224" spans="1:9">
      <c r="A224" s="282"/>
      <c r="B224" s="282"/>
      <c r="C224" s="282"/>
      <c r="D224" s="282"/>
      <c r="E224" s="282"/>
      <c r="F224" s="282"/>
      <c r="G224" s="282"/>
      <c r="H224" s="282"/>
      <c r="I224" s="282"/>
    </row>
    <row r="225" spans="1:9">
      <c r="A225" s="282"/>
      <c r="B225" s="282"/>
      <c r="C225" s="282"/>
      <c r="D225" s="282"/>
      <c r="E225" s="282"/>
      <c r="F225" s="282"/>
      <c r="G225" s="282"/>
      <c r="H225" s="282"/>
      <c r="I225" s="282"/>
    </row>
    <row r="226" spans="1:9">
      <c r="A226" s="282"/>
      <c r="B226" s="282"/>
      <c r="C226" s="282"/>
      <c r="D226" s="282"/>
      <c r="E226" s="282"/>
      <c r="F226" s="282"/>
      <c r="G226" s="282"/>
      <c r="H226" s="282"/>
      <c r="I226" s="282"/>
    </row>
    <row r="227" spans="1:9">
      <c r="A227" s="282"/>
      <c r="B227" s="282"/>
      <c r="C227" s="282"/>
      <c r="D227" s="282"/>
      <c r="E227" s="282"/>
      <c r="F227" s="282"/>
      <c r="G227" s="282"/>
      <c r="H227" s="282"/>
      <c r="I227" s="282"/>
    </row>
    <row r="228" spans="1:9">
      <c r="A228" s="282"/>
      <c r="B228" s="282"/>
      <c r="C228" s="282"/>
      <c r="D228" s="282"/>
      <c r="E228" s="282"/>
      <c r="F228" s="282"/>
      <c r="G228" s="282"/>
      <c r="H228" s="282"/>
      <c r="I228" s="282"/>
    </row>
    <row r="229" spans="1:9">
      <c r="A229" s="282"/>
      <c r="B229" s="282"/>
      <c r="C229" s="282"/>
      <c r="D229" s="282"/>
      <c r="E229" s="282"/>
      <c r="F229" s="282"/>
      <c r="G229" s="282"/>
      <c r="H229" s="282"/>
      <c r="I229" s="282"/>
    </row>
    <row r="230" spans="1:9">
      <c r="A230" s="282"/>
      <c r="B230" s="282"/>
      <c r="C230" s="282"/>
      <c r="D230" s="282"/>
      <c r="E230" s="282"/>
      <c r="F230" s="282"/>
      <c r="G230" s="282"/>
      <c r="H230" s="282"/>
      <c r="I230" s="282"/>
    </row>
    <row r="231" spans="1:9">
      <c r="A231" s="282"/>
      <c r="B231" s="282"/>
      <c r="C231" s="282"/>
      <c r="D231" s="282"/>
      <c r="E231" s="282"/>
      <c r="F231" s="282"/>
      <c r="G231" s="282"/>
      <c r="H231" s="282"/>
      <c r="I231" s="282"/>
    </row>
    <row r="232" spans="1:9">
      <c r="A232" s="282"/>
      <c r="B232" s="282"/>
      <c r="C232" s="282"/>
      <c r="D232" s="282"/>
      <c r="E232" s="282"/>
      <c r="F232" s="282"/>
      <c r="G232" s="282"/>
      <c r="H232" s="282"/>
      <c r="I232" s="282"/>
    </row>
    <row r="233" spans="1:9">
      <c r="A233" s="282"/>
      <c r="B233" s="282"/>
      <c r="C233" s="282"/>
      <c r="D233" s="282"/>
      <c r="E233" s="282"/>
      <c r="F233" s="282"/>
      <c r="G233" s="282"/>
      <c r="H233" s="282"/>
      <c r="I233" s="282"/>
    </row>
    <row r="234" spans="1:9">
      <c r="A234" s="282"/>
      <c r="B234" s="282"/>
      <c r="C234" s="282"/>
      <c r="D234" s="282"/>
      <c r="E234" s="282"/>
      <c r="F234" s="282"/>
      <c r="G234" s="282"/>
      <c r="H234" s="282"/>
      <c r="I234" s="282"/>
    </row>
    <row r="235" spans="1:9">
      <c r="A235" s="282"/>
      <c r="B235" s="282"/>
      <c r="C235" s="282"/>
      <c r="D235" s="282"/>
      <c r="E235" s="282"/>
      <c r="F235" s="282"/>
      <c r="G235" s="282"/>
      <c r="H235" s="282"/>
      <c r="I235" s="282"/>
    </row>
    <row r="236" spans="1:9">
      <c r="A236" s="282"/>
      <c r="B236" s="282"/>
      <c r="C236" s="282"/>
      <c r="D236" s="282"/>
      <c r="E236" s="282"/>
      <c r="F236" s="282"/>
      <c r="G236" s="282"/>
      <c r="H236" s="282"/>
      <c r="I236" s="282"/>
    </row>
    <row r="237" spans="1:9">
      <c r="A237" s="282"/>
      <c r="B237" s="282"/>
      <c r="C237" s="282"/>
      <c r="D237" s="282"/>
      <c r="E237" s="282"/>
      <c r="F237" s="282"/>
      <c r="G237" s="282"/>
      <c r="H237" s="282"/>
      <c r="I237" s="282"/>
    </row>
    <row r="238" spans="1:9">
      <c r="A238" s="282"/>
      <c r="B238" s="282"/>
      <c r="C238" s="282"/>
      <c r="D238" s="282"/>
      <c r="E238" s="282"/>
      <c r="F238" s="282"/>
      <c r="G238" s="282"/>
      <c r="H238" s="282"/>
      <c r="I238" s="282"/>
    </row>
    <row r="239" spans="1:9">
      <c r="A239" s="282"/>
      <c r="B239" s="282"/>
      <c r="C239" s="282"/>
      <c r="D239" s="282"/>
      <c r="E239" s="282"/>
      <c r="F239" s="282"/>
      <c r="G239" s="282"/>
      <c r="H239" s="282"/>
      <c r="I239" s="282"/>
    </row>
    <row r="240" spans="1:9">
      <c r="A240" s="282"/>
      <c r="B240" s="282"/>
      <c r="C240" s="282"/>
      <c r="D240" s="282"/>
      <c r="E240" s="282"/>
      <c r="F240" s="282"/>
      <c r="G240" s="282"/>
      <c r="H240" s="282"/>
      <c r="I240" s="282"/>
    </row>
    <row r="241" spans="1:9">
      <c r="A241" s="282"/>
      <c r="B241" s="282"/>
      <c r="C241" s="282"/>
      <c r="D241" s="282"/>
      <c r="E241" s="282"/>
      <c r="F241" s="282"/>
      <c r="G241" s="282"/>
      <c r="H241" s="282"/>
      <c r="I241" s="282"/>
    </row>
    <row r="242" spans="1:9">
      <c r="A242" s="282"/>
      <c r="B242" s="282"/>
      <c r="C242" s="282"/>
      <c r="D242" s="282"/>
      <c r="E242" s="282"/>
      <c r="F242" s="282"/>
      <c r="G242" s="282"/>
      <c r="H242" s="282"/>
      <c r="I242" s="282"/>
    </row>
    <row r="243" spans="1:9">
      <c r="A243" s="282"/>
      <c r="B243" s="282"/>
      <c r="C243" s="282"/>
      <c r="D243" s="282"/>
      <c r="E243" s="282"/>
      <c r="F243" s="282"/>
      <c r="G243" s="282"/>
      <c r="H243" s="282"/>
      <c r="I243" s="282"/>
    </row>
    <row r="244" spans="1:9">
      <c r="A244" s="282"/>
      <c r="B244" s="282"/>
      <c r="C244" s="282"/>
      <c r="D244" s="282"/>
      <c r="E244" s="282"/>
      <c r="F244" s="282"/>
      <c r="G244" s="282"/>
      <c r="H244" s="282"/>
      <c r="I244" s="282"/>
    </row>
    <row r="245" spans="1:9">
      <c r="A245" s="282"/>
      <c r="B245" s="282"/>
      <c r="C245" s="282"/>
      <c r="D245" s="282"/>
      <c r="E245" s="282"/>
      <c r="F245" s="282"/>
      <c r="G245" s="282"/>
      <c r="H245" s="282"/>
      <c r="I245" s="282"/>
    </row>
    <row r="246" spans="1:9">
      <c r="A246" s="282"/>
      <c r="B246" s="282"/>
      <c r="C246" s="282"/>
      <c r="D246" s="282"/>
      <c r="E246" s="282"/>
      <c r="F246" s="282"/>
      <c r="G246" s="282"/>
      <c r="H246" s="282"/>
      <c r="I246" s="282"/>
    </row>
    <row r="247" spans="1:9">
      <c r="A247" s="282"/>
      <c r="B247" s="282"/>
      <c r="C247" s="282"/>
      <c r="D247" s="282"/>
      <c r="E247" s="282"/>
      <c r="F247" s="282"/>
      <c r="G247" s="282"/>
      <c r="H247" s="282"/>
      <c r="I247" s="282"/>
    </row>
    <row r="248" spans="1:9">
      <c r="A248" s="282"/>
      <c r="B248" s="282"/>
      <c r="C248" s="282"/>
      <c r="D248" s="282"/>
      <c r="E248" s="282"/>
      <c r="F248" s="282"/>
      <c r="G248" s="282"/>
      <c r="H248" s="282"/>
      <c r="I248" s="282"/>
    </row>
    <row r="249" spans="1:9">
      <c r="A249" s="282"/>
      <c r="B249" s="282"/>
      <c r="C249" s="282"/>
      <c r="D249" s="282"/>
      <c r="E249" s="282"/>
      <c r="F249" s="282"/>
      <c r="G249" s="282"/>
      <c r="H249" s="282"/>
      <c r="I249" s="282"/>
    </row>
    <row r="250" spans="1:9">
      <c r="A250" s="282"/>
      <c r="B250" s="282"/>
      <c r="C250" s="282"/>
      <c r="D250" s="282"/>
      <c r="E250" s="282"/>
      <c r="F250" s="282"/>
      <c r="G250" s="282"/>
      <c r="H250" s="282"/>
      <c r="I250" s="282"/>
    </row>
    <row r="251" spans="1:9">
      <c r="A251" s="282"/>
      <c r="B251" s="282"/>
      <c r="C251" s="282"/>
      <c r="D251" s="282"/>
      <c r="E251" s="282"/>
      <c r="F251" s="282"/>
      <c r="G251" s="282"/>
      <c r="H251" s="282"/>
      <c r="I251" s="282"/>
    </row>
    <row r="252" spans="1:9">
      <c r="A252" s="282"/>
      <c r="B252" s="282"/>
      <c r="C252" s="282"/>
      <c r="D252" s="282"/>
      <c r="E252" s="282"/>
      <c r="F252" s="282"/>
      <c r="G252" s="282"/>
      <c r="H252" s="282"/>
      <c r="I252" s="282"/>
    </row>
    <row r="253" spans="1:9">
      <c r="A253" s="282"/>
      <c r="B253" s="282"/>
      <c r="C253" s="282"/>
      <c r="D253" s="282"/>
      <c r="E253" s="282"/>
      <c r="F253" s="282"/>
      <c r="G253" s="282"/>
      <c r="H253" s="282"/>
      <c r="I253" s="282"/>
    </row>
    <row r="254" spans="1:9">
      <c r="A254" s="282"/>
      <c r="B254" s="282"/>
      <c r="C254" s="282"/>
      <c r="D254" s="282"/>
      <c r="E254" s="282"/>
      <c r="F254" s="282"/>
      <c r="G254" s="282"/>
      <c r="H254" s="282"/>
      <c r="I254" s="282"/>
    </row>
    <row r="255" spans="1:9">
      <c r="A255" s="282"/>
      <c r="B255" s="282"/>
      <c r="C255" s="282"/>
      <c r="D255" s="282"/>
      <c r="E255" s="282"/>
      <c r="F255" s="282"/>
      <c r="G255" s="282"/>
      <c r="H255" s="282"/>
      <c r="I255" s="282"/>
    </row>
    <row r="256" spans="1:9">
      <c r="A256" s="282"/>
      <c r="B256" s="282"/>
      <c r="C256" s="282"/>
      <c r="D256" s="282"/>
      <c r="E256" s="282"/>
      <c r="F256" s="282"/>
      <c r="G256" s="282"/>
      <c r="H256" s="282"/>
      <c r="I256" s="282"/>
    </row>
    <row r="257" spans="1:9">
      <c r="A257" s="282"/>
      <c r="B257" s="282"/>
      <c r="C257" s="282"/>
      <c r="D257" s="282"/>
      <c r="E257" s="282"/>
      <c r="F257" s="282"/>
      <c r="G257" s="282"/>
      <c r="H257" s="282"/>
      <c r="I257" s="282"/>
    </row>
    <row r="258" spans="1:9">
      <c r="A258" s="282"/>
      <c r="B258" s="282"/>
      <c r="C258" s="282"/>
      <c r="D258" s="282"/>
      <c r="E258" s="282"/>
      <c r="F258" s="282"/>
      <c r="G258" s="282"/>
      <c r="H258" s="282"/>
      <c r="I258" s="282"/>
    </row>
    <row r="259" spans="1:9">
      <c r="A259" s="282"/>
      <c r="B259" s="282"/>
      <c r="C259" s="282"/>
      <c r="D259" s="282"/>
      <c r="E259" s="282"/>
      <c r="F259" s="282"/>
      <c r="G259" s="282"/>
      <c r="H259" s="282"/>
      <c r="I259" s="282"/>
    </row>
    <row r="260" spans="1:9">
      <c r="A260" s="282"/>
      <c r="B260" s="282"/>
      <c r="C260" s="282"/>
      <c r="D260" s="282"/>
      <c r="E260" s="282"/>
      <c r="F260" s="282"/>
      <c r="G260" s="282"/>
      <c r="H260" s="282"/>
      <c r="I260" s="282"/>
    </row>
    <row r="261" spans="1:9">
      <c r="A261" s="282"/>
      <c r="B261" s="282"/>
      <c r="C261" s="282"/>
      <c r="D261" s="282"/>
      <c r="E261" s="282"/>
      <c r="F261" s="282"/>
      <c r="G261" s="282"/>
      <c r="H261" s="282"/>
      <c r="I261" s="282"/>
    </row>
    <row r="262" spans="1:9">
      <c r="A262" s="282"/>
      <c r="B262" s="282"/>
      <c r="C262" s="282"/>
      <c r="D262" s="282"/>
      <c r="E262" s="282"/>
      <c r="F262" s="282"/>
      <c r="G262" s="282"/>
      <c r="H262" s="282"/>
      <c r="I262" s="282"/>
    </row>
    <row r="263" spans="1:9">
      <c r="A263" s="282"/>
      <c r="B263" s="282"/>
      <c r="C263" s="282"/>
      <c r="D263" s="282"/>
      <c r="E263" s="282"/>
      <c r="F263" s="282"/>
      <c r="G263" s="282"/>
      <c r="H263" s="282"/>
      <c r="I263" s="282"/>
    </row>
    <row r="264" spans="1:9">
      <c r="A264" s="282"/>
      <c r="B264" s="282"/>
      <c r="C264" s="282"/>
      <c r="D264" s="282"/>
      <c r="E264" s="282"/>
      <c r="F264" s="282"/>
      <c r="G264" s="282"/>
      <c r="H264" s="282"/>
      <c r="I264" s="282"/>
    </row>
    <row r="265" spans="1:9">
      <c r="A265" s="282"/>
      <c r="B265" s="282"/>
      <c r="C265" s="282"/>
      <c r="D265" s="282"/>
      <c r="E265" s="282"/>
      <c r="F265" s="282"/>
      <c r="G265" s="282"/>
      <c r="H265" s="282"/>
      <c r="I265" s="282"/>
    </row>
    <row r="266" spans="1:9">
      <c r="A266" s="282"/>
      <c r="B266" s="282"/>
      <c r="C266" s="282"/>
      <c r="D266" s="282"/>
      <c r="E266" s="282"/>
      <c r="F266" s="282"/>
      <c r="G266" s="282"/>
      <c r="H266" s="282"/>
      <c r="I266" s="282"/>
    </row>
    <row r="267" spans="1:9">
      <c r="A267" s="282"/>
      <c r="B267" s="282"/>
      <c r="C267" s="282"/>
      <c r="D267" s="282"/>
      <c r="E267" s="282"/>
      <c r="F267" s="282"/>
      <c r="G267" s="282"/>
      <c r="H267" s="282"/>
      <c r="I267" s="282"/>
    </row>
    <row r="268" spans="1:9">
      <c r="A268" s="282"/>
      <c r="B268" s="282"/>
      <c r="C268" s="282"/>
      <c r="D268" s="282"/>
      <c r="E268" s="282"/>
      <c r="F268" s="282"/>
      <c r="G268" s="282"/>
      <c r="H268" s="282"/>
      <c r="I268" s="282"/>
    </row>
    <row r="269" spans="1:9">
      <c r="A269" s="282"/>
      <c r="B269" s="282"/>
      <c r="C269" s="282"/>
      <c r="D269" s="282"/>
      <c r="E269" s="282"/>
      <c r="F269" s="282"/>
      <c r="G269" s="282"/>
      <c r="H269" s="282"/>
      <c r="I269" s="282"/>
    </row>
    <row r="270" spans="1:9">
      <c r="A270" s="282"/>
      <c r="B270" s="282"/>
      <c r="C270" s="282"/>
      <c r="D270" s="282"/>
      <c r="E270" s="282"/>
      <c r="F270" s="282"/>
      <c r="G270" s="282"/>
      <c r="H270" s="282"/>
      <c r="I270" s="282"/>
    </row>
    <row r="271" spans="1:9">
      <c r="A271" s="282"/>
      <c r="B271" s="282"/>
      <c r="C271" s="282"/>
      <c r="D271" s="282"/>
      <c r="E271" s="282"/>
      <c r="F271" s="282"/>
      <c r="G271" s="282"/>
      <c r="H271" s="282"/>
      <c r="I271" s="282"/>
    </row>
    <row r="272" spans="1:9">
      <c r="A272" s="282"/>
      <c r="B272" s="282"/>
      <c r="C272" s="282"/>
      <c r="D272" s="282"/>
      <c r="E272" s="282"/>
      <c r="F272" s="282"/>
      <c r="G272" s="282"/>
      <c r="H272" s="282"/>
      <c r="I272" s="282"/>
    </row>
    <row r="273" spans="1:9">
      <c r="A273" s="282"/>
      <c r="B273" s="282"/>
      <c r="C273" s="282"/>
      <c r="D273" s="282"/>
      <c r="E273" s="282"/>
      <c r="F273" s="282"/>
      <c r="G273" s="282"/>
      <c r="H273" s="282"/>
      <c r="I273" s="282"/>
    </row>
    <row r="274" spans="1:9">
      <c r="A274" s="282"/>
      <c r="B274" s="282"/>
      <c r="C274" s="282"/>
      <c r="D274" s="282"/>
      <c r="E274" s="282"/>
      <c r="F274" s="282"/>
      <c r="G274" s="282"/>
      <c r="H274" s="282"/>
      <c r="I274" s="282"/>
    </row>
    <row r="275" spans="1:9">
      <c r="A275" s="282"/>
      <c r="B275" s="282"/>
      <c r="C275" s="282"/>
      <c r="D275" s="282"/>
      <c r="E275" s="282"/>
      <c r="F275" s="282"/>
      <c r="G275" s="282"/>
      <c r="H275" s="282"/>
      <c r="I275" s="282"/>
    </row>
    <row r="276" spans="1:9">
      <c r="A276" s="282"/>
      <c r="B276" s="282"/>
      <c r="C276" s="282"/>
      <c r="D276" s="282"/>
      <c r="E276" s="282"/>
      <c r="F276" s="282"/>
      <c r="G276" s="282"/>
      <c r="H276" s="282"/>
      <c r="I276" s="282"/>
    </row>
    <row r="277" spans="1:9">
      <c r="A277" s="282"/>
      <c r="B277" s="282"/>
      <c r="C277" s="282"/>
      <c r="D277" s="282"/>
      <c r="E277" s="282"/>
      <c r="F277" s="282"/>
      <c r="G277" s="282"/>
      <c r="H277" s="282"/>
      <c r="I277" s="282"/>
    </row>
    <row r="278" spans="1:9">
      <c r="A278" s="282"/>
      <c r="B278" s="282"/>
      <c r="C278" s="282"/>
      <c r="D278" s="282"/>
      <c r="E278" s="282"/>
      <c r="F278" s="282"/>
      <c r="G278" s="282"/>
      <c r="H278" s="282"/>
      <c r="I278" s="282"/>
    </row>
    <row r="279" spans="1:9">
      <c r="A279" s="282"/>
      <c r="B279" s="282"/>
      <c r="C279" s="282"/>
      <c r="D279" s="282"/>
      <c r="E279" s="282"/>
      <c r="F279" s="282"/>
      <c r="G279" s="282"/>
      <c r="H279" s="282"/>
      <c r="I279" s="282"/>
    </row>
    <row r="280" spans="1:9">
      <c r="A280" s="282"/>
      <c r="B280" s="282"/>
      <c r="C280" s="282"/>
      <c r="D280" s="282"/>
      <c r="E280" s="282"/>
      <c r="F280" s="282"/>
      <c r="G280" s="282"/>
      <c r="H280" s="282"/>
      <c r="I280" s="282"/>
    </row>
    <row r="281" spans="1:9">
      <c r="A281" s="282"/>
      <c r="B281" s="282"/>
      <c r="C281" s="282"/>
      <c r="D281" s="282"/>
      <c r="E281" s="282"/>
      <c r="F281" s="282"/>
      <c r="G281" s="282"/>
      <c r="H281" s="282"/>
      <c r="I281" s="282"/>
    </row>
    <row r="282" spans="1:9">
      <c r="A282" s="282"/>
      <c r="B282" s="282"/>
      <c r="C282" s="282"/>
      <c r="D282" s="282"/>
      <c r="E282" s="282"/>
      <c r="F282" s="282"/>
      <c r="G282" s="282"/>
      <c r="H282" s="282"/>
      <c r="I282" s="282"/>
    </row>
    <row r="283" spans="1:9">
      <c r="A283" s="282"/>
      <c r="B283" s="282"/>
      <c r="C283" s="282"/>
      <c r="D283" s="282"/>
      <c r="E283" s="282"/>
      <c r="F283" s="282"/>
      <c r="G283" s="282"/>
      <c r="H283" s="282"/>
      <c r="I283" s="282"/>
    </row>
    <row r="284" spans="1:9">
      <c r="A284" s="282"/>
      <c r="B284" s="282"/>
      <c r="C284" s="282"/>
      <c r="D284" s="282"/>
      <c r="E284" s="282"/>
      <c r="F284" s="282"/>
      <c r="G284" s="282"/>
      <c r="H284" s="282"/>
      <c r="I284" s="282"/>
    </row>
    <row r="285" spans="1:9">
      <c r="A285" s="282"/>
      <c r="B285" s="282"/>
      <c r="C285" s="282"/>
      <c r="D285" s="282"/>
      <c r="E285" s="282"/>
      <c r="F285" s="282"/>
      <c r="G285" s="282"/>
      <c r="H285" s="282"/>
      <c r="I285" s="282"/>
    </row>
    <row r="286" spans="1:9">
      <c r="A286" s="282"/>
      <c r="B286" s="282"/>
      <c r="C286" s="282"/>
      <c r="D286" s="282"/>
      <c r="E286" s="282"/>
      <c r="F286" s="282"/>
      <c r="G286" s="282"/>
      <c r="H286" s="282"/>
      <c r="I286" s="282"/>
    </row>
    <row r="287" spans="1:9">
      <c r="A287" s="282"/>
      <c r="B287" s="282"/>
      <c r="C287" s="282"/>
      <c r="D287" s="282"/>
      <c r="E287" s="282"/>
      <c r="F287" s="282"/>
      <c r="G287" s="282"/>
      <c r="H287" s="282"/>
      <c r="I287" s="282"/>
    </row>
    <row r="288" spans="1:9">
      <c r="A288" s="282"/>
      <c r="B288" s="282"/>
      <c r="C288" s="282"/>
      <c r="D288" s="282"/>
      <c r="E288" s="282"/>
      <c r="F288" s="282"/>
      <c r="G288" s="282"/>
      <c r="H288" s="282"/>
      <c r="I288" s="282"/>
    </row>
    <row r="289" spans="1:9">
      <c r="A289" s="282"/>
      <c r="B289" s="282"/>
      <c r="C289" s="282"/>
      <c r="D289" s="282"/>
      <c r="E289" s="282"/>
      <c r="F289" s="282"/>
      <c r="G289" s="282"/>
      <c r="H289" s="282"/>
      <c r="I289" s="282"/>
    </row>
    <row r="290" spans="1:9">
      <c r="A290" s="282"/>
      <c r="B290" s="282"/>
      <c r="C290" s="282"/>
      <c r="D290" s="282"/>
      <c r="E290" s="282"/>
      <c r="F290" s="282"/>
      <c r="G290" s="282"/>
      <c r="H290" s="282"/>
      <c r="I290" s="282"/>
    </row>
    <row r="291" spans="1:9">
      <c r="A291" s="282"/>
      <c r="B291" s="282"/>
      <c r="C291" s="282"/>
      <c r="D291" s="282"/>
      <c r="E291" s="282"/>
      <c r="F291" s="282"/>
      <c r="G291" s="282"/>
      <c r="H291" s="282"/>
      <c r="I291" s="282"/>
    </row>
    <row r="292" spans="1:9">
      <c r="A292" s="282"/>
      <c r="B292" s="282"/>
      <c r="C292" s="282"/>
      <c r="D292" s="282"/>
      <c r="E292" s="282"/>
      <c r="F292" s="282"/>
      <c r="G292" s="282"/>
      <c r="H292" s="282"/>
      <c r="I292" s="282"/>
    </row>
    <row r="293" spans="1:9">
      <c r="A293" s="282"/>
      <c r="B293" s="282"/>
      <c r="C293" s="282"/>
      <c r="D293" s="282"/>
      <c r="E293" s="282"/>
      <c r="F293" s="282"/>
      <c r="G293" s="282"/>
      <c r="H293" s="282"/>
      <c r="I293" s="282"/>
    </row>
    <row r="294" spans="1:9">
      <c r="A294" s="282"/>
      <c r="B294" s="282"/>
      <c r="C294" s="282"/>
      <c r="D294" s="282"/>
      <c r="E294" s="282"/>
      <c r="F294" s="282"/>
      <c r="G294" s="282"/>
      <c r="H294" s="282"/>
      <c r="I294" s="282"/>
    </row>
    <row r="295" spans="1:9">
      <c r="A295" s="282"/>
      <c r="B295" s="282"/>
      <c r="C295" s="282"/>
      <c r="D295" s="282"/>
      <c r="E295" s="282"/>
      <c r="F295" s="282"/>
      <c r="G295" s="282"/>
      <c r="H295" s="282"/>
      <c r="I295" s="282"/>
    </row>
    <row r="296" spans="1:9">
      <c r="A296" s="282"/>
      <c r="B296" s="282"/>
      <c r="C296" s="282"/>
      <c r="D296" s="282"/>
      <c r="E296" s="282"/>
      <c r="F296" s="282"/>
      <c r="G296" s="282"/>
      <c r="H296" s="282"/>
      <c r="I296" s="282"/>
    </row>
    <row r="297" spans="1:9">
      <c r="A297" s="282"/>
      <c r="B297" s="282"/>
      <c r="C297" s="282"/>
      <c r="D297" s="282"/>
      <c r="E297" s="282"/>
      <c r="F297" s="282"/>
      <c r="G297" s="282"/>
      <c r="H297" s="282"/>
      <c r="I297" s="282"/>
    </row>
    <row r="298" spans="1:9">
      <c r="A298" s="282"/>
      <c r="B298" s="282"/>
      <c r="C298" s="282"/>
      <c r="D298" s="282"/>
      <c r="E298" s="282"/>
      <c r="F298" s="282"/>
      <c r="G298" s="282"/>
      <c r="H298" s="282"/>
      <c r="I298" s="282"/>
    </row>
    <row r="299" spans="1:9">
      <c r="A299" s="282"/>
      <c r="B299" s="282"/>
      <c r="C299" s="282"/>
      <c r="D299" s="282"/>
      <c r="E299" s="282"/>
      <c r="F299" s="282"/>
      <c r="G299" s="282"/>
      <c r="H299" s="282"/>
      <c r="I299" s="282"/>
    </row>
    <row r="300" spans="1:9">
      <c r="A300" s="282"/>
      <c r="B300" s="282"/>
      <c r="C300" s="282"/>
      <c r="D300" s="282"/>
      <c r="E300" s="282"/>
      <c r="F300" s="282"/>
      <c r="G300" s="282"/>
      <c r="H300" s="282"/>
      <c r="I300" s="282"/>
    </row>
    <row r="301" spans="1:9">
      <c r="A301" s="282"/>
      <c r="B301" s="282"/>
      <c r="C301" s="282"/>
      <c r="D301" s="282"/>
      <c r="E301" s="282"/>
      <c r="F301" s="282"/>
      <c r="G301" s="282"/>
      <c r="H301" s="282"/>
      <c r="I301" s="282"/>
    </row>
    <row r="302" spans="1:9">
      <c r="A302" s="282"/>
      <c r="B302" s="282"/>
      <c r="C302" s="282"/>
      <c r="D302" s="282"/>
      <c r="E302" s="282"/>
      <c r="F302" s="282"/>
      <c r="G302" s="282"/>
      <c r="H302" s="282"/>
      <c r="I302" s="282"/>
    </row>
    <row r="303" spans="1:9">
      <c r="A303" s="282"/>
      <c r="B303" s="282"/>
      <c r="C303" s="282"/>
      <c r="D303" s="282"/>
      <c r="E303" s="282"/>
      <c r="F303" s="282"/>
      <c r="G303" s="282"/>
      <c r="H303" s="282"/>
      <c r="I303" s="282"/>
    </row>
    <row r="304" spans="1:9">
      <c r="A304" s="282"/>
      <c r="B304" s="282"/>
      <c r="C304" s="282"/>
      <c r="D304" s="282"/>
      <c r="E304" s="282"/>
      <c r="F304" s="282"/>
      <c r="G304" s="282"/>
      <c r="H304" s="282"/>
      <c r="I304" s="282"/>
    </row>
    <row r="305" spans="1:9">
      <c r="A305" s="282"/>
      <c r="B305" s="282"/>
      <c r="C305" s="282"/>
      <c r="D305" s="282"/>
      <c r="E305" s="282"/>
      <c r="F305" s="282"/>
      <c r="G305" s="282"/>
      <c r="H305" s="282"/>
      <c r="I305" s="282"/>
    </row>
    <row r="306" spans="1:9">
      <c r="A306" s="282"/>
      <c r="B306" s="282"/>
      <c r="C306" s="282"/>
      <c r="D306" s="282"/>
      <c r="E306" s="282"/>
      <c r="F306" s="282"/>
      <c r="G306" s="282"/>
      <c r="H306" s="282"/>
      <c r="I306" s="282"/>
    </row>
    <row r="307" spans="1:9">
      <c r="A307" s="282"/>
      <c r="B307" s="282"/>
      <c r="C307" s="282"/>
      <c r="D307" s="282"/>
      <c r="E307" s="282"/>
      <c r="F307" s="282"/>
      <c r="G307" s="282"/>
      <c r="H307" s="282"/>
      <c r="I307" s="282"/>
    </row>
    <row r="308" spans="1:9">
      <c r="A308" s="282"/>
      <c r="B308" s="282"/>
      <c r="C308" s="282"/>
      <c r="D308" s="282"/>
      <c r="E308" s="282"/>
      <c r="F308" s="282"/>
      <c r="G308" s="282"/>
      <c r="H308" s="282"/>
      <c r="I308" s="282"/>
    </row>
    <row r="309" spans="1:9">
      <c r="A309" s="282"/>
      <c r="B309" s="282"/>
      <c r="C309" s="282"/>
      <c r="D309" s="282"/>
      <c r="E309" s="282"/>
      <c r="F309" s="282"/>
      <c r="G309" s="282"/>
      <c r="H309" s="282"/>
      <c r="I309" s="282"/>
    </row>
    <row r="310" spans="1:9">
      <c r="A310" s="282"/>
      <c r="B310" s="282"/>
      <c r="C310" s="282"/>
      <c r="D310" s="282"/>
      <c r="E310" s="282"/>
      <c r="F310" s="282"/>
      <c r="G310" s="282"/>
      <c r="H310" s="282"/>
      <c r="I310" s="282"/>
    </row>
    <row r="311" spans="1:9">
      <c r="A311" s="282"/>
      <c r="B311" s="282"/>
      <c r="C311" s="282"/>
      <c r="D311" s="282"/>
      <c r="E311" s="282"/>
      <c r="F311" s="282"/>
      <c r="G311" s="282"/>
      <c r="H311" s="282"/>
      <c r="I311" s="282"/>
    </row>
    <row r="312" spans="1:9">
      <c r="A312" s="282"/>
      <c r="B312" s="282"/>
      <c r="C312" s="282"/>
      <c r="D312" s="282"/>
      <c r="E312" s="282"/>
      <c r="F312" s="282"/>
      <c r="G312" s="282"/>
      <c r="H312" s="282"/>
      <c r="I312" s="282"/>
    </row>
    <row r="313" spans="1:9">
      <c r="A313" s="282"/>
      <c r="B313" s="282"/>
      <c r="C313" s="282"/>
      <c r="D313" s="282"/>
      <c r="E313" s="282"/>
      <c r="F313" s="282"/>
      <c r="G313" s="282"/>
      <c r="H313" s="282"/>
      <c r="I313" s="282"/>
    </row>
    <row r="314" spans="1:9">
      <c r="A314" s="282"/>
      <c r="B314" s="282"/>
      <c r="C314" s="282"/>
      <c r="D314" s="282"/>
      <c r="E314" s="282"/>
      <c r="F314" s="282"/>
      <c r="G314" s="282"/>
      <c r="H314" s="282"/>
      <c r="I314" s="282"/>
    </row>
    <row r="315" spans="1:9">
      <c r="A315" s="282"/>
      <c r="B315" s="282"/>
      <c r="C315" s="282"/>
      <c r="D315" s="282"/>
      <c r="E315" s="282"/>
      <c r="F315" s="282"/>
      <c r="G315" s="282"/>
      <c r="H315" s="282"/>
      <c r="I315" s="282"/>
    </row>
    <row r="316" spans="1:9">
      <c r="A316" s="282"/>
      <c r="B316" s="282"/>
      <c r="C316" s="282"/>
      <c r="D316" s="282"/>
      <c r="E316" s="282"/>
      <c r="F316" s="282"/>
      <c r="G316" s="282"/>
      <c r="H316" s="282"/>
      <c r="I316" s="282"/>
    </row>
    <row r="317" spans="1:9">
      <c r="A317" s="282"/>
      <c r="B317" s="282"/>
      <c r="C317" s="282"/>
      <c r="D317" s="282"/>
      <c r="E317" s="282"/>
      <c r="F317" s="282"/>
      <c r="G317" s="282"/>
      <c r="H317" s="282"/>
      <c r="I317" s="282"/>
    </row>
    <row r="318" spans="1:9">
      <c r="A318" s="282"/>
      <c r="B318" s="282"/>
      <c r="C318" s="282"/>
      <c r="D318" s="282"/>
      <c r="E318" s="282"/>
      <c r="F318" s="282"/>
      <c r="G318" s="282"/>
      <c r="H318" s="282"/>
      <c r="I318" s="282"/>
    </row>
    <row r="319" spans="1:9">
      <c r="A319" s="282"/>
      <c r="B319" s="282"/>
      <c r="C319" s="282"/>
      <c r="D319" s="282"/>
      <c r="E319" s="282"/>
      <c r="F319" s="282"/>
      <c r="G319" s="282"/>
      <c r="H319" s="282"/>
      <c r="I319" s="282"/>
    </row>
    <row r="320" spans="1:9">
      <c r="A320" s="282"/>
      <c r="B320" s="282"/>
      <c r="C320" s="282"/>
      <c r="D320" s="282"/>
      <c r="E320" s="282"/>
      <c r="F320" s="282"/>
      <c r="G320" s="282"/>
      <c r="H320" s="282"/>
      <c r="I320" s="282"/>
    </row>
    <row r="321" spans="1:9">
      <c r="A321" s="282"/>
      <c r="B321" s="282"/>
      <c r="C321" s="282"/>
      <c r="D321" s="282"/>
      <c r="E321" s="282"/>
      <c r="F321" s="282"/>
      <c r="G321" s="282"/>
      <c r="H321" s="282"/>
      <c r="I321" s="282"/>
    </row>
    <row r="322" spans="1:9">
      <c r="A322" s="282"/>
      <c r="B322" s="282"/>
      <c r="C322" s="282"/>
      <c r="D322" s="282"/>
      <c r="E322" s="282"/>
      <c r="F322" s="282"/>
      <c r="G322" s="282"/>
      <c r="H322" s="282"/>
      <c r="I322" s="282"/>
    </row>
    <row r="323" spans="1:9">
      <c r="A323" s="282"/>
      <c r="B323" s="282"/>
      <c r="C323" s="282"/>
      <c r="D323" s="282"/>
      <c r="E323" s="282"/>
      <c r="F323" s="282"/>
      <c r="G323" s="282"/>
      <c r="H323" s="282"/>
      <c r="I323" s="282"/>
    </row>
    <row r="324" spans="1:9">
      <c r="A324" s="282"/>
      <c r="B324" s="282"/>
      <c r="C324" s="282"/>
      <c r="D324" s="282"/>
      <c r="E324" s="282"/>
      <c r="F324" s="282"/>
      <c r="G324" s="282"/>
      <c r="H324" s="282"/>
      <c r="I324" s="282"/>
    </row>
    <row r="325" spans="1:9">
      <c r="A325" s="282"/>
      <c r="B325" s="282"/>
      <c r="C325" s="282"/>
      <c r="D325" s="282"/>
      <c r="E325" s="282"/>
      <c r="F325" s="282"/>
      <c r="G325" s="282"/>
      <c r="H325" s="282"/>
      <c r="I325" s="282"/>
    </row>
    <row r="326" spans="1:9">
      <c r="A326" s="282"/>
      <c r="B326" s="282"/>
      <c r="C326" s="282"/>
      <c r="D326" s="282"/>
      <c r="E326" s="282"/>
      <c r="F326" s="282"/>
      <c r="G326" s="282"/>
      <c r="H326" s="282"/>
      <c r="I326" s="282"/>
    </row>
    <row r="327" spans="1:9">
      <c r="A327" s="282"/>
      <c r="B327" s="282"/>
      <c r="C327" s="282"/>
      <c r="D327" s="282"/>
      <c r="E327" s="282"/>
      <c r="F327" s="282"/>
      <c r="G327" s="282"/>
      <c r="H327" s="282"/>
      <c r="I327" s="282"/>
    </row>
    <row r="328" spans="1:9">
      <c r="A328" s="282"/>
      <c r="B328" s="282"/>
      <c r="C328" s="282"/>
      <c r="D328" s="282"/>
      <c r="E328" s="282"/>
      <c r="F328" s="282"/>
      <c r="G328" s="282"/>
      <c r="H328" s="282"/>
      <c r="I328" s="282"/>
    </row>
    <row r="329" spans="1:9">
      <c r="A329" s="282"/>
      <c r="B329" s="282"/>
      <c r="C329" s="282"/>
      <c r="D329" s="282"/>
      <c r="E329" s="282"/>
      <c r="F329" s="282"/>
      <c r="G329" s="282"/>
      <c r="H329" s="282"/>
      <c r="I329" s="282"/>
    </row>
    <row r="330" spans="1:9">
      <c r="A330" s="282"/>
      <c r="B330" s="282"/>
      <c r="C330" s="282"/>
      <c r="D330" s="282"/>
      <c r="E330" s="282"/>
      <c r="F330" s="282"/>
      <c r="G330" s="282"/>
      <c r="H330" s="282"/>
      <c r="I330" s="282"/>
    </row>
    <row r="331" spans="1:9">
      <c r="A331" s="282"/>
      <c r="B331" s="282"/>
      <c r="C331" s="282"/>
      <c r="D331" s="282"/>
      <c r="E331" s="282"/>
      <c r="F331" s="282"/>
      <c r="G331" s="282"/>
      <c r="H331" s="282"/>
      <c r="I331" s="282"/>
    </row>
    <row r="332" spans="1:9">
      <c r="A332" s="282"/>
      <c r="B332" s="282"/>
      <c r="C332" s="282"/>
      <c r="D332" s="282"/>
      <c r="E332" s="282"/>
      <c r="F332" s="282"/>
      <c r="G332" s="282"/>
      <c r="H332" s="282"/>
      <c r="I332" s="282"/>
    </row>
    <row r="333" spans="1:9">
      <c r="A333" s="282"/>
      <c r="B333" s="282"/>
      <c r="C333" s="282"/>
      <c r="D333" s="282"/>
      <c r="E333" s="282"/>
      <c r="F333" s="282"/>
      <c r="G333" s="282"/>
      <c r="H333" s="282"/>
      <c r="I333" s="282"/>
    </row>
    <row r="334" spans="1:9">
      <c r="A334" s="282"/>
      <c r="B334" s="282"/>
      <c r="C334" s="282"/>
      <c r="D334" s="282"/>
      <c r="E334" s="282"/>
      <c r="F334" s="282"/>
      <c r="G334" s="282"/>
      <c r="H334" s="282"/>
      <c r="I334" s="282"/>
    </row>
    <row r="335" spans="1:9">
      <c r="A335" s="282"/>
      <c r="B335" s="282"/>
      <c r="C335" s="282"/>
      <c r="D335" s="282"/>
      <c r="E335" s="282"/>
      <c r="F335" s="282"/>
      <c r="G335" s="282"/>
      <c r="H335" s="282"/>
      <c r="I335" s="282"/>
    </row>
    <row r="336" spans="1:9">
      <c r="A336" s="282"/>
      <c r="B336" s="282"/>
      <c r="C336" s="282"/>
      <c r="D336" s="282"/>
      <c r="E336" s="282"/>
      <c r="F336" s="282"/>
      <c r="G336" s="282"/>
      <c r="H336" s="282"/>
      <c r="I336" s="282"/>
    </row>
    <row r="337" spans="1:9">
      <c r="A337" s="282"/>
      <c r="B337" s="282"/>
      <c r="C337" s="282"/>
      <c r="D337" s="282"/>
      <c r="E337" s="282"/>
      <c r="F337" s="282"/>
      <c r="G337" s="282"/>
      <c r="H337" s="282"/>
      <c r="I337" s="282"/>
    </row>
    <row r="338" spans="1:9">
      <c r="A338" s="282"/>
      <c r="B338" s="282"/>
      <c r="C338" s="282"/>
      <c r="D338" s="282"/>
      <c r="E338" s="282"/>
      <c r="F338" s="282"/>
      <c r="G338" s="282"/>
      <c r="H338" s="282"/>
      <c r="I338" s="282"/>
    </row>
    <row r="339" spans="1:9">
      <c r="A339" s="282"/>
      <c r="B339" s="282"/>
      <c r="C339" s="282"/>
      <c r="D339" s="282"/>
      <c r="E339" s="282"/>
      <c r="F339" s="282"/>
      <c r="G339" s="282"/>
      <c r="H339" s="282"/>
      <c r="I339" s="282"/>
    </row>
    <row r="340" spans="1:9">
      <c r="A340" s="282"/>
      <c r="B340" s="282"/>
      <c r="C340" s="282"/>
      <c r="D340" s="282"/>
      <c r="E340" s="282"/>
      <c r="F340" s="282"/>
      <c r="G340" s="282"/>
      <c r="H340" s="282"/>
      <c r="I340" s="282"/>
    </row>
    <row r="341" spans="1:9">
      <c r="A341" s="282"/>
      <c r="B341" s="282"/>
      <c r="C341" s="282"/>
      <c r="D341" s="282"/>
      <c r="E341" s="282"/>
      <c r="F341" s="282"/>
      <c r="G341" s="282"/>
      <c r="H341" s="282"/>
      <c r="I341" s="282"/>
    </row>
    <row r="342" spans="1:9">
      <c r="A342" s="282"/>
      <c r="B342" s="282"/>
      <c r="C342" s="282"/>
      <c r="D342" s="282"/>
      <c r="E342" s="282"/>
      <c r="F342" s="282"/>
      <c r="G342" s="282"/>
      <c r="H342" s="282"/>
      <c r="I342" s="282"/>
    </row>
    <row r="343" spans="1:9">
      <c r="A343" s="282"/>
      <c r="B343" s="282"/>
      <c r="C343" s="282"/>
      <c r="D343" s="282"/>
      <c r="E343" s="282"/>
      <c r="F343" s="282"/>
      <c r="G343" s="282"/>
      <c r="H343" s="282"/>
      <c r="I343" s="282"/>
    </row>
    <row r="344" spans="1:9">
      <c r="A344" s="282"/>
      <c r="B344" s="282"/>
      <c r="C344" s="282"/>
      <c r="D344" s="282"/>
      <c r="E344" s="282"/>
      <c r="F344" s="282"/>
      <c r="G344" s="282"/>
      <c r="H344" s="282"/>
      <c r="I344" s="282"/>
    </row>
    <row r="345" spans="1:9">
      <c r="A345" s="282"/>
      <c r="B345" s="282"/>
      <c r="C345" s="282"/>
      <c r="D345" s="282"/>
      <c r="E345" s="282"/>
      <c r="F345" s="282"/>
      <c r="G345" s="282"/>
      <c r="H345" s="282"/>
      <c r="I345" s="282"/>
    </row>
    <row r="346" spans="1:9">
      <c r="A346" s="282"/>
      <c r="B346" s="282"/>
      <c r="C346" s="282"/>
      <c r="D346" s="282"/>
      <c r="E346" s="282"/>
      <c r="F346" s="282"/>
      <c r="G346" s="282"/>
      <c r="H346" s="282"/>
      <c r="I346" s="282"/>
    </row>
    <row r="347" spans="1:9">
      <c r="A347" s="282"/>
      <c r="B347" s="282"/>
      <c r="C347" s="282"/>
      <c r="D347" s="282"/>
      <c r="E347" s="282"/>
      <c r="F347" s="282"/>
      <c r="G347" s="282"/>
      <c r="H347" s="282"/>
      <c r="I347" s="282"/>
    </row>
    <row r="348" spans="1:9">
      <c r="A348" s="282"/>
      <c r="B348" s="282"/>
      <c r="C348" s="282"/>
      <c r="D348" s="282"/>
      <c r="E348" s="282"/>
      <c r="F348" s="282"/>
      <c r="G348" s="282"/>
      <c r="H348" s="282"/>
      <c r="I348" s="282"/>
    </row>
    <row r="349" spans="1:9">
      <c r="A349" s="282"/>
      <c r="B349" s="282"/>
      <c r="C349" s="282"/>
      <c r="D349" s="282"/>
      <c r="E349" s="282"/>
      <c r="F349" s="282"/>
      <c r="G349" s="282"/>
      <c r="H349" s="282"/>
      <c r="I349" s="282"/>
    </row>
    <row r="350" spans="1:9">
      <c r="A350" s="282"/>
      <c r="B350" s="282"/>
      <c r="C350" s="282"/>
      <c r="D350" s="282"/>
      <c r="E350" s="282"/>
      <c r="F350" s="282"/>
      <c r="G350" s="282"/>
      <c r="H350" s="282"/>
      <c r="I350" s="282"/>
    </row>
    <row r="351" spans="1:9">
      <c r="A351" s="282"/>
      <c r="B351" s="282"/>
      <c r="C351" s="282"/>
      <c r="D351" s="282"/>
      <c r="E351" s="282"/>
      <c r="F351" s="282"/>
      <c r="G351" s="282"/>
      <c r="H351" s="282"/>
      <c r="I351" s="282"/>
    </row>
    <row r="352" spans="1:9">
      <c r="A352" s="282"/>
      <c r="B352" s="282"/>
      <c r="C352" s="282"/>
      <c r="D352" s="282"/>
      <c r="E352" s="282"/>
      <c r="F352" s="282"/>
      <c r="G352" s="282"/>
      <c r="H352" s="282"/>
      <c r="I352" s="282"/>
    </row>
    <row r="353" spans="1:9">
      <c r="A353" s="282"/>
      <c r="B353" s="282"/>
      <c r="C353" s="282"/>
      <c r="D353" s="282"/>
      <c r="E353" s="282"/>
      <c r="F353" s="282"/>
      <c r="G353" s="282"/>
      <c r="H353" s="282"/>
      <c r="I353" s="282"/>
    </row>
    <row r="354" spans="1:9">
      <c r="A354" s="282"/>
      <c r="B354" s="282"/>
      <c r="C354" s="282"/>
      <c r="D354" s="282"/>
      <c r="E354" s="282"/>
      <c r="F354" s="282"/>
      <c r="G354" s="282"/>
      <c r="H354" s="282"/>
      <c r="I354" s="282"/>
    </row>
    <row r="355" spans="1:9">
      <c r="A355" s="282"/>
      <c r="B355" s="282"/>
      <c r="C355" s="282"/>
      <c r="D355" s="282"/>
      <c r="E355" s="282"/>
      <c r="F355" s="282"/>
      <c r="G355" s="282"/>
      <c r="H355" s="282"/>
      <c r="I355" s="282"/>
    </row>
    <row r="356" spans="1:9">
      <c r="A356" s="282"/>
      <c r="B356" s="282"/>
      <c r="C356" s="282"/>
      <c r="D356" s="282"/>
      <c r="E356" s="282"/>
      <c r="F356" s="282"/>
      <c r="G356" s="282"/>
      <c r="H356" s="282"/>
      <c r="I356" s="282"/>
    </row>
    <row r="357" spans="1:9">
      <c r="A357" s="282"/>
      <c r="B357" s="282"/>
      <c r="C357" s="282"/>
      <c r="D357" s="282"/>
      <c r="E357" s="282"/>
      <c r="F357" s="282"/>
      <c r="G357" s="282"/>
      <c r="H357" s="282"/>
      <c r="I357" s="282"/>
    </row>
    <row r="358" spans="1:9">
      <c r="A358" s="282"/>
      <c r="B358" s="282"/>
      <c r="C358" s="282"/>
      <c r="D358" s="282"/>
      <c r="E358" s="282"/>
      <c r="F358" s="282"/>
      <c r="G358" s="282"/>
      <c r="H358" s="282"/>
      <c r="I358" s="282"/>
    </row>
    <row r="359" spans="1:9">
      <c r="A359" s="282"/>
      <c r="B359" s="282"/>
      <c r="C359" s="282"/>
      <c r="D359" s="282"/>
      <c r="E359" s="282"/>
      <c r="F359" s="282"/>
      <c r="G359" s="282"/>
      <c r="H359" s="282"/>
      <c r="I359" s="282"/>
    </row>
    <row r="360" spans="1:9">
      <c r="A360" s="282"/>
      <c r="B360" s="282"/>
      <c r="C360" s="282"/>
      <c r="D360" s="282"/>
      <c r="E360" s="282"/>
      <c r="F360" s="282"/>
      <c r="G360" s="282"/>
      <c r="H360" s="282"/>
      <c r="I360" s="282"/>
    </row>
    <row r="361" spans="1:9">
      <c r="A361" s="282"/>
      <c r="B361" s="282"/>
      <c r="C361" s="282"/>
      <c r="D361" s="282"/>
      <c r="E361" s="282"/>
      <c r="F361" s="282"/>
      <c r="G361" s="282"/>
      <c r="H361" s="282"/>
      <c r="I361" s="282"/>
    </row>
    <row r="362" spans="1:9">
      <c r="A362" s="282"/>
      <c r="B362" s="282"/>
      <c r="C362" s="282"/>
      <c r="D362" s="282"/>
      <c r="E362" s="282"/>
      <c r="F362" s="282"/>
      <c r="G362" s="282"/>
      <c r="H362" s="282"/>
      <c r="I362" s="282"/>
    </row>
    <row r="363" spans="1:9">
      <c r="A363" s="282"/>
      <c r="B363" s="282"/>
      <c r="C363" s="282"/>
      <c r="D363" s="282"/>
      <c r="E363" s="282"/>
      <c r="F363" s="282"/>
      <c r="G363" s="282"/>
      <c r="H363" s="282"/>
      <c r="I363" s="282"/>
    </row>
    <row r="364" spans="1:9">
      <c r="A364" s="282"/>
      <c r="B364" s="282"/>
      <c r="C364" s="282"/>
      <c r="D364" s="282"/>
      <c r="E364" s="282"/>
      <c r="F364" s="282"/>
      <c r="G364" s="282"/>
      <c r="H364" s="282"/>
      <c r="I364" s="282"/>
    </row>
    <row r="365" spans="1:9">
      <c r="A365" s="282"/>
      <c r="B365" s="282"/>
      <c r="C365" s="282"/>
      <c r="D365" s="282"/>
      <c r="E365" s="282"/>
      <c r="F365" s="282"/>
      <c r="G365" s="282"/>
      <c r="H365" s="282"/>
      <c r="I365" s="282"/>
    </row>
    <row r="366" spans="1:9">
      <c r="A366" s="282"/>
      <c r="B366" s="282"/>
      <c r="C366" s="282"/>
      <c r="D366" s="282"/>
      <c r="E366" s="282"/>
      <c r="F366" s="282"/>
      <c r="G366" s="282"/>
      <c r="H366" s="282"/>
      <c r="I366" s="282"/>
    </row>
    <row r="367" spans="1:9">
      <c r="A367" s="282"/>
      <c r="B367" s="282"/>
      <c r="C367" s="282"/>
      <c r="D367" s="282"/>
      <c r="E367" s="282"/>
      <c r="F367" s="282"/>
      <c r="G367" s="282"/>
      <c r="H367" s="282"/>
      <c r="I367" s="282"/>
    </row>
    <row r="368" spans="1:9">
      <c r="A368" s="282"/>
      <c r="B368" s="282"/>
      <c r="C368" s="282"/>
      <c r="D368" s="282"/>
      <c r="E368" s="282"/>
      <c r="F368" s="282"/>
      <c r="G368" s="282"/>
      <c r="H368" s="282"/>
      <c r="I368" s="282"/>
    </row>
    <row r="369" spans="1:9">
      <c r="A369" s="282"/>
      <c r="B369" s="282"/>
      <c r="C369" s="282"/>
      <c r="D369" s="282"/>
      <c r="E369" s="282"/>
      <c r="F369" s="282"/>
      <c r="G369" s="282"/>
      <c r="H369" s="282"/>
      <c r="I369" s="282"/>
    </row>
    <row r="370" spans="1:9">
      <c r="A370" s="282"/>
      <c r="B370" s="282"/>
      <c r="C370" s="282"/>
      <c r="D370" s="282"/>
      <c r="E370" s="282"/>
      <c r="F370" s="282"/>
      <c r="G370" s="282"/>
      <c r="H370" s="282"/>
      <c r="I370" s="282"/>
    </row>
    <row r="371" spans="1:9">
      <c r="A371" s="282"/>
      <c r="B371" s="282"/>
      <c r="C371" s="282"/>
      <c r="D371" s="282"/>
      <c r="E371" s="282"/>
      <c r="F371" s="282"/>
      <c r="G371" s="282"/>
      <c r="H371" s="282"/>
      <c r="I371" s="282"/>
    </row>
    <row r="372" spans="1:9">
      <c r="A372" s="282"/>
      <c r="B372" s="282"/>
      <c r="C372" s="282"/>
      <c r="D372" s="282"/>
      <c r="E372" s="282"/>
      <c r="F372" s="282"/>
      <c r="G372" s="282"/>
      <c r="H372" s="282"/>
      <c r="I372" s="282"/>
    </row>
    <row r="373" spans="1:9">
      <c r="A373" s="282"/>
      <c r="B373" s="282"/>
      <c r="C373" s="282"/>
      <c r="D373" s="282"/>
      <c r="E373" s="282"/>
      <c r="F373" s="282"/>
      <c r="G373" s="282"/>
      <c r="H373" s="282"/>
      <c r="I373" s="282"/>
    </row>
    <row r="374" spans="1:9">
      <c r="A374" s="282"/>
      <c r="B374" s="282"/>
      <c r="C374" s="282"/>
      <c r="D374" s="282"/>
      <c r="E374" s="282"/>
      <c r="F374" s="282"/>
      <c r="G374" s="282"/>
      <c r="H374" s="282"/>
      <c r="I374" s="282"/>
    </row>
    <row r="375" spans="1:9">
      <c r="A375" s="282"/>
      <c r="B375" s="282"/>
      <c r="C375" s="282"/>
      <c r="D375" s="282"/>
      <c r="E375" s="282"/>
      <c r="F375" s="282"/>
      <c r="G375" s="282"/>
      <c r="H375" s="282"/>
      <c r="I375" s="282"/>
    </row>
    <row r="376" spans="1:9">
      <c r="A376" s="282"/>
      <c r="B376" s="282"/>
      <c r="C376" s="282"/>
      <c r="D376" s="282"/>
      <c r="E376" s="282"/>
      <c r="F376" s="282"/>
      <c r="G376" s="282"/>
      <c r="H376" s="282"/>
      <c r="I376" s="282"/>
    </row>
    <row r="377" spans="1:9">
      <c r="A377" s="282"/>
      <c r="B377" s="282"/>
      <c r="C377" s="282"/>
      <c r="D377" s="282"/>
      <c r="E377" s="282"/>
      <c r="F377" s="282"/>
      <c r="G377" s="282"/>
      <c r="H377" s="282"/>
      <c r="I377" s="282"/>
    </row>
    <row r="378" spans="1:9">
      <c r="A378" s="282"/>
      <c r="B378" s="282"/>
      <c r="C378" s="282"/>
      <c r="D378" s="282"/>
      <c r="E378" s="282"/>
      <c r="F378" s="282"/>
      <c r="G378" s="282"/>
      <c r="H378" s="282"/>
      <c r="I378" s="282"/>
    </row>
    <row r="379" spans="1:9">
      <c r="A379" s="282"/>
      <c r="B379" s="282"/>
      <c r="C379" s="282"/>
      <c r="D379" s="282"/>
      <c r="E379" s="282"/>
      <c r="F379" s="282"/>
      <c r="G379" s="282"/>
      <c r="H379" s="282"/>
      <c r="I379" s="282"/>
    </row>
    <row r="380" spans="1:9">
      <c r="A380" s="282"/>
      <c r="B380" s="282"/>
      <c r="C380" s="282"/>
      <c r="D380" s="282"/>
      <c r="E380" s="282"/>
      <c r="F380" s="282"/>
      <c r="G380" s="282"/>
      <c r="H380" s="282"/>
      <c r="I380" s="282"/>
    </row>
    <row r="381" spans="1:9">
      <c r="A381" s="282"/>
      <c r="B381" s="282"/>
      <c r="C381" s="282"/>
      <c r="D381" s="282"/>
      <c r="E381" s="282"/>
      <c r="F381" s="282"/>
      <c r="G381" s="282"/>
      <c r="H381" s="282"/>
      <c r="I381" s="282"/>
    </row>
    <row r="382" spans="1:9">
      <c r="A382" s="282"/>
      <c r="B382" s="282"/>
      <c r="C382" s="282"/>
      <c r="D382" s="282"/>
      <c r="E382" s="282"/>
      <c r="F382" s="282"/>
      <c r="G382" s="282"/>
      <c r="H382" s="282"/>
      <c r="I382" s="282"/>
    </row>
    <row r="383" spans="1:9">
      <c r="A383" s="282"/>
      <c r="B383" s="282"/>
      <c r="C383" s="282"/>
      <c r="D383" s="282"/>
      <c r="E383" s="282"/>
      <c r="F383" s="282"/>
      <c r="G383" s="282"/>
      <c r="H383" s="282"/>
      <c r="I383" s="282"/>
    </row>
    <row r="384" spans="1:9">
      <c r="A384" s="282"/>
      <c r="B384" s="282"/>
      <c r="C384" s="282"/>
      <c r="D384" s="282"/>
      <c r="E384" s="282"/>
      <c r="F384" s="282"/>
      <c r="G384" s="282"/>
      <c r="H384" s="282"/>
      <c r="I384" s="282"/>
    </row>
    <row r="385" spans="1:9">
      <c r="A385" s="282"/>
      <c r="B385" s="282"/>
      <c r="C385" s="282"/>
      <c r="D385" s="282"/>
      <c r="E385" s="282"/>
      <c r="F385" s="282"/>
      <c r="G385" s="282"/>
      <c r="H385" s="282"/>
      <c r="I385" s="282"/>
    </row>
    <row r="386" spans="1:9">
      <c r="A386" s="282"/>
      <c r="B386" s="282"/>
      <c r="C386" s="282"/>
      <c r="D386" s="282"/>
      <c r="E386" s="282"/>
      <c r="F386" s="282"/>
      <c r="G386" s="282"/>
      <c r="H386" s="282"/>
      <c r="I386" s="282"/>
    </row>
    <row r="387" spans="1:9">
      <c r="A387" s="282"/>
      <c r="B387" s="282"/>
      <c r="C387" s="282"/>
      <c r="D387" s="282"/>
      <c r="E387" s="282"/>
      <c r="F387" s="282"/>
      <c r="G387" s="282"/>
      <c r="H387" s="282"/>
      <c r="I387" s="282"/>
    </row>
    <row r="388" spans="1:9">
      <c r="A388" s="282"/>
      <c r="B388" s="282"/>
      <c r="C388" s="282"/>
      <c r="D388" s="282"/>
      <c r="E388" s="282"/>
      <c r="F388" s="282"/>
      <c r="G388" s="282"/>
      <c r="H388" s="282"/>
      <c r="I388" s="282"/>
    </row>
    <row r="389" spans="1:9">
      <c r="A389" s="282"/>
      <c r="B389" s="282"/>
      <c r="C389" s="282"/>
      <c r="D389" s="282"/>
      <c r="E389" s="282"/>
      <c r="F389" s="282"/>
      <c r="G389" s="282"/>
      <c r="H389" s="282"/>
      <c r="I389" s="282"/>
    </row>
    <row r="390" spans="1:9">
      <c r="A390" s="282"/>
      <c r="B390" s="282"/>
      <c r="C390" s="282"/>
      <c r="D390" s="282"/>
      <c r="E390" s="282"/>
      <c r="F390" s="282"/>
      <c r="G390" s="282"/>
      <c r="H390" s="282"/>
      <c r="I390" s="282"/>
    </row>
    <row r="391" spans="1:9">
      <c r="A391" s="282"/>
      <c r="B391" s="282"/>
      <c r="C391" s="282"/>
      <c r="D391" s="282"/>
      <c r="E391" s="282"/>
      <c r="F391" s="282"/>
      <c r="G391" s="282"/>
      <c r="H391" s="282"/>
      <c r="I391" s="282"/>
    </row>
    <row r="392" spans="1:9">
      <c r="A392" s="282"/>
      <c r="B392" s="282"/>
      <c r="C392" s="282"/>
      <c r="D392" s="282"/>
      <c r="E392" s="282"/>
      <c r="F392" s="282"/>
      <c r="G392" s="282"/>
      <c r="H392" s="282"/>
      <c r="I392" s="282"/>
    </row>
    <row r="393" spans="1:9">
      <c r="A393" s="282"/>
      <c r="B393" s="282"/>
      <c r="C393" s="282"/>
      <c r="D393" s="282"/>
      <c r="E393" s="282"/>
      <c r="F393" s="282"/>
      <c r="G393" s="282"/>
      <c r="H393" s="282"/>
      <c r="I393" s="282"/>
    </row>
    <row r="394" spans="1:9">
      <c r="A394" s="282"/>
      <c r="B394" s="282"/>
      <c r="C394" s="282"/>
      <c r="D394" s="282"/>
      <c r="E394" s="282"/>
      <c r="F394" s="282"/>
      <c r="G394" s="282"/>
      <c r="H394" s="282"/>
      <c r="I394" s="282"/>
    </row>
    <row r="395" spans="1:9">
      <c r="A395" s="282"/>
      <c r="B395" s="282"/>
      <c r="C395" s="282"/>
      <c r="D395" s="282"/>
      <c r="E395" s="282"/>
      <c r="F395" s="282"/>
      <c r="G395" s="282"/>
      <c r="H395" s="282"/>
      <c r="I395" s="282"/>
    </row>
    <row r="396" spans="1:9">
      <c r="A396" s="282"/>
      <c r="B396" s="282"/>
      <c r="C396" s="282"/>
      <c r="D396" s="282"/>
      <c r="E396" s="282"/>
      <c r="F396" s="282"/>
      <c r="G396" s="282"/>
      <c r="H396" s="282"/>
      <c r="I396" s="282"/>
    </row>
    <row r="397" spans="1:9">
      <c r="A397" s="282"/>
      <c r="B397" s="282"/>
      <c r="C397" s="282"/>
      <c r="D397" s="282"/>
      <c r="E397" s="282"/>
      <c r="F397" s="282"/>
      <c r="G397" s="282"/>
      <c r="H397" s="282"/>
      <c r="I397" s="282"/>
    </row>
    <row r="398" spans="1:9">
      <c r="A398" s="282"/>
      <c r="B398" s="282"/>
      <c r="C398" s="282"/>
      <c r="D398" s="282"/>
      <c r="E398" s="282"/>
      <c r="F398" s="282"/>
      <c r="G398" s="282"/>
      <c r="H398" s="282"/>
      <c r="I398" s="282"/>
    </row>
    <row r="399" spans="1:9">
      <c r="A399" s="282"/>
      <c r="B399" s="282"/>
      <c r="C399" s="282"/>
      <c r="D399" s="282"/>
      <c r="E399" s="282"/>
      <c r="F399" s="282"/>
      <c r="G399" s="282"/>
      <c r="H399" s="282"/>
      <c r="I399" s="282"/>
    </row>
    <row r="400" spans="1:9">
      <c r="A400" s="282"/>
      <c r="B400" s="282"/>
      <c r="C400" s="282"/>
      <c r="D400" s="282"/>
      <c r="E400" s="282"/>
      <c r="F400" s="282"/>
      <c r="G400" s="282"/>
      <c r="H400" s="282"/>
      <c r="I400" s="282"/>
    </row>
    <row r="401" spans="1:9">
      <c r="A401" s="282"/>
      <c r="B401" s="282"/>
      <c r="C401" s="282"/>
      <c r="D401" s="282"/>
      <c r="E401" s="282"/>
      <c r="F401" s="282"/>
      <c r="G401" s="282"/>
      <c r="H401" s="282"/>
      <c r="I401" s="282"/>
    </row>
    <row r="402" spans="1:9">
      <c r="A402" s="282"/>
      <c r="B402" s="282"/>
      <c r="C402" s="282"/>
      <c r="D402" s="282"/>
      <c r="E402" s="282"/>
      <c r="F402" s="282"/>
      <c r="G402" s="282"/>
      <c r="H402" s="282"/>
      <c r="I402" s="282"/>
    </row>
    <row r="403" spans="1:9">
      <c r="A403" s="282"/>
      <c r="B403" s="282"/>
      <c r="C403" s="282"/>
      <c r="D403" s="282"/>
      <c r="E403" s="282"/>
      <c r="F403" s="282"/>
      <c r="G403" s="282"/>
      <c r="H403" s="282"/>
      <c r="I403" s="282"/>
    </row>
    <row r="404" spans="1:9">
      <c r="A404" s="282"/>
      <c r="B404" s="282"/>
      <c r="C404" s="282"/>
      <c r="D404" s="282"/>
      <c r="E404" s="282"/>
      <c r="F404" s="282"/>
      <c r="G404" s="282"/>
      <c r="H404" s="282"/>
      <c r="I404" s="282"/>
    </row>
    <row r="405" spans="1:9">
      <c r="A405" s="282"/>
      <c r="B405" s="282"/>
      <c r="C405" s="282"/>
      <c r="D405" s="282"/>
      <c r="E405" s="282"/>
      <c r="F405" s="282"/>
      <c r="G405" s="282"/>
      <c r="H405" s="282"/>
      <c r="I405" s="282"/>
    </row>
    <row r="406" spans="1:9">
      <c r="A406" s="282"/>
      <c r="B406" s="282"/>
      <c r="C406" s="282"/>
      <c r="D406" s="282"/>
      <c r="E406" s="282"/>
      <c r="F406" s="282"/>
      <c r="G406" s="282"/>
      <c r="H406" s="282"/>
      <c r="I406" s="282"/>
    </row>
    <row r="407" spans="1:9">
      <c r="A407" s="282"/>
      <c r="B407" s="282"/>
      <c r="C407" s="282"/>
      <c r="D407" s="282"/>
      <c r="E407" s="282"/>
      <c r="F407" s="282"/>
      <c r="G407" s="282"/>
      <c r="H407" s="282"/>
      <c r="I407" s="282"/>
    </row>
    <row r="408" spans="1:9">
      <c r="A408" s="282"/>
      <c r="B408" s="282"/>
      <c r="C408" s="282"/>
      <c r="D408" s="282"/>
      <c r="E408" s="282"/>
      <c r="F408" s="282"/>
      <c r="G408" s="282"/>
      <c r="H408" s="282"/>
      <c r="I408" s="282"/>
    </row>
    <row r="409" spans="1:9">
      <c r="A409" s="282"/>
      <c r="B409" s="282"/>
      <c r="C409" s="282"/>
      <c r="D409" s="282"/>
      <c r="E409" s="282"/>
      <c r="F409" s="282"/>
      <c r="G409" s="282"/>
      <c r="H409" s="282"/>
      <c r="I409" s="282"/>
    </row>
    <row r="410" spans="1:9">
      <c r="A410" s="282"/>
      <c r="B410" s="282"/>
      <c r="C410" s="282"/>
      <c r="D410" s="282"/>
      <c r="E410" s="282"/>
      <c r="F410" s="282"/>
      <c r="G410" s="282"/>
      <c r="H410" s="282"/>
      <c r="I410" s="282"/>
    </row>
    <row r="411" spans="1:9">
      <c r="A411" s="282"/>
      <c r="B411" s="282"/>
      <c r="C411" s="282"/>
      <c r="D411" s="282"/>
      <c r="E411" s="282"/>
      <c r="F411" s="282"/>
      <c r="G411" s="282"/>
      <c r="H411" s="282"/>
      <c r="I411" s="282"/>
    </row>
    <row r="412" spans="1:9">
      <c r="A412" s="282"/>
      <c r="B412" s="282"/>
      <c r="C412" s="282"/>
      <c r="D412" s="282"/>
      <c r="E412" s="282"/>
      <c r="F412" s="282"/>
      <c r="G412" s="282"/>
      <c r="H412" s="282"/>
      <c r="I412" s="282"/>
    </row>
    <row r="413" spans="1:9">
      <c r="A413" s="282"/>
      <c r="B413" s="282"/>
      <c r="C413" s="282"/>
      <c r="D413" s="282"/>
      <c r="E413" s="282"/>
      <c r="F413" s="282"/>
      <c r="G413" s="282"/>
      <c r="H413" s="282"/>
      <c r="I413" s="282"/>
    </row>
    <row r="414" spans="1:9">
      <c r="A414" s="282"/>
      <c r="B414" s="282"/>
      <c r="C414" s="282"/>
      <c r="D414" s="282"/>
      <c r="E414" s="282"/>
      <c r="F414" s="282"/>
      <c r="G414" s="282"/>
      <c r="H414" s="282"/>
      <c r="I414" s="282"/>
    </row>
    <row r="415" spans="1:9">
      <c r="A415" s="282"/>
      <c r="B415" s="282"/>
      <c r="C415" s="282"/>
      <c r="D415" s="282"/>
      <c r="E415" s="282"/>
      <c r="F415" s="282"/>
      <c r="G415" s="282"/>
      <c r="H415" s="282"/>
      <c r="I415" s="282"/>
    </row>
    <row r="416" spans="1:9">
      <c r="A416" s="282"/>
      <c r="B416" s="282"/>
      <c r="C416" s="282"/>
      <c r="D416" s="282"/>
      <c r="E416" s="282"/>
      <c r="F416" s="282"/>
      <c r="G416" s="282"/>
      <c r="H416" s="282"/>
      <c r="I416" s="282"/>
    </row>
    <row r="417" spans="1:9">
      <c r="A417" s="282"/>
      <c r="B417" s="282"/>
      <c r="C417" s="282"/>
      <c r="D417" s="282"/>
      <c r="E417" s="282"/>
      <c r="F417" s="282"/>
      <c r="G417" s="282"/>
      <c r="H417" s="282"/>
      <c r="I417" s="282"/>
    </row>
    <row r="418" spans="1:9">
      <c r="A418" s="282"/>
      <c r="B418" s="282"/>
      <c r="C418" s="282"/>
      <c r="D418" s="282"/>
      <c r="E418" s="282"/>
      <c r="F418" s="282"/>
      <c r="G418" s="282"/>
      <c r="H418" s="282"/>
      <c r="I418" s="282"/>
    </row>
    <row r="419" spans="1:9">
      <c r="A419" s="282"/>
      <c r="B419" s="282"/>
      <c r="C419" s="282"/>
      <c r="D419" s="282"/>
      <c r="E419" s="282"/>
      <c r="F419" s="282"/>
      <c r="G419" s="282"/>
      <c r="H419" s="282"/>
      <c r="I419" s="282"/>
    </row>
    <row r="420" spans="1:9">
      <c r="A420" s="282"/>
      <c r="B420" s="282"/>
      <c r="C420" s="282"/>
      <c r="D420" s="282"/>
      <c r="E420" s="282"/>
      <c r="F420" s="282"/>
      <c r="G420" s="282"/>
      <c r="H420" s="282"/>
      <c r="I420" s="282"/>
    </row>
    <row r="421" spans="1:9">
      <c r="A421" s="282"/>
      <c r="B421" s="282"/>
      <c r="C421" s="282"/>
      <c r="D421" s="282"/>
      <c r="E421" s="282"/>
      <c r="F421" s="282"/>
      <c r="G421" s="282"/>
      <c r="H421" s="282"/>
      <c r="I421" s="282"/>
    </row>
    <row r="422" spans="1:9">
      <c r="A422" s="282"/>
      <c r="B422" s="282"/>
      <c r="C422" s="282"/>
      <c r="D422" s="282"/>
      <c r="E422" s="282"/>
      <c r="F422" s="282"/>
      <c r="G422" s="282"/>
      <c r="H422" s="282"/>
      <c r="I422" s="282"/>
    </row>
    <row r="423" spans="1:9">
      <c r="A423" s="282"/>
      <c r="B423" s="282"/>
      <c r="C423" s="282"/>
      <c r="D423" s="282"/>
      <c r="E423" s="282"/>
      <c r="F423" s="282"/>
      <c r="G423" s="282"/>
      <c r="H423" s="282"/>
      <c r="I423" s="282"/>
    </row>
    <row r="424" spans="1:9">
      <c r="A424" s="282"/>
      <c r="B424" s="282"/>
      <c r="C424" s="282"/>
      <c r="D424" s="282"/>
      <c r="E424" s="282"/>
      <c r="F424" s="282"/>
      <c r="G424" s="282"/>
      <c r="H424" s="282"/>
      <c r="I424" s="282"/>
    </row>
    <row r="425" spans="1:9">
      <c r="A425" s="282"/>
      <c r="B425" s="282"/>
      <c r="C425" s="282"/>
      <c r="D425" s="282"/>
      <c r="E425" s="282"/>
      <c r="F425" s="282"/>
      <c r="G425" s="282"/>
      <c r="H425" s="282"/>
      <c r="I425" s="282"/>
    </row>
    <row r="426" spans="1:9">
      <c r="A426" s="282"/>
      <c r="B426" s="282"/>
      <c r="C426" s="282"/>
      <c r="D426" s="282"/>
      <c r="E426" s="282"/>
      <c r="F426" s="282"/>
      <c r="G426" s="282"/>
      <c r="H426" s="282"/>
      <c r="I426" s="282"/>
    </row>
    <row r="427" spans="1:9">
      <c r="A427" s="282"/>
      <c r="B427" s="282"/>
      <c r="C427" s="282"/>
      <c r="D427" s="282"/>
      <c r="E427" s="282"/>
      <c r="F427" s="282"/>
      <c r="G427" s="282"/>
      <c r="H427" s="282"/>
      <c r="I427" s="282"/>
    </row>
    <row r="428" spans="1:9">
      <c r="A428" s="282"/>
      <c r="B428" s="282"/>
      <c r="C428" s="282"/>
      <c r="D428" s="282"/>
      <c r="E428" s="282"/>
      <c r="F428" s="282"/>
      <c r="G428" s="282"/>
      <c r="H428" s="282"/>
      <c r="I428" s="282"/>
    </row>
    <row r="429" spans="1:9">
      <c r="A429" s="282"/>
      <c r="B429" s="282"/>
      <c r="C429" s="282"/>
      <c r="D429" s="282"/>
      <c r="E429" s="282"/>
      <c r="F429" s="282"/>
      <c r="G429" s="282"/>
      <c r="H429" s="282"/>
      <c r="I429" s="282"/>
    </row>
    <row r="430" spans="1:9">
      <c r="A430" s="282"/>
      <c r="B430" s="282"/>
      <c r="C430" s="282"/>
      <c r="D430" s="282"/>
      <c r="E430" s="282"/>
      <c r="F430" s="282"/>
      <c r="G430" s="282"/>
      <c r="H430" s="282"/>
      <c r="I430" s="282"/>
    </row>
    <row r="431" spans="1:9">
      <c r="A431" s="282"/>
      <c r="B431" s="282"/>
      <c r="C431" s="282"/>
      <c r="D431" s="282"/>
      <c r="E431" s="282"/>
      <c r="F431" s="282"/>
      <c r="G431" s="282"/>
      <c r="H431" s="282"/>
      <c r="I431" s="282"/>
    </row>
    <row r="432" spans="1:9">
      <c r="A432" s="282"/>
      <c r="B432" s="282"/>
      <c r="C432" s="282"/>
      <c r="D432" s="282"/>
      <c r="E432" s="282"/>
      <c r="F432" s="282"/>
      <c r="G432" s="282"/>
      <c r="H432" s="282"/>
      <c r="I432" s="282"/>
    </row>
    <row r="433" spans="1:9">
      <c r="A433" s="282"/>
      <c r="B433" s="282"/>
      <c r="C433" s="282"/>
      <c r="D433" s="282"/>
      <c r="E433" s="282"/>
      <c r="F433" s="282"/>
      <c r="G433" s="282"/>
      <c r="H433" s="282"/>
      <c r="I433" s="282"/>
    </row>
    <row r="434" spans="1:9">
      <c r="A434" s="282"/>
      <c r="B434" s="282"/>
      <c r="C434" s="282"/>
      <c r="D434" s="282"/>
      <c r="E434" s="282"/>
      <c r="F434" s="282"/>
      <c r="G434" s="282"/>
      <c r="H434" s="282"/>
      <c r="I434" s="282"/>
    </row>
    <row r="435" spans="1:9">
      <c r="A435" s="282"/>
      <c r="B435" s="282"/>
      <c r="C435" s="282"/>
      <c r="D435" s="282"/>
      <c r="E435" s="282"/>
      <c r="F435" s="282"/>
      <c r="G435" s="282"/>
      <c r="H435" s="282"/>
      <c r="I435" s="282"/>
    </row>
    <row r="436" spans="1:9">
      <c r="A436" s="282"/>
      <c r="B436" s="282"/>
      <c r="C436" s="282"/>
      <c r="D436" s="282"/>
      <c r="E436" s="282"/>
      <c r="F436" s="282"/>
      <c r="G436" s="282"/>
      <c r="H436" s="282"/>
      <c r="I436" s="282"/>
    </row>
    <row r="437" spans="1:9">
      <c r="A437" s="282"/>
      <c r="B437" s="282"/>
      <c r="C437" s="282"/>
      <c r="D437" s="282"/>
      <c r="E437" s="282"/>
      <c r="F437" s="282"/>
      <c r="G437" s="282"/>
      <c r="H437" s="282"/>
      <c r="I437" s="282"/>
    </row>
    <row r="438" spans="1:9">
      <c r="A438" s="282"/>
      <c r="B438" s="282"/>
      <c r="C438" s="282"/>
      <c r="D438" s="282"/>
      <c r="E438" s="282"/>
      <c r="F438" s="282"/>
      <c r="G438" s="282"/>
      <c r="H438" s="282"/>
      <c r="I438" s="282"/>
    </row>
    <row r="439" spans="1:9">
      <c r="A439" s="282"/>
      <c r="B439" s="282"/>
      <c r="C439" s="282"/>
      <c r="D439" s="282"/>
      <c r="E439" s="282"/>
      <c r="F439" s="282"/>
      <c r="G439" s="282"/>
      <c r="H439" s="282"/>
      <c r="I439" s="282"/>
    </row>
    <row r="440" spans="1:9">
      <c r="A440" s="282"/>
      <c r="B440" s="282"/>
      <c r="C440" s="282"/>
      <c r="D440" s="282"/>
      <c r="E440" s="282"/>
      <c r="F440" s="282"/>
      <c r="G440" s="282"/>
      <c r="H440" s="282"/>
      <c r="I440" s="282"/>
    </row>
    <row r="441" spans="1:9">
      <c r="A441" s="282"/>
      <c r="B441" s="282"/>
      <c r="C441" s="282"/>
      <c r="D441" s="282"/>
      <c r="E441" s="282"/>
      <c r="F441" s="282"/>
      <c r="G441" s="282"/>
      <c r="H441" s="282"/>
      <c r="I441" s="282"/>
    </row>
    <row r="442" spans="1:9">
      <c r="A442" s="282"/>
      <c r="B442" s="282"/>
      <c r="C442" s="282"/>
      <c r="D442" s="282"/>
      <c r="E442" s="282"/>
      <c r="F442" s="282"/>
      <c r="G442" s="282"/>
      <c r="H442" s="282"/>
      <c r="I442" s="282"/>
    </row>
    <row r="443" spans="1:9">
      <c r="A443" s="282"/>
      <c r="B443" s="282"/>
      <c r="C443" s="282"/>
      <c r="D443" s="282"/>
      <c r="E443" s="282"/>
      <c r="F443" s="282"/>
      <c r="G443" s="282"/>
      <c r="H443" s="282"/>
      <c r="I443" s="282"/>
    </row>
    <row r="444" spans="1:9">
      <c r="A444" s="282"/>
      <c r="B444" s="282"/>
      <c r="C444" s="282"/>
      <c r="D444" s="282"/>
      <c r="E444" s="282"/>
      <c r="F444" s="282"/>
      <c r="G444" s="282"/>
      <c r="H444" s="282"/>
      <c r="I444" s="282"/>
    </row>
    <row r="445" spans="1:9">
      <c r="A445" s="282"/>
      <c r="B445" s="282"/>
      <c r="C445" s="282"/>
      <c r="D445" s="282"/>
      <c r="E445" s="282"/>
      <c r="F445" s="282"/>
      <c r="G445" s="282"/>
      <c r="H445" s="282"/>
      <c r="I445" s="282"/>
    </row>
    <row r="446" spans="1:9">
      <c r="A446" s="282"/>
      <c r="B446" s="282"/>
      <c r="C446" s="282"/>
      <c r="D446" s="282"/>
      <c r="E446" s="282"/>
      <c r="F446" s="282"/>
      <c r="G446" s="282"/>
      <c r="H446" s="282"/>
      <c r="I446" s="282"/>
    </row>
    <row r="447" spans="1:9">
      <c r="A447" s="282"/>
      <c r="B447" s="282"/>
      <c r="C447" s="282"/>
      <c r="D447" s="282"/>
      <c r="E447" s="282"/>
      <c r="F447" s="282"/>
      <c r="G447" s="282"/>
      <c r="H447" s="282"/>
      <c r="I447" s="282"/>
    </row>
    <row r="448" spans="1:9">
      <c r="A448" s="282"/>
      <c r="B448" s="282"/>
      <c r="C448" s="282"/>
      <c r="D448" s="282"/>
      <c r="E448" s="282"/>
      <c r="F448" s="282"/>
      <c r="G448" s="282"/>
      <c r="H448" s="282"/>
      <c r="I448" s="282"/>
    </row>
    <row r="449" spans="1:9">
      <c r="A449" s="282"/>
      <c r="B449" s="282"/>
      <c r="C449" s="282"/>
      <c r="D449" s="282"/>
      <c r="E449" s="282"/>
      <c r="F449" s="282"/>
      <c r="G449" s="282"/>
      <c r="H449" s="282"/>
      <c r="I449" s="282"/>
    </row>
    <row r="450" spans="1:9">
      <c r="A450" s="282"/>
      <c r="B450" s="282"/>
      <c r="C450" s="282"/>
      <c r="D450" s="282"/>
      <c r="E450" s="282"/>
      <c r="F450" s="282"/>
      <c r="G450" s="282"/>
      <c r="H450" s="282"/>
      <c r="I450" s="282"/>
    </row>
    <row r="451" spans="1:9">
      <c r="A451" s="282"/>
      <c r="B451" s="282"/>
      <c r="C451" s="282"/>
      <c r="D451" s="282"/>
      <c r="E451" s="282"/>
      <c r="F451" s="282"/>
      <c r="G451" s="282"/>
      <c r="H451" s="282"/>
      <c r="I451" s="282"/>
    </row>
    <row r="452" spans="1:9">
      <c r="A452" s="282"/>
      <c r="B452" s="282"/>
      <c r="C452" s="282"/>
      <c r="D452" s="282"/>
      <c r="E452" s="282"/>
      <c r="F452" s="282"/>
      <c r="G452" s="282"/>
      <c r="H452" s="282"/>
      <c r="I452" s="282"/>
    </row>
    <row r="453" spans="1:9">
      <c r="A453" s="282"/>
      <c r="B453" s="282"/>
      <c r="C453" s="282"/>
      <c r="D453" s="282"/>
      <c r="E453" s="282"/>
      <c r="F453" s="282"/>
      <c r="G453" s="282"/>
      <c r="H453" s="282"/>
      <c r="I453" s="282"/>
    </row>
    <row r="454" spans="1:9">
      <c r="A454" s="282"/>
      <c r="B454" s="282"/>
      <c r="C454" s="282"/>
      <c r="D454" s="282"/>
      <c r="E454" s="282"/>
      <c r="F454" s="282"/>
      <c r="G454" s="282"/>
      <c r="H454" s="282"/>
      <c r="I454" s="282"/>
    </row>
    <row r="455" spans="1:9">
      <c r="A455" s="282"/>
      <c r="B455" s="282"/>
      <c r="C455" s="282"/>
      <c r="D455" s="282"/>
      <c r="E455" s="282"/>
      <c r="F455" s="282"/>
      <c r="G455" s="282"/>
      <c r="H455" s="282"/>
      <c r="I455" s="282"/>
    </row>
    <row r="456" spans="1:9">
      <c r="A456" s="282"/>
      <c r="B456" s="282"/>
      <c r="C456" s="282"/>
      <c r="D456" s="282"/>
      <c r="E456" s="282"/>
      <c r="F456" s="282"/>
      <c r="G456" s="282"/>
      <c r="H456" s="282"/>
      <c r="I456" s="282"/>
    </row>
    <row r="457" spans="1:9">
      <c r="A457" s="282"/>
      <c r="B457" s="282"/>
      <c r="C457" s="282"/>
      <c r="D457" s="282"/>
      <c r="E457" s="282"/>
      <c r="F457" s="282"/>
      <c r="G457" s="282"/>
      <c r="H457" s="282"/>
      <c r="I457" s="282"/>
    </row>
    <row r="458" spans="1:9">
      <c r="A458" s="282"/>
      <c r="B458" s="282"/>
      <c r="C458" s="282"/>
      <c r="D458" s="282"/>
      <c r="E458" s="282"/>
      <c r="F458" s="282"/>
      <c r="G458" s="282"/>
      <c r="H458" s="282"/>
      <c r="I458" s="282"/>
    </row>
    <row r="459" spans="1:9">
      <c r="A459" s="282"/>
      <c r="B459" s="282"/>
      <c r="C459" s="282"/>
      <c r="D459" s="282"/>
      <c r="E459" s="282"/>
      <c r="F459" s="282"/>
      <c r="G459" s="282"/>
      <c r="H459" s="282"/>
      <c r="I459" s="282"/>
    </row>
    <row r="460" spans="1:9">
      <c r="A460" s="282"/>
      <c r="B460" s="282"/>
      <c r="C460" s="282"/>
      <c r="D460" s="282"/>
      <c r="E460" s="282"/>
      <c r="F460" s="282"/>
      <c r="G460" s="282"/>
      <c r="H460" s="282"/>
      <c r="I460" s="282"/>
    </row>
    <row r="461" spans="1:9">
      <c r="A461" s="282"/>
      <c r="B461" s="282"/>
      <c r="C461" s="282"/>
      <c r="D461" s="282"/>
      <c r="E461" s="282"/>
      <c r="F461" s="282"/>
      <c r="G461" s="282"/>
      <c r="H461" s="282"/>
      <c r="I461" s="282"/>
    </row>
    <row r="462" spans="1:9">
      <c r="A462" s="282"/>
      <c r="B462" s="282"/>
      <c r="C462" s="282"/>
      <c r="D462" s="282"/>
      <c r="E462" s="282"/>
      <c r="F462" s="282"/>
      <c r="G462" s="282"/>
      <c r="H462" s="282"/>
      <c r="I462" s="282"/>
    </row>
    <row r="463" spans="1:9">
      <c r="A463" s="282"/>
      <c r="B463" s="282"/>
      <c r="C463" s="282"/>
      <c r="D463" s="282"/>
      <c r="E463" s="282"/>
      <c r="F463" s="282"/>
      <c r="G463" s="282"/>
      <c r="H463" s="282"/>
      <c r="I463" s="282"/>
    </row>
    <row r="464" spans="1:9">
      <c r="A464" s="282"/>
      <c r="B464" s="282"/>
      <c r="C464" s="282"/>
      <c r="D464" s="282"/>
      <c r="E464" s="282"/>
      <c r="F464" s="282"/>
      <c r="G464" s="282"/>
      <c r="H464" s="282"/>
      <c r="I464" s="282"/>
    </row>
    <row r="465" spans="1:9">
      <c r="A465" s="282"/>
      <c r="B465" s="282"/>
      <c r="C465" s="282"/>
      <c r="D465" s="282"/>
      <c r="E465" s="282"/>
      <c r="F465" s="282"/>
      <c r="G465" s="282"/>
      <c r="H465" s="282"/>
      <c r="I465" s="282"/>
    </row>
    <row r="466" spans="1:9">
      <c r="A466" s="282"/>
      <c r="B466" s="282"/>
      <c r="C466" s="282"/>
      <c r="D466" s="282"/>
      <c r="E466" s="282"/>
      <c r="F466" s="282"/>
      <c r="G466" s="282"/>
      <c r="H466" s="282"/>
      <c r="I466" s="282"/>
    </row>
    <row r="467" spans="1:9">
      <c r="A467" s="282"/>
      <c r="B467" s="282"/>
      <c r="C467" s="282"/>
      <c r="D467" s="282"/>
      <c r="E467" s="282"/>
      <c r="F467" s="282"/>
      <c r="G467" s="282"/>
      <c r="H467" s="282"/>
      <c r="I467" s="282"/>
    </row>
    <row r="468" spans="1:9">
      <c r="A468" s="282"/>
      <c r="B468" s="282"/>
      <c r="C468" s="282"/>
      <c r="D468" s="282"/>
      <c r="E468" s="282"/>
      <c r="F468" s="282"/>
      <c r="G468" s="282"/>
      <c r="H468" s="282"/>
      <c r="I468" s="282"/>
    </row>
    <row r="469" spans="1:9">
      <c r="A469" s="282"/>
      <c r="B469" s="282"/>
      <c r="C469" s="282"/>
      <c r="D469" s="282"/>
      <c r="E469" s="282"/>
      <c r="F469" s="282"/>
      <c r="G469" s="282"/>
      <c r="H469" s="282"/>
      <c r="I469" s="282"/>
    </row>
    <row r="470" spans="1:9">
      <c r="A470" s="282"/>
      <c r="B470" s="282"/>
      <c r="C470" s="282"/>
      <c r="D470" s="282"/>
      <c r="E470" s="282"/>
      <c r="F470" s="282"/>
      <c r="G470" s="282"/>
      <c r="H470" s="282"/>
      <c r="I470" s="282"/>
    </row>
    <row r="471" spans="1:9">
      <c r="A471" s="282"/>
      <c r="B471" s="282"/>
      <c r="C471" s="282"/>
      <c r="D471" s="282"/>
      <c r="E471" s="282"/>
      <c r="F471" s="282"/>
      <c r="G471" s="282"/>
      <c r="H471" s="282"/>
      <c r="I471" s="282"/>
    </row>
    <row r="472" spans="1:9">
      <c r="A472" s="282"/>
      <c r="B472" s="282"/>
      <c r="C472" s="282"/>
      <c r="D472" s="282"/>
      <c r="E472" s="282"/>
      <c r="F472" s="282"/>
      <c r="G472" s="282"/>
      <c r="H472" s="282"/>
      <c r="I472" s="282"/>
    </row>
    <row r="473" spans="1:9">
      <c r="A473" s="282"/>
      <c r="B473" s="282"/>
      <c r="C473" s="282"/>
      <c r="D473" s="282"/>
      <c r="E473" s="282"/>
      <c r="F473" s="282"/>
      <c r="G473" s="282"/>
      <c r="H473" s="282"/>
      <c r="I473" s="282"/>
    </row>
    <row r="474" spans="1:9">
      <c r="A474" s="282"/>
      <c r="B474" s="282"/>
      <c r="C474" s="282"/>
      <c r="D474" s="282"/>
      <c r="E474" s="282"/>
      <c r="F474" s="282"/>
      <c r="G474" s="282"/>
      <c r="H474" s="282"/>
      <c r="I474" s="282"/>
    </row>
    <row r="475" spans="1:9">
      <c r="A475" s="282"/>
      <c r="B475" s="282"/>
      <c r="C475" s="282"/>
      <c r="D475" s="282"/>
      <c r="E475" s="282"/>
      <c r="F475" s="282"/>
      <c r="G475" s="282"/>
      <c r="H475" s="282"/>
      <c r="I475" s="282"/>
    </row>
    <row r="476" spans="1:9">
      <c r="A476" s="282"/>
      <c r="B476" s="282"/>
      <c r="C476" s="282"/>
      <c r="D476" s="282"/>
      <c r="E476" s="282"/>
      <c r="F476" s="282"/>
      <c r="G476" s="282"/>
      <c r="H476" s="282"/>
      <c r="I476" s="282"/>
    </row>
    <row r="477" spans="1:9">
      <c r="A477" s="282"/>
      <c r="B477" s="282"/>
      <c r="C477" s="282"/>
      <c r="D477" s="282"/>
      <c r="E477" s="282"/>
      <c r="F477" s="282"/>
      <c r="G477" s="282"/>
      <c r="H477" s="282"/>
      <c r="I477" s="282"/>
    </row>
    <row r="478" spans="1:9">
      <c r="A478" s="282"/>
      <c r="B478" s="282"/>
      <c r="C478" s="282"/>
      <c r="D478" s="282"/>
      <c r="E478" s="282"/>
      <c r="F478" s="282"/>
      <c r="G478" s="282"/>
      <c r="H478" s="282"/>
      <c r="I478" s="282"/>
    </row>
    <row r="479" spans="1:9">
      <c r="A479" s="282"/>
      <c r="B479" s="282"/>
      <c r="C479" s="282"/>
      <c r="D479" s="282"/>
      <c r="E479" s="282"/>
      <c r="F479" s="282"/>
      <c r="G479" s="282"/>
      <c r="H479" s="282"/>
      <c r="I479" s="282"/>
    </row>
    <row r="480" spans="1:9">
      <c r="A480" s="282"/>
      <c r="B480" s="282"/>
      <c r="C480" s="282"/>
      <c r="D480" s="282"/>
      <c r="E480" s="282"/>
      <c r="F480" s="282"/>
      <c r="G480" s="282"/>
      <c r="H480" s="282"/>
      <c r="I480" s="282"/>
    </row>
    <row r="481" spans="1:9">
      <c r="A481" s="282"/>
      <c r="B481" s="282"/>
      <c r="C481" s="282"/>
      <c r="D481" s="282"/>
      <c r="E481" s="282"/>
      <c r="F481" s="282"/>
      <c r="G481" s="282"/>
      <c r="H481" s="282"/>
      <c r="I481" s="282"/>
    </row>
    <row r="482" spans="1:9">
      <c r="A482" s="282"/>
      <c r="B482" s="282"/>
      <c r="C482" s="282"/>
      <c r="D482" s="282"/>
      <c r="E482" s="282"/>
      <c r="F482" s="282"/>
      <c r="G482" s="282"/>
      <c r="H482" s="282"/>
      <c r="I482" s="282"/>
    </row>
    <row r="483" spans="1:9">
      <c r="A483" s="282"/>
      <c r="B483" s="282"/>
      <c r="C483" s="282"/>
      <c r="D483" s="282"/>
      <c r="E483" s="282"/>
      <c r="F483" s="282"/>
      <c r="G483" s="282"/>
      <c r="H483" s="282"/>
      <c r="I483" s="282"/>
    </row>
    <row r="484" spans="1:9">
      <c r="A484" s="282"/>
      <c r="B484" s="282"/>
      <c r="C484" s="282"/>
      <c r="D484" s="282"/>
      <c r="E484" s="282"/>
      <c r="F484" s="282"/>
      <c r="G484" s="282"/>
      <c r="H484" s="282"/>
      <c r="I484" s="282"/>
    </row>
    <row r="485" spans="1:9">
      <c r="A485" s="282"/>
      <c r="B485" s="282"/>
      <c r="C485" s="282"/>
      <c r="D485" s="282"/>
      <c r="E485" s="282"/>
      <c r="F485" s="282"/>
      <c r="G485" s="282"/>
      <c r="H485" s="282"/>
      <c r="I485" s="282"/>
    </row>
    <row r="486" spans="1:9">
      <c r="A486" s="282"/>
      <c r="B486" s="282"/>
      <c r="C486" s="282"/>
      <c r="D486" s="282"/>
      <c r="E486" s="282"/>
      <c r="F486" s="282"/>
      <c r="G486" s="282"/>
      <c r="H486" s="282"/>
      <c r="I486" s="282"/>
    </row>
    <row r="487" spans="1:9">
      <c r="A487" s="282"/>
      <c r="B487" s="282"/>
      <c r="C487" s="282"/>
      <c r="D487" s="282"/>
      <c r="E487" s="282"/>
      <c r="F487" s="282"/>
      <c r="G487" s="282"/>
      <c r="H487" s="282"/>
      <c r="I487" s="282"/>
    </row>
    <row r="488" spans="1:9">
      <c r="A488" s="282"/>
      <c r="B488" s="282"/>
      <c r="C488" s="282"/>
      <c r="D488" s="282"/>
      <c r="E488" s="282"/>
      <c r="F488" s="282"/>
      <c r="G488" s="282"/>
      <c r="H488" s="282"/>
      <c r="I488" s="282"/>
    </row>
    <row r="489" spans="1:9">
      <c r="A489" s="282"/>
      <c r="B489" s="282"/>
      <c r="C489" s="282"/>
      <c r="D489" s="282"/>
      <c r="E489" s="282"/>
      <c r="F489" s="282"/>
      <c r="G489" s="282"/>
      <c r="H489" s="282"/>
      <c r="I489" s="282"/>
    </row>
    <row r="490" spans="1:9">
      <c r="A490" s="282"/>
      <c r="B490" s="282"/>
      <c r="C490" s="282"/>
      <c r="D490" s="282"/>
      <c r="E490" s="282"/>
      <c r="F490" s="282"/>
      <c r="G490" s="282"/>
      <c r="H490" s="282"/>
      <c r="I490" s="282"/>
    </row>
    <row r="491" spans="1:9">
      <c r="A491" s="282"/>
      <c r="B491" s="282"/>
      <c r="C491" s="282"/>
      <c r="D491" s="282"/>
      <c r="E491" s="282"/>
      <c r="F491" s="282"/>
      <c r="G491" s="282"/>
      <c r="H491" s="282"/>
      <c r="I491" s="282"/>
    </row>
    <row r="492" spans="1:9">
      <c r="A492" s="282"/>
      <c r="B492" s="282"/>
      <c r="C492" s="282"/>
      <c r="D492" s="282"/>
      <c r="E492" s="282"/>
      <c r="F492" s="282"/>
      <c r="G492" s="282"/>
      <c r="H492" s="282"/>
      <c r="I492" s="282"/>
    </row>
    <row r="493" spans="1:9">
      <c r="A493" s="282"/>
      <c r="B493" s="282"/>
      <c r="C493" s="282"/>
      <c r="D493" s="282"/>
      <c r="E493" s="282"/>
      <c r="F493" s="282"/>
      <c r="G493" s="282"/>
      <c r="H493" s="282"/>
      <c r="I493" s="282"/>
    </row>
    <row r="494" spans="1:9">
      <c r="A494" s="282"/>
      <c r="B494" s="282"/>
      <c r="C494" s="282"/>
      <c r="D494" s="282"/>
      <c r="E494" s="282"/>
      <c r="F494" s="282"/>
      <c r="G494" s="282"/>
      <c r="H494" s="282"/>
      <c r="I494" s="282"/>
    </row>
    <row r="495" spans="1:9">
      <c r="A495" s="282"/>
      <c r="B495" s="282"/>
      <c r="C495" s="282"/>
      <c r="D495" s="282"/>
      <c r="E495" s="282"/>
      <c r="F495" s="282"/>
      <c r="G495" s="282"/>
      <c r="H495" s="282"/>
      <c r="I495" s="282"/>
    </row>
    <row r="496" spans="1:9">
      <c r="A496" s="282"/>
      <c r="B496" s="282"/>
      <c r="C496" s="282"/>
      <c r="D496" s="282"/>
      <c r="E496" s="282"/>
      <c r="F496" s="282"/>
      <c r="G496" s="282"/>
      <c r="H496" s="282"/>
      <c r="I496" s="282"/>
    </row>
    <row r="497" spans="1:9">
      <c r="A497" s="282"/>
      <c r="B497" s="282"/>
      <c r="C497" s="282"/>
      <c r="D497" s="282"/>
      <c r="E497" s="282"/>
      <c r="F497" s="282"/>
      <c r="G497" s="282"/>
      <c r="H497" s="282"/>
      <c r="I497" s="282"/>
    </row>
    <row r="498" spans="1:9">
      <c r="A498" s="282"/>
      <c r="B498" s="282"/>
      <c r="C498" s="282"/>
      <c r="D498" s="282"/>
      <c r="E498" s="282"/>
      <c r="F498" s="282"/>
      <c r="G498" s="282"/>
      <c r="H498" s="282"/>
      <c r="I498" s="282"/>
    </row>
    <row r="499" spans="1:9">
      <c r="A499" s="282"/>
      <c r="B499" s="282"/>
      <c r="C499" s="282"/>
      <c r="D499" s="282"/>
      <c r="E499" s="282"/>
      <c r="F499" s="282"/>
      <c r="G499" s="282"/>
      <c r="H499" s="282"/>
      <c r="I499" s="282"/>
    </row>
    <row r="500" spans="1:9">
      <c r="A500" s="282"/>
      <c r="B500" s="282"/>
      <c r="C500" s="282"/>
      <c r="D500" s="282"/>
      <c r="E500" s="282"/>
      <c r="F500" s="282"/>
      <c r="G500" s="282"/>
      <c r="H500" s="282"/>
      <c r="I500" s="282"/>
    </row>
    <row r="501" spans="1:9">
      <c r="A501" s="282"/>
      <c r="B501" s="282"/>
      <c r="C501" s="282"/>
      <c r="D501" s="282"/>
      <c r="E501" s="282"/>
      <c r="F501" s="282"/>
      <c r="G501" s="282"/>
      <c r="H501" s="282"/>
      <c r="I501" s="282"/>
    </row>
    <row r="502" spans="1:9">
      <c r="A502" s="282"/>
      <c r="B502" s="282"/>
      <c r="C502" s="282"/>
      <c r="D502" s="282"/>
      <c r="E502" s="282"/>
      <c r="F502" s="282"/>
      <c r="G502" s="282"/>
      <c r="H502" s="282"/>
      <c r="I502" s="282"/>
    </row>
    <row r="503" spans="1:9">
      <c r="A503" s="282"/>
      <c r="B503" s="282"/>
      <c r="C503" s="282"/>
      <c r="D503" s="282"/>
      <c r="E503" s="282"/>
      <c r="F503" s="282"/>
      <c r="G503" s="282"/>
      <c r="H503" s="282"/>
      <c r="I503" s="282"/>
    </row>
    <row r="504" spans="1:9">
      <c r="A504" s="282"/>
      <c r="B504" s="282"/>
      <c r="C504" s="282"/>
      <c r="D504" s="282"/>
      <c r="E504" s="282"/>
      <c r="F504" s="282"/>
      <c r="G504" s="282"/>
      <c r="H504" s="282"/>
      <c r="I504" s="282"/>
    </row>
    <row r="505" spans="1:9">
      <c r="A505" s="282"/>
      <c r="B505" s="282"/>
      <c r="C505" s="282"/>
      <c r="D505" s="282"/>
      <c r="E505" s="282"/>
      <c r="F505" s="282"/>
      <c r="G505" s="282"/>
      <c r="H505" s="282"/>
      <c r="I505" s="282"/>
    </row>
    <row r="506" spans="1:9">
      <c r="A506" s="282"/>
      <c r="B506" s="282"/>
      <c r="C506" s="282"/>
      <c r="D506" s="282"/>
      <c r="E506" s="282"/>
      <c r="F506" s="282"/>
      <c r="G506" s="282"/>
      <c r="H506" s="282"/>
      <c r="I506" s="282"/>
    </row>
    <row r="507" spans="1:9">
      <c r="A507" s="282"/>
      <c r="B507" s="282"/>
      <c r="C507" s="282"/>
      <c r="D507" s="282"/>
      <c r="E507" s="282"/>
      <c r="F507" s="282"/>
      <c r="G507" s="282"/>
      <c r="H507" s="282"/>
      <c r="I507" s="282"/>
    </row>
    <row r="508" spans="1:9">
      <c r="A508" s="282"/>
      <c r="B508" s="282"/>
      <c r="C508" s="282"/>
      <c r="D508" s="282"/>
      <c r="E508" s="282"/>
      <c r="F508" s="282"/>
      <c r="G508" s="282"/>
      <c r="H508" s="282"/>
      <c r="I508" s="282"/>
    </row>
    <row r="509" spans="1:9">
      <c r="A509" s="282"/>
      <c r="B509" s="282"/>
      <c r="C509" s="282"/>
      <c r="D509" s="282"/>
      <c r="E509" s="282"/>
      <c r="F509" s="282"/>
      <c r="G509" s="282"/>
      <c r="H509" s="282"/>
      <c r="I509" s="282"/>
    </row>
    <row r="510" spans="1:9">
      <c r="A510" s="282"/>
      <c r="B510" s="282"/>
      <c r="C510" s="282"/>
      <c r="D510" s="282"/>
      <c r="E510" s="282"/>
      <c r="F510" s="282"/>
      <c r="G510" s="282"/>
      <c r="H510" s="282"/>
      <c r="I510" s="282"/>
    </row>
    <row r="511" spans="1:9">
      <c r="A511" s="282"/>
      <c r="B511" s="282"/>
      <c r="C511" s="282"/>
      <c r="D511" s="282"/>
      <c r="E511" s="282"/>
      <c r="F511" s="282"/>
      <c r="G511" s="282"/>
      <c r="H511" s="282"/>
      <c r="I511" s="282"/>
    </row>
    <row r="512" spans="1:9">
      <c r="A512" s="282"/>
      <c r="B512" s="282"/>
      <c r="C512" s="282"/>
      <c r="D512" s="282"/>
      <c r="E512" s="282"/>
      <c r="F512" s="282"/>
      <c r="G512" s="282"/>
      <c r="H512" s="282"/>
      <c r="I512" s="282"/>
    </row>
    <row r="513" spans="1:9">
      <c r="A513" s="282"/>
      <c r="B513" s="282"/>
      <c r="C513" s="282"/>
      <c r="D513" s="282"/>
      <c r="E513" s="282"/>
      <c r="F513" s="282"/>
      <c r="G513" s="282"/>
      <c r="H513" s="282"/>
      <c r="I513" s="282"/>
    </row>
    <row r="514" spans="1:9">
      <c r="A514" s="282"/>
      <c r="B514" s="282"/>
      <c r="C514" s="282"/>
      <c r="D514" s="282"/>
      <c r="E514" s="282"/>
      <c r="F514" s="282"/>
      <c r="G514" s="282"/>
      <c r="H514" s="282"/>
      <c r="I514" s="282"/>
    </row>
    <row r="515" spans="1:9">
      <c r="A515" s="282"/>
      <c r="B515" s="282"/>
      <c r="C515" s="282"/>
      <c r="D515" s="282"/>
      <c r="E515" s="282"/>
      <c r="F515" s="282"/>
      <c r="G515" s="282"/>
      <c r="H515" s="282"/>
      <c r="I515" s="282"/>
    </row>
    <row r="516" spans="1:9">
      <c r="A516" s="282"/>
      <c r="B516" s="282"/>
      <c r="C516" s="282"/>
      <c r="D516" s="282"/>
      <c r="E516" s="282"/>
      <c r="F516" s="282"/>
      <c r="G516" s="282"/>
      <c r="H516" s="282"/>
      <c r="I516" s="282"/>
    </row>
    <row r="517" spans="1:9">
      <c r="A517" s="282"/>
      <c r="B517" s="282"/>
      <c r="C517" s="282"/>
      <c r="D517" s="282"/>
      <c r="E517" s="282"/>
      <c r="F517" s="282"/>
      <c r="G517" s="282"/>
      <c r="H517" s="282"/>
      <c r="I517" s="282"/>
    </row>
    <row r="518" spans="1:9">
      <c r="A518" s="282"/>
      <c r="B518" s="282"/>
      <c r="C518" s="282"/>
      <c r="D518" s="282"/>
      <c r="E518" s="282"/>
      <c r="F518" s="282"/>
      <c r="G518" s="282"/>
      <c r="H518" s="282"/>
      <c r="I518" s="282"/>
    </row>
    <row r="519" spans="1:9">
      <c r="A519" s="282"/>
      <c r="B519" s="282"/>
      <c r="C519" s="282"/>
      <c r="D519" s="282"/>
      <c r="E519" s="282"/>
      <c r="F519" s="282"/>
      <c r="G519" s="282"/>
      <c r="H519" s="282"/>
      <c r="I519" s="282"/>
    </row>
    <row r="520" spans="1:9">
      <c r="A520" s="282"/>
      <c r="B520" s="282"/>
      <c r="C520" s="282"/>
      <c r="D520" s="282"/>
      <c r="E520" s="282"/>
      <c r="F520" s="282"/>
      <c r="G520" s="282"/>
      <c r="H520" s="282"/>
      <c r="I520" s="282"/>
    </row>
    <row r="521" spans="1:9">
      <c r="A521" s="282"/>
      <c r="B521" s="282"/>
      <c r="C521" s="282"/>
      <c r="D521" s="282"/>
      <c r="E521" s="282"/>
      <c r="F521" s="282"/>
      <c r="G521" s="282"/>
      <c r="H521" s="282"/>
      <c r="I521" s="282"/>
    </row>
    <row r="522" spans="1:9">
      <c r="A522" s="282"/>
      <c r="B522" s="282"/>
      <c r="C522" s="282"/>
      <c r="D522" s="282"/>
      <c r="E522" s="282"/>
      <c r="F522" s="282"/>
      <c r="G522" s="282"/>
      <c r="H522" s="282"/>
      <c r="I522" s="282"/>
    </row>
    <row r="523" spans="1:9">
      <c r="A523" s="282"/>
      <c r="B523" s="282"/>
      <c r="C523" s="282"/>
      <c r="D523" s="282"/>
      <c r="E523" s="282"/>
      <c r="F523" s="282"/>
      <c r="G523" s="282"/>
      <c r="H523" s="282"/>
      <c r="I523" s="282"/>
    </row>
    <row r="524" spans="1:9">
      <c r="A524" s="282"/>
      <c r="B524" s="282"/>
      <c r="C524" s="282"/>
      <c r="D524" s="282"/>
      <c r="E524" s="282"/>
      <c r="F524" s="282"/>
      <c r="G524" s="282"/>
      <c r="H524" s="282"/>
      <c r="I524" s="282"/>
    </row>
    <row r="525" spans="1:9">
      <c r="A525" s="282"/>
      <c r="B525" s="282"/>
      <c r="C525" s="282"/>
      <c r="D525" s="282"/>
      <c r="E525" s="282"/>
      <c r="F525" s="282"/>
      <c r="G525" s="282"/>
      <c r="H525" s="282"/>
      <c r="I525" s="282"/>
    </row>
    <row r="526" spans="1:9">
      <c r="A526" s="282"/>
      <c r="B526" s="282"/>
      <c r="C526" s="282"/>
      <c r="D526" s="282"/>
      <c r="E526" s="282"/>
      <c r="F526" s="282"/>
      <c r="G526" s="282"/>
      <c r="H526" s="282"/>
      <c r="I526" s="282"/>
    </row>
    <row r="527" spans="1:9">
      <c r="A527" s="282"/>
      <c r="B527" s="282"/>
      <c r="C527" s="282"/>
      <c r="D527" s="282"/>
      <c r="E527" s="282"/>
      <c r="F527" s="282"/>
      <c r="G527" s="282"/>
      <c r="H527" s="282"/>
      <c r="I527" s="282"/>
    </row>
    <row r="528" spans="1:9">
      <c r="A528" s="282"/>
      <c r="B528" s="282"/>
      <c r="C528" s="282"/>
      <c r="D528" s="282"/>
      <c r="E528" s="282"/>
      <c r="F528" s="282"/>
      <c r="G528" s="282"/>
      <c r="H528" s="282"/>
      <c r="I528" s="282"/>
    </row>
    <row r="529" spans="1:9">
      <c r="A529" s="282"/>
      <c r="B529" s="282"/>
      <c r="C529" s="282"/>
      <c r="D529" s="282"/>
      <c r="E529" s="282"/>
      <c r="F529" s="282"/>
      <c r="G529" s="282"/>
      <c r="H529" s="282"/>
      <c r="I529" s="282"/>
    </row>
    <row r="530" spans="1:9">
      <c r="A530" s="282"/>
      <c r="B530" s="282"/>
      <c r="C530" s="282"/>
      <c r="D530" s="282"/>
      <c r="E530" s="282"/>
      <c r="F530" s="282"/>
      <c r="G530" s="282"/>
      <c r="H530" s="282"/>
      <c r="I530" s="282"/>
    </row>
    <row r="531" spans="1:9">
      <c r="A531" s="282"/>
      <c r="B531" s="282"/>
      <c r="C531" s="282"/>
      <c r="D531" s="282"/>
      <c r="E531" s="282"/>
      <c r="F531" s="282"/>
      <c r="G531" s="282"/>
      <c r="H531" s="282"/>
      <c r="I531" s="282"/>
    </row>
    <row r="532" spans="1:9">
      <c r="A532" s="282"/>
      <c r="B532" s="282"/>
      <c r="C532" s="282"/>
      <c r="D532" s="282"/>
      <c r="E532" s="282"/>
      <c r="F532" s="282"/>
      <c r="G532" s="282"/>
      <c r="H532" s="282"/>
      <c r="I532" s="282"/>
    </row>
    <row r="533" spans="1:9">
      <c r="A533" s="282"/>
      <c r="B533" s="282"/>
      <c r="C533" s="282"/>
      <c r="D533" s="282"/>
      <c r="E533" s="282"/>
      <c r="F533" s="282"/>
      <c r="G533" s="282"/>
      <c r="H533" s="282"/>
      <c r="I533" s="282"/>
    </row>
    <row r="534" spans="1:9">
      <c r="A534" s="282"/>
      <c r="B534" s="282"/>
      <c r="C534" s="282"/>
      <c r="D534" s="282"/>
      <c r="E534" s="282"/>
      <c r="F534" s="282"/>
      <c r="G534" s="282"/>
      <c r="H534" s="282"/>
      <c r="I534" s="282"/>
    </row>
    <row r="535" spans="1:9">
      <c r="A535" s="282"/>
      <c r="B535" s="282"/>
      <c r="C535" s="282"/>
      <c r="D535" s="282"/>
      <c r="E535" s="282"/>
      <c r="F535" s="282"/>
      <c r="G535" s="282"/>
      <c r="H535" s="282"/>
      <c r="I535" s="282"/>
    </row>
    <row r="536" spans="1:9">
      <c r="A536" s="282"/>
      <c r="B536" s="282"/>
      <c r="C536" s="282"/>
      <c r="D536" s="282"/>
      <c r="E536" s="282"/>
      <c r="F536" s="282"/>
      <c r="G536" s="282"/>
      <c r="H536" s="282"/>
      <c r="I536" s="282"/>
    </row>
    <row r="537" spans="1:9">
      <c r="A537" s="282"/>
      <c r="B537" s="282"/>
      <c r="C537" s="282"/>
      <c r="D537" s="282"/>
      <c r="E537" s="282"/>
      <c r="F537" s="282"/>
      <c r="G537" s="282"/>
      <c r="H537" s="282"/>
      <c r="I537" s="282"/>
    </row>
    <row r="538" spans="1:9">
      <c r="A538" s="282"/>
      <c r="B538" s="282"/>
      <c r="C538" s="282"/>
      <c r="D538" s="282"/>
      <c r="E538" s="282"/>
      <c r="F538" s="282"/>
      <c r="G538" s="282"/>
      <c r="H538" s="282"/>
      <c r="I538" s="282"/>
    </row>
    <row r="539" spans="1:9">
      <c r="A539" s="282"/>
      <c r="B539" s="282"/>
      <c r="C539" s="282"/>
      <c r="D539" s="282"/>
      <c r="E539" s="282"/>
      <c r="F539" s="282"/>
      <c r="G539" s="282"/>
      <c r="H539" s="282"/>
      <c r="I539" s="282"/>
    </row>
    <row r="540" spans="1:9">
      <c r="A540" s="282"/>
      <c r="B540" s="282"/>
      <c r="C540" s="282"/>
      <c r="D540" s="282"/>
      <c r="E540" s="282"/>
      <c r="F540" s="282"/>
      <c r="G540" s="282"/>
      <c r="H540" s="282"/>
      <c r="I540" s="282"/>
    </row>
    <row r="541" spans="1:9">
      <c r="A541" s="282"/>
      <c r="B541" s="282"/>
      <c r="C541" s="282"/>
      <c r="D541" s="282"/>
      <c r="E541" s="282"/>
      <c r="F541" s="282"/>
      <c r="G541" s="282"/>
      <c r="H541" s="282"/>
      <c r="I541" s="282"/>
    </row>
    <row r="542" spans="1:9">
      <c r="A542" s="282"/>
      <c r="B542" s="282"/>
      <c r="C542" s="282"/>
      <c r="D542" s="282"/>
      <c r="E542" s="282"/>
      <c r="F542" s="282"/>
      <c r="G542" s="282"/>
      <c r="H542" s="282"/>
      <c r="I542" s="282"/>
    </row>
    <row r="543" spans="1:9">
      <c r="A543" s="282"/>
      <c r="B543" s="282"/>
      <c r="C543" s="282"/>
      <c r="D543" s="282"/>
      <c r="E543" s="282"/>
      <c r="F543" s="282"/>
      <c r="G543" s="282"/>
      <c r="H543" s="282"/>
      <c r="I543" s="282"/>
    </row>
    <row r="544" spans="1:9">
      <c r="A544" s="282"/>
      <c r="B544" s="282"/>
      <c r="C544" s="282"/>
      <c r="D544" s="282"/>
      <c r="E544" s="282"/>
      <c r="F544" s="282"/>
      <c r="G544" s="282"/>
      <c r="H544" s="282"/>
      <c r="I544" s="282"/>
    </row>
    <row r="545" spans="1:9">
      <c r="A545" s="282"/>
      <c r="B545" s="282"/>
      <c r="C545" s="282"/>
      <c r="D545" s="282"/>
      <c r="E545" s="282"/>
      <c r="F545" s="282"/>
      <c r="G545" s="282"/>
      <c r="H545" s="282"/>
      <c r="I545" s="282"/>
    </row>
    <row r="546" spans="1:9">
      <c r="A546" s="282"/>
      <c r="B546" s="282"/>
      <c r="C546" s="282"/>
      <c r="D546" s="282"/>
      <c r="E546" s="282"/>
      <c r="F546" s="282"/>
      <c r="G546" s="282"/>
      <c r="H546" s="282"/>
      <c r="I546" s="282"/>
    </row>
    <row r="547" spans="1:9">
      <c r="A547" s="282"/>
      <c r="B547" s="282"/>
      <c r="C547" s="282"/>
      <c r="D547" s="282"/>
      <c r="E547" s="282"/>
      <c r="F547" s="282"/>
      <c r="G547" s="282"/>
      <c r="H547" s="282"/>
      <c r="I547" s="282"/>
    </row>
    <row r="548" spans="1:9">
      <c r="A548" s="282"/>
      <c r="B548" s="282"/>
      <c r="C548" s="282"/>
      <c r="D548" s="282"/>
      <c r="E548" s="282"/>
      <c r="F548" s="282"/>
      <c r="G548" s="282"/>
      <c r="H548" s="282"/>
      <c r="I548" s="282"/>
    </row>
    <row r="549" spans="1:9">
      <c r="A549" s="282"/>
      <c r="B549" s="282"/>
      <c r="C549" s="282"/>
      <c r="D549" s="282"/>
      <c r="E549" s="282"/>
      <c r="F549" s="282"/>
      <c r="G549" s="282"/>
      <c r="H549" s="282"/>
      <c r="I549" s="282"/>
    </row>
    <row r="550" spans="1:9">
      <c r="A550" s="282"/>
      <c r="B550" s="282"/>
      <c r="C550" s="282"/>
      <c r="D550" s="282"/>
      <c r="E550" s="282"/>
      <c r="F550" s="282"/>
      <c r="G550" s="282"/>
      <c r="H550" s="282"/>
      <c r="I550" s="282"/>
    </row>
    <row r="551" spans="1:9">
      <c r="A551" s="282"/>
      <c r="B551" s="282"/>
      <c r="C551" s="282"/>
      <c r="D551" s="282"/>
      <c r="E551" s="282"/>
      <c r="F551" s="282"/>
      <c r="G551" s="282"/>
      <c r="H551" s="282"/>
      <c r="I551" s="282"/>
    </row>
    <row r="552" spans="1:9">
      <c r="A552" s="282"/>
      <c r="B552" s="282"/>
      <c r="C552" s="282"/>
      <c r="D552" s="282"/>
      <c r="E552" s="282"/>
      <c r="F552" s="282"/>
      <c r="G552" s="282"/>
      <c r="H552" s="282"/>
      <c r="I552" s="282"/>
    </row>
    <row r="553" spans="1:9">
      <c r="A553" s="282"/>
      <c r="B553" s="282"/>
      <c r="C553" s="282"/>
      <c r="D553" s="282"/>
      <c r="E553" s="282"/>
      <c r="F553" s="282"/>
      <c r="G553" s="282"/>
      <c r="H553" s="282"/>
      <c r="I553" s="282"/>
    </row>
    <row r="554" spans="1:9">
      <c r="A554" s="282"/>
      <c r="B554" s="282"/>
      <c r="C554" s="282"/>
      <c r="D554" s="282"/>
      <c r="E554" s="282"/>
      <c r="F554" s="282"/>
      <c r="G554" s="282"/>
      <c r="H554" s="282"/>
      <c r="I554" s="282"/>
    </row>
    <row r="555" spans="1:9">
      <c r="A555" s="282"/>
      <c r="B555" s="282"/>
      <c r="C555" s="282"/>
      <c r="D555" s="282"/>
      <c r="E555" s="282"/>
      <c r="F555" s="282"/>
      <c r="G555" s="282"/>
      <c r="H555" s="282"/>
      <c r="I555" s="282"/>
    </row>
    <row r="556" spans="1:9">
      <c r="A556" s="282"/>
      <c r="B556" s="282"/>
      <c r="C556" s="282"/>
      <c r="D556" s="282"/>
      <c r="E556" s="282"/>
      <c r="F556" s="282"/>
      <c r="G556" s="282"/>
      <c r="H556" s="282"/>
      <c r="I556" s="282"/>
    </row>
    <row r="557" spans="1:9">
      <c r="A557" s="282"/>
      <c r="B557" s="282"/>
      <c r="C557" s="282"/>
      <c r="D557" s="282"/>
      <c r="E557" s="282"/>
      <c r="F557" s="282"/>
      <c r="G557" s="282"/>
      <c r="H557" s="282"/>
      <c r="I557" s="282"/>
    </row>
    <row r="558" spans="1:9">
      <c r="A558" s="282"/>
      <c r="B558" s="282"/>
      <c r="C558" s="282"/>
      <c r="D558" s="282"/>
      <c r="E558" s="282"/>
      <c r="F558" s="282"/>
      <c r="G558" s="282"/>
      <c r="H558" s="282"/>
      <c r="I558" s="282"/>
    </row>
    <row r="559" spans="1:9">
      <c r="A559" s="282"/>
      <c r="B559" s="282"/>
      <c r="C559" s="282"/>
      <c r="D559" s="282"/>
      <c r="E559" s="282"/>
      <c r="F559" s="282"/>
      <c r="G559" s="282"/>
      <c r="H559" s="282"/>
      <c r="I559" s="282"/>
    </row>
    <row r="560" spans="1:9">
      <c r="A560" s="282"/>
      <c r="B560" s="282"/>
      <c r="C560" s="282"/>
      <c r="D560" s="282"/>
      <c r="E560" s="282"/>
      <c r="F560" s="282"/>
      <c r="G560" s="282"/>
      <c r="H560" s="282"/>
      <c r="I560" s="282"/>
    </row>
    <row r="561" spans="1:9">
      <c r="A561" s="282"/>
      <c r="B561" s="282"/>
      <c r="C561" s="282"/>
      <c r="D561" s="282"/>
      <c r="E561" s="282"/>
      <c r="F561" s="282"/>
      <c r="G561" s="282"/>
      <c r="H561" s="282"/>
      <c r="I561" s="282"/>
    </row>
    <row r="562" spans="1:9">
      <c r="A562" s="282"/>
      <c r="B562" s="282"/>
      <c r="C562" s="282"/>
      <c r="D562" s="282"/>
      <c r="E562" s="282"/>
      <c r="F562" s="282"/>
      <c r="G562" s="282"/>
      <c r="H562" s="282"/>
      <c r="I562" s="282"/>
    </row>
    <row r="563" spans="1:9">
      <c r="A563" s="282"/>
      <c r="B563" s="282"/>
      <c r="C563" s="282"/>
      <c r="D563" s="282"/>
      <c r="E563" s="282"/>
      <c r="F563" s="282"/>
      <c r="G563" s="282"/>
      <c r="H563" s="282"/>
      <c r="I563" s="282"/>
    </row>
    <row r="564" spans="1:9">
      <c r="A564" s="282"/>
      <c r="B564" s="282"/>
      <c r="C564" s="282"/>
      <c r="D564" s="282"/>
      <c r="E564" s="282"/>
      <c r="F564" s="282"/>
      <c r="G564" s="282"/>
      <c r="H564" s="282"/>
      <c r="I564" s="282"/>
    </row>
    <row r="565" spans="1:9">
      <c r="A565" s="282"/>
      <c r="B565" s="282"/>
      <c r="C565" s="282"/>
      <c r="D565" s="282"/>
      <c r="E565" s="282"/>
      <c r="F565" s="282"/>
      <c r="G565" s="282"/>
      <c r="H565" s="282"/>
      <c r="I565" s="282"/>
    </row>
    <row r="566" spans="1:9">
      <c r="A566" s="282"/>
      <c r="B566" s="282"/>
      <c r="C566" s="282"/>
      <c r="D566" s="282"/>
      <c r="E566" s="282"/>
      <c r="F566" s="282"/>
      <c r="G566" s="282"/>
      <c r="H566" s="282"/>
      <c r="I566" s="282"/>
    </row>
    <row r="567" spans="1:9">
      <c r="A567" s="282"/>
      <c r="B567" s="282"/>
      <c r="C567" s="282"/>
      <c r="D567" s="282"/>
      <c r="E567" s="282"/>
      <c r="F567" s="282"/>
      <c r="G567" s="282"/>
      <c r="H567" s="282"/>
      <c r="I567" s="282"/>
    </row>
    <row r="568" spans="1:9">
      <c r="A568" s="282"/>
      <c r="B568" s="282"/>
      <c r="C568" s="282"/>
      <c r="D568" s="282"/>
      <c r="E568" s="282"/>
      <c r="F568" s="282"/>
      <c r="G568" s="282"/>
      <c r="H568" s="282"/>
      <c r="I568" s="282"/>
    </row>
    <row r="569" spans="1:9">
      <c r="A569" s="282"/>
      <c r="B569" s="282"/>
      <c r="C569" s="282"/>
      <c r="D569" s="282"/>
      <c r="E569" s="282"/>
      <c r="F569" s="282"/>
      <c r="G569" s="282"/>
      <c r="H569" s="282"/>
      <c r="I569" s="282"/>
    </row>
    <row r="570" spans="1:9">
      <c r="A570" s="282"/>
      <c r="B570" s="282"/>
      <c r="C570" s="282"/>
      <c r="D570" s="282"/>
      <c r="E570" s="282"/>
      <c r="F570" s="282"/>
      <c r="G570" s="282"/>
      <c r="H570" s="282"/>
      <c r="I570" s="282"/>
    </row>
    <row r="571" spans="1:9">
      <c r="A571" s="282"/>
      <c r="B571" s="282"/>
      <c r="C571" s="282"/>
      <c r="D571" s="282"/>
      <c r="E571" s="282"/>
      <c r="F571" s="282"/>
      <c r="G571" s="282"/>
      <c r="H571" s="282"/>
      <c r="I571" s="282"/>
    </row>
    <row r="572" spans="1:9">
      <c r="A572" s="282"/>
      <c r="B572" s="282"/>
      <c r="C572" s="282"/>
      <c r="D572" s="282"/>
      <c r="E572" s="282"/>
      <c r="F572" s="282"/>
      <c r="G572" s="282"/>
      <c r="H572" s="282"/>
      <c r="I572" s="282"/>
    </row>
    <row r="573" spans="1:9">
      <c r="A573" s="282"/>
      <c r="B573" s="282"/>
      <c r="C573" s="282"/>
      <c r="D573" s="282"/>
      <c r="E573" s="282"/>
      <c r="F573" s="282"/>
      <c r="G573" s="282"/>
      <c r="H573" s="282"/>
      <c r="I573" s="282"/>
    </row>
    <row r="574" spans="1:9">
      <c r="A574" s="282"/>
      <c r="B574" s="282"/>
      <c r="C574" s="282"/>
      <c r="D574" s="282"/>
      <c r="E574" s="282"/>
      <c r="F574" s="282"/>
      <c r="G574" s="282"/>
      <c r="H574" s="282"/>
      <c r="I574" s="282"/>
    </row>
    <row r="575" spans="1:9">
      <c r="A575" s="282"/>
      <c r="B575" s="282"/>
      <c r="C575" s="282"/>
      <c r="D575" s="282"/>
      <c r="E575" s="282"/>
      <c r="F575" s="282"/>
      <c r="G575" s="282"/>
      <c r="H575" s="282"/>
      <c r="I575" s="282"/>
    </row>
    <row r="576" spans="1:9">
      <c r="A576" s="282"/>
      <c r="B576" s="282"/>
      <c r="C576" s="282"/>
      <c r="D576" s="282"/>
      <c r="E576" s="282"/>
      <c r="F576" s="282"/>
      <c r="G576" s="282"/>
      <c r="H576" s="282"/>
      <c r="I576" s="282"/>
    </row>
    <row r="577" spans="1:9">
      <c r="A577" s="282"/>
      <c r="B577" s="282"/>
      <c r="C577" s="282"/>
      <c r="D577" s="282"/>
      <c r="E577" s="282"/>
      <c r="F577" s="282"/>
      <c r="G577" s="282"/>
      <c r="H577" s="282"/>
      <c r="I577" s="282"/>
    </row>
    <row r="578" spans="1:9">
      <c r="A578" s="282"/>
      <c r="B578" s="282"/>
      <c r="C578" s="282"/>
      <c r="D578" s="282"/>
      <c r="E578" s="282"/>
      <c r="F578" s="282"/>
      <c r="G578" s="282"/>
      <c r="H578" s="282"/>
      <c r="I578" s="282"/>
    </row>
    <row r="579" spans="1:9">
      <c r="A579" s="282"/>
      <c r="B579" s="282"/>
      <c r="C579" s="282"/>
      <c r="D579" s="282"/>
      <c r="E579" s="282"/>
      <c r="F579" s="282"/>
      <c r="G579" s="282"/>
      <c r="H579" s="282"/>
      <c r="I579" s="282"/>
    </row>
    <row r="580" spans="1:9">
      <c r="A580" s="282"/>
      <c r="B580" s="282"/>
      <c r="C580" s="282"/>
      <c r="D580" s="282"/>
      <c r="E580" s="282"/>
      <c r="F580" s="282"/>
      <c r="G580" s="282"/>
      <c r="H580" s="282"/>
      <c r="I580" s="282"/>
    </row>
    <row r="581" spans="1:9">
      <c r="A581" s="282"/>
      <c r="B581" s="282"/>
      <c r="C581" s="282"/>
      <c r="D581" s="282"/>
      <c r="E581" s="282"/>
      <c r="F581" s="282"/>
      <c r="G581" s="282"/>
      <c r="H581" s="282"/>
      <c r="I581" s="282"/>
    </row>
    <row r="582" spans="1:9">
      <c r="A582" s="282"/>
      <c r="B582" s="282"/>
      <c r="C582" s="282"/>
      <c r="D582" s="282"/>
      <c r="E582" s="282"/>
      <c r="F582" s="282"/>
      <c r="G582" s="282"/>
      <c r="H582" s="282"/>
      <c r="I582" s="282"/>
    </row>
    <row r="583" spans="1:9">
      <c r="A583" s="282"/>
      <c r="B583" s="282"/>
      <c r="C583" s="282"/>
      <c r="D583" s="282"/>
      <c r="E583" s="282"/>
      <c r="F583" s="282"/>
      <c r="G583" s="282"/>
      <c r="H583" s="282"/>
      <c r="I583" s="282"/>
    </row>
    <row r="584" spans="1:9">
      <c r="A584" s="282"/>
      <c r="B584" s="282"/>
      <c r="C584" s="282"/>
      <c r="D584" s="282"/>
      <c r="E584" s="282"/>
      <c r="F584" s="282"/>
      <c r="G584" s="282"/>
      <c r="H584" s="282"/>
      <c r="I584" s="282"/>
    </row>
    <row r="585" spans="1:9">
      <c r="A585" s="282"/>
      <c r="B585" s="282"/>
      <c r="C585" s="282"/>
      <c r="D585" s="282"/>
      <c r="E585" s="282"/>
      <c r="F585" s="282"/>
      <c r="G585" s="282"/>
      <c r="H585" s="282"/>
      <c r="I585" s="282"/>
    </row>
    <row r="586" spans="1:9">
      <c r="A586" s="282"/>
      <c r="B586" s="282"/>
      <c r="C586" s="282"/>
      <c r="D586" s="282"/>
      <c r="E586" s="282"/>
      <c r="F586" s="282"/>
      <c r="G586" s="282"/>
      <c r="H586" s="282"/>
      <c r="I586" s="282"/>
    </row>
    <row r="587" spans="1:9">
      <c r="A587" s="282"/>
      <c r="B587" s="282"/>
      <c r="C587" s="282"/>
      <c r="D587" s="282"/>
      <c r="E587" s="282"/>
      <c r="F587" s="282"/>
      <c r="G587" s="282"/>
      <c r="H587" s="282"/>
      <c r="I587" s="282"/>
    </row>
    <row r="588" spans="1:9">
      <c r="A588" s="282"/>
      <c r="B588" s="282"/>
      <c r="C588" s="282"/>
      <c r="D588" s="282"/>
      <c r="E588" s="282"/>
      <c r="F588" s="282"/>
      <c r="G588" s="282"/>
      <c r="H588" s="282"/>
      <c r="I588" s="282"/>
    </row>
    <row r="589" spans="1:9">
      <c r="A589" s="282"/>
      <c r="B589" s="282"/>
      <c r="C589" s="282"/>
      <c r="D589" s="282"/>
      <c r="E589" s="282"/>
      <c r="F589" s="282"/>
      <c r="G589" s="282"/>
      <c r="H589" s="282"/>
      <c r="I589" s="282"/>
    </row>
    <row r="590" spans="1:9">
      <c r="A590" s="282"/>
      <c r="B590" s="282"/>
      <c r="C590" s="282"/>
      <c r="D590" s="282"/>
      <c r="E590" s="282"/>
      <c r="F590" s="282"/>
      <c r="G590" s="282"/>
      <c r="H590" s="282"/>
      <c r="I590" s="282"/>
    </row>
    <row r="591" spans="1:9">
      <c r="A591" s="282"/>
      <c r="B591" s="282"/>
      <c r="C591" s="282"/>
      <c r="D591" s="282"/>
      <c r="E591" s="282"/>
      <c r="F591" s="282"/>
      <c r="G591" s="282"/>
      <c r="H591" s="282"/>
      <c r="I591" s="282"/>
    </row>
    <row r="592" spans="1:9">
      <c r="A592" s="282"/>
      <c r="B592" s="282"/>
      <c r="C592" s="282"/>
      <c r="D592" s="282"/>
      <c r="E592" s="282"/>
      <c r="F592" s="282"/>
      <c r="G592" s="282"/>
      <c r="H592" s="282"/>
      <c r="I592" s="282"/>
    </row>
    <row r="593" spans="1:9">
      <c r="A593" s="282"/>
      <c r="B593" s="282"/>
      <c r="C593" s="282"/>
      <c r="D593" s="282"/>
      <c r="E593" s="282"/>
      <c r="F593" s="282"/>
      <c r="G593" s="282"/>
      <c r="H593" s="282"/>
      <c r="I593" s="282"/>
    </row>
    <row r="594" spans="1:9">
      <c r="A594" s="282"/>
      <c r="B594" s="282"/>
      <c r="C594" s="282"/>
      <c r="D594" s="282"/>
      <c r="E594" s="282"/>
      <c r="F594" s="282"/>
      <c r="G594" s="282"/>
      <c r="H594" s="282"/>
      <c r="I594" s="282"/>
    </row>
    <row r="595" spans="1:9">
      <c r="A595" s="282"/>
      <c r="B595" s="282"/>
      <c r="C595" s="282"/>
      <c r="D595" s="282"/>
      <c r="E595" s="282"/>
      <c r="F595" s="282"/>
      <c r="G595" s="282"/>
      <c r="H595" s="282"/>
      <c r="I595" s="282"/>
    </row>
    <row r="596" spans="1:9">
      <c r="A596" s="282"/>
      <c r="B596" s="282"/>
      <c r="C596" s="282"/>
      <c r="D596" s="282"/>
      <c r="E596" s="282"/>
      <c r="F596" s="282"/>
      <c r="G596" s="282"/>
      <c r="H596" s="282"/>
      <c r="I596" s="282"/>
    </row>
    <row r="597" spans="1:9">
      <c r="A597" s="282"/>
      <c r="B597" s="282"/>
      <c r="C597" s="282"/>
      <c r="D597" s="282"/>
      <c r="E597" s="282"/>
      <c r="F597" s="282"/>
      <c r="G597" s="282"/>
      <c r="H597" s="282"/>
      <c r="I597" s="282"/>
    </row>
    <row r="598" spans="1:9">
      <c r="A598" s="282"/>
      <c r="B598" s="282"/>
      <c r="C598" s="282"/>
      <c r="D598" s="282"/>
      <c r="E598" s="282"/>
      <c r="F598" s="282"/>
      <c r="G598" s="282"/>
      <c r="H598" s="282"/>
      <c r="I598" s="282"/>
    </row>
    <row r="599" spans="1:9">
      <c r="A599" s="282"/>
      <c r="B599" s="282"/>
      <c r="C599" s="282"/>
      <c r="D599" s="282"/>
      <c r="E599" s="282"/>
      <c r="F599" s="282"/>
      <c r="G599" s="282"/>
      <c r="H599" s="282"/>
      <c r="I599" s="282"/>
    </row>
    <row r="600" spans="1:9">
      <c r="A600" s="282"/>
      <c r="B600" s="282"/>
      <c r="C600" s="282"/>
      <c r="D600" s="282"/>
      <c r="E600" s="282"/>
      <c r="F600" s="282"/>
      <c r="G600" s="282"/>
      <c r="H600" s="282"/>
      <c r="I600" s="282"/>
    </row>
    <row r="601" spans="1:9">
      <c r="A601" s="282"/>
      <c r="B601" s="282"/>
      <c r="C601" s="282"/>
      <c r="D601" s="282"/>
      <c r="E601" s="282"/>
      <c r="F601" s="282"/>
      <c r="G601" s="282"/>
      <c r="H601" s="282"/>
      <c r="I601" s="282"/>
    </row>
    <row r="602" spans="1:9">
      <c r="A602" s="282"/>
      <c r="B602" s="282"/>
      <c r="C602" s="282"/>
      <c r="D602" s="282"/>
      <c r="E602" s="282"/>
      <c r="F602" s="282"/>
      <c r="G602" s="282"/>
      <c r="H602" s="282"/>
      <c r="I602" s="282"/>
    </row>
    <row r="603" spans="1:9">
      <c r="A603" s="282"/>
      <c r="B603" s="282"/>
      <c r="C603" s="282"/>
      <c r="D603" s="282"/>
      <c r="E603" s="282"/>
      <c r="F603" s="282"/>
      <c r="G603" s="282"/>
      <c r="H603" s="282"/>
      <c r="I603" s="282"/>
    </row>
    <row r="604" spans="1:9">
      <c r="A604" s="282"/>
      <c r="B604" s="282"/>
      <c r="C604" s="282"/>
      <c r="D604" s="282"/>
      <c r="E604" s="282"/>
      <c r="F604" s="282"/>
      <c r="G604" s="282"/>
      <c r="H604" s="282"/>
      <c r="I604" s="282"/>
    </row>
    <row r="605" spans="1:9">
      <c r="A605" s="282"/>
      <c r="B605" s="282"/>
      <c r="C605" s="282"/>
      <c r="D605" s="282"/>
      <c r="E605" s="282"/>
      <c r="F605" s="282"/>
      <c r="G605" s="282"/>
      <c r="H605" s="282"/>
      <c r="I605" s="282"/>
    </row>
    <row r="606" spans="1:9">
      <c r="A606" s="282"/>
      <c r="B606" s="282"/>
      <c r="C606" s="282"/>
      <c r="D606" s="282"/>
      <c r="E606" s="282"/>
      <c r="F606" s="282"/>
      <c r="G606" s="282"/>
      <c r="H606" s="282"/>
      <c r="I606" s="282"/>
    </row>
    <row r="607" spans="1:9">
      <c r="A607" s="282"/>
      <c r="B607" s="282"/>
      <c r="C607" s="282"/>
      <c r="D607" s="282"/>
      <c r="E607" s="282"/>
      <c r="F607" s="282"/>
      <c r="G607" s="282"/>
      <c r="H607" s="282"/>
      <c r="I607" s="282"/>
    </row>
    <row r="608" spans="1:9">
      <c r="A608" s="282"/>
      <c r="B608" s="282"/>
      <c r="C608" s="282"/>
      <c r="D608" s="282"/>
      <c r="E608" s="282"/>
      <c r="F608" s="282"/>
      <c r="G608" s="282"/>
      <c r="H608" s="282"/>
      <c r="I608" s="282"/>
    </row>
    <row r="609" spans="1:9">
      <c r="A609" s="282"/>
      <c r="B609" s="282"/>
      <c r="C609" s="282"/>
      <c r="D609" s="282"/>
      <c r="E609" s="282"/>
      <c r="F609" s="282"/>
      <c r="G609" s="282"/>
      <c r="H609" s="282"/>
      <c r="I609" s="282"/>
    </row>
    <row r="610" spans="1:9">
      <c r="A610" s="282"/>
      <c r="B610" s="282"/>
      <c r="C610" s="282"/>
      <c r="D610" s="282"/>
      <c r="E610" s="282"/>
      <c r="F610" s="282"/>
      <c r="G610" s="282"/>
      <c r="H610" s="282"/>
      <c r="I610" s="282"/>
    </row>
    <row r="611" spans="1:9">
      <c r="A611" s="282"/>
      <c r="B611" s="282"/>
      <c r="C611" s="282"/>
      <c r="D611" s="282"/>
      <c r="E611" s="282"/>
      <c r="F611" s="282"/>
      <c r="G611" s="282"/>
      <c r="H611" s="282"/>
      <c r="I611" s="282"/>
    </row>
    <row r="612" spans="1:9">
      <c r="A612" s="282"/>
      <c r="B612" s="282"/>
      <c r="C612" s="282"/>
      <c r="D612" s="282"/>
      <c r="E612" s="282"/>
      <c r="F612" s="282"/>
      <c r="G612" s="282"/>
      <c r="H612" s="282"/>
      <c r="I612" s="282"/>
    </row>
    <row r="613" spans="1:9">
      <c r="A613" s="282"/>
      <c r="B613" s="282"/>
      <c r="C613" s="282"/>
      <c r="D613" s="282"/>
      <c r="E613" s="282"/>
      <c r="F613" s="282"/>
      <c r="G613" s="282"/>
      <c r="H613" s="282"/>
      <c r="I613" s="282"/>
    </row>
    <row r="614" spans="1:9">
      <c r="A614" s="282"/>
      <c r="B614" s="282"/>
      <c r="C614" s="282"/>
      <c r="D614" s="282"/>
      <c r="E614" s="282"/>
      <c r="F614" s="282"/>
      <c r="G614" s="282"/>
      <c r="H614" s="282"/>
      <c r="I614" s="282"/>
    </row>
    <row r="615" spans="1:9">
      <c r="A615" s="282"/>
      <c r="B615" s="282"/>
      <c r="C615" s="282"/>
      <c r="D615" s="282"/>
      <c r="E615" s="282"/>
      <c r="F615" s="282"/>
      <c r="G615" s="282"/>
      <c r="H615" s="282"/>
      <c r="I615" s="282"/>
    </row>
    <row r="616" spans="1:9">
      <c r="A616" s="282"/>
      <c r="B616" s="282"/>
      <c r="C616" s="282"/>
      <c r="D616" s="282"/>
      <c r="E616" s="282"/>
      <c r="F616" s="282"/>
      <c r="G616" s="282"/>
      <c r="H616" s="282"/>
      <c r="I616" s="282"/>
    </row>
    <row r="617" spans="1:9">
      <c r="A617" s="282"/>
      <c r="B617" s="282"/>
      <c r="C617" s="282"/>
      <c r="D617" s="282"/>
      <c r="E617" s="282"/>
      <c r="F617" s="282"/>
      <c r="G617" s="282"/>
      <c r="H617" s="282"/>
      <c r="I617" s="282"/>
    </row>
    <row r="618" spans="1:9">
      <c r="A618" s="282"/>
      <c r="B618" s="282"/>
      <c r="C618" s="282"/>
      <c r="D618" s="282"/>
      <c r="E618" s="282"/>
      <c r="F618" s="282"/>
      <c r="G618" s="282"/>
      <c r="H618" s="282"/>
      <c r="I618" s="282"/>
    </row>
    <row r="619" spans="1:9">
      <c r="A619" s="282"/>
      <c r="B619" s="282"/>
      <c r="C619" s="282"/>
      <c r="D619" s="282"/>
      <c r="E619" s="282"/>
      <c r="F619" s="282"/>
      <c r="G619" s="282"/>
      <c r="H619" s="282"/>
      <c r="I619" s="282"/>
    </row>
    <row r="620" spans="1:9">
      <c r="A620" s="282"/>
      <c r="B620" s="282"/>
      <c r="C620" s="282"/>
      <c r="D620" s="282"/>
      <c r="E620" s="282"/>
      <c r="F620" s="282"/>
      <c r="G620" s="282"/>
      <c r="H620" s="282"/>
      <c r="I620" s="282"/>
    </row>
    <row r="621" spans="1:9">
      <c r="A621" s="282"/>
      <c r="B621" s="282"/>
      <c r="C621" s="282"/>
      <c r="D621" s="282"/>
      <c r="E621" s="282"/>
      <c r="F621" s="282"/>
      <c r="G621" s="282"/>
      <c r="H621" s="282"/>
      <c r="I621" s="282"/>
    </row>
    <row r="622" spans="1:9">
      <c r="A622" s="282"/>
      <c r="B622" s="282"/>
      <c r="C622" s="282"/>
      <c r="D622" s="282"/>
      <c r="E622" s="282"/>
      <c r="F622" s="282"/>
      <c r="G622" s="282"/>
      <c r="H622" s="282"/>
      <c r="I622" s="282"/>
    </row>
    <row r="623" spans="1:9">
      <c r="A623" s="282"/>
      <c r="B623" s="282"/>
      <c r="C623" s="282"/>
      <c r="D623" s="282"/>
      <c r="E623" s="282"/>
      <c r="F623" s="282"/>
      <c r="G623" s="282"/>
      <c r="H623" s="282"/>
      <c r="I623" s="282"/>
    </row>
    <row r="624" spans="1:9">
      <c r="A624" s="282"/>
      <c r="B624" s="282"/>
      <c r="C624" s="282"/>
      <c r="D624" s="282"/>
      <c r="E624" s="282"/>
      <c r="F624" s="282"/>
      <c r="G624" s="282"/>
      <c r="H624" s="282"/>
      <c r="I624" s="282"/>
    </row>
    <row r="625" spans="1:9">
      <c r="A625" s="282"/>
      <c r="B625" s="282"/>
      <c r="C625" s="282"/>
      <c r="D625" s="282"/>
      <c r="E625" s="282"/>
      <c r="F625" s="282"/>
      <c r="G625" s="282"/>
      <c r="H625" s="282"/>
      <c r="I625" s="282"/>
    </row>
    <row r="626" spans="1:9">
      <c r="A626" s="282"/>
      <c r="B626" s="282"/>
      <c r="C626" s="282"/>
      <c r="D626" s="282"/>
      <c r="E626" s="282"/>
      <c r="F626" s="282"/>
      <c r="G626" s="282"/>
      <c r="H626" s="282"/>
      <c r="I626" s="282"/>
    </row>
    <row r="627" spans="1:9">
      <c r="A627" s="282"/>
      <c r="B627" s="282"/>
      <c r="C627" s="282"/>
      <c r="D627" s="282"/>
      <c r="E627" s="282"/>
      <c r="F627" s="282"/>
      <c r="G627" s="282"/>
      <c r="H627" s="282"/>
      <c r="I627" s="282"/>
    </row>
    <row r="628" spans="1:9">
      <c r="A628" s="282"/>
      <c r="B628" s="282"/>
      <c r="C628" s="282"/>
      <c r="D628" s="282"/>
      <c r="E628" s="282"/>
      <c r="F628" s="282"/>
      <c r="G628" s="282"/>
      <c r="H628" s="282"/>
      <c r="I628" s="282"/>
    </row>
    <row r="629" spans="1:9">
      <c r="A629" s="282"/>
      <c r="B629" s="282"/>
      <c r="C629" s="282"/>
      <c r="D629" s="282"/>
      <c r="E629" s="282"/>
      <c r="F629" s="282"/>
      <c r="G629" s="282"/>
      <c r="H629" s="282"/>
      <c r="I629" s="282"/>
    </row>
    <row r="630" spans="1:9">
      <c r="A630" s="282"/>
      <c r="B630" s="282"/>
      <c r="C630" s="282"/>
      <c r="D630" s="282"/>
      <c r="E630" s="282"/>
      <c r="F630" s="282"/>
      <c r="G630" s="282"/>
      <c r="H630" s="282"/>
      <c r="I630" s="282"/>
    </row>
    <row r="631" spans="1:9">
      <c r="A631" s="282"/>
      <c r="B631" s="282"/>
      <c r="C631" s="282"/>
      <c r="D631" s="282"/>
      <c r="E631" s="282"/>
      <c r="F631" s="282"/>
      <c r="G631" s="282"/>
      <c r="H631" s="282"/>
      <c r="I631" s="282"/>
    </row>
    <row r="632" spans="1:9">
      <c r="A632" s="282"/>
      <c r="B632" s="282"/>
      <c r="C632" s="282"/>
      <c r="D632" s="282"/>
      <c r="E632" s="282"/>
      <c r="F632" s="282"/>
      <c r="G632" s="282"/>
      <c r="H632" s="282"/>
      <c r="I632" s="282"/>
    </row>
    <row r="633" spans="1:9">
      <c r="A633" s="282"/>
      <c r="B633" s="282"/>
      <c r="C633" s="282"/>
      <c r="D633" s="282"/>
      <c r="E633" s="282"/>
      <c r="F633" s="282"/>
      <c r="G633" s="282"/>
      <c r="H633" s="282"/>
      <c r="I633" s="282"/>
    </row>
    <row r="634" spans="1:9">
      <c r="A634" s="282"/>
      <c r="B634" s="282"/>
      <c r="C634" s="282"/>
      <c r="D634" s="282"/>
      <c r="E634" s="282"/>
      <c r="F634" s="282"/>
      <c r="G634" s="282"/>
      <c r="H634" s="282"/>
      <c r="I634" s="282"/>
    </row>
    <row r="635" spans="1:9">
      <c r="A635" s="282"/>
      <c r="B635" s="282"/>
      <c r="C635" s="282"/>
      <c r="D635" s="282"/>
      <c r="E635" s="282"/>
      <c r="F635" s="282"/>
      <c r="G635" s="282"/>
      <c r="H635" s="282"/>
      <c r="I635" s="282"/>
    </row>
    <row r="636" spans="1:9">
      <c r="A636" s="282"/>
      <c r="B636" s="282"/>
      <c r="C636" s="282"/>
      <c r="D636" s="282"/>
      <c r="E636" s="282"/>
      <c r="F636" s="282"/>
      <c r="G636" s="282"/>
      <c r="H636" s="282"/>
      <c r="I636" s="282"/>
    </row>
    <row r="637" spans="1:9">
      <c r="A637" s="282"/>
      <c r="B637" s="282"/>
      <c r="C637" s="282"/>
      <c r="D637" s="282"/>
      <c r="E637" s="282"/>
      <c r="F637" s="282"/>
      <c r="G637" s="282"/>
      <c r="H637" s="282"/>
      <c r="I637" s="282"/>
    </row>
    <row r="638" spans="1:9">
      <c r="A638" s="282"/>
      <c r="B638" s="282"/>
      <c r="C638" s="282"/>
      <c r="D638" s="282"/>
      <c r="E638" s="282"/>
      <c r="F638" s="282"/>
      <c r="G638" s="282"/>
      <c r="H638" s="282"/>
      <c r="I638" s="282"/>
    </row>
    <row r="639" spans="1:9">
      <c r="A639" s="282"/>
      <c r="B639" s="282"/>
      <c r="C639" s="282"/>
      <c r="D639" s="282"/>
      <c r="E639" s="282"/>
      <c r="F639" s="282"/>
      <c r="G639" s="282"/>
      <c r="H639" s="282"/>
      <c r="I639" s="282"/>
    </row>
    <row r="640" spans="1:9">
      <c r="A640" s="282"/>
      <c r="B640" s="282"/>
      <c r="C640" s="282"/>
      <c r="D640" s="282"/>
      <c r="E640" s="282"/>
      <c r="F640" s="282"/>
      <c r="G640" s="282"/>
      <c r="H640" s="282"/>
      <c r="I640" s="282"/>
    </row>
    <row r="641" spans="1:9">
      <c r="A641" s="282"/>
      <c r="B641" s="282"/>
      <c r="C641" s="282"/>
      <c r="D641" s="282"/>
      <c r="E641" s="282"/>
      <c r="F641" s="282"/>
      <c r="G641" s="282"/>
      <c r="H641" s="282"/>
      <c r="I641" s="282"/>
    </row>
    <row r="642" spans="1:9">
      <c r="A642" s="282"/>
      <c r="B642" s="282"/>
      <c r="C642" s="282"/>
      <c r="D642" s="282"/>
      <c r="E642" s="282"/>
      <c r="F642" s="282"/>
      <c r="G642" s="282"/>
      <c r="H642" s="282"/>
      <c r="I642" s="282"/>
    </row>
    <row r="643" spans="1:9">
      <c r="A643" s="282"/>
      <c r="B643" s="282"/>
      <c r="C643" s="282"/>
      <c r="D643" s="282"/>
      <c r="E643" s="282"/>
      <c r="F643" s="282"/>
      <c r="G643" s="282"/>
      <c r="H643" s="282"/>
      <c r="I643" s="282"/>
    </row>
    <row r="644" spans="1:9">
      <c r="A644" s="282"/>
      <c r="B644" s="282"/>
      <c r="C644" s="282"/>
      <c r="D644" s="282"/>
      <c r="E644" s="282"/>
      <c r="F644" s="282"/>
      <c r="G644" s="282"/>
      <c r="H644" s="282"/>
      <c r="I644" s="282"/>
    </row>
    <row r="645" spans="1:9">
      <c r="A645" s="282"/>
      <c r="B645" s="282"/>
      <c r="C645" s="282"/>
      <c r="D645" s="282"/>
      <c r="E645" s="282"/>
      <c r="F645" s="282"/>
      <c r="G645" s="282"/>
      <c r="H645" s="282"/>
      <c r="I645" s="282"/>
    </row>
    <row r="646" spans="1:9">
      <c r="A646" s="282"/>
      <c r="B646" s="282"/>
      <c r="C646" s="282"/>
      <c r="D646" s="282"/>
      <c r="E646" s="282"/>
      <c r="F646" s="282"/>
      <c r="G646" s="282"/>
      <c r="H646" s="282"/>
      <c r="I646" s="282"/>
    </row>
    <row r="647" spans="1:9">
      <c r="A647" s="282"/>
      <c r="B647" s="282"/>
      <c r="C647" s="282"/>
      <c r="D647" s="282"/>
      <c r="E647" s="282"/>
      <c r="F647" s="282"/>
      <c r="G647" s="282"/>
      <c r="H647" s="282"/>
      <c r="I647" s="282"/>
    </row>
    <row r="648" spans="1:9">
      <c r="A648" s="282"/>
      <c r="B648" s="282"/>
      <c r="C648" s="282"/>
      <c r="D648" s="282"/>
      <c r="E648" s="282"/>
      <c r="F648" s="282"/>
      <c r="G648" s="282"/>
      <c r="H648" s="282"/>
      <c r="I648" s="282"/>
    </row>
    <row r="649" spans="1:9">
      <c r="A649" s="282"/>
      <c r="B649" s="282"/>
      <c r="C649" s="282"/>
      <c r="D649" s="282"/>
      <c r="E649" s="282"/>
      <c r="F649" s="282"/>
      <c r="G649" s="282"/>
      <c r="H649" s="282"/>
      <c r="I649" s="282"/>
    </row>
    <row r="650" spans="1:9">
      <c r="A650" s="282"/>
      <c r="B650" s="282"/>
      <c r="C650" s="282"/>
      <c r="D650" s="282"/>
      <c r="E650" s="282"/>
      <c r="F650" s="282"/>
      <c r="G650" s="282"/>
      <c r="H650" s="282"/>
      <c r="I650" s="282"/>
    </row>
    <row r="651" spans="1:9">
      <c r="A651" s="282"/>
      <c r="B651" s="282"/>
      <c r="C651" s="282"/>
      <c r="D651" s="282"/>
      <c r="E651" s="282"/>
      <c r="F651" s="282"/>
      <c r="G651" s="282"/>
      <c r="H651" s="282"/>
      <c r="I651" s="282"/>
    </row>
    <row r="652" spans="1:9">
      <c r="A652" s="282"/>
      <c r="B652" s="282"/>
      <c r="C652" s="282"/>
      <c r="D652" s="282"/>
      <c r="E652" s="282"/>
      <c r="F652" s="282"/>
      <c r="G652" s="282"/>
      <c r="H652" s="282"/>
      <c r="I652" s="282"/>
    </row>
    <row r="653" spans="1:9">
      <c r="A653" s="282"/>
      <c r="B653" s="282"/>
      <c r="C653" s="282"/>
      <c r="D653" s="282"/>
      <c r="E653" s="282"/>
      <c r="F653" s="282"/>
      <c r="G653" s="282"/>
      <c r="H653" s="282"/>
      <c r="I653" s="282"/>
    </row>
    <row r="654" spans="1:9">
      <c r="A654" s="282"/>
      <c r="B654" s="282"/>
      <c r="C654" s="282"/>
      <c r="D654" s="282"/>
      <c r="E654" s="282"/>
      <c r="F654" s="282"/>
      <c r="G654" s="282"/>
      <c r="H654" s="282"/>
      <c r="I654" s="282"/>
    </row>
    <row r="655" spans="1:9">
      <c r="A655" s="282"/>
      <c r="B655" s="282"/>
      <c r="C655" s="282"/>
      <c r="D655" s="282"/>
      <c r="E655" s="282"/>
      <c r="F655" s="282"/>
      <c r="G655" s="282"/>
      <c r="H655" s="282"/>
      <c r="I655" s="282"/>
    </row>
    <row r="656" spans="1:9">
      <c r="A656" s="282"/>
      <c r="B656" s="282"/>
      <c r="C656" s="282"/>
      <c r="D656" s="282"/>
      <c r="E656" s="282"/>
      <c r="F656" s="282"/>
      <c r="G656" s="282"/>
      <c r="H656" s="282"/>
      <c r="I656" s="282"/>
    </row>
    <row r="657" spans="1:9">
      <c r="A657" s="282"/>
      <c r="B657" s="282"/>
      <c r="C657" s="282"/>
      <c r="D657" s="282"/>
      <c r="E657" s="282"/>
      <c r="F657" s="282"/>
      <c r="G657" s="282"/>
      <c r="H657" s="282"/>
      <c r="I657" s="282"/>
    </row>
    <row r="658" spans="1:9">
      <c r="A658" s="282"/>
      <c r="B658" s="282"/>
      <c r="C658" s="282"/>
      <c r="D658" s="282"/>
      <c r="E658" s="282"/>
      <c r="F658" s="282"/>
      <c r="G658" s="282"/>
      <c r="H658" s="282"/>
      <c r="I658" s="282"/>
    </row>
    <row r="659" spans="1:9">
      <c r="A659" s="282"/>
      <c r="B659" s="282"/>
      <c r="C659" s="282"/>
      <c r="D659" s="282"/>
      <c r="E659" s="282"/>
      <c r="F659" s="282"/>
      <c r="G659" s="282"/>
      <c r="H659" s="282"/>
      <c r="I659" s="282"/>
    </row>
    <row r="660" spans="1:9">
      <c r="A660" s="282"/>
      <c r="B660" s="282"/>
      <c r="C660" s="282"/>
      <c r="D660" s="282"/>
      <c r="E660" s="282"/>
      <c r="F660" s="282"/>
      <c r="G660" s="282"/>
      <c r="H660" s="282"/>
      <c r="I660" s="282"/>
    </row>
    <row r="661" spans="1:9">
      <c r="A661" s="282"/>
      <c r="B661" s="282"/>
      <c r="C661" s="282"/>
      <c r="D661" s="282"/>
      <c r="E661" s="282"/>
      <c r="F661" s="282"/>
      <c r="G661" s="282"/>
      <c r="H661" s="282"/>
      <c r="I661" s="282"/>
    </row>
    <row r="662" spans="1:9">
      <c r="A662" s="282"/>
      <c r="B662" s="282"/>
      <c r="C662" s="282"/>
      <c r="D662" s="282"/>
      <c r="E662" s="282"/>
      <c r="F662" s="282"/>
      <c r="G662" s="282"/>
      <c r="H662" s="282"/>
      <c r="I662" s="282"/>
    </row>
    <row r="663" spans="1:9">
      <c r="A663" s="282"/>
      <c r="B663" s="282"/>
      <c r="C663" s="282"/>
      <c r="D663" s="282"/>
      <c r="E663" s="282"/>
      <c r="F663" s="282"/>
      <c r="G663" s="282"/>
      <c r="H663" s="282"/>
      <c r="I663" s="282"/>
    </row>
    <row r="664" spans="1:9">
      <c r="A664" s="282"/>
      <c r="B664" s="282"/>
      <c r="C664" s="282"/>
      <c r="D664" s="282"/>
      <c r="E664" s="282"/>
      <c r="F664" s="282"/>
      <c r="G664" s="282"/>
      <c r="H664" s="282"/>
      <c r="I664" s="282"/>
    </row>
    <row r="665" spans="1:9">
      <c r="A665" s="282"/>
      <c r="B665" s="282"/>
      <c r="C665" s="282"/>
      <c r="D665" s="282"/>
      <c r="E665" s="282"/>
      <c r="F665" s="282"/>
      <c r="G665" s="282"/>
      <c r="H665" s="282"/>
      <c r="I665" s="282"/>
    </row>
    <row r="666" spans="1:9">
      <c r="A666" s="282"/>
      <c r="B666" s="282"/>
      <c r="C666" s="282"/>
      <c r="D666" s="282"/>
      <c r="E666" s="282"/>
      <c r="F666" s="282"/>
      <c r="G666" s="282"/>
      <c r="H666" s="282"/>
      <c r="I666" s="282"/>
    </row>
    <row r="667" spans="1:9">
      <c r="A667" s="282"/>
      <c r="B667" s="282"/>
      <c r="C667" s="282"/>
      <c r="D667" s="282"/>
      <c r="E667" s="282"/>
      <c r="F667" s="282"/>
      <c r="G667" s="282"/>
      <c r="H667" s="282"/>
      <c r="I667" s="282"/>
    </row>
    <row r="668" spans="1:9">
      <c r="A668" s="282"/>
      <c r="B668" s="282"/>
      <c r="C668" s="282"/>
      <c r="D668" s="282"/>
      <c r="E668" s="282"/>
      <c r="F668" s="282"/>
      <c r="G668" s="282"/>
      <c r="H668" s="282"/>
      <c r="I668" s="282"/>
    </row>
    <row r="669" spans="1:9">
      <c r="A669" s="282"/>
      <c r="B669" s="282"/>
      <c r="C669" s="282"/>
      <c r="D669" s="282"/>
      <c r="E669" s="282"/>
      <c r="F669" s="282"/>
      <c r="G669" s="282"/>
      <c r="H669" s="282"/>
      <c r="I669" s="282"/>
    </row>
    <row r="670" spans="1:9">
      <c r="A670" s="282"/>
      <c r="B670" s="282"/>
      <c r="C670" s="282"/>
      <c r="D670" s="282"/>
      <c r="E670" s="282"/>
      <c r="F670" s="282"/>
      <c r="G670" s="282"/>
      <c r="H670" s="282"/>
      <c r="I670" s="282"/>
    </row>
    <row r="671" spans="1:9">
      <c r="A671" s="282"/>
      <c r="B671" s="282"/>
      <c r="C671" s="282"/>
      <c r="D671" s="282"/>
      <c r="E671" s="282"/>
      <c r="F671" s="282"/>
      <c r="G671" s="282"/>
      <c r="H671" s="282"/>
      <c r="I671" s="282"/>
    </row>
    <row r="672" spans="1:9">
      <c r="A672" s="282"/>
      <c r="B672" s="282"/>
      <c r="C672" s="282"/>
      <c r="D672" s="282"/>
      <c r="E672" s="282"/>
      <c r="F672" s="282"/>
      <c r="G672" s="282"/>
      <c r="H672" s="282"/>
      <c r="I672" s="282"/>
    </row>
    <row r="673" spans="1:9">
      <c r="A673" s="282"/>
      <c r="B673" s="282"/>
      <c r="C673" s="282"/>
      <c r="D673" s="282"/>
      <c r="E673" s="282"/>
      <c r="F673" s="282"/>
      <c r="G673" s="282"/>
      <c r="H673" s="282"/>
      <c r="I673" s="282"/>
    </row>
    <row r="674" spans="1:9">
      <c r="A674" s="282"/>
      <c r="B674" s="282"/>
      <c r="C674" s="282"/>
      <c r="D674" s="282"/>
      <c r="E674" s="282"/>
      <c r="F674" s="282"/>
      <c r="G674" s="282"/>
      <c r="H674" s="282"/>
      <c r="I674" s="282"/>
    </row>
    <row r="675" spans="1:9">
      <c r="A675" s="282"/>
      <c r="B675" s="282"/>
      <c r="C675" s="282"/>
      <c r="D675" s="282"/>
      <c r="E675" s="282"/>
      <c r="F675" s="282"/>
      <c r="G675" s="282"/>
      <c r="H675" s="282"/>
      <c r="I675" s="282"/>
    </row>
    <row r="676" spans="1:9">
      <c r="A676" s="282"/>
      <c r="B676" s="282"/>
      <c r="C676" s="282"/>
      <c r="D676" s="282"/>
      <c r="E676" s="282"/>
      <c r="F676" s="282"/>
      <c r="G676" s="282"/>
      <c r="H676" s="282"/>
      <c r="I676" s="282"/>
    </row>
    <row r="677" spans="1:9">
      <c r="A677" s="282"/>
      <c r="B677" s="282"/>
      <c r="C677" s="282"/>
      <c r="D677" s="282"/>
      <c r="E677" s="282"/>
      <c r="F677" s="282"/>
      <c r="G677" s="282"/>
      <c r="H677" s="282"/>
      <c r="I677" s="282"/>
    </row>
    <row r="678" spans="1:9">
      <c r="A678" s="282"/>
      <c r="B678" s="282"/>
      <c r="C678" s="282"/>
      <c r="D678" s="282"/>
      <c r="E678" s="282"/>
      <c r="F678" s="282"/>
      <c r="G678" s="282"/>
      <c r="H678" s="282"/>
      <c r="I678" s="282"/>
    </row>
    <row r="679" spans="1:9">
      <c r="A679" s="282"/>
      <c r="B679" s="282"/>
      <c r="C679" s="282"/>
      <c r="D679" s="282"/>
      <c r="E679" s="282"/>
      <c r="F679" s="282"/>
      <c r="G679" s="282"/>
      <c r="H679" s="282"/>
      <c r="I679" s="282"/>
    </row>
    <row r="680" spans="1:9">
      <c r="A680" s="282"/>
      <c r="B680" s="282"/>
      <c r="C680" s="282"/>
      <c r="D680" s="282"/>
      <c r="E680" s="282"/>
      <c r="F680" s="282"/>
      <c r="G680" s="282"/>
      <c r="H680" s="282"/>
      <c r="I680" s="282"/>
    </row>
    <row r="681" spans="1:9">
      <c r="A681" s="282"/>
      <c r="B681" s="282"/>
      <c r="C681" s="282"/>
      <c r="D681" s="282"/>
      <c r="E681" s="282"/>
      <c r="F681" s="282"/>
      <c r="G681" s="282"/>
      <c r="H681" s="282"/>
      <c r="I681" s="282"/>
    </row>
    <row r="682" spans="1:9">
      <c r="A682" s="282"/>
      <c r="B682" s="282"/>
      <c r="C682" s="282"/>
      <c r="D682" s="282"/>
      <c r="E682" s="282"/>
      <c r="F682" s="282"/>
      <c r="G682" s="282"/>
      <c r="H682" s="282"/>
      <c r="I682" s="282"/>
    </row>
    <row r="683" spans="1:9">
      <c r="A683" s="282"/>
      <c r="B683" s="282"/>
      <c r="C683" s="282"/>
      <c r="D683" s="282"/>
      <c r="E683" s="282"/>
      <c r="F683" s="282"/>
      <c r="G683" s="282"/>
      <c r="H683" s="282"/>
      <c r="I683" s="282"/>
    </row>
    <row r="684" spans="1:9">
      <c r="A684" s="282"/>
      <c r="B684" s="282"/>
      <c r="C684" s="282"/>
      <c r="D684" s="282"/>
      <c r="E684" s="282"/>
      <c r="F684" s="282"/>
      <c r="G684" s="282"/>
      <c r="H684" s="282"/>
      <c r="I684" s="282"/>
    </row>
    <row r="685" spans="1:9">
      <c r="A685" s="282"/>
      <c r="B685" s="282"/>
      <c r="C685" s="282"/>
      <c r="D685" s="282"/>
      <c r="E685" s="282"/>
      <c r="F685" s="282"/>
      <c r="G685" s="282"/>
      <c r="H685" s="282"/>
      <c r="I685" s="282"/>
    </row>
    <row r="686" spans="1:9">
      <c r="A686" s="282"/>
      <c r="B686" s="282"/>
      <c r="C686" s="282"/>
      <c r="D686" s="282"/>
      <c r="E686" s="282"/>
      <c r="F686" s="282"/>
      <c r="G686" s="282"/>
      <c r="H686" s="282"/>
      <c r="I686" s="282"/>
    </row>
    <row r="687" spans="1:9">
      <c r="A687" s="282"/>
      <c r="B687" s="282"/>
      <c r="C687" s="282"/>
      <c r="D687" s="282"/>
      <c r="E687" s="282"/>
      <c r="F687" s="282"/>
      <c r="G687" s="282"/>
      <c r="H687" s="282"/>
      <c r="I687" s="282"/>
    </row>
    <row r="688" spans="1:9">
      <c r="A688" s="282"/>
      <c r="B688" s="282"/>
      <c r="C688" s="282"/>
      <c r="D688" s="282"/>
      <c r="E688" s="282"/>
      <c r="F688" s="282"/>
      <c r="G688" s="282"/>
      <c r="H688" s="282"/>
      <c r="I688" s="282"/>
    </row>
    <row r="689" spans="1:9">
      <c r="A689" s="282"/>
      <c r="B689" s="282"/>
      <c r="C689" s="282"/>
      <c r="D689" s="282"/>
      <c r="E689" s="282"/>
      <c r="F689" s="282"/>
      <c r="G689" s="282"/>
      <c r="H689" s="282"/>
      <c r="I689" s="282"/>
    </row>
    <row r="690" spans="1:9">
      <c r="A690" s="282"/>
      <c r="B690" s="282"/>
      <c r="C690" s="282"/>
      <c r="D690" s="282"/>
      <c r="E690" s="282"/>
      <c r="F690" s="282"/>
      <c r="G690" s="282"/>
      <c r="H690" s="282"/>
      <c r="I690" s="282"/>
    </row>
    <row r="691" spans="1:9">
      <c r="A691" s="282"/>
      <c r="B691" s="282"/>
      <c r="C691" s="282"/>
      <c r="D691" s="282"/>
      <c r="E691" s="282"/>
      <c r="F691" s="282"/>
      <c r="G691" s="282"/>
      <c r="H691" s="282"/>
      <c r="I691" s="282"/>
    </row>
    <row r="692" spans="1:9">
      <c r="A692" s="282"/>
      <c r="B692" s="282"/>
      <c r="C692" s="282"/>
      <c r="D692" s="282"/>
      <c r="E692" s="282"/>
      <c r="F692" s="282"/>
      <c r="G692" s="282"/>
      <c r="H692" s="282"/>
      <c r="I692" s="282"/>
    </row>
    <row r="693" spans="1:9">
      <c r="A693" s="282"/>
      <c r="B693" s="282"/>
      <c r="C693" s="282"/>
      <c r="D693" s="282"/>
      <c r="E693" s="282"/>
      <c r="F693" s="282"/>
      <c r="G693" s="282"/>
      <c r="H693" s="282"/>
      <c r="I693" s="282"/>
    </row>
    <row r="694" spans="1:9">
      <c r="A694" s="282"/>
      <c r="B694" s="282"/>
      <c r="C694" s="282"/>
      <c r="D694" s="282"/>
      <c r="E694" s="282"/>
      <c r="F694" s="282"/>
      <c r="G694" s="282"/>
      <c r="H694" s="282"/>
      <c r="I694" s="282"/>
    </row>
    <row r="695" spans="1:9">
      <c r="A695" s="282"/>
      <c r="B695" s="282"/>
      <c r="C695" s="282"/>
      <c r="D695" s="282"/>
      <c r="E695" s="282"/>
      <c r="F695" s="282"/>
      <c r="G695" s="282"/>
      <c r="H695" s="282"/>
      <c r="I695" s="282"/>
    </row>
    <row r="696" spans="1:9">
      <c r="A696" s="282"/>
      <c r="B696" s="282"/>
      <c r="C696" s="282"/>
      <c r="D696" s="282"/>
      <c r="E696" s="282"/>
      <c r="F696" s="282"/>
      <c r="G696" s="282"/>
      <c r="H696" s="282"/>
      <c r="I696" s="282"/>
    </row>
    <row r="697" spans="1:9">
      <c r="A697" s="282"/>
      <c r="B697" s="282"/>
      <c r="C697" s="282"/>
      <c r="D697" s="282"/>
      <c r="E697" s="282"/>
      <c r="F697" s="282"/>
      <c r="G697" s="282"/>
      <c r="H697" s="282"/>
      <c r="I697" s="282"/>
    </row>
    <row r="698" spans="1:9">
      <c r="A698" s="282"/>
      <c r="B698" s="282"/>
      <c r="C698" s="282"/>
      <c r="D698" s="282"/>
      <c r="E698" s="282"/>
      <c r="F698" s="282"/>
      <c r="G698" s="282"/>
      <c r="H698" s="282"/>
      <c r="I698" s="282"/>
    </row>
    <row r="699" spans="1:9">
      <c r="A699" s="282"/>
      <c r="B699" s="282"/>
      <c r="C699" s="282"/>
      <c r="D699" s="282"/>
      <c r="E699" s="282"/>
      <c r="F699" s="282"/>
      <c r="G699" s="282"/>
      <c r="H699" s="282"/>
      <c r="I699" s="282"/>
    </row>
    <row r="700" spans="1:9">
      <c r="A700" s="282"/>
      <c r="B700" s="282"/>
      <c r="C700" s="282"/>
      <c r="D700" s="282"/>
      <c r="E700" s="282"/>
      <c r="F700" s="282"/>
      <c r="G700" s="282"/>
      <c r="H700" s="282"/>
      <c r="I700" s="282"/>
    </row>
    <row r="701" spans="1:9">
      <c r="A701" s="282"/>
      <c r="B701" s="282"/>
      <c r="C701" s="282"/>
      <c r="D701" s="282"/>
      <c r="E701" s="282"/>
      <c r="F701" s="282"/>
      <c r="G701" s="282"/>
      <c r="H701" s="282"/>
      <c r="I701" s="282"/>
    </row>
    <row r="702" spans="1:9">
      <c r="A702" s="282"/>
      <c r="B702" s="282"/>
      <c r="C702" s="282"/>
      <c r="D702" s="282"/>
      <c r="E702" s="282"/>
      <c r="F702" s="282"/>
      <c r="G702" s="282"/>
      <c r="H702" s="282"/>
      <c r="I702" s="282"/>
    </row>
    <row r="703" spans="1:9">
      <c r="A703" s="282"/>
      <c r="B703" s="282"/>
      <c r="C703" s="282"/>
      <c r="D703" s="282"/>
      <c r="E703" s="282"/>
      <c r="F703" s="282"/>
      <c r="G703" s="282"/>
      <c r="H703" s="282"/>
      <c r="I703" s="282"/>
    </row>
    <row r="704" spans="1:9">
      <c r="A704" s="282"/>
      <c r="B704" s="282"/>
      <c r="C704" s="282"/>
      <c r="D704" s="282"/>
      <c r="E704" s="282"/>
      <c r="F704" s="282"/>
      <c r="G704" s="282"/>
      <c r="H704" s="282"/>
      <c r="I704" s="282"/>
    </row>
    <row r="705" spans="1:9">
      <c r="A705" s="282"/>
      <c r="B705" s="282"/>
      <c r="C705" s="282"/>
      <c r="D705" s="282"/>
      <c r="E705" s="282"/>
      <c r="F705" s="282"/>
      <c r="G705" s="282"/>
      <c r="H705" s="282"/>
      <c r="I705" s="282"/>
    </row>
    <row r="706" spans="1:9">
      <c r="A706" s="282"/>
      <c r="B706" s="282"/>
      <c r="C706" s="282"/>
      <c r="D706" s="282"/>
      <c r="E706" s="282"/>
      <c r="F706" s="282"/>
      <c r="G706" s="282"/>
      <c r="H706" s="282"/>
      <c r="I706" s="282"/>
    </row>
    <row r="707" spans="1:9">
      <c r="A707" s="282"/>
      <c r="B707" s="282"/>
      <c r="C707" s="282"/>
      <c r="D707" s="282"/>
      <c r="E707" s="282"/>
      <c r="F707" s="282"/>
      <c r="G707" s="282"/>
      <c r="H707" s="282"/>
      <c r="I707" s="282"/>
    </row>
    <row r="708" spans="1:9">
      <c r="A708" s="282"/>
      <c r="B708" s="282"/>
      <c r="C708" s="282"/>
      <c r="D708" s="282"/>
      <c r="E708" s="282"/>
      <c r="F708" s="282"/>
      <c r="G708" s="282"/>
      <c r="H708" s="282"/>
      <c r="I708" s="282"/>
    </row>
    <row r="709" spans="1:9">
      <c r="A709" s="282"/>
      <c r="B709" s="282"/>
      <c r="C709" s="282"/>
      <c r="D709" s="282"/>
      <c r="E709" s="282"/>
      <c r="F709" s="282"/>
      <c r="G709" s="282"/>
      <c r="H709" s="282"/>
      <c r="I709" s="282"/>
    </row>
    <row r="710" spans="1:9">
      <c r="A710" s="282"/>
      <c r="B710" s="282"/>
      <c r="C710" s="282"/>
      <c r="D710" s="282"/>
      <c r="E710" s="282"/>
      <c r="F710" s="282"/>
      <c r="G710" s="282"/>
      <c r="H710" s="282"/>
      <c r="I710" s="282"/>
    </row>
    <row r="711" spans="1:9">
      <c r="A711" s="282"/>
      <c r="B711" s="282"/>
      <c r="C711" s="282"/>
      <c r="D711" s="282"/>
      <c r="E711" s="282"/>
      <c r="F711" s="282"/>
      <c r="G711" s="282"/>
      <c r="H711" s="282"/>
      <c r="I711" s="282"/>
    </row>
    <row r="712" spans="1:9">
      <c r="A712" s="282"/>
      <c r="B712" s="282"/>
      <c r="C712" s="282"/>
      <c r="D712" s="282"/>
      <c r="E712" s="282"/>
      <c r="F712" s="282"/>
      <c r="G712" s="282"/>
      <c r="H712" s="282"/>
      <c r="I712" s="282"/>
    </row>
    <row r="713" spans="1:9">
      <c r="A713" s="282"/>
      <c r="B713" s="282"/>
      <c r="C713" s="282"/>
      <c r="D713" s="282"/>
      <c r="E713" s="282"/>
      <c r="F713" s="282"/>
      <c r="G713" s="282"/>
      <c r="H713" s="282"/>
      <c r="I713" s="282"/>
    </row>
    <row r="714" spans="1:9">
      <c r="A714" s="282"/>
      <c r="B714" s="282"/>
      <c r="C714" s="282"/>
      <c r="D714" s="282"/>
      <c r="E714" s="282"/>
      <c r="F714" s="282"/>
      <c r="G714" s="282"/>
      <c r="H714" s="282"/>
      <c r="I714" s="282"/>
    </row>
    <row r="715" spans="1:9">
      <c r="A715" s="282"/>
      <c r="B715" s="282"/>
      <c r="C715" s="282"/>
      <c r="D715" s="282"/>
      <c r="E715" s="282"/>
      <c r="F715" s="282"/>
      <c r="G715" s="282"/>
      <c r="H715" s="282"/>
      <c r="I715" s="282"/>
    </row>
    <row r="716" spans="1:9">
      <c r="A716" s="282"/>
      <c r="B716" s="282"/>
      <c r="C716" s="282"/>
      <c r="D716" s="282"/>
      <c r="E716" s="282"/>
      <c r="F716" s="282"/>
      <c r="G716" s="282"/>
      <c r="H716" s="282"/>
      <c r="I716" s="282"/>
    </row>
    <row r="717" spans="1:9">
      <c r="A717" s="282"/>
      <c r="B717" s="282"/>
      <c r="C717" s="282"/>
      <c r="D717" s="282"/>
      <c r="E717" s="282"/>
      <c r="F717" s="282"/>
      <c r="G717" s="282"/>
      <c r="H717" s="282"/>
      <c r="I717" s="282"/>
    </row>
    <row r="718" spans="1:9">
      <c r="A718" s="282"/>
      <c r="B718" s="282"/>
      <c r="C718" s="282"/>
      <c r="D718" s="282"/>
      <c r="E718" s="282"/>
      <c r="F718" s="282"/>
      <c r="G718" s="282"/>
      <c r="H718" s="282"/>
      <c r="I718" s="282"/>
    </row>
    <row r="719" spans="1:9">
      <c r="A719" s="282"/>
      <c r="B719" s="282"/>
      <c r="C719" s="282"/>
      <c r="D719" s="282"/>
      <c r="E719" s="282"/>
      <c r="F719" s="282"/>
      <c r="G719" s="282"/>
      <c r="H719" s="282"/>
      <c r="I719" s="282"/>
    </row>
    <row r="720" spans="1:9">
      <c r="A720" s="282"/>
      <c r="B720" s="282"/>
      <c r="C720" s="282"/>
      <c r="D720" s="282"/>
      <c r="E720" s="282"/>
      <c r="F720" s="282"/>
      <c r="G720" s="282"/>
      <c r="H720" s="282"/>
      <c r="I720" s="282"/>
    </row>
    <row r="721" spans="1:9">
      <c r="A721" s="282"/>
      <c r="B721" s="282"/>
      <c r="C721" s="282"/>
      <c r="D721" s="282"/>
      <c r="E721" s="282"/>
      <c r="F721" s="282"/>
      <c r="G721" s="282"/>
      <c r="H721" s="282"/>
      <c r="I721" s="282"/>
    </row>
    <row r="722" spans="1:9">
      <c r="A722" s="282"/>
      <c r="B722" s="282"/>
      <c r="C722" s="282"/>
      <c r="D722" s="282"/>
      <c r="E722" s="282"/>
      <c r="F722" s="282"/>
      <c r="G722" s="282"/>
      <c r="H722" s="282"/>
      <c r="I722" s="282"/>
    </row>
    <row r="723" spans="1:9">
      <c r="A723" s="282"/>
      <c r="B723" s="282"/>
      <c r="C723" s="282"/>
      <c r="D723" s="282"/>
      <c r="E723" s="282"/>
      <c r="F723" s="282"/>
      <c r="G723" s="282"/>
      <c r="H723" s="282"/>
      <c r="I723" s="282"/>
    </row>
    <row r="724" spans="1:9">
      <c r="A724" s="282"/>
      <c r="B724" s="282"/>
      <c r="C724" s="282"/>
      <c r="D724" s="282"/>
      <c r="E724" s="282"/>
      <c r="F724" s="282"/>
      <c r="G724" s="282"/>
      <c r="H724" s="282"/>
      <c r="I724" s="282"/>
    </row>
    <row r="725" spans="1:9">
      <c r="A725" s="282"/>
      <c r="B725" s="282"/>
      <c r="C725" s="282"/>
      <c r="D725" s="282"/>
      <c r="E725" s="282"/>
      <c r="F725" s="282"/>
      <c r="G725" s="282"/>
      <c r="H725" s="282"/>
      <c r="I725" s="282"/>
    </row>
    <row r="726" spans="1:9">
      <c r="A726" s="282"/>
      <c r="B726" s="282"/>
      <c r="C726" s="282"/>
      <c r="D726" s="282"/>
      <c r="E726" s="282"/>
      <c r="F726" s="282"/>
      <c r="G726" s="282"/>
      <c r="H726" s="282"/>
      <c r="I726" s="282"/>
    </row>
    <row r="727" spans="1:9">
      <c r="A727" s="282"/>
      <c r="B727" s="282"/>
      <c r="C727" s="282"/>
      <c r="D727" s="282"/>
      <c r="E727" s="282"/>
      <c r="F727" s="282"/>
      <c r="G727" s="282"/>
      <c r="H727" s="282"/>
      <c r="I727" s="282"/>
    </row>
    <row r="728" spans="1:9">
      <c r="A728" s="282"/>
      <c r="B728" s="282"/>
      <c r="C728" s="282"/>
      <c r="D728" s="282"/>
      <c r="E728" s="282"/>
      <c r="F728" s="282"/>
      <c r="G728" s="282"/>
      <c r="H728" s="282"/>
      <c r="I728" s="282"/>
    </row>
    <row r="729" spans="1:9">
      <c r="A729" s="282"/>
      <c r="B729" s="282"/>
      <c r="C729" s="282"/>
      <c r="D729" s="282"/>
      <c r="E729" s="282"/>
      <c r="F729" s="282"/>
      <c r="G729" s="282"/>
      <c r="H729" s="282"/>
      <c r="I729" s="282"/>
    </row>
    <row r="730" spans="1:9">
      <c r="A730" s="282"/>
      <c r="B730" s="282"/>
      <c r="C730" s="282"/>
      <c r="D730" s="282"/>
      <c r="E730" s="282"/>
      <c r="F730" s="282"/>
      <c r="G730" s="282"/>
      <c r="H730" s="282"/>
      <c r="I730" s="282"/>
    </row>
    <row r="731" spans="1:9">
      <c r="A731" s="282"/>
      <c r="B731" s="282"/>
      <c r="C731" s="282"/>
      <c r="D731" s="282"/>
      <c r="E731" s="282"/>
      <c r="F731" s="282"/>
      <c r="G731" s="282"/>
      <c r="H731" s="282"/>
      <c r="I731" s="282"/>
    </row>
    <row r="732" spans="1:9">
      <c r="A732" s="282"/>
      <c r="B732" s="282"/>
      <c r="C732" s="282"/>
      <c r="D732" s="282"/>
      <c r="E732" s="282"/>
      <c r="F732" s="282"/>
      <c r="G732" s="282"/>
      <c r="H732" s="282"/>
      <c r="I732" s="282"/>
    </row>
    <row r="733" spans="1:9">
      <c r="A733" s="282"/>
      <c r="B733" s="282"/>
      <c r="C733" s="282"/>
      <c r="D733" s="282"/>
      <c r="E733" s="282"/>
      <c r="F733" s="282"/>
      <c r="G733" s="282"/>
      <c r="H733" s="282"/>
      <c r="I733" s="282"/>
    </row>
    <row r="734" spans="1:9">
      <c r="A734" s="282"/>
      <c r="B734" s="282"/>
      <c r="C734" s="282"/>
      <c r="D734" s="282"/>
      <c r="E734" s="282"/>
      <c r="F734" s="282"/>
      <c r="G734" s="282"/>
      <c r="H734" s="282"/>
      <c r="I734" s="282"/>
    </row>
    <row r="735" spans="1:9">
      <c r="A735" s="282"/>
      <c r="B735" s="282"/>
      <c r="C735" s="282"/>
      <c r="D735" s="282"/>
      <c r="E735" s="282"/>
      <c r="F735" s="282"/>
      <c r="G735" s="282"/>
      <c r="H735" s="282"/>
      <c r="I735" s="282"/>
    </row>
    <row r="736" spans="1:9">
      <c r="A736" s="282"/>
      <c r="B736" s="282"/>
      <c r="C736" s="282"/>
      <c r="D736" s="282"/>
      <c r="E736" s="282"/>
      <c r="F736" s="282"/>
      <c r="G736" s="282"/>
      <c r="H736" s="282"/>
      <c r="I736" s="282"/>
    </row>
    <row r="737" spans="1:9">
      <c r="A737" s="282"/>
      <c r="B737" s="282"/>
      <c r="C737" s="282"/>
      <c r="D737" s="282"/>
      <c r="E737" s="282"/>
      <c r="F737" s="282"/>
      <c r="G737" s="282"/>
      <c r="H737" s="282"/>
      <c r="I737" s="282"/>
    </row>
    <row r="738" spans="1:9">
      <c r="A738" s="282"/>
      <c r="B738" s="282"/>
      <c r="C738" s="282"/>
      <c r="D738" s="282"/>
      <c r="E738" s="282"/>
      <c r="F738" s="282"/>
      <c r="G738" s="282"/>
      <c r="H738" s="282"/>
      <c r="I738" s="282"/>
    </row>
    <row r="739" spans="1:9">
      <c r="A739" s="282"/>
      <c r="B739" s="282"/>
      <c r="C739" s="282"/>
      <c r="D739" s="282"/>
      <c r="E739" s="282"/>
      <c r="F739" s="282"/>
      <c r="G739" s="282"/>
      <c r="H739" s="282"/>
      <c r="I739" s="282"/>
    </row>
    <row r="740" spans="1:9">
      <c r="A740" s="282"/>
      <c r="B740" s="282"/>
      <c r="C740" s="282"/>
      <c r="D740" s="282"/>
      <c r="E740" s="282"/>
      <c r="F740" s="282"/>
      <c r="G740" s="282"/>
      <c r="H740" s="282"/>
      <c r="I740" s="282"/>
    </row>
    <row r="741" spans="1:9">
      <c r="A741" s="282"/>
      <c r="B741" s="282"/>
      <c r="C741" s="282"/>
      <c r="D741" s="282"/>
      <c r="E741" s="282"/>
      <c r="F741" s="282"/>
      <c r="G741" s="282"/>
      <c r="H741" s="282"/>
      <c r="I741" s="282"/>
    </row>
    <row r="742" spans="1:9">
      <c r="A742" s="282"/>
      <c r="B742" s="282"/>
      <c r="C742" s="282"/>
      <c r="D742" s="282"/>
      <c r="E742" s="282"/>
      <c r="F742" s="282"/>
      <c r="G742" s="282"/>
      <c r="H742" s="282"/>
      <c r="I742" s="282"/>
    </row>
    <row r="743" spans="1:9">
      <c r="A743" s="282"/>
      <c r="B743" s="282"/>
      <c r="C743" s="282"/>
      <c r="D743" s="282"/>
      <c r="E743" s="282"/>
      <c r="F743" s="282"/>
      <c r="G743" s="282"/>
      <c r="H743" s="282"/>
      <c r="I743" s="282"/>
    </row>
    <row r="744" spans="1:9">
      <c r="A744" s="282"/>
      <c r="B744" s="282"/>
      <c r="C744" s="282"/>
      <c r="D744" s="282"/>
      <c r="E744" s="282"/>
      <c r="F744" s="282"/>
      <c r="G744" s="282"/>
      <c r="H744" s="282"/>
      <c r="I744" s="282"/>
    </row>
    <row r="745" spans="1:9">
      <c r="A745" s="282"/>
      <c r="B745" s="282"/>
      <c r="C745" s="282"/>
      <c r="D745" s="282"/>
      <c r="E745" s="282"/>
      <c r="F745" s="282"/>
      <c r="G745" s="282"/>
      <c r="H745" s="282"/>
      <c r="I745" s="282"/>
    </row>
    <row r="746" spans="1:9">
      <c r="A746" s="282"/>
      <c r="B746" s="282"/>
      <c r="C746" s="282"/>
      <c r="D746" s="282"/>
      <c r="E746" s="282"/>
      <c r="F746" s="282"/>
      <c r="G746" s="282"/>
      <c r="H746" s="282"/>
      <c r="I746" s="282"/>
    </row>
    <row r="747" spans="1:9">
      <c r="A747" s="282"/>
      <c r="B747" s="282"/>
      <c r="C747" s="282"/>
      <c r="D747" s="282"/>
      <c r="E747" s="282"/>
      <c r="F747" s="282"/>
      <c r="G747" s="282"/>
      <c r="H747" s="282"/>
      <c r="I747" s="282"/>
    </row>
    <row r="748" spans="1:9">
      <c r="A748" s="282"/>
      <c r="B748" s="282"/>
      <c r="C748" s="282"/>
      <c r="D748" s="282"/>
      <c r="E748" s="282"/>
      <c r="F748" s="282"/>
      <c r="G748" s="282"/>
      <c r="H748" s="282"/>
      <c r="I748" s="282"/>
    </row>
    <row r="749" spans="1:9">
      <c r="A749" s="282"/>
      <c r="B749" s="282"/>
      <c r="C749" s="282"/>
      <c r="D749" s="282"/>
      <c r="E749" s="282"/>
      <c r="F749" s="282"/>
      <c r="G749" s="282"/>
      <c r="H749" s="282"/>
      <c r="I749" s="282"/>
    </row>
    <row r="750" spans="1:9">
      <c r="A750" s="282"/>
      <c r="B750" s="282"/>
      <c r="C750" s="282"/>
      <c r="D750" s="282"/>
      <c r="E750" s="282"/>
      <c r="F750" s="282"/>
      <c r="G750" s="282"/>
      <c r="H750" s="282"/>
      <c r="I750" s="282"/>
    </row>
    <row r="751" spans="1:9">
      <c r="A751" s="282"/>
      <c r="B751" s="282"/>
      <c r="C751" s="282"/>
      <c r="D751" s="282"/>
      <c r="E751" s="282"/>
      <c r="F751" s="282"/>
      <c r="G751" s="282"/>
      <c r="H751" s="282"/>
      <c r="I751" s="282"/>
    </row>
    <row r="752" spans="1:9">
      <c r="A752" s="282"/>
      <c r="B752" s="282"/>
      <c r="C752" s="282"/>
      <c r="D752" s="282"/>
      <c r="E752" s="282"/>
      <c r="F752" s="282"/>
      <c r="G752" s="282"/>
      <c r="H752" s="282"/>
      <c r="I752" s="282"/>
    </row>
    <row r="753" spans="1:9">
      <c r="A753" s="282"/>
      <c r="B753" s="282"/>
      <c r="C753" s="282"/>
      <c r="D753" s="282"/>
      <c r="E753" s="282"/>
      <c r="F753" s="282"/>
      <c r="G753" s="282"/>
      <c r="H753" s="282"/>
      <c r="I753" s="282"/>
    </row>
    <row r="754" spans="1:9">
      <c r="A754" s="282"/>
      <c r="B754" s="282"/>
      <c r="C754" s="282"/>
      <c r="D754" s="282"/>
      <c r="E754" s="282"/>
      <c r="F754" s="282"/>
      <c r="G754" s="282"/>
      <c r="H754" s="282"/>
      <c r="I754" s="282"/>
    </row>
    <row r="755" spans="1:9">
      <c r="A755" s="282"/>
      <c r="B755" s="282"/>
      <c r="C755" s="282"/>
      <c r="D755" s="282"/>
      <c r="E755" s="282"/>
      <c r="F755" s="282"/>
      <c r="G755" s="282"/>
      <c r="H755" s="282"/>
      <c r="I755" s="282"/>
    </row>
    <row r="756" spans="1:9">
      <c r="A756" s="282"/>
      <c r="B756" s="282"/>
      <c r="C756" s="282"/>
      <c r="D756" s="282"/>
      <c r="E756" s="282"/>
      <c r="F756" s="282"/>
      <c r="G756" s="282"/>
      <c r="H756" s="282"/>
      <c r="I756" s="282"/>
    </row>
    <row r="757" spans="1:9">
      <c r="A757" s="282"/>
      <c r="B757" s="282"/>
      <c r="C757" s="282"/>
      <c r="D757" s="282"/>
      <c r="E757" s="282"/>
      <c r="F757" s="282"/>
      <c r="G757" s="282"/>
      <c r="H757" s="282"/>
      <c r="I757" s="282"/>
    </row>
    <row r="758" spans="1:9">
      <c r="A758" s="282"/>
      <c r="B758" s="282"/>
      <c r="C758" s="282"/>
      <c r="D758" s="282"/>
      <c r="E758" s="282"/>
      <c r="F758" s="282"/>
      <c r="G758" s="282"/>
      <c r="H758" s="282"/>
      <c r="I758" s="282"/>
    </row>
    <row r="759" spans="1:9">
      <c r="A759" s="282"/>
      <c r="B759" s="282"/>
      <c r="C759" s="282"/>
      <c r="D759" s="282"/>
      <c r="E759" s="282"/>
      <c r="F759" s="282"/>
      <c r="G759" s="282"/>
      <c r="H759" s="282"/>
      <c r="I759" s="282"/>
    </row>
    <row r="760" spans="1:9">
      <c r="A760" s="282"/>
      <c r="B760" s="282"/>
      <c r="C760" s="282"/>
      <c r="D760" s="282"/>
      <c r="E760" s="282"/>
      <c r="F760" s="282"/>
      <c r="G760" s="282"/>
      <c r="H760" s="282"/>
      <c r="I760" s="282"/>
    </row>
    <row r="761" spans="1:9">
      <c r="A761" s="282"/>
      <c r="B761" s="282"/>
      <c r="C761" s="282"/>
      <c r="D761" s="282"/>
      <c r="E761" s="282"/>
      <c r="F761" s="282"/>
      <c r="G761" s="282"/>
      <c r="H761" s="282"/>
      <c r="I761" s="282"/>
    </row>
    <row r="762" spans="1:9">
      <c r="A762" s="282"/>
      <c r="B762" s="282"/>
      <c r="C762" s="282"/>
      <c r="D762" s="282"/>
      <c r="E762" s="282"/>
      <c r="F762" s="282"/>
      <c r="G762" s="282"/>
      <c r="H762" s="282"/>
      <c r="I762" s="282"/>
    </row>
    <row r="763" spans="1:9">
      <c r="A763" s="282"/>
      <c r="B763" s="282"/>
      <c r="C763" s="282"/>
      <c r="D763" s="282"/>
      <c r="E763" s="282"/>
      <c r="F763" s="282"/>
      <c r="G763" s="282"/>
      <c r="H763" s="282"/>
      <c r="I763" s="282"/>
    </row>
    <row r="764" spans="1:9">
      <c r="A764" s="282"/>
      <c r="B764" s="282"/>
      <c r="C764" s="282"/>
      <c r="D764" s="282"/>
      <c r="E764" s="282"/>
      <c r="F764" s="282"/>
      <c r="G764" s="282"/>
      <c r="H764" s="282"/>
      <c r="I764" s="282"/>
    </row>
    <row r="765" spans="1:9">
      <c r="A765" s="282"/>
      <c r="B765" s="282"/>
      <c r="C765" s="282"/>
      <c r="D765" s="282"/>
      <c r="E765" s="282"/>
      <c r="F765" s="282"/>
      <c r="G765" s="282"/>
      <c r="H765" s="282"/>
      <c r="I765" s="282"/>
    </row>
    <row r="766" spans="1:9">
      <c r="A766" s="282"/>
      <c r="B766" s="282"/>
      <c r="C766" s="282"/>
      <c r="D766" s="282"/>
      <c r="E766" s="282"/>
      <c r="F766" s="282"/>
      <c r="G766" s="282"/>
      <c r="H766" s="282"/>
      <c r="I766" s="282"/>
    </row>
    <row r="767" spans="1:9">
      <c r="A767" s="282"/>
      <c r="B767" s="282"/>
      <c r="C767" s="282"/>
      <c r="D767" s="282"/>
      <c r="E767" s="282"/>
      <c r="F767" s="282"/>
      <c r="G767" s="282"/>
      <c r="H767" s="282"/>
      <c r="I767" s="282"/>
    </row>
    <row r="768" spans="1:9">
      <c r="A768" s="282"/>
      <c r="B768" s="282"/>
      <c r="C768" s="282"/>
      <c r="D768" s="282"/>
      <c r="E768" s="282"/>
      <c r="F768" s="282"/>
      <c r="G768" s="282"/>
      <c r="H768" s="282"/>
      <c r="I768" s="282"/>
    </row>
    <row r="769" spans="1:9">
      <c r="A769" s="282"/>
      <c r="B769" s="282"/>
      <c r="C769" s="282"/>
      <c r="D769" s="282"/>
      <c r="E769" s="282"/>
      <c r="F769" s="282"/>
      <c r="G769" s="282"/>
      <c r="H769" s="282"/>
      <c r="I769" s="282"/>
    </row>
    <row r="770" spans="1:9">
      <c r="A770" s="282"/>
      <c r="B770" s="282"/>
      <c r="C770" s="282"/>
      <c r="D770" s="282"/>
      <c r="E770" s="282"/>
      <c r="F770" s="282"/>
      <c r="G770" s="282"/>
      <c r="H770" s="282"/>
      <c r="I770" s="282"/>
    </row>
    <row r="771" spans="1:9">
      <c r="A771" s="282"/>
      <c r="B771" s="282"/>
      <c r="C771" s="282"/>
      <c r="D771" s="282"/>
      <c r="E771" s="282"/>
      <c r="F771" s="282"/>
      <c r="G771" s="282"/>
      <c r="H771" s="282"/>
      <c r="I771" s="282"/>
    </row>
    <row r="772" spans="1:9">
      <c r="A772" s="282"/>
      <c r="B772" s="282"/>
      <c r="C772" s="282"/>
      <c r="D772" s="282"/>
      <c r="E772" s="282"/>
      <c r="F772" s="282"/>
      <c r="G772" s="282"/>
      <c r="H772" s="282"/>
      <c r="I772" s="282"/>
    </row>
    <row r="773" spans="1:9">
      <c r="A773" s="282"/>
      <c r="B773" s="282"/>
      <c r="C773" s="282"/>
      <c r="D773" s="282"/>
      <c r="E773" s="282"/>
      <c r="F773" s="282"/>
      <c r="G773" s="282"/>
      <c r="H773" s="282"/>
      <c r="I773" s="282"/>
    </row>
    <row r="774" spans="1:9">
      <c r="A774" s="282"/>
      <c r="B774" s="282"/>
      <c r="C774" s="282"/>
      <c r="D774" s="282"/>
      <c r="E774" s="282"/>
      <c r="F774" s="282"/>
      <c r="G774" s="282"/>
      <c r="H774" s="282"/>
      <c r="I774" s="282"/>
    </row>
    <row r="775" spans="1:9">
      <c r="A775" s="282"/>
      <c r="B775" s="282"/>
      <c r="C775" s="282"/>
      <c r="D775" s="282"/>
      <c r="E775" s="282"/>
      <c r="F775" s="282"/>
      <c r="G775" s="282"/>
      <c r="H775" s="282"/>
      <c r="I775" s="282"/>
    </row>
    <row r="776" spans="1:9">
      <c r="A776" s="282"/>
      <c r="B776" s="282"/>
      <c r="C776" s="282"/>
      <c r="D776" s="282"/>
      <c r="E776" s="282"/>
      <c r="F776" s="282"/>
      <c r="G776" s="282"/>
      <c r="H776" s="282"/>
      <c r="I776" s="282"/>
    </row>
    <row r="777" spans="1:9">
      <c r="A777" s="282"/>
      <c r="B777" s="282"/>
      <c r="C777" s="282"/>
      <c r="D777" s="282"/>
      <c r="E777" s="282"/>
      <c r="F777" s="282"/>
      <c r="G777" s="282"/>
      <c r="H777" s="282"/>
      <c r="I777" s="282"/>
    </row>
    <row r="778" spans="1:9">
      <c r="A778" s="282"/>
      <c r="B778" s="282"/>
      <c r="C778" s="282"/>
      <c r="D778" s="282"/>
      <c r="E778" s="282"/>
      <c r="F778" s="282"/>
      <c r="G778" s="282"/>
      <c r="H778" s="282"/>
      <c r="I778" s="282"/>
    </row>
    <row r="779" spans="1:9">
      <c r="A779" s="282"/>
      <c r="B779" s="282"/>
      <c r="C779" s="282"/>
      <c r="D779" s="282"/>
      <c r="E779" s="282"/>
      <c r="F779" s="282"/>
      <c r="G779" s="282"/>
      <c r="H779" s="282"/>
      <c r="I779" s="282"/>
    </row>
    <row r="780" spans="1:9">
      <c r="A780" s="282"/>
      <c r="B780" s="282"/>
      <c r="C780" s="282"/>
      <c r="D780" s="282"/>
      <c r="E780" s="282"/>
      <c r="F780" s="282"/>
      <c r="G780" s="282"/>
      <c r="H780" s="282"/>
      <c r="I780" s="282"/>
    </row>
    <row r="781" spans="1:9">
      <c r="A781" s="282"/>
      <c r="B781" s="282"/>
      <c r="C781" s="282"/>
      <c r="D781" s="282"/>
      <c r="E781" s="282"/>
      <c r="F781" s="282"/>
      <c r="G781" s="282"/>
      <c r="H781" s="282"/>
      <c r="I781" s="282"/>
    </row>
    <row r="782" spans="1:9">
      <c r="A782" s="282"/>
      <c r="B782" s="282"/>
      <c r="C782" s="282"/>
      <c r="D782" s="282"/>
      <c r="E782" s="282"/>
      <c r="F782" s="282"/>
      <c r="G782" s="282"/>
      <c r="H782" s="282"/>
      <c r="I782" s="282"/>
    </row>
    <row r="783" spans="1:9">
      <c r="A783" s="282"/>
      <c r="B783" s="282"/>
      <c r="C783" s="282"/>
      <c r="D783" s="282"/>
      <c r="E783" s="282"/>
      <c r="F783" s="282"/>
      <c r="G783" s="282"/>
      <c r="H783" s="282"/>
      <c r="I783" s="282"/>
    </row>
    <row r="784" spans="1:9">
      <c r="A784" s="282"/>
      <c r="B784" s="282"/>
      <c r="C784" s="282"/>
      <c r="D784" s="282"/>
      <c r="E784" s="282"/>
      <c r="F784" s="282"/>
      <c r="G784" s="282"/>
      <c r="H784" s="282"/>
      <c r="I784" s="282"/>
    </row>
    <row r="785" spans="1:9">
      <c r="A785" s="282"/>
      <c r="B785" s="282"/>
      <c r="C785" s="282"/>
      <c r="D785" s="282"/>
      <c r="E785" s="282"/>
      <c r="F785" s="282"/>
      <c r="G785" s="282"/>
      <c r="H785" s="282"/>
      <c r="I785" s="282"/>
    </row>
    <row r="786" spans="1:9">
      <c r="A786" s="282"/>
      <c r="B786" s="282"/>
      <c r="C786" s="282"/>
      <c r="D786" s="282"/>
      <c r="E786" s="282"/>
      <c r="F786" s="282"/>
      <c r="G786" s="282"/>
      <c r="H786" s="282"/>
      <c r="I786" s="282"/>
    </row>
    <row r="787" spans="1:9">
      <c r="A787" s="282"/>
      <c r="B787" s="282"/>
      <c r="C787" s="282"/>
      <c r="D787" s="282"/>
      <c r="E787" s="282"/>
      <c r="F787" s="282"/>
      <c r="G787" s="282"/>
      <c r="H787" s="282"/>
      <c r="I787" s="282"/>
    </row>
    <row r="788" spans="1:9">
      <c r="A788" s="282"/>
      <c r="B788" s="282"/>
      <c r="C788" s="282"/>
      <c r="D788" s="282"/>
      <c r="E788" s="282"/>
      <c r="F788" s="282"/>
      <c r="G788" s="282"/>
      <c r="H788" s="282"/>
      <c r="I788" s="282"/>
    </row>
    <row r="789" spans="1:9">
      <c r="A789" s="282"/>
      <c r="B789" s="282"/>
      <c r="C789" s="282"/>
      <c r="D789" s="282"/>
      <c r="E789" s="282"/>
      <c r="F789" s="282"/>
      <c r="G789" s="282"/>
      <c r="H789" s="282"/>
      <c r="I789" s="282"/>
    </row>
    <row r="790" spans="1:9">
      <c r="A790" s="282"/>
      <c r="B790" s="282"/>
      <c r="C790" s="282"/>
      <c r="D790" s="282"/>
      <c r="E790" s="282"/>
      <c r="F790" s="282"/>
      <c r="G790" s="282"/>
      <c r="H790" s="282"/>
      <c r="I790" s="282"/>
    </row>
    <row r="791" spans="1:9">
      <c r="A791" s="282"/>
      <c r="B791" s="282"/>
      <c r="C791" s="282"/>
      <c r="D791" s="282"/>
      <c r="E791" s="282"/>
      <c r="F791" s="282"/>
      <c r="G791" s="282"/>
      <c r="H791" s="282"/>
      <c r="I791" s="282"/>
    </row>
    <row r="792" spans="1:9">
      <c r="A792" s="282"/>
      <c r="B792" s="282"/>
      <c r="C792" s="282"/>
      <c r="D792" s="282"/>
      <c r="E792" s="282"/>
      <c r="F792" s="282"/>
      <c r="G792" s="282"/>
      <c r="H792" s="282"/>
      <c r="I792" s="282"/>
    </row>
    <row r="793" spans="1:9">
      <c r="A793" s="282"/>
      <c r="B793" s="282"/>
      <c r="C793" s="282"/>
      <c r="D793" s="282"/>
      <c r="E793" s="282"/>
      <c r="F793" s="282"/>
      <c r="G793" s="282"/>
      <c r="H793" s="282"/>
      <c r="I793" s="282"/>
    </row>
    <row r="794" spans="1:9">
      <c r="A794" s="282"/>
      <c r="B794" s="282"/>
      <c r="C794" s="282"/>
      <c r="D794" s="282"/>
      <c r="E794" s="282"/>
      <c r="F794" s="282"/>
      <c r="G794" s="282"/>
      <c r="H794" s="282"/>
      <c r="I794" s="282"/>
    </row>
    <row r="795" spans="1:9">
      <c r="A795" s="282"/>
      <c r="B795" s="282"/>
      <c r="C795" s="282"/>
      <c r="D795" s="282"/>
      <c r="E795" s="282"/>
      <c r="F795" s="282"/>
      <c r="G795" s="282"/>
      <c r="H795" s="282"/>
      <c r="I795" s="282"/>
    </row>
    <row r="796" spans="1:9">
      <c r="A796" s="282"/>
      <c r="B796" s="282"/>
      <c r="C796" s="282"/>
      <c r="D796" s="282"/>
      <c r="E796" s="282"/>
      <c r="F796" s="282"/>
      <c r="G796" s="282"/>
      <c r="H796" s="282"/>
      <c r="I796" s="282"/>
    </row>
    <row r="797" spans="1:9">
      <c r="A797" s="282"/>
      <c r="B797" s="282"/>
      <c r="C797" s="282"/>
      <c r="D797" s="282"/>
      <c r="E797" s="282"/>
      <c r="F797" s="282"/>
      <c r="G797" s="282"/>
      <c r="H797" s="282"/>
      <c r="I797" s="282"/>
    </row>
    <row r="798" spans="1:9">
      <c r="A798" s="282"/>
      <c r="B798" s="282"/>
      <c r="C798" s="282"/>
      <c r="D798" s="282"/>
      <c r="E798" s="282"/>
      <c r="F798" s="282"/>
      <c r="G798" s="282"/>
      <c r="H798" s="282"/>
      <c r="I798" s="282"/>
    </row>
    <row r="799" spans="1:9">
      <c r="A799" s="282"/>
      <c r="B799" s="282"/>
      <c r="C799" s="282"/>
      <c r="D799" s="282"/>
      <c r="E799" s="282"/>
      <c r="F799" s="282"/>
      <c r="G799" s="282"/>
      <c r="H799" s="282"/>
      <c r="I799" s="282"/>
    </row>
    <row r="800" spans="1:9">
      <c r="A800" s="282"/>
      <c r="B800" s="282"/>
      <c r="C800" s="282"/>
      <c r="D800" s="282"/>
      <c r="E800" s="282"/>
      <c r="F800" s="282"/>
      <c r="G800" s="282"/>
      <c r="H800" s="282"/>
      <c r="I800" s="282"/>
    </row>
    <row r="801" spans="1:9">
      <c r="A801" s="282"/>
      <c r="B801" s="282"/>
      <c r="C801" s="282"/>
      <c r="D801" s="282"/>
      <c r="E801" s="282"/>
      <c r="F801" s="282"/>
      <c r="G801" s="282"/>
      <c r="H801" s="282"/>
      <c r="I801" s="282"/>
    </row>
    <row r="802" spans="1:9">
      <c r="A802" s="282"/>
      <c r="B802" s="282"/>
      <c r="C802" s="282"/>
      <c r="D802" s="282"/>
      <c r="E802" s="282"/>
      <c r="F802" s="282"/>
      <c r="G802" s="282"/>
      <c r="H802" s="282"/>
      <c r="I802" s="282"/>
    </row>
    <row r="803" spans="1:9">
      <c r="A803" s="282"/>
      <c r="B803" s="282"/>
      <c r="C803" s="282"/>
      <c r="D803" s="282"/>
      <c r="E803" s="282"/>
      <c r="F803" s="282"/>
      <c r="G803" s="282"/>
      <c r="H803" s="282"/>
      <c r="I803" s="282"/>
    </row>
    <row r="804" spans="1:9">
      <c r="A804" s="282"/>
      <c r="B804" s="282"/>
      <c r="C804" s="282"/>
      <c r="D804" s="282"/>
      <c r="E804" s="282"/>
      <c r="F804" s="282"/>
      <c r="G804" s="282"/>
      <c r="H804" s="282"/>
      <c r="I804" s="282"/>
    </row>
    <row r="805" spans="1:9">
      <c r="A805" s="282"/>
      <c r="B805" s="282"/>
      <c r="C805" s="282"/>
      <c r="D805" s="282"/>
      <c r="E805" s="282"/>
      <c r="F805" s="282"/>
      <c r="G805" s="282"/>
      <c r="H805" s="282"/>
      <c r="I805" s="282"/>
    </row>
    <row r="806" spans="1:9">
      <c r="A806" s="282"/>
      <c r="B806" s="282"/>
      <c r="C806" s="282"/>
      <c r="D806" s="282"/>
      <c r="E806" s="282"/>
      <c r="F806" s="282"/>
      <c r="G806" s="282"/>
      <c r="H806" s="282"/>
      <c r="I806" s="282"/>
    </row>
    <row r="807" spans="1:9">
      <c r="A807" s="282"/>
      <c r="B807" s="282"/>
      <c r="C807" s="282"/>
      <c r="D807" s="282"/>
      <c r="E807" s="282"/>
      <c r="F807" s="282"/>
      <c r="G807" s="282"/>
      <c r="H807" s="282"/>
      <c r="I807" s="282"/>
    </row>
    <row r="808" spans="1:9">
      <c r="A808" s="282"/>
      <c r="B808" s="282"/>
      <c r="C808" s="282"/>
      <c r="D808" s="282"/>
      <c r="E808" s="282"/>
      <c r="F808" s="282"/>
      <c r="G808" s="282"/>
      <c r="H808" s="282"/>
      <c r="I808" s="282"/>
    </row>
    <row r="809" spans="1:9">
      <c r="A809" s="282"/>
      <c r="B809" s="282"/>
      <c r="C809" s="282"/>
      <c r="D809" s="282"/>
      <c r="E809" s="282"/>
      <c r="F809" s="282"/>
      <c r="G809" s="282"/>
      <c r="H809" s="282"/>
      <c r="I809" s="282"/>
    </row>
    <row r="810" spans="1:9">
      <c r="A810" s="282"/>
      <c r="B810" s="282"/>
      <c r="C810" s="282"/>
      <c r="D810" s="282"/>
      <c r="E810" s="282"/>
      <c r="F810" s="282"/>
      <c r="G810" s="282"/>
      <c r="H810" s="282"/>
      <c r="I810" s="282"/>
    </row>
    <row r="811" spans="1:9">
      <c r="A811" s="282"/>
      <c r="B811" s="282"/>
      <c r="C811" s="282"/>
      <c r="D811" s="282"/>
      <c r="E811" s="282"/>
      <c r="F811" s="282"/>
      <c r="G811" s="282"/>
      <c r="H811" s="282"/>
      <c r="I811" s="282"/>
    </row>
    <row r="812" spans="1:9">
      <c r="A812" s="282"/>
      <c r="B812" s="282"/>
      <c r="C812" s="282"/>
      <c r="D812" s="282"/>
      <c r="E812" s="282"/>
      <c r="F812" s="282"/>
      <c r="G812" s="282"/>
      <c r="H812" s="282"/>
      <c r="I812" s="282"/>
    </row>
    <row r="813" spans="1:9">
      <c r="A813" s="282"/>
      <c r="B813" s="282"/>
      <c r="C813" s="282"/>
      <c r="D813" s="282"/>
      <c r="E813" s="282"/>
      <c r="F813" s="282"/>
      <c r="G813" s="282"/>
      <c r="H813" s="282"/>
      <c r="I813" s="282"/>
    </row>
    <row r="814" spans="1:9">
      <c r="A814" s="282"/>
      <c r="B814" s="282"/>
      <c r="C814" s="282"/>
      <c r="D814" s="282"/>
      <c r="E814" s="282"/>
      <c r="F814" s="282"/>
      <c r="G814" s="282"/>
      <c r="H814" s="282"/>
      <c r="I814" s="282"/>
    </row>
    <row r="815" spans="1:9">
      <c r="A815" s="282"/>
      <c r="B815" s="282"/>
      <c r="C815" s="282"/>
      <c r="D815" s="282"/>
      <c r="E815" s="282"/>
      <c r="F815" s="282"/>
      <c r="G815" s="282"/>
      <c r="H815" s="282"/>
      <c r="I815" s="282"/>
    </row>
    <row r="816" spans="1:9">
      <c r="A816" s="282"/>
      <c r="B816" s="282"/>
      <c r="C816" s="282"/>
      <c r="D816" s="282"/>
      <c r="E816" s="282"/>
      <c r="F816" s="282"/>
      <c r="G816" s="282"/>
      <c r="H816" s="282"/>
      <c r="I816" s="282"/>
    </row>
    <row r="817" spans="1:9">
      <c r="A817" s="282"/>
      <c r="B817" s="282"/>
      <c r="C817" s="282"/>
      <c r="D817" s="282"/>
      <c r="E817" s="282"/>
      <c r="F817" s="282"/>
      <c r="G817" s="282"/>
      <c r="H817" s="282"/>
      <c r="I817" s="282"/>
    </row>
    <row r="818" spans="1:9">
      <c r="A818" s="282"/>
      <c r="B818" s="282"/>
      <c r="C818" s="282"/>
      <c r="D818" s="282"/>
      <c r="E818" s="282"/>
      <c r="F818" s="282"/>
      <c r="G818" s="282"/>
      <c r="H818" s="282"/>
      <c r="I818" s="282"/>
    </row>
    <row r="819" spans="1:9">
      <c r="A819" s="282"/>
      <c r="B819" s="282"/>
      <c r="C819" s="282"/>
      <c r="D819" s="282"/>
      <c r="E819" s="282"/>
      <c r="F819" s="282"/>
      <c r="G819" s="282"/>
      <c r="H819" s="282"/>
      <c r="I819" s="282"/>
    </row>
    <row r="820" spans="1:9">
      <c r="A820" s="282"/>
      <c r="B820" s="282"/>
      <c r="C820" s="282"/>
      <c r="D820" s="282"/>
      <c r="E820" s="282"/>
      <c r="F820" s="282"/>
      <c r="G820" s="282"/>
      <c r="H820" s="282"/>
      <c r="I820" s="282"/>
    </row>
    <row r="821" spans="1:9">
      <c r="A821" s="282"/>
      <c r="B821" s="282"/>
      <c r="C821" s="282"/>
      <c r="D821" s="282"/>
      <c r="E821" s="282"/>
      <c r="F821" s="282"/>
      <c r="G821" s="282"/>
      <c r="H821" s="282"/>
      <c r="I821" s="282"/>
    </row>
    <row r="822" spans="1:9">
      <c r="A822" s="282"/>
      <c r="B822" s="282"/>
      <c r="C822" s="282"/>
      <c r="D822" s="282"/>
      <c r="E822" s="282"/>
      <c r="F822" s="282"/>
      <c r="G822" s="282"/>
      <c r="H822" s="282"/>
      <c r="I822" s="282"/>
    </row>
    <row r="823" spans="1:9">
      <c r="A823" s="282"/>
      <c r="B823" s="282"/>
      <c r="C823" s="282"/>
      <c r="D823" s="282"/>
      <c r="E823" s="282"/>
      <c r="F823" s="282"/>
      <c r="G823" s="282"/>
      <c r="H823" s="282"/>
      <c r="I823" s="282"/>
    </row>
    <row r="824" spans="1:9">
      <c r="A824" s="282"/>
      <c r="B824" s="282"/>
      <c r="C824" s="282"/>
      <c r="D824" s="282"/>
      <c r="E824" s="282"/>
      <c r="F824" s="282"/>
      <c r="G824" s="282"/>
      <c r="H824" s="282"/>
      <c r="I824" s="282"/>
    </row>
    <row r="825" spans="1:9">
      <c r="A825" s="282"/>
      <c r="B825" s="282"/>
      <c r="C825" s="282"/>
      <c r="D825" s="282"/>
      <c r="E825" s="282"/>
      <c r="F825" s="282"/>
      <c r="G825" s="282"/>
      <c r="H825" s="282"/>
      <c r="I825" s="282"/>
    </row>
    <row r="826" spans="1:9">
      <c r="A826" s="282"/>
      <c r="B826" s="282"/>
      <c r="C826" s="282"/>
      <c r="D826" s="282"/>
      <c r="E826" s="282"/>
      <c r="F826" s="282"/>
      <c r="G826" s="282"/>
      <c r="H826" s="282"/>
      <c r="I826" s="282"/>
    </row>
    <row r="827" spans="1:9">
      <c r="A827" s="282"/>
      <c r="B827" s="282"/>
      <c r="C827" s="282"/>
      <c r="D827" s="282"/>
      <c r="E827" s="282"/>
      <c r="F827" s="282"/>
      <c r="G827" s="282"/>
      <c r="H827" s="282"/>
      <c r="I827" s="282"/>
    </row>
    <row r="828" spans="1:9">
      <c r="A828" s="282"/>
      <c r="B828" s="282"/>
      <c r="C828" s="282"/>
      <c r="D828" s="282"/>
      <c r="E828" s="282"/>
      <c r="F828" s="282"/>
      <c r="G828" s="282"/>
      <c r="H828" s="282"/>
      <c r="I828" s="282"/>
    </row>
    <row r="829" spans="1:9">
      <c r="A829" s="282"/>
      <c r="B829" s="282"/>
      <c r="C829" s="282"/>
      <c r="D829" s="282"/>
      <c r="E829" s="282"/>
      <c r="F829" s="282"/>
      <c r="G829" s="282"/>
      <c r="H829" s="282"/>
      <c r="I829" s="282"/>
    </row>
    <row r="830" spans="1:9">
      <c r="A830" s="282"/>
      <c r="B830" s="282"/>
      <c r="C830" s="282"/>
      <c r="D830" s="282"/>
      <c r="E830" s="282"/>
      <c r="F830" s="282"/>
      <c r="G830" s="282"/>
      <c r="H830" s="282"/>
      <c r="I830" s="282"/>
    </row>
    <row r="831" spans="1:9">
      <c r="A831" s="282"/>
      <c r="B831" s="282"/>
      <c r="C831" s="282"/>
      <c r="D831" s="282"/>
      <c r="E831" s="282"/>
      <c r="F831" s="282"/>
      <c r="G831" s="282"/>
      <c r="H831" s="282"/>
      <c r="I831" s="282"/>
    </row>
    <row r="832" spans="1:9">
      <c r="A832" s="282"/>
      <c r="B832" s="282"/>
      <c r="C832" s="282"/>
      <c r="D832" s="282"/>
      <c r="E832" s="282"/>
      <c r="F832" s="282"/>
      <c r="G832" s="282"/>
      <c r="H832" s="282"/>
      <c r="I832" s="282"/>
    </row>
    <row r="833" spans="1:9">
      <c r="A833" s="282"/>
      <c r="B833" s="282"/>
      <c r="C833" s="282"/>
      <c r="D833" s="282"/>
      <c r="E833" s="282"/>
      <c r="F833" s="282"/>
      <c r="G833" s="282"/>
      <c r="H833" s="282"/>
      <c r="I833" s="282"/>
    </row>
    <row r="834" spans="1:9">
      <c r="A834" s="282"/>
      <c r="B834" s="282"/>
      <c r="C834" s="282"/>
      <c r="D834" s="282"/>
      <c r="E834" s="282"/>
      <c r="F834" s="282"/>
      <c r="G834" s="282"/>
      <c r="H834" s="282"/>
      <c r="I834" s="282"/>
    </row>
    <row r="835" spans="1:9">
      <c r="A835" s="282"/>
      <c r="B835" s="282"/>
      <c r="C835" s="282"/>
      <c r="D835" s="282"/>
      <c r="E835" s="282"/>
      <c r="F835" s="282"/>
      <c r="G835" s="282"/>
      <c r="H835" s="282"/>
      <c r="I835" s="282"/>
    </row>
    <row r="836" spans="1:9">
      <c r="A836" s="282"/>
      <c r="B836" s="282"/>
      <c r="C836" s="282"/>
      <c r="D836" s="282"/>
      <c r="E836" s="282"/>
      <c r="F836" s="282"/>
      <c r="G836" s="282"/>
      <c r="H836" s="282"/>
      <c r="I836" s="282"/>
    </row>
    <row r="837" spans="1:9">
      <c r="A837" s="282"/>
      <c r="B837" s="282"/>
      <c r="C837" s="282"/>
      <c r="D837" s="282"/>
      <c r="E837" s="282"/>
      <c r="F837" s="282"/>
      <c r="G837" s="282"/>
      <c r="H837" s="282"/>
      <c r="I837" s="282"/>
    </row>
    <row r="838" spans="1:9">
      <c r="A838" s="282"/>
      <c r="B838" s="282"/>
      <c r="C838" s="282"/>
      <c r="D838" s="282"/>
      <c r="E838" s="282"/>
      <c r="F838" s="282"/>
      <c r="G838" s="282"/>
      <c r="H838" s="282"/>
      <c r="I838" s="282"/>
    </row>
    <row r="839" spans="1:9">
      <c r="A839" s="282"/>
      <c r="B839" s="282"/>
      <c r="C839" s="282"/>
      <c r="D839" s="282"/>
      <c r="E839" s="282"/>
      <c r="F839" s="282"/>
      <c r="G839" s="282"/>
      <c r="H839" s="282"/>
      <c r="I839" s="282"/>
    </row>
    <row r="840" spans="1:9">
      <c r="A840" s="282"/>
      <c r="B840" s="282"/>
      <c r="C840" s="282"/>
      <c r="D840" s="282"/>
      <c r="E840" s="282"/>
      <c r="F840" s="282"/>
      <c r="G840" s="282"/>
      <c r="H840" s="282"/>
      <c r="I840" s="282"/>
    </row>
    <row r="841" spans="1:9">
      <c r="A841" s="282"/>
      <c r="B841" s="282"/>
      <c r="C841" s="282"/>
      <c r="D841" s="282"/>
      <c r="E841" s="282"/>
      <c r="F841" s="282"/>
      <c r="G841" s="282"/>
      <c r="H841" s="282"/>
      <c r="I841" s="282"/>
    </row>
    <row r="842" spans="1:9">
      <c r="A842" s="282"/>
      <c r="B842" s="282"/>
      <c r="C842" s="282"/>
      <c r="D842" s="282"/>
      <c r="E842" s="282"/>
      <c r="F842" s="282"/>
      <c r="G842" s="282"/>
      <c r="H842" s="282"/>
      <c r="I842" s="282"/>
    </row>
    <row r="843" spans="1:9">
      <c r="A843" s="282"/>
      <c r="B843" s="282"/>
      <c r="C843" s="282"/>
      <c r="D843" s="282"/>
      <c r="E843" s="282"/>
      <c r="F843" s="282"/>
      <c r="G843" s="282"/>
      <c r="H843" s="282"/>
      <c r="I843" s="282"/>
    </row>
    <row r="844" spans="1:9">
      <c r="A844" s="282"/>
      <c r="B844" s="282"/>
      <c r="C844" s="282"/>
      <c r="D844" s="282"/>
      <c r="E844" s="282"/>
      <c r="F844" s="282"/>
      <c r="G844" s="282"/>
      <c r="H844" s="282"/>
      <c r="I844" s="282"/>
    </row>
    <row r="845" spans="1:9">
      <c r="A845" s="282"/>
      <c r="B845" s="282"/>
      <c r="C845" s="282"/>
      <c r="D845" s="282"/>
      <c r="E845" s="282"/>
      <c r="F845" s="282"/>
      <c r="G845" s="282"/>
      <c r="H845" s="282"/>
      <c r="I845" s="282"/>
    </row>
    <row r="846" spans="1:9">
      <c r="A846" s="282"/>
      <c r="B846" s="282"/>
      <c r="C846" s="282"/>
      <c r="D846" s="282"/>
      <c r="E846" s="282"/>
      <c r="F846" s="282"/>
      <c r="G846" s="282"/>
      <c r="H846" s="282"/>
      <c r="I846" s="282"/>
    </row>
    <row r="847" spans="1:9">
      <c r="A847" s="282"/>
      <c r="B847" s="282"/>
      <c r="C847" s="282"/>
      <c r="D847" s="282"/>
      <c r="E847" s="282"/>
      <c r="F847" s="282"/>
      <c r="G847" s="282"/>
      <c r="H847" s="282"/>
      <c r="I847" s="282"/>
    </row>
    <row r="848" spans="1:9">
      <c r="A848" s="282"/>
      <c r="B848" s="282"/>
      <c r="C848" s="282"/>
      <c r="D848" s="282"/>
      <c r="E848" s="282"/>
      <c r="F848" s="282"/>
      <c r="G848" s="282"/>
      <c r="H848" s="282"/>
      <c r="I848" s="282"/>
    </row>
    <row r="849" spans="1:9">
      <c r="A849" s="282"/>
      <c r="B849" s="282"/>
      <c r="C849" s="282"/>
      <c r="D849" s="282"/>
      <c r="E849" s="282"/>
      <c r="F849" s="282"/>
      <c r="G849" s="282"/>
      <c r="H849" s="282"/>
      <c r="I849" s="282"/>
    </row>
    <row r="850" spans="1:9">
      <c r="A850" s="282"/>
      <c r="B850" s="282"/>
      <c r="C850" s="282"/>
      <c r="D850" s="282"/>
      <c r="E850" s="282"/>
      <c r="F850" s="282"/>
      <c r="G850" s="282"/>
      <c r="H850" s="282"/>
      <c r="I850" s="282"/>
    </row>
    <row r="851" spans="1:9">
      <c r="A851" s="282"/>
      <c r="B851" s="282"/>
      <c r="C851" s="282"/>
      <c r="D851" s="282"/>
      <c r="E851" s="282"/>
      <c r="F851" s="282"/>
      <c r="G851" s="282"/>
      <c r="H851" s="282"/>
      <c r="I851" s="282"/>
    </row>
    <row r="852" spans="1:9">
      <c r="A852" s="282"/>
      <c r="B852" s="282"/>
      <c r="C852" s="282"/>
      <c r="D852" s="282"/>
      <c r="E852" s="282"/>
      <c r="F852" s="282"/>
      <c r="G852" s="282"/>
      <c r="H852" s="282"/>
      <c r="I852" s="282"/>
    </row>
    <row r="853" spans="1:9">
      <c r="A853" s="282"/>
      <c r="B853" s="282"/>
      <c r="C853" s="282"/>
      <c r="D853" s="282"/>
      <c r="E853" s="282"/>
      <c r="F853" s="282"/>
      <c r="G853" s="282"/>
      <c r="H853" s="282"/>
      <c r="I853" s="282"/>
    </row>
    <row r="854" spans="1:9">
      <c r="A854" s="282"/>
      <c r="B854" s="282"/>
      <c r="C854" s="282"/>
      <c r="D854" s="282"/>
      <c r="E854" s="282"/>
      <c r="F854" s="282"/>
      <c r="G854" s="282"/>
      <c r="H854" s="282"/>
      <c r="I854" s="282"/>
    </row>
    <row r="855" spans="1:9">
      <c r="A855" s="282"/>
      <c r="B855" s="282"/>
      <c r="C855" s="282"/>
      <c r="D855" s="282"/>
      <c r="E855" s="282"/>
      <c r="F855" s="282"/>
      <c r="G855" s="282"/>
      <c r="H855" s="282"/>
      <c r="I855" s="282"/>
    </row>
    <row r="856" spans="1:9">
      <c r="A856" s="282"/>
      <c r="B856" s="282"/>
      <c r="C856" s="282"/>
      <c r="D856" s="282"/>
      <c r="E856" s="282"/>
      <c r="F856" s="282"/>
      <c r="G856" s="282"/>
      <c r="H856" s="282"/>
      <c r="I856" s="282"/>
    </row>
    <row r="857" spans="1:9">
      <c r="A857" s="282"/>
      <c r="B857" s="282"/>
      <c r="C857" s="282"/>
      <c r="D857" s="282"/>
      <c r="E857" s="282"/>
      <c r="F857" s="282"/>
      <c r="G857" s="282"/>
      <c r="H857" s="282"/>
      <c r="I857" s="282"/>
    </row>
    <row r="858" spans="1:9">
      <c r="A858" s="282"/>
      <c r="B858" s="282"/>
      <c r="C858" s="282"/>
      <c r="D858" s="282"/>
      <c r="E858" s="282"/>
      <c r="F858" s="282"/>
      <c r="G858" s="282"/>
      <c r="H858" s="282"/>
      <c r="I858" s="282"/>
    </row>
    <row r="859" spans="1:9">
      <c r="A859" s="282"/>
      <c r="B859" s="282"/>
      <c r="C859" s="282"/>
      <c r="D859" s="282"/>
      <c r="E859" s="282"/>
      <c r="F859" s="282"/>
      <c r="G859" s="282"/>
      <c r="H859" s="282"/>
      <c r="I859" s="282"/>
    </row>
    <row r="860" spans="1:9">
      <c r="A860" s="282"/>
      <c r="B860" s="282"/>
      <c r="C860" s="282"/>
      <c r="D860" s="282"/>
      <c r="E860" s="282"/>
      <c r="F860" s="282"/>
      <c r="G860" s="282"/>
      <c r="H860" s="282"/>
      <c r="I860" s="282"/>
    </row>
    <row r="861" spans="1:9">
      <c r="A861" s="282"/>
      <c r="B861" s="282"/>
      <c r="C861" s="282"/>
      <c r="D861" s="282"/>
      <c r="E861" s="282"/>
      <c r="F861" s="282"/>
      <c r="G861" s="282"/>
      <c r="H861" s="282"/>
      <c r="I861" s="282"/>
    </row>
    <row r="862" spans="1:9">
      <c r="A862" s="282"/>
      <c r="B862" s="282"/>
      <c r="C862" s="282"/>
      <c r="D862" s="282"/>
      <c r="E862" s="282"/>
      <c r="F862" s="282"/>
      <c r="G862" s="282"/>
      <c r="H862" s="282"/>
      <c r="I862" s="282"/>
    </row>
    <row r="863" spans="1:9">
      <c r="A863" s="282"/>
      <c r="B863" s="282"/>
      <c r="C863" s="282"/>
      <c r="D863" s="282"/>
      <c r="E863" s="282"/>
      <c r="F863" s="282"/>
      <c r="G863" s="282"/>
      <c r="H863" s="282"/>
      <c r="I863" s="282"/>
    </row>
    <row r="864" spans="1:9">
      <c r="A864" s="282"/>
      <c r="B864" s="282"/>
      <c r="C864" s="282"/>
      <c r="D864" s="282"/>
      <c r="E864" s="282"/>
      <c r="F864" s="282"/>
      <c r="G864" s="282"/>
      <c r="H864" s="282"/>
      <c r="I864" s="282"/>
    </row>
    <row r="865" spans="1:9">
      <c r="A865" s="282"/>
      <c r="B865" s="282"/>
      <c r="C865" s="282"/>
      <c r="D865" s="282"/>
      <c r="E865" s="282"/>
      <c r="F865" s="282"/>
      <c r="G865" s="282"/>
      <c r="H865" s="282"/>
      <c r="I865" s="282"/>
    </row>
    <row r="866" spans="1:9">
      <c r="A866" s="282"/>
      <c r="B866" s="282"/>
      <c r="C866" s="282"/>
      <c r="D866" s="282"/>
      <c r="E866" s="282"/>
      <c r="F866" s="282"/>
      <c r="G866" s="282"/>
      <c r="H866" s="282"/>
      <c r="I866" s="282"/>
    </row>
    <row r="867" spans="1:9">
      <c r="A867" s="282"/>
      <c r="B867" s="282"/>
      <c r="C867" s="282"/>
      <c r="D867" s="282"/>
      <c r="E867" s="282"/>
      <c r="F867" s="282"/>
      <c r="G867" s="282"/>
      <c r="H867" s="282"/>
      <c r="I867" s="282"/>
    </row>
    <row r="868" spans="1:9">
      <c r="A868" s="282"/>
      <c r="B868" s="282"/>
      <c r="C868" s="282"/>
      <c r="D868" s="282"/>
      <c r="E868" s="282"/>
      <c r="F868" s="282"/>
      <c r="G868" s="282"/>
      <c r="H868" s="282"/>
      <c r="I868" s="282"/>
    </row>
    <row r="869" spans="1:9">
      <c r="A869" s="282"/>
      <c r="B869" s="282"/>
      <c r="C869" s="282"/>
      <c r="D869" s="282"/>
      <c r="E869" s="282"/>
      <c r="F869" s="282"/>
      <c r="G869" s="282"/>
      <c r="H869" s="282"/>
      <c r="I869" s="282"/>
    </row>
    <row r="870" spans="1:9">
      <c r="A870" s="282"/>
      <c r="B870" s="282"/>
      <c r="C870" s="282"/>
      <c r="D870" s="282"/>
      <c r="E870" s="282"/>
      <c r="F870" s="282"/>
      <c r="G870" s="282"/>
      <c r="H870" s="282"/>
      <c r="I870" s="282"/>
    </row>
    <row r="871" spans="1:9">
      <c r="A871" s="282"/>
      <c r="B871" s="282"/>
      <c r="C871" s="282"/>
      <c r="D871" s="282"/>
      <c r="E871" s="282"/>
      <c r="F871" s="282"/>
      <c r="G871" s="282"/>
      <c r="H871" s="282"/>
      <c r="I871" s="282"/>
    </row>
    <row r="872" spans="1:9">
      <c r="A872" s="282"/>
      <c r="B872" s="282"/>
      <c r="C872" s="282"/>
      <c r="D872" s="282"/>
      <c r="E872" s="282"/>
      <c r="F872" s="282"/>
      <c r="G872" s="282"/>
      <c r="H872" s="282"/>
      <c r="I872" s="282"/>
    </row>
    <row r="873" spans="1:9">
      <c r="A873" s="282"/>
      <c r="B873" s="282"/>
      <c r="C873" s="282"/>
      <c r="D873" s="282"/>
      <c r="E873" s="282"/>
      <c r="F873" s="282"/>
      <c r="G873" s="282"/>
      <c r="H873" s="282"/>
      <c r="I873" s="282"/>
    </row>
    <row r="874" spans="1:9">
      <c r="A874" s="282"/>
      <c r="B874" s="282"/>
      <c r="C874" s="282"/>
      <c r="D874" s="282"/>
      <c r="E874" s="282"/>
      <c r="F874" s="282"/>
      <c r="G874" s="282"/>
      <c r="H874" s="282"/>
      <c r="I874" s="282"/>
    </row>
    <row r="875" spans="1:9">
      <c r="A875" s="282"/>
      <c r="B875" s="282"/>
      <c r="C875" s="282"/>
      <c r="D875" s="282"/>
      <c r="E875" s="282"/>
      <c r="F875" s="282"/>
      <c r="G875" s="282"/>
      <c r="H875" s="282"/>
      <c r="I875" s="282"/>
    </row>
    <row r="876" spans="1:9">
      <c r="A876" s="282"/>
      <c r="B876" s="282"/>
      <c r="C876" s="282"/>
      <c r="D876" s="282"/>
      <c r="E876" s="282"/>
      <c r="F876" s="282"/>
      <c r="G876" s="282"/>
      <c r="H876" s="282"/>
      <c r="I876" s="282"/>
    </row>
    <row r="877" spans="1:9">
      <c r="A877" s="282"/>
      <c r="B877" s="282"/>
      <c r="C877" s="282"/>
      <c r="D877" s="282"/>
      <c r="E877" s="282"/>
      <c r="F877" s="282"/>
      <c r="G877" s="282"/>
      <c r="H877" s="282"/>
      <c r="I877" s="282"/>
    </row>
    <row r="878" spans="1:9">
      <c r="A878" s="282"/>
      <c r="B878" s="282"/>
      <c r="C878" s="282"/>
      <c r="D878" s="282"/>
      <c r="E878" s="282"/>
      <c r="F878" s="282"/>
      <c r="G878" s="282"/>
      <c r="H878" s="282"/>
      <c r="I878" s="282"/>
    </row>
    <row r="879" spans="1:9">
      <c r="A879" s="282"/>
      <c r="B879" s="282"/>
      <c r="C879" s="282"/>
      <c r="D879" s="282"/>
      <c r="E879" s="282"/>
      <c r="F879" s="282"/>
      <c r="G879" s="282"/>
      <c r="H879" s="282"/>
      <c r="I879" s="282"/>
    </row>
    <row r="880" spans="1:9">
      <c r="A880" s="282"/>
      <c r="B880" s="282"/>
      <c r="C880" s="282"/>
      <c r="D880" s="282"/>
      <c r="E880" s="282"/>
      <c r="F880" s="282"/>
      <c r="G880" s="282"/>
      <c r="H880" s="282"/>
      <c r="I880" s="282"/>
    </row>
    <row r="881" spans="1:9">
      <c r="A881" s="282"/>
      <c r="B881" s="282"/>
      <c r="C881" s="282"/>
      <c r="D881" s="282"/>
      <c r="E881" s="282"/>
      <c r="F881" s="282"/>
      <c r="G881" s="282"/>
      <c r="H881" s="282"/>
      <c r="I881" s="282"/>
    </row>
    <row r="882" spans="1:9">
      <c r="A882" s="282"/>
      <c r="B882" s="282"/>
      <c r="C882" s="282"/>
      <c r="D882" s="282"/>
      <c r="E882" s="282"/>
      <c r="F882" s="282"/>
      <c r="G882" s="282"/>
      <c r="H882" s="282"/>
      <c r="I882" s="282"/>
    </row>
    <row r="883" spans="1:9">
      <c r="A883" s="282"/>
      <c r="B883" s="282"/>
      <c r="C883" s="282"/>
      <c r="D883" s="282"/>
      <c r="E883" s="282"/>
      <c r="F883" s="282"/>
      <c r="G883" s="282"/>
      <c r="H883" s="282"/>
      <c r="I883" s="282"/>
    </row>
    <row r="884" spans="1:9">
      <c r="A884" s="282"/>
      <c r="B884" s="282"/>
      <c r="C884" s="282"/>
      <c r="D884" s="282"/>
      <c r="E884" s="282"/>
      <c r="F884" s="282"/>
      <c r="G884" s="282"/>
      <c r="H884" s="282"/>
      <c r="I884" s="282"/>
    </row>
    <row r="885" spans="1:9">
      <c r="A885" s="282"/>
      <c r="B885" s="282"/>
      <c r="C885" s="282"/>
      <c r="D885" s="282"/>
      <c r="E885" s="282"/>
      <c r="F885" s="282"/>
      <c r="G885" s="282"/>
      <c r="H885" s="282"/>
      <c r="I885" s="282"/>
    </row>
    <row r="886" spans="1:9">
      <c r="A886" s="282"/>
      <c r="B886" s="282"/>
      <c r="C886" s="282"/>
      <c r="D886" s="282"/>
      <c r="E886" s="282"/>
      <c r="F886" s="282"/>
      <c r="G886" s="282"/>
      <c r="H886" s="282"/>
      <c r="I886" s="282"/>
    </row>
    <row r="887" spans="1:9">
      <c r="A887" s="282"/>
      <c r="B887" s="282"/>
      <c r="C887" s="282"/>
      <c r="D887" s="282"/>
      <c r="E887" s="282"/>
      <c r="F887" s="282"/>
      <c r="G887" s="282"/>
      <c r="H887" s="282"/>
      <c r="I887" s="282"/>
    </row>
    <row r="888" spans="1:9">
      <c r="A888" s="282"/>
      <c r="B888" s="282"/>
      <c r="C888" s="282"/>
      <c r="D888" s="282"/>
      <c r="E888" s="282"/>
      <c r="F888" s="282"/>
      <c r="G888" s="282"/>
      <c r="H888" s="282"/>
      <c r="I888" s="282"/>
    </row>
    <row r="889" spans="1:9">
      <c r="A889" s="282"/>
      <c r="B889" s="282"/>
      <c r="C889" s="282"/>
      <c r="D889" s="282"/>
      <c r="E889" s="282"/>
      <c r="F889" s="282"/>
      <c r="G889" s="282"/>
      <c r="H889" s="282"/>
      <c r="I889" s="282"/>
    </row>
    <row r="890" spans="1:9">
      <c r="A890" s="282"/>
      <c r="B890" s="282"/>
      <c r="C890" s="282"/>
      <c r="D890" s="282"/>
      <c r="E890" s="282"/>
      <c r="F890" s="282"/>
      <c r="G890" s="282"/>
      <c r="H890" s="282"/>
      <c r="I890" s="282"/>
    </row>
    <row r="891" spans="1:9">
      <c r="A891" s="282"/>
      <c r="B891" s="282"/>
      <c r="C891" s="282"/>
      <c r="D891" s="282"/>
      <c r="E891" s="282"/>
      <c r="F891" s="282"/>
      <c r="G891" s="282"/>
      <c r="H891" s="282"/>
      <c r="I891" s="282"/>
    </row>
    <row r="892" spans="1:9">
      <c r="A892" s="282"/>
      <c r="B892" s="282"/>
      <c r="C892" s="282"/>
      <c r="D892" s="282"/>
      <c r="E892" s="282"/>
      <c r="F892" s="282"/>
      <c r="G892" s="282"/>
      <c r="H892" s="282"/>
      <c r="I892" s="282"/>
    </row>
    <row r="893" spans="1:9">
      <c r="A893" s="282"/>
      <c r="B893" s="282"/>
      <c r="C893" s="282"/>
      <c r="D893" s="282"/>
      <c r="E893" s="282"/>
      <c r="F893" s="282"/>
      <c r="G893" s="282"/>
      <c r="H893" s="282"/>
      <c r="I893" s="282"/>
    </row>
    <row r="894" spans="1:9">
      <c r="A894" s="282"/>
      <c r="B894" s="282"/>
      <c r="C894" s="282"/>
      <c r="D894" s="282"/>
      <c r="E894" s="282"/>
      <c r="F894" s="282"/>
      <c r="G894" s="282"/>
      <c r="H894" s="282"/>
      <c r="I894" s="282"/>
    </row>
    <row r="895" spans="1:9">
      <c r="A895" s="282"/>
      <c r="B895" s="282"/>
      <c r="C895" s="282"/>
      <c r="D895" s="282"/>
      <c r="E895" s="282"/>
      <c r="F895" s="282"/>
      <c r="G895" s="282"/>
      <c r="H895" s="282"/>
      <c r="I895" s="282"/>
    </row>
    <row r="896" spans="1:9">
      <c r="A896" s="282"/>
      <c r="B896" s="282"/>
      <c r="C896" s="282"/>
      <c r="D896" s="282"/>
      <c r="E896" s="282"/>
      <c r="F896" s="282"/>
      <c r="G896" s="282"/>
      <c r="H896" s="282"/>
      <c r="I896" s="282"/>
    </row>
    <row r="897" spans="1:9">
      <c r="A897" s="282"/>
      <c r="B897" s="282"/>
      <c r="C897" s="282"/>
      <c r="D897" s="282"/>
      <c r="E897" s="282"/>
      <c r="F897" s="282"/>
      <c r="G897" s="282"/>
      <c r="H897" s="282"/>
      <c r="I897" s="282"/>
    </row>
    <row r="898" spans="1:9">
      <c r="A898" s="282"/>
      <c r="B898" s="282"/>
      <c r="C898" s="282"/>
      <c r="D898" s="282"/>
      <c r="E898" s="282"/>
      <c r="F898" s="282"/>
      <c r="G898" s="282"/>
      <c r="H898" s="282"/>
      <c r="I898" s="282"/>
    </row>
    <row r="899" spans="1:9">
      <c r="A899" s="282"/>
      <c r="B899" s="282"/>
      <c r="C899" s="282"/>
      <c r="D899" s="282"/>
      <c r="E899" s="282"/>
      <c r="F899" s="282"/>
      <c r="G899" s="282"/>
      <c r="H899" s="282"/>
      <c r="I899" s="282"/>
    </row>
    <row r="900" spans="1:9">
      <c r="A900" s="282"/>
      <c r="B900" s="282"/>
      <c r="C900" s="282"/>
      <c r="D900" s="282"/>
      <c r="E900" s="282"/>
      <c r="F900" s="282"/>
      <c r="G900" s="282"/>
      <c r="H900" s="282"/>
      <c r="I900" s="282"/>
    </row>
    <row r="901" spans="1:9">
      <c r="A901" s="282"/>
      <c r="B901" s="282"/>
      <c r="C901" s="282"/>
      <c r="D901" s="282"/>
      <c r="E901" s="282"/>
      <c r="F901" s="282"/>
      <c r="G901" s="282"/>
      <c r="H901" s="282"/>
      <c r="I901" s="282"/>
    </row>
    <row r="902" spans="1:9">
      <c r="A902" s="282"/>
      <c r="B902" s="282"/>
      <c r="C902" s="282"/>
      <c r="D902" s="282"/>
      <c r="E902" s="282"/>
      <c r="F902" s="282"/>
      <c r="G902" s="282"/>
      <c r="H902" s="282"/>
      <c r="I902" s="282"/>
    </row>
    <row r="903" spans="1:9">
      <c r="A903" s="282"/>
      <c r="B903" s="282"/>
      <c r="C903" s="282"/>
      <c r="D903" s="282"/>
      <c r="E903" s="282"/>
      <c r="F903" s="282"/>
      <c r="G903" s="282"/>
      <c r="H903" s="282"/>
      <c r="I903" s="282"/>
    </row>
    <row r="904" spans="1:9">
      <c r="A904" s="282"/>
      <c r="B904" s="282"/>
      <c r="C904" s="282"/>
      <c r="D904" s="282"/>
      <c r="E904" s="282"/>
      <c r="F904" s="282"/>
      <c r="G904" s="282"/>
      <c r="H904" s="282"/>
      <c r="I904" s="282"/>
    </row>
    <row r="905" spans="1:9">
      <c r="A905" s="282"/>
      <c r="B905" s="282"/>
      <c r="C905" s="282"/>
      <c r="D905" s="282"/>
      <c r="E905" s="282"/>
      <c r="F905" s="282"/>
      <c r="G905" s="282"/>
      <c r="H905" s="282"/>
      <c r="I905" s="282"/>
    </row>
    <row r="906" spans="1:9">
      <c r="A906" s="282"/>
      <c r="B906" s="282"/>
      <c r="C906" s="282"/>
      <c r="D906" s="282"/>
      <c r="E906" s="282"/>
      <c r="F906" s="282"/>
      <c r="G906" s="282"/>
      <c r="H906" s="282"/>
      <c r="I906" s="282"/>
    </row>
    <row r="907" spans="1:9">
      <c r="A907" s="282"/>
      <c r="B907" s="282"/>
      <c r="C907" s="282"/>
      <c r="D907" s="282"/>
      <c r="E907" s="282"/>
      <c r="F907" s="282"/>
      <c r="G907" s="282"/>
      <c r="H907" s="282"/>
      <c r="I907" s="282"/>
    </row>
    <row r="908" spans="1:9">
      <c r="A908" s="282"/>
      <c r="B908" s="282"/>
      <c r="C908" s="282"/>
      <c r="D908" s="282"/>
      <c r="E908" s="282"/>
      <c r="F908" s="282"/>
      <c r="G908" s="282"/>
      <c r="H908" s="282"/>
      <c r="I908" s="282"/>
    </row>
    <row r="909" spans="1:9">
      <c r="A909" s="282"/>
      <c r="B909" s="282"/>
      <c r="C909" s="282"/>
      <c r="D909" s="282"/>
      <c r="E909" s="282"/>
      <c r="F909" s="282"/>
      <c r="G909" s="282"/>
      <c r="H909" s="282"/>
      <c r="I909" s="282"/>
    </row>
    <row r="910" spans="1:9">
      <c r="A910" s="282"/>
      <c r="B910" s="282"/>
      <c r="C910" s="282"/>
      <c r="D910" s="282"/>
      <c r="E910" s="282"/>
      <c r="F910" s="282"/>
      <c r="G910" s="282"/>
      <c r="H910" s="282"/>
      <c r="I910" s="282"/>
    </row>
    <row r="911" spans="1:9">
      <c r="A911" s="282"/>
      <c r="B911" s="282"/>
      <c r="C911" s="282"/>
      <c r="D911" s="282"/>
      <c r="E911" s="282"/>
      <c r="F911" s="282"/>
      <c r="G911" s="282"/>
      <c r="H911" s="282"/>
      <c r="I911" s="282"/>
    </row>
    <row r="912" spans="1:9">
      <c r="A912" s="282"/>
      <c r="B912" s="282"/>
      <c r="C912" s="282"/>
      <c r="D912" s="282"/>
      <c r="E912" s="282"/>
      <c r="F912" s="282"/>
      <c r="G912" s="282"/>
      <c r="H912" s="282"/>
      <c r="I912" s="282"/>
    </row>
    <row r="913" spans="1:9">
      <c r="A913" s="282"/>
      <c r="B913" s="282"/>
      <c r="C913" s="282"/>
      <c r="D913" s="282"/>
      <c r="E913" s="282"/>
      <c r="F913" s="282"/>
      <c r="G913" s="282"/>
      <c r="H913" s="282"/>
      <c r="I913" s="282"/>
    </row>
    <row r="914" spans="1:9">
      <c r="A914" s="282"/>
      <c r="B914" s="282"/>
      <c r="C914" s="282"/>
      <c r="D914" s="282"/>
      <c r="E914" s="282"/>
      <c r="F914" s="282"/>
      <c r="G914" s="282"/>
      <c r="H914" s="282"/>
      <c r="I914" s="282"/>
    </row>
    <row r="915" spans="1:9">
      <c r="A915" s="282"/>
      <c r="B915" s="282"/>
      <c r="C915" s="282"/>
      <c r="D915" s="282"/>
      <c r="E915" s="282"/>
      <c r="F915" s="282"/>
      <c r="G915" s="282"/>
      <c r="H915" s="282"/>
      <c r="I915" s="282"/>
    </row>
    <row r="916" spans="1:9">
      <c r="A916" s="282"/>
      <c r="B916" s="282"/>
      <c r="C916" s="282"/>
      <c r="D916" s="282"/>
      <c r="E916" s="282"/>
      <c r="F916" s="282"/>
      <c r="G916" s="282"/>
      <c r="H916" s="282"/>
      <c r="I916" s="282"/>
    </row>
    <row r="917" spans="1:9">
      <c r="A917" s="282"/>
      <c r="B917" s="282"/>
      <c r="C917" s="282"/>
      <c r="D917" s="282"/>
      <c r="E917" s="282"/>
      <c r="F917" s="282"/>
      <c r="G917" s="282"/>
      <c r="H917" s="282"/>
      <c r="I917" s="282"/>
    </row>
    <row r="918" spans="1:9">
      <c r="A918" s="282"/>
      <c r="B918" s="282"/>
      <c r="C918" s="282"/>
      <c r="D918" s="282"/>
      <c r="E918" s="282"/>
      <c r="F918" s="282"/>
      <c r="G918" s="282"/>
      <c r="H918" s="282"/>
      <c r="I918" s="282"/>
    </row>
    <row r="919" spans="1:9">
      <c r="A919" s="282"/>
      <c r="B919" s="282"/>
      <c r="C919" s="282"/>
      <c r="D919" s="282"/>
      <c r="E919" s="282"/>
      <c r="F919" s="282"/>
      <c r="G919" s="282"/>
      <c r="H919" s="282"/>
      <c r="I919" s="282"/>
    </row>
    <row r="920" spans="1:9">
      <c r="A920" s="282"/>
      <c r="B920" s="282"/>
      <c r="C920" s="282"/>
      <c r="D920" s="282"/>
      <c r="E920" s="282"/>
      <c r="F920" s="282"/>
      <c r="G920" s="282"/>
      <c r="H920" s="282"/>
      <c r="I920" s="282"/>
    </row>
    <row r="921" spans="1:9">
      <c r="A921" s="282"/>
      <c r="B921" s="282"/>
      <c r="C921" s="282"/>
      <c r="D921" s="282"/>
      <c r="E921" s="282"/>
      <c r="F921" s="282"/>
      <c r="G921" s="282"/>
      <c r="H921" s="282"/>
      <c r="I921" s="282"/>
    </row>
    <row r="922" spans="1:9">
      <c r="A922" s="282"/>
      <c r="B922" s="282"/>
      <c r="C922" s="282"/>
      <c r="D922" s="282"/>
      <c r="E922" s="282"/>
      <c r="F922" s="282"/>
      <c r="G922" s="282"/>
      <c r="H922" s="282"/>
      <c r="I922" s="282"/>
    </row>
    <row r="923" spans="1:9">
      <c r="A923" s="282"/>
      <c r="B923" s="282"/>
      <c r="C923" s="282"/>
      <c r="D923" s="282"/>
      <c r="E923" s="282"/>
      <c r="F923" s="282"/>
      <c r="G923" s="282"/>
      <c r="H923" s="282"/>
      <c r="I923" s="282"/>
    </row>
    <row r="924" spans="1:9">
      <c r="A924" s="282"/>
      <c r="B924" s="282"/>
      <c r="C924" s="282"/>
      <c r="D924" s="282"/>
      <c r="E924" s="282"/>
      <c r="F924" s="282"/>
      <c r="G924" s="282"/>
      <c r="H924" s="282"/>
      <c r="I924" s="282"/>
    </row>
    <row r="925" spans="1:9">
      <c r="A925" s="282"/>
      <c r="B925" s="282"/>
      <c r="C925" s="282"/>
      <c r="D925" s="282"/>
      <c r="E925" s="282"/>
      <c r="F925" s="282"/>
      <c r="G925" s="282"/>
      <c r="H925" s="282"/>
      <c r="I925" s="282"/>
    </row>
    <row r="926" spans="1:9">
      <c r="A926" s="282"/>
      <c r="B926" s="282"/>
      <c r="C926" s="282"/>
      <c r="D926" s="282"/>
      <c r="E926" s="282"/>
      <c r="F926" s="282"/>
      <c r="G926" s="282"/>
      <c r="H926" s="282"/>
      <c r="I926" s="282"/>
    </row>
    <row r="927" spans="1:9">
      <c r="A927" s="282"/>
      <c r="B927" s="282"/>
      <c r="C927" s="282"/>
      <c r="D927" s="282"/>
      <c r="E927" s="282"/>
      <c r="F927" s="282"/>
      <c r="G927" s="282"/>
      <c r="H927" s="282"/>
      <c r="I927" s="282"/>
    </row>
    <row r="928" spans="1:9">
      <c r="A928" s="282"/>
      <c r="B928" s="282"/>
      <c r="C928" s="282"/>
      <c r="D928" s="282"/>
      <c r="E928" s="282"/>
      <c r="F928" s="282"/>
      <c r="G928" s="282"/>
      <c r="H928" s="282"/>
      <c r="I928" s="282"/>
    </row>
    <row r="929" spans="1:9">
      <c r="A929" s="282"/>
      <c r="B929" s="282"/>
      <c r="C929" s="282"/>
      <c r="D929" s="282"/>
      <c r="E929" s="282"/>
      <c r="F929" s="282"/>
      <c r="G929" s="282"/>
      <c r="H929" s="282"/>
      <c r="I929" s="282"/>
    </row>
    <row r="930" spans="1:9">
      <c r="A930" s="282"/>
      <c r="B930" s="282"/>
      <c r="C930" s="282"/>
      <c r="D930" s="282"/>
      <c r="E930" s="282"/>
      <c r="F930" s="282"/>
      <c r="G930" s="282"/>
      <c r="H930" s="282"/>
      <c r="I930" s="282"/>
    </row>
    <row r="931" spans="1:9">
      <c r="A931" s="282"/>
      <c r="B931" s="282"/>
      <c r="C931" s="282"/>
      <c r="D931" s="282"/>
      <c r="E931" s="282"/>
      <c r="F931" s="282"/>
      <c r="G931" s="282"/>
      <c r="H931" s="282"/>
      <c r="I931" s="282"/>
    </row>
    <row r="932" spans="1:9">
      <c r="A932" s="282"/>
      <c r="B932" s="282"/>
      <c r="C932" s="282"/>
      <c r="D932" s="282"/>
      <c r="E932" s="282"/>
      <c r="F932" s="282"/>
      <c r="G932" s="282"/>
      <c r="H932" s="282"/>
      <c r="I932" s="282"/>
    </row>
    <row r="933" spans="1:9">
      <c r="A933" s="282"/>
      <c r="B933" s="282"/>
      <c r="C933" s="282"/>
      <c r="D933" s="282"/>
      <c r="E933" s="282"/>
      <c r="F933" s="282"/>
      <c r="G933" s="282"/>
      <c r="H933" s="282"/>
      <c r="I933" s="282"/>
    </row>
    <row r="934" spans="1:9">
      <c r="A934" s="282"/>
      <c r="B934" s="282"/>
      <c r="C934" s="282"/>
      <c r="D934" s="282"/>
      <c r="E934" s="282"/>
      <c r="F934" s="282"/>
      <c r="G934" s="282"/>
      <c r="H934" s="282"/>
      <c r="I934" s="282"/>
    </row>
    <row r="935" spans="1:9">
      <c r="A935" s="282"/>
      <c r="B935" s="282"/>
      <c r="C935" s="282"/>
      <c r="D935" s="282"/>
      <c r="E935" s="282"/>
      <c r="F935" s="282"/>
      <c r="G935" s="282"/>
      <c r="H935" s="282"/>
      <c r="I935" s="282"/>
    </row>
    <row r="936" spans="1:9">
      <c r="A936" s="282"/>
      <c r="B936" s="282"/>
      <c r="C936" s="282"/>
      <c r="D936" s="282"/>
      <c r="E936" s="282"/>
      <c r="F936" s="282"/>
      <c r="G936" s="282"/>
      <c r="H936" s="282"/>
      <c r="I936" s="282"/>
    </row>
    <row r="937" spans="1:9">
      <c r="A937" s="282"/>
      <c r="B937" s="282"/>
      <c r="C937" s="282"/>
      <c r="D937" s="282"/>
      <c r="E937" s="282"/>
      <c r="F937" s="282"/>
      <c r="G937" s="282"/>
      <c r="H937" s="282"/>
      <c r="I937" s="282"/>
    </row>
    <row r="938" spans="1:9">
      <c r="A938" s="282"/>
      <c r="B938" s="282"/>
      <c r="C938" s="282"/>
      <c r="D938" s="282"/>
      <c r="E938" s="282"/>
      <c r="F938" s="282"/>
      <c r="G938" s="282"/>
      <c r="H938" s="282"/>
      <c r="I938" s="282"/>
    </row>
    <row r="939" spans="1:9">
      <c r="A939" s="282"/>
      <c r="B939" s="282"/>
      <c r="C939" s="282"/>
      <c r="D939" s="282"/>
      <c r="E939" s="282"/>
      <c r="F939" s="282"/>
      <c r="G939" s="282"/>
      <c r="H939" s="282"/>
      <c r="I939" s="282"/>
    </row>
    <row r="940" spans="1:9">
      <c r="A940" s="282"/>
      <c r="B940" s="282"/>
      <c r="C940" s="282"/>
      <c r="D940" s="282"/>
      <c r="E940" s="282"/>
      <c r="F940" s="282"/>
      <c r="G940" s="282"/>
      <c r="H940" s="282"/>
      <c r="I940" s="282"/>
    </row>
    <row r="941" spans="1:9">
      <c r="A941" s="282"/>
      <c r="B941" s="282"/>
      <c r="C941" s="282"/>
      <c r="D941" s="282"/>
      <c r="E941" s="282"/>
      <c r="F941" s="282"/>
      <c r="G941" s="282"/>
      <c r="H941" s="282"/>
      <c r="I941" s="282"/>
    </row>
    <row r="942" spans="1:9">
      <c r="A942" s="282"/>
      <c r="B942" s="282"/>
      <c r="C942" s="282"/>
      <c r="D942" s="282"/>
      <c r="E942" s="282"/>
      <c r="F942" s="282"/>
      <c r="G942" s="282"/>
      <c r="H942" s="282"/>
      <c r="I942" s="282"/>
    </row>
    <row r="943" spans="1:9">
      <c r="A943" s="282"/>
      <c r="B943" s="282"/>
      <c r="C943" s="282"/>
      <c r="D943" s="282"/>
      <c r="E943" s="282"/>
      <c r="F943" s="282"/>
      <c r="G943" s="282"/>
      <c r="H943" s="282"/>
      <c r="I943" s="282"/>
    </row>
    <row r="944" spans="1:9">
      <c r="A944" s="282"/>
      <c r="B944" s="282"/>
      <c r="C944" s="282"/>
      <c r="D944" s="282"/>
      <c r="E944" s="282"/>
      <c r="F944" s="282"/>
      <c r="G944" s="282"/>
      <c r="H944" s="282"/>
      <c r="I944" s="282"/>
    </row>
    <row r="945" spans="1:9">
      <c r="A945" s="282"/>
      <c r="B945" s="282"/>
      <c r="C945" s="282"/>
      <c r="D945" s="282"/>
      <c r="E945" s="282"/>
      <c r="F945" s="282"/>
      <c r="G945" s="282"/>
      <c r="H945" s="282"/>
      <c r="I945" s="282"/>
    </row>
    <row r="946" spans="1:9">
      <c r="A946" s="282"/>
      <c r="B946" s="282"/>
      <c r="C946" s="282"/>
      <c r="D946" s="282"/>
      <c r="E946" s="282"/>
      <c r="F946" s="282"/>
      <c r="G946" s="282"/>
      <c r="H946" s="282"/>
      <c r="I946" s="282"/>
    </row>
    <row r="947" spans="1:9">
      <c r="A947" s="282"/>
      <c r="B947" s="282"/>
      <c r="C947" s="282"/>
      <c r="D947" s="282"/>
      <c r="E947" s="282"/>
      <c r="F947" s="282"/>
      <c r="G947" s="282"/>
      <c r="H947" s="282"/>
      <c r="I947" s="282"/>
    </row>
    <row r="948" spans="1:9">
      <c r="A948" s="282"/>
      <c r="B948" s="282"/>
      <c r="C948" s="282"/>
      <c r="D948" s="282"/>
      <c r="E948" s="282"/>
      <c r="F948" s="282"/>
      <c r="G948" s="282"/>
      <c r="H948" s="282"/>
      <c r="I948" s="282"/>
    </row>
    <row r="949" spans="1:9">
      <c r="A949" s="282"/>
      <c r="B949" s="282"/>
      <c r="C949" s="282"/>
      <c r="D949" s="282"/>
      <c r="E949" s="282"/>
      <c r="F949" s="282"/>
      <c r="G949" s="282"/>
      <c r="H949" s="282"/>
      <c r="I949" s="282"/>
    </row>
    <row r="950" spans="1:9">
      <c r="A950" s="282"/>
      <c r="B950" s="282"/>
      <c r="C950" s="282"/>
      <c r="D950" s="282"/>
      <c r="E950" s="282"/>
      <c r="F950" s="282"/>
      <c r="G950" s="282"/>
      <c r="H950" s="282"/>
      <c r="I950" s="282"/>
    </row>
    <row r="951" spans="1:9">
      <c r="A951" s="282"/>
      <c r="B951" s="282"/>
      <c r="C951" s="282"/>
      <c r="D951" s="282"/>
      <c r="E951" s="282"/>
      <c r="F951" s="282"/>
      <c r="G951" s="282"/>
      <c r="H951" s="282"/>
      <c r="I951" s="282"/>
    </row>
    <row r="952" spans="1:9">
      <c r="A952" s="282"/>
      <c r="B952" s="282"/>
      <c r="C952" s="282"/>
      <c r="D952" s="282"/>
      <c r="E952" s="282"/>
      <c r="F952" s="282"/>
      <c r="G952" s="282"/>
      <c r="H952" s="282"/>
      <c r="I952" s="282"/>
    </row>
    <row r="953" spans="1:9">
      <c r="A953" s="282"/>
      <c r="B953" s="282"/>
      <c r="C953" s="282"/>
      <c r="D953" s="282"/>
      <c r="E953" s="282"/>
      <c r="F953" s="282"/>
      <c r="G953" s="282"/>
      <c r="H953" s="282"/>
      <c r="I953" s="282"/>
    </row>
    <row r="954" spans="1:9">
      <c r="A954" s="282"/>
      <c r="B954" s="282"/>
      <c r="C954" s="282"/>
      <c r="D954" s="282"/>
      <c r="E954" s="282"/>
      <c r="F954" s="282"/>
      <c r="G954" s="282"/>
      <c r="H954" s="282"/>
      <c r="I954" s="282"/>
    </row>
    <row r="955" spans="1:9">
      <c r="A955" s="282"/>
      <c r="B955" s="282"/>
      <c r="C955" s="282"/>
      <c r="D955" s="282"/>
      <c r="E955" s="282"/>
      <c r="F955" s="282"/>
      <c r="G955" s="282"/>
      <c r="H955" s="282"/>
      <c r="I955" s="282"/>
    </row>
    <row r="956" spans="1:9">
      <c r="A956" s="282"/>
      <c r="B956" s="282"/>
      <c r="C956" s="282"/>
      <c r="D956" s="282"/>
      <c r="E956" s="282"/>
      <c r="F956" s="282"/>
      <c r="G956" s="282"/>
      <c r="H956" s="282"/>
      <c r="I956" s="282"/>
    </row>
    <row r="957" spans="1:9">
      <c r="A957" s="282"/>
      <c r="B957" s="282"/>
      <c r="C957" s="282"/>
      <c r="D957" s="282"/>
      <c r="E957" s="282"/>
      <c r="F957" s="282"/>
      <c r="G957" s="282"/>
      <c r="H957" s="282"/>
      <c r="I957" s="282"/>
    </row>
    <row r="958" spans="1:9">
      <c r="A958" s="282"/>
      <c r="B958" s="282"/>
      <c r="C958" s="282"/>
      <c r="D958" s="282"/>
      <c r="E958" s="282"/>
      <c r="F958" s="282"/>
      <c r="G958" s="282"/>
      <c r="H958" s="282"/>
      <c r="I958" s="282"/>
    </row>
    <row r="959" spans="1:9">
      <c r="A959" s="282"/>
      <c r="B959" s="282"/>
      <c r="C959" s="282"/>
      <c r="D959" s="282"/>
      <c r="E959" s="282"/>
      <c r="F959" s="282"/>
      <c r="G959" s="282"/>
      <c r="H959" s="282"/>
      <c r="I959" s="282"/>
    </row>
    <row r="960" spans="1:9">
      <c r="A960" s="282"/>
      <c r="B960" s="282"/>
      <c r="C960" s="282"/>
      <c r="D960" s="282"/>
      <c r="E960" s="282"/>
      <c r="F960" s="282"/>
      <c r="G960" s="282"/>
      <c r="H960" s="282"/>
      <c r="I960" s="282"/>
    </row>
    <row r="961" spans="1:9">
      <c r="A961" s="282"/>
      <c r="B961" s="282"/>
      <c r="C961" s="282"/>
      <c r="D961" s="282"/>
      <c r="E961" s="282"/>
      <c r="F961" s="282"/>
      <c r="G961" s="282"/>
      <c r="H961" s="282"/>
      <c r="I961" s="282"/>
    </row>
    <row r="962" spans="1:9">
      <c r="A962" s="282"/>
      <c r="B962" s="282"/>
      <c r="C962" s="282"/>
      <c r="D962" s="282"/>
      <c r="E962" s="282"/>
      <c r="F962" s="282"/>
      <c r="G962" s="282"/>
      <c r="H962" s="282"/>
      <c r="I962" s="282"/>
    </row>
    <row r="963" spans="1:9">
      <c r="A963" s="282"/>
      <c r="B963" s="282"/>
      <c r="C963" s="282"/>
      <c r="D963" s="282"/>
      <c r="E963" s="282"/>
      <c r="F963" s="282"/>
      <c r="G963" s="282"/>
      <c r="H963" s="282"/>
      <c r="I963" s="282"/>
    </row>
    <row r="964" spans="1:9">
      <c r="A964" s="282"/>
      <c r="B964" s="282"/>
      <c r="C964" s="282"/>
      <c r="D964" s="282"/>
      <c r="E964" s="282"/>
      <c r="F964" s="282"/>
      <c r="G964" s="282"/>
      <c r="H964" s="282"/>
      <c r="I964" s="282"/>
    </row>
    <row r="965" spans="1:9">
      <c r="A965" s="282"/>
      <c r="B965" s="282"/>
      <c r="C965" s="282"/>
      <c r="D965" s="282"/>
      <c r="E965" s="282"/>
      <c r="F965" s="282"/>
      <c r="G965" s="282"/>
      <c r="H965" s="282"/>
      <c r="I965" s="282"/>
    </row>
    <row r="966" spans="1:9">
      <c r="A966" s="282"/>
      <c r="B966" s="282"/>
      <c r="C966" s="282"/>
      <c r="D966" s="282"/>
      <c r="E966" s="282"/>
      <c r="F966" s="282"/>
      <c r="G966" s="282"/>
      <c r="H966" s="282"/>
      <c r="I966" s="282"/>
    </row>
    <row r="967" spans="1:9">
      <c r="A967" s="282"/>
      <c r="B967" s="282"/>
      <c r="C967" s="282"/>
      <c r="D967" s="282"/>
      <c r="E967" s="282"/>
      <c r="F967" s="282"/>
      <c r="G967" s="282"/>
      <c r="H967" s="282"/>
      <c r="I967" s="282"/>
    </row>
    <row r="968" spans="1:9">
      <c r="A968" s="282"/>
      <c r="B968" s="282"/>
      <c r="C968" s="282"/>
      <c r="D968" s="282"/>
      <c r="E968" s="282"/>
      <c r="F968" s="282"/>
      <c r="G968" s="282"/>
      <c r="H968" s="282"/>
      <c r="I968" s="282"/>
    </row>
    <row r="969" spans="1:9">
      <c r="A969" s="282"/>
      <c r="B969" s="282"/>
      <c r="C969" s="282"/>
      <c r="D969" s="282"/>
      <c r="E969" s="282"/>
      <c r="F969" s="282"/>
      <c r="G969" s="282"/>
      <c r="H969" s="282"/>
      <c r="I969" s="282"/>
    </row>
    <row r="970" spans="1:9">
      <c r="A970" s="282"/>
      <c r="B970" s="282"/>
      <c r="C970" s="282"/>
      <c r="D970" s="282"/>
      <c r="E970" s="282"/>
      <c r="F970" s="282"/>
      <c r="G970" s="282"/>
      <c r="H970" s="282"/>
      <c r="I970" s="282"/>
    </row>
    <row r="971" spans="1:9">
      <c r="A971" s="282"/>
      <c r="B971" s="282"/>
      <c r="C971" s="282"/>
      <c r="D971" s="282"/>
      <c r="E971" s="282"/>
      <c r="F971" s="282"/>
      <c r="G971" s="282"/>
      <c r="H971" s="282"/>
      <c r="I971" s="282"/>
    </row>
    <row r="972" spans="1:9">
      <c r="A972" s="282"/>
      <c r="B972" s="282"/>
      <c r="C972" s="282"/>
      <c r="D972" s="282"/>
      <c r="E972" s="282"/>
      <c r="F972" s="282"/>
      <c r="G972" s="282"/>
      <c r="H972" s="282"/>
      <c r="I972" s="282"/>
    </row>
    <row r="973" spans="1:9">
      <c r="A973" s="282"/>
      <c r="B973" s="282"/>
      <c r="C973" s="282"/>
      <c r="D973" s="282"/>
      <c r="E973" s="282"/>
      <c r="F973" s="282"/>
      <c r="G973" s="282"/>
      <c r="H973" s="282"/>
      <c r="I973" s="282"/>
    </row>
    <row r="974" spans="1:9">
      <c r="A974" s="282"/>
      <c r="B974" s="282"/>
      <c r="C974" s="282"/>
      <c r="D974" s="282"/>
      <c r="E974" s="282"/>
      <c r="F974" s="282"/>
      <c r="G974" s="282"/>
      <c r="H974" s="282"/>
      <c r="I974" s="282"/>
    </row>
    <row r="975" spans="1:9">
      <c r="A975" s="282"/>
      <c r="B975" s="282"/>
      <c r="C975" s="282"/>
      <c r="D975" s="282"/>
      <c r="E975" s="282"/>
      <c r="F975" s="282"/>
      <c r="G975" s="282"/>
      <c r="H975" s="282"/>
      <c r="I975" s="282"/>
    </row>
    <row r="976" spans="1:9">
      <c r="A976" s="282"/>
      <c r="B976" s="282"/>
      <c r="C976" s="282"/>
      <c r="D976" s="282"/>
      <c r="E976" s="282"/>
      <c r="F976" s="282"/>
      <c r="G976" s="282"/>
      <c r="H976" s="282"/>
      <c r="I976" s="282"/>
    </row>
    <row r="977" spans="1:9">
      <c r="A977" s="282"/>
      <c r="B977" s="282"/>
      <c r="C977" s="282"/>
      <c r="D977" s="282"/>
      <c r="E977" s="282"/>
      <c r="F977" s="282"/>
      <c r="G977" s="282"/>
      <c r="H977" s="282"/>
      <c r="I977" s="282"/>
    </row>
    <row r="978" spans="1:9">
      <c r="A978" s="282"/>
      <c r="B978" s="282"/>
      <c r="C978" s="282"/>
      <c r="D978" s="282"/>
      <c r="E978" s="282"/>
      <c r="F978" s="282"/>
      <c r="G978" s="282"/>
      <c r="H978" s="282"/>
      <c r="I978" s="282"/>
    </row>
    <row r="979" spans="1:9">
      <c r="A979" s="282"/>
      <c r="B979" s="282"/>
      <c r="C979" s="282"/>
      <c r="D979" s="282"/>
      <c r="E979" s="282"/>
      <c r="F979" s="282"/>
      <c r="G979" s="282"/>
      <c r="H979" s="282"/>
      <c r="I979" s="282"/>
    </row>
    <row r="980" spans="1:9">
      <c r="A980" s="282"/>
      <c r="B980" s="282"/>
      <c r="C980" s="282"/>
      <c r="D980" s="282"/>
      <c r="E980" s="282"/>
      <c r="F980" s="282"/>
      <c r="G980" s="282"/>
      <c r="H980" s="282"/>
      <c r="I980" s="282"/>
    </row>
    <row r="981" spans="1:9">
      <c r="A981" s="282"/>
      <c r="B981" s="282"/>
      <c r="C981" s="282"/>
      <c r="D981" s="282"/>
      <c r="E981" s="282"/>
      <c r="F981" s="282"/>
      <c r="G981" s="282"/>
      <c r="H981" s="282"/>
      <c r="I981" s="282"/>
    </row>
    <row r="982" spans="1:9">
      <c r="A982" s="282"/>
      <c r="B982" s="282"/>
      <c r="C982" s="282"/>
      <c r="D982" s="282"/>
      <c r="E982" s="282"/>
      <c r="F982" s="282"/>
      <c r="G982" s="282"/>
      <c r="H982" s="282"/>
      <c r="I982" s="282"/>
    </row>
    <row r="983" spans="1:9">
      <c r="A983" s="282"/>
      <c r="B983" s="282"/>
      <c r="C983" s="282"/>
      <c r="D983" s="282"/>
      <c r="E983" s="282"/>
      <c r="F983" s="282"/>
      <c r="G983" s="282"/>
      <c r="H983" s="282"/>
      <c r="I983" s="282"/>
    </row>
    <row r="984" spans="1:9">
      <c r="A984" s="282"/>
      <c r="B984" s="282"/>
      <c r="C984" s="282"/>
      <c r="D984" s="282"/>
      <c r="E984" s="282"/>
      <c r="F984" s="282"/>
      <c r="G984" s="282"/>
      <c r="H984" s="282"/>
      <c r="I984" s="282"/>
    </row>
    <row r="985" spans="1:9">
      <c r="A985" s="282"/>
      <c r="B985" s="282"/>
      <c r="C985" s="282"/>
      <c r="D985" s="282"/>
      <c r="E985" s="282"/>
      <c r="F985" s="282"/>
      <c r="G985" s="282"/>
      <c r="H985" s="282"/>
      <c r="I985" s="282"/>
    </row>
    <row r="986" spans="1:9">
      <c r="A986" s="282"/>
      <c r="B986" s="282"/>
      <c r="C986" s="282"/>
      <c r="D986" s="282"/>
      <c r="E986" s="282"/>
      <c r="F986" s="282"/>
      <c r="G986" s="282"/>
      <c r="H986" s="282"/>
      <c r="I986" s="282"/>
    </row>
    <row r="987" spans="1:9">
      <c r="A987" s="282"/>
      <c r="B987" s="282"/>
      <c r="C987" s="282"/>
      <c r="D987" s="282"/>
      <c r="E987" s="282"/>
      <c r="F987" s="282"/>
      <c r="G987" s="282"/>
      <c r="H987" s="282"/>
      <c r="I987" s="282"/>
    </row>
    <row r="988" spans="1:9">
      <c r="A988" s="282"/>
      <c r="B988" s="282"/>
      <c r="C988" s="282"/>
      <c r="D988" s="282"/>
      <c r="E988" s="282"/>
      <c r="F988" s="282"/>
      <c r="G988" s="282"/>
      <c r="H988" s="282"/>
      <c r="I988" s="282"/>
    </row>
    <row r="989" spans="1:9">
      <c r="A989" s="282"/>
      <c r="B989" s="282"/>
      <c r="C989" s="282"/>
      <c r="D989" s="282"/>
      <c r="E989" s="282"/>
      <c r="F989" s="282"/>
      <c r="G989" s="282"/>
      <c r="H989" s="282"/>
      <c r="I989" s="282"/>
    </row>
    <row r="990" spans="1:9">
      <c r="A990" s="282"/>
      <c r="B990" s="282"/>
      <c r="C990" s="282"/>
      <c r="D990" s="282"/>
      <c r="E990" s="282"/>
      <c r="F990" s="282"/>
      <c r="G990" s="282"/>
      <c r="H990" s="282"/>
      <c r="I990" s="282"/>
    </row>
    <row r="991" spans="1:9">
      <c r="A991" s="282"/>
      <c r="B991" s="282"/>
      <c r="C991" s="282"/>
      <c r="D991" s="282"/>
      <c r="E991" s="282"/>
      <c r="F991" s="282"/>
      <c r="G991" s="282"/>
      <c r="H991" s="282"/>
      <c r="I991" s="282"/>
    </row>
    <row r="992" spans="1:9">
      <c r="A992" s="282"/>
      <c r="B992" s="282"/>
      <c r="C992" s="282"/>
      <c r="D992" s="282"/>
      <c r="E992" s="282"/>
      <c r="F992" s="282"/>
      <c r="G992" s="282"/>
      <c r="H992" s="282"/>
      <c r="I992" s="282"/>
    </row>
    <row r="993" spans="1:9">
      <c r="A993" s="282"/>
      <c r="B993" s="282"/>
      <c r="C993" s="282"/>
      <c r="D993" s="282"/>
      <c r="E993" s="282"/>
      <c r="F993" s="282"/>
      <c r="G993" s="282"/>
      <c r="H993" s="282"/>
      <c r="I993" s="282"/>
    </row>
    <row r="994" spans="1:9">
      <c r="A994" s="282"/>
      <c r="B994" s="282"/>
      <c r="C994" s="282"/>
      <c r="D994" s="282"/>
      <c r="E994" s="282"/>
      <c r="F994" s="282"/>
      <c r="G994" s="282"/>
      <c r="H994" s="282"/>
      <c r="I994" s="282"/>
    </row>
    <row r="995" spans="1:9">
      <c r="A995" s="282"/>
      <c r="B995" s="282"/>
      <c r="C995" s="282"/>
      <c r="D995" s="282"/>
      <c r="E995" s="282"/>
      <c r="F995" s="282"/>
      <c r="G995" s="282"/>
      <c r="H995" s="282"/>
      <c r="I995" s="282"/>
    </row>
    <row r="996" spans="1:9">
      <c r="A996" s="282"/>
      <c r="B996" s="282"/>
      <c r="C996" s="282"/>
      <c r="D996" s="282"/>
      <c r="E996" s="282"/>
      <c r="F996" s="282"/>
      <c r="G996" s="282"/>
      <c r="H996" s="282"/>
      <c r="I996" s="282"/>
    </row>
    <row r="997" spans="1:9">
      <c r="A997" s="282"/>
      <c r="B997" s="282"/>
      <c r="C997" s="282"/>
      <c r="D997" s="282"/>
      <c r="E997" s="282"/>
      <c r="F997" s="282"/>
      <c r="G997" s="282"/>
      <c r="H997" s="282"/>
      <c r="I997" s="282"/>
    </row>
    <row r="998" spans="1:9">
      <c r="A998" s="282"/>
      <c r="B998" s="282"/>
      <c r="C998" s="282"/>
      <c r="D998" s="282"/>
      <c r="E998" s="282"/>
      <c r="F998" s="282"/>
      <c r="G998" s="282"/>
      <c r="H998" s="282"/>
      <c r="I998" s="282"/>
    </row>
    <row r="999" spans="1:9">
      <c r="A999" s="282"/>
      <c r="B999" s="282"/>
      <c r="C999" s="282"/>
      <c r="D999" s="282"/>
      <c r="E999" s="282"/>
      <c r="F999" s="282"/>
      <c r="G999" s="282"/>
      <c r="H999" s="282"/>
      <c r="I999" s="282"/>
    </row>
    <row r="1000" spans="1:9">
      <c r="A1000" s="282"/>
      <c r="B1000" s="282"/>
      <c r="C1000" s="282"/>
      <c r="D1000" s="282"/>
      <c r="E1000" s="282"/>
      <c r="F1000" s="282"/>
      <c r="G1000" s="282"/>
      <c r="H1000" s="282"/>
      <c r="I1000" s="28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1" max="1" width="5.21875" customWidth="1"/>
    <col min="2" max="4" width="2.6640625" customWidth="1"/>
    <col min="5" max="5" width="21.109375" customWidth="1"/>
    <col min="6" max="6" width="5.33203125" customWidth="1"/>
    <col min="7" max="8" width="5.6640625" customWidth="1"/>
    <col min="9" max="9" width="26.21875" customWidth="1"/>
    <col min="10" max="12" width="2.6640625" customWidth="1"/>
    <col min="13" max="13" width="8.109375" customWidth="1"/>
    <col min="14" max="14" width="16.21875" customWidth="1"/>
    <col min="15" max="15" width="17" customWidth="1"/>
    <col min="16" max="16" width="27.109375" customWidth="1"/>
    <col min="17" max="19" width="2.6640625" customWidth="1"/>
    <col min="20" max="20" width="11.33203125" hidden="1" customWidth="1"/>
  </cols>
  <sheetData>
    <row r="1" spans="1:26" ht="44.25" customHeight="1">
      <c r="A1" s="544" t="s">
        <v>2733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6"/>
      <c r="T1" s="283"/>
    </row>
    <row r="2" spans="1:26" ht="26.25" customHeight="1">
      <c r="A2" s="284" t="b">
        <v>0</v>
      </c>
      <c r="B2" s="285"/>
      <c r="C2" s="286" t="s">
        <v>0</v>
      </c>
      <c r="D2" s="285"/>
      <c r="E2" s="285"/>
      <c r="F2" s="285"/>
      <c r="G2" s="285"/>
      <c r="H2" s="287" t="s">
        <v>2734</v>
      </c>
      <c r="I2" s="285"/>
      <c r="J2" s="288"/>
      <c r="K2" s="547">
        <v>225</v>
      </c>
      <c r="L2" s="548"/>
      <c r="M2" s="285"/>
      <c r="N2" s="284" t="s">
        <v>2</v>
      </c>
      <c r="O2" s="289">
        <f>SUM(T5:T107)</f>
        <v>0</v>
      </c>
      <c r="P2" s="284" t="s">
        <v>3</v>
      </c>
      <c r="Q2" s="549">
        <f>SUM(O2/K2)</f>
        <v>0</v>
      </c>
      <c r="R2" s="548"/>
      <c r="S2" s="288"/>
      <c r="T2" s="288"/>
    </row>
    <row r="3" spans="1:26" ht="46.5" customHeight="1">
      <c r="A3" s="290" t="s">
        <v>4</v>
      </c>
      <c r="B3" s="291" t="s">
        <v>687</v>
      </c>
      <c r="C3" s="291" t="s">
        <v>688</v>
      </c>
      <c r="D3" s="291" t="s">
        <v>8</v>
      </c>
      <c r="E3" s="292" t="s">
        <v>2735</v>
      </c>
      <c r="F3" s="293" t="s">
        <v>11</v>
      </c>
      <c r="G3" s="550" t="s">
        <v>12</v>
      </c>
      <c r="H3" s="548"/>
      <c r="I3" s="294" t="s">
        <v>13</v>
      </c>
      <c r="J3" s="295" t="s">
        <v>14</v>
      </c>
      <c r="K3" s="296" t="s">
        <v>15</v>
      </c>
      <c r="L3" s="296" t="s">
        <v>16</v>
      </c>
      <c r="M3" s="297" t="s">
        <v>17</v>
      </c>
      <c r="N3" s="298" t="s">
        <v>18</v>
      </c>
      <c r="O3" s="299" t="s">
        <v>19</v>
      </c>
      <c r="P3" s="300" t="s">
        <v>20</v>
      </c>
      <c r="Q3" s="301" t="s">
        <v>21</v>
      </c>
      <c r="R3" s="302" t="s">
        <v>22</v>
      </c>
      <c r="S3" s="302" t="s">
        <v>24</v>
      </c>
      <c r="T3" s="288"/>
    </row>
    <row r="4" spans="1:26" ht="13.8">
      <c r="A4" s="294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303"/>
      <c r="V4" s="303"/>
      <c r="W4" s="303"/>
      <c r="X4" s="303"/>
      <c r="Y4" s="303"/>
      <c r="Z4" s="303"/>
    </row>
    <row r="5" spans="1:26" ht="14.4">
      <c r="A5" s="304">
        <v>1</v>
      </c>
      <c r="B5" s="305"/>
      <c r="C5" s="306"/>
      <c r="D5" s="307" t="str">
        <f>IF(SUM(C5)&gt;0, "✓", "")</f>
        <v/>
      </c>
      <c r="E5" s="308" t="s">
        <v>2736</v>
      </c>
      <c r="F5" s="309"/>
      <c r="G5" s="310" t="s">
        <v>41</v>
      </c>
      <c r="H5" s="311" t="s">
        <v>50</v>
      </c>
      <c r="I5" s="312" t="s">
        <v>264</v>
      </c>
      <c r="J5" s="308">
        <v>6</v>
      </c>
      <c r="K5" s="309">
        <v>4</v>
      </c>
      <c r="L5" s="171">
        <v>7</v>
      </c>
      <c r="M5" s="313" t="s">
        <v>32</v>
      </c>
      <c r="N5" s="308" t="s">
        <v>1862</v>
      </c>
      <c r="O5" s="314" t="s">
        <v>691</v>
      </c>
      <c r="P5" s="314" t="s">
        <v>173</v>
      </c>
      <c r="Q5" s="314"/>
      <c r="R5" s="314"/>
      <c r="S5" s="315"/>
      <c r="T5" s="316">
        <f t="shared" ref="T5:T147" si="0">MIN(B5+C5, 1)</f>
        <v>0</v>
      </c>
    </row>
    <row r="6" spans="1:26" ht="14.4">
      <c r="A6" s="317">
        <v>2</v>
      </c>
      <c r="B6" s="318"/>
      <c r="C6" s="319"/>
      <c r="D6" s="320" t="str">
        <f>IF(SUM(B6:C6)&gt;0, "✓", "")</f>
        <v/>
      </c>
      <c r="E6" s="321" t="s">
        <v>2736</v>
      </c>
      <c r="F6" s="322"/>
      <c r="G6" s="323" t="s">
        <v>30</v>
      </c>
      <c r="H6" s="324" t="s">
        <v>42</v>
      </c>
      <c r="I6" s="325" t="s">
        <v>68</v>
      </c>
      <c r="J6" s="321">
        <v>7</v>
      </c>
      <c r="K6" s="322">
        <v>5</v>
      </c>
      <c r="L6" s="68">
        <v>8</v>
      </c>
      <c r="M6" s="326" t="s">
        <v>32</v>
      </c>
      <c r="N6" s="321" t="s">
        <v>1862</v>
      </c>
      <c r="O6" s="327" t="s">
        <v>691</v>
      </c>
      <c r="P6" s="327" t="s">
        <v>69</v>
      </c>
      <c r="Q6" s="327"/>
      <c r="R6" s="327"/>
      <c r="S6" s="328"/>
      <c r="T6" s="316">
        <f t="shared" si="0"/>
        <v>0</v>
      </c>
    </row>
    <row r="7" spans="1:26" ht="14.4">
      <c r="A7" s="329">
        <v>523</v>
      </c>
      <c r="B7" s="330"/>
      <c r="C7" s="331"/>
      <c r="D7" s="332" t="str">
        <f>IF(SUM(B7:C7)&gt;2, "✓", "")</f>
        <v/>
      </c>
      <c r="E7" s="333" t="s">
        <v>2736</v>
      </c>
      <c r="F7" s="334"/>
      <c r="G7" s="335" t="s">
        <v>37</v>
      </c>
      <c r="H7" s="204" t="s">
        <v>50</v>
      </c>
      <c r="I7" s="336" t="s">
        <v>1287</v>
      </c>
      <c r="J7" s="333">
        <v>2</v>
      </c>
      <c r="K7" s="334">
        <v>0</v>
      </c>
      <c r="L7" s="337">
        <v>5</v>
      </c>
      <c r="M7" s="337" t="s">
        <v>32</v>
      </c>
      <c r="N7" s="333" t="s">
        <v>1862</v>
      </c>
      <c r="O7" s="338" t="s">
        <v>129</v>
      </c>
      <c r="P7" s="338" t="s">
        <v>290</v>
      </c>
      <c r="Q7" s="338"/>
      <c r="R7" s="338"/>
      <c r="S7" s="339"/>
      <c r="T7" s="316">
        <f t="shared" si="0"/>
        <v>0</v>
      </c>
    </row>
    <row r="8" spans="1:26" ht="14.4">
      <c r="A8" s="340">
        <v>1</v>
      </c>
      <c r="B8" s="341"/>
      <c r="C8" s="342"/>
      <c r="D8" s="343"/>
      <c r="E8" s="344" t="s">
        <v>2737</v>
      </c>
      <c r="F8" s="345"/>
      <c r="G8" s="310" t="s">
        <v>41</v>
      </c>
      <c r="H8" s="346" t="s">
        <v>42</v>
      </c>
      <c r="I8" s="312" t="s">
        <v>1622</v>
      </c>
      <c r="J8" s="344">
        <v>7</v>
      </c>
      <c r="K8" s="345">
        <v>5</v>
      </c>
      <c r="L8" s="347">
        <v>4</v>
      </c>
      <c r="M8" s="347" t="s">
        <v>32</v>
      </c>
      <c r="N8" s="348" t="s">
        <v>84</v>
      </c>
      <c r="O8" s="348" t="s">
        <v>129</v>
      </c>
      <c r="P8" s="348" t="s">
        <v>2152</v>
      </c>
      <c r="Q8" s="348"/>
      <c r="R8" s="348"/>
      <c r="S8" s="349"/>
      <c r="T8" s="316">
        <f t="shared" si="0"/>
        <v>0</v>
      </c>
    </row>
    <row r="9" spans="1:26" ht="14.4">
      <c r="A9" s="350">
        <v>2</v>
      </c>
      <c r="B9" s="351"/>
      <c r="C9" s="352"/>
      <c r="D9" s="353"/>
      <c r="E9" s="354" t="s">
        <v>2737</v>
      </c>
      <c r="F9" s="355"/>
      <c r="G9" s="356" t="s">
        <v>29</v>
      </c>
      <c r="H9" s="324" t="s">
        <v>42</v>
      </c>
      <c r="I9" s="325" t="s">
        <v>68</v>
      </c>
      <c r="J9" s="354">
        <v>7</v>
      </c>
      <c r="K9" s="355">
        <v>5</v>
      </c>
      <c r="L9" s="84">
        <v>7</v>
      </c>
      <c r="M9" s="84" t="s">
        <v>32</v>
      </c>
      <c r="N9" s="357" t="s">
        <v>80</v>
      </c>
      <c r="O9" s="357" t="s">
        <v>129</v>
      </c>
      <c r="P9" s="357" t="s">
        <v>69</v>
      </c>
      <c r="Q9" s="357"/>
      <c r="R9" s="357"/>
      <c r="S9" s="358"/>
      <c r="T9" s="316">
        <f t="shared" si="0"/>
        <v>0</v>
      </c>
    </row>
    <row r="10" spans="1:26" ht="14.4">
      <c r="A10" s="317">
        <v>3</v>
      </c>
      <c r="B10" s="318"/>
      <c r="C10" s="359"/>
      <c r="D10" s="360"/>
      <c r="E10" s="321" t="s">
        <v>2737</v>
      </c>
      <c r="F10" s="322"/>
      <c r="G10" s="323" t="s">
        <v>30</v>
      </c>
      <c r="H10" s="324" t="s">
        <v>42</v>
      </c>
      <c r="I10" s="325" t="s">
        <v>2125</v>
      </c>
      <c r="J10" s="321">
        <v>8</v>
      </c>
      <c r="K10" s="322">
        <v>6</v>
      </c>
      <c r="L10" s="68">
        <v>6</v>
      </c>
      <c r="M10" s="68" t="s">
        <v>32</v>
      </c>
      <c r="N10" s="327" t="s">
        <v>33</v>
      </c>
      <c r="O10" s="327" t="s">
        <v>129</v>
      </c>
      <c r="P10" s="327" t="s">
        <v>2126</v>
      </c>
      <c r="Q10" s="327"/>
      <c r="R10" s="327"/>
      <c r="S10" s="328"/>
      <c r="T10" s="316">
        <f t="shared" si="0"/>
        <v>0</v>
      </c>
    </row>
    <row r="11" spans="1:26" ht="14.4">
      <c r="A11" s="350">
        <v>4</v>
      </c>
      <c r="B11" s="351"/>
      <c r="C11" s="352"/>
      <c r="D11" s="353"/>
      <c r="E11" s="354" t="s">
        <v>2737</v>
      </c>
      <c r="F11" s="355"/>
      <c r="G11" s="323" t="s">
        <v>30</v>
      </c>
      <c r="H11" s="324" t="s">
        <v>42</v>
      </c>
      <c r="I11" s="325" t="s">
        <v>1011</v>
      </c>
      <c r="J11" s="354">
        <v>6</v>
      </c>
      <c r="K11" s="355">
        <v>6</v>
      </c>
      <c r="L11" s="84">
        <v>7</v>
      </c>
      <c r="M11" s="84" t="s">
        <v>32</v>
      </c>
      <c r="N11" s="354" t="s">
        <v>1862</v>
      </c>
      <c r="O11" s="357" t="s">
        <v>129</v>
      </c>
      <c r="P11" s="357" t="s">
        <v>1012</v>
      </c>
      <c r="Q11" s="357"/>
      <c r="R11" s="357"/>
      <c r="S11" s="358"/>
      <c r="T11" s="316">
        <f t="shared" si="0"/>
        <v>0</v>
      </c>
    </row>
    <row r="12" spans="1:26" ht="14.4">
      <c r="A12" s="317">
        <v>5</v>
      </c>
      <c r="B12" s="318"/>
      <c r="C12" s="359"/>
      <c r="D12" s="360"/>
      <c r="E12" s="321" t="s">
        <v>2737</v>
      </c>
      <c r="F12" s="322"/>
      <c r="G12" s="323" t="s">
        <v>30</v>
      </c>
      <c r="H12" s="324" t="s">
        <v>42</v>
      </c>
      <c r="I12" s="325" t="s">
        <v>211</v>
      </c>
      <c r="J12" s="321">
        <v>4</v>
      </c>
      <c r="K12" s="322">
        <v>2</v>
      </c>
      <c r="L12" s="68">
        <v>4</v>
      </c>
      <c r="M12" s="68" t="s">
        <v>32</v>
      </c>
      <c r="N12" s="327" t="s">
        <v>2738</v>
      </c>
      <c r="O12" s="327" t="s">
        <v>129</v>
      </c>
      <c r="P12" s="327" t="s">
        <v>2152</v>
      </c>
      <c r="Q12" s="327"/>
      <c r="R12" s="327"/>
      <c r="S12" s="328"/>
      <c r="T12" s="316">
        <f t="shared" si="0"/>
        <v>0</v>
      </c>
    </row>
    <row r="13" spans="1:26" ht="14.4">
      <c r="A13" s="329">
        <v>6</v>
      </c>
      <c r="B13" s="361"/>
      <c r="C13" s="362"/>
      <c r="D13" s="363"/>
      <c r="E13" s="333" t="s">
        <v>2737</v>
      </c>
      <c r="F13" s="334"/>
      <c r="G13" s="364" t="s">
        <v>30</v>
      </c>
      <c r="H13" s="365" t="s">
        <v>42</v>
      </c>
      <c r="I13" s="336" t="s">
        <v>1021</v>
      </c>
      <c r="J13" s="333">
        <v>5</v>
      </c>
      <c r="K13" s="334">
        <v>5</v>
      </c>
      <c r="L13" s="337">
        <v>6</v>
      </c>
      <c r="M13" s="337" t="s">
        <v>32</v>
      </c>
      <c r="N13" s="333" t="s">
        <v>1862</v>
      </c>
      <c r="O13" s="338" t="s">
        <v>129</v>
      </c>
      <c r="P13" s="338" t="s">
        <v>285</v>
      </c>
      <c r="Q13" s="338"/>
      <c r="R13" s="338"/>
      <c r="S13" s="339"/>
      <c r="T13" s="316">
        <f t="shared" si="0"/>
        <v>0</v>
      </c>
    </row>
    <row r="14" spans="1:26" ht="14.4">
      <c r="A14" s="366">
        <v>1</v>
      </c>
      <c r="B14" s="341"/>
      <c r="C14" s="367"/>
      <c r="D14" s="343"/>
      <c r="E14" s="344" t="s">
        <v>2739</v>
      </c>
      <c r="F14" s="368"/>
      <c r="G14" s="200" t="s">
        <v>41</v>
      </c>
      <c r="H14" s="369" t="s">
        <v>50</v>
      </c>
      <c r="I14" s="370" t="s">
        <v>217</v>
      </c>
      <c r="J14" s="347">
        <v>3</v>
      </c>
      <c r="K14" s="368" t="s">
        <v>2740</v>
      </c>
      <c r="L14" s="347" t="s">
        <v>2740</v>
      </c>
      <c r="M14" s="347" t="s">
        <v>32</v>
      </c>
      <c r="N14" s="348" t="s">
        <v>1318</v>
      </c>
      <c r="O14" s="371" t="s">
        <v>2741</v>
      </c>
      <c r="P14" s="371" t="s">
        <v>2742</v>
      </c>
      <c r="Q14" s="371"/>
      <c r="R14" s="371"/>
      <c r="S14" s="372"/>
      <c r="T14" s="316">
        <f t="shared" si="0"/>
        <v>0</v>
      </c>
      <c r="U14" s="303"/>
      <c r="V14" s="303"/>
      <c r="W14" s="303"/>
      <c r="X14" s="303"/>
      <c r="Y14" s="303"/>
      <c r="Z14" s="303"/>
    </row>
    <row r="15" spans="1:26" ht="14.4">
      <c r="A15" s="373">
        <v>2</v>
      </c>
      <c r="B15" s="374"/>
      <c r="C15" s="375"/>
      <c r="D15" s="376"/>
      <c r="E15" s="377" t="s">
        <v>2739</v>
      </c>
      <c r="F15" s="378"/>
      <c r="G15" s="379" t="s">
        <v>30</v>
      </c>
      <c r="H15" s="204" t="s">
        <v>50</v>
      </c>
      <c r="I15" s="380" t="s">
        <v>1483</v>
      </c>
      <c r="J15" s="84">
        <v>1</v>
      </c>
      <c r="K15" s="378" t="s">
        <v>2743</v>
      </c>
      <c r="L15" s="84" t="s">
        <v>2744</v>
      </c>
      <c r="M15" s="84" t="s">
        <v>32</v>
      </c>
      <c r="N15" s="381" t="s">
        <v>1318</v>
      </c>
      <c r="O15" s="158" t="s">
        <v>2741</v>
      </c>
      <c r="P15" s="158" t="s">
        <v>2745</v>
      </c>
      <c r="Q15" s="158"/>
      <c r="R15" s="158"/>
      <c r="S15" s="382"/>
      <c r="T15" s="316">
        <f t="shared" si="0"/>
        <v>0</v>
      </c>
      <c r="U15" s="303"/>
      <c r="V15" s="303"/>
      <c r="W15" s="303"/>
      <c r="X15" s="303"/>
      <c r="Y15" s="303"/>
      <c r="Z15" s="303"/>
    </row>
    <row r="16" spans="1:26" ht="14.4">
      <c r="A16" s="383">
        <v>3</v>
      </c>
      <c r="B16" s="384"/>
      <c r="C16" s="385"/>
      <c r="D16" s="386"/>
      <c r="E16" s="387" t="s">
        <v>2739</v>
      </c>
      <c r="F16" s="388"/>
      <c r="G16" s="532" t="s">
        <v>50</v>
      </c>
      <c r="H16" s="551"/>
      <c r="I16" s="380" t="s">
        <v>424</v>
      </c>
      <c r="J16" s="68">
        <v>1</v>
      </c>
      <c r="K16" s="388" t="s">
        <v>2743</v>
      </c>
      <c r="L16" s="68" t="s">
        <v>2744</v>
      </c>
      <c r="M16" s="68" t="s">
        <v>32</v>
      </c>
      <c r="N16" s="389" t="s">
        <v>1318</v>
      </c>
      <c r="O16" s="326" t="s">
        <v>2741</v>
      </c>
      <c r="P16" s="326" t="s">
        <v>2746</v>
      </c>
      <c r="Q16" s="326"/>
      <c r="R16" s="326"/>
      <c r="S16" s="390"/>
      <c r="T16" s="316">
        <f t="shared" si="0"/>
        <v>0</v>
      </c>
      <c r="U16" s="303"/>
      <c r="V16" s="303"/>
      <c r="W16" s="303"/>
      <c r="X16" s="303"/>
      <c r="Y16" s="303"/>
      <c r="Z16" s="303"/>
    </row>
    <row r="17" spans="1:26" ht="14.4">
      <c r="A17" s="373">
        <v>4</v>
      </c>
      <c r="B17" s="374"/>
      <c r="C17" s="375"/>
      <c r="D17" s="376"/>
      <c r="E17" s="377" t="s">
        <v>2739</v>
      </c>
      <c r="F17" s="378"/>
      <c r="G17" s="335" t="s">
        <v>37</v>
      </c>
      <c r="H17" s="204" t="s">
        <v>50</v>
      </c>
      <c r="I17" s="380" t="s">
        <v>1224</v>
      </c>
      <c r="J17" s="84">
        <v>1</v>
      </c>
      <c r="K17" s="378">
        <v>1</v>
      </c>
      <c r="L17" s="84">
        <v>3</v>
      </c>
      <c r="M17" s="84" t="s">
        <v>32</v>
      </c>
      <c r="N17" s="391" t="s">
        <v>218</v>
      </c>
      <c r="O17" s="158" t="s">
        <v>129</v>
      </c>
      <c r="P17" s="158" t="s">
        <v>991</v>
      </c>
      <c r="Q17" s="158"/>
      <c r="R17" s="158"/>
      <c r="S17" s="382"/>
      <c r="T17" s="316">
        <f t="shared" si="0"/>
        <v>0</v>
      </c>
      <c r="U17" s="303"/>
      <c r="V17" s="303"/>
      <c r="W17" s="303"/>
      <c r="X17" s="303"/>
      <c r="Y17" s="303"/>
      <c r="Z17" s="303"/>
    </row>
    <row r="18" spans="1:26" ht="14.4">
      <c r="A18" s="383">
        <v>5</v>
      </c>
      <c r="B18" s="384"/>
      <c r="C18" s="385"/>
      <c r="D18" s="386"/>
      <c r="E18" s="387" t="s">
        <v>2739</v>
      </c>
      <c r="F18" s="388"/>
      <c r="G18" s="392" t="s">
        <v>29</v>
      </c>
      <c r="H18" s="393" t="s">
        <v>50</v>
      </c>
      <c r="I18" s="380" t="s">
        <v>440</v>
      </c>
      <c r="J18" s="68">
        <v>1</v>
      </c>
      <c r="K18" s="388">
        <v>1</v>
      </c>
      <c r="L18" s="68">
        <v>3</v>
      </c>
      <c r="M18" s="68" t="s">
        <v>32</v>
      </c>
      <c r="N18" s="387" t="s">
        <v>1862</v>
      </c>
      <c r="O18" s="326" t="s">
        <v>129</v>
      </c>
      <c r="P18" s="326" t="s">
        <v>809</v>
      </c>
      <c r="Q18" s="326"/>
      <c r="R18" s="326"/>
      <c r="S18" s="390"/>
      <c r="T18" s="316">
        <f t="shared" si="0"/>
        <v>0</v>
      </c>
      <c r="U18" s="303"/>
      <c r="V18" s="303"/>
      <c r="W18" s="303"/>
      <c r="X18" s="303"/>
      <c r="Y18" s="303"/>
      <c r="Z18" s="303"/>
    </row>
    <row r="19" spans="1:26" ht="14.4">
      <c r="A19" s="394">
        <v>6</v>
      </c>
      <c r="B19" s="395"/>
      <c r="C19" s="396"/>
      <c r="D19" s="397"/>
      <c r="E19" s="398" t="s">
        <v>2739</v>
      </c>
      <c r="F19" s="399"/>
      <c r="G19" s="400" t="s">
        <v>30</v>
      </c>
      <c r="H19" s="401" t="s">
        <v>50</v>
      </c>
      <c r="I19" s="402" t="s">
        <v>195</v>
      </c>
      <c r="J19" s="337">
        <v>2</v>
      </c>
      <c r="K19" s="399">
        <v>4</v>
      </c>
      <c r="L19" s="337">
        <v>1</v>
      </c>
      <c r="M19" s="337" t="s">
        <v>32</v>
      </c>
      <c r="N19" s="398" t="s">
        <v>1862</v>
      </c>
      <c r="O19" s="403" t="s">
        <v>129</v>
      </c>
      <c r="P19" s="403" t="s">
        <v>196</v>
      </c>
      <c r="Q19" s="403"/>
      <c r="R19" s="403"/>
      <c r="S19" s="404"/>
      <c r="T19" s="316">
        <f t="shared" si="0"/>
        <v>0</v>
      </c>
      <c r="U19" s="303"/>
      <c r="V19" s="303"/>
      <c r="W19" s="303"/>
      <c r="X19" s="303"/>
      <c r="Y19" s="303"/>
      <c r="Z19" s="303"/>
    </row>
    <row r="20" spans="1:26" ht="14.4">
      <c r="A20" s="340">
        <v>1</v>
      </c>
      <c r="B20" s="341"/>
      <c r="C20" s="405"/>
      <c r="D20" s="345" t="str">
        <f t="shared" ref="D20:D27" si="1">IF(SUM(B20:C20)&gt;0, "✓", "")</f>
        <v/>
      </c>
      <c r="E20" s="406" t="s">
        <v>2747</v>
      </c>
      <c r="F20" s="407"/>
      <c r="G20" s="408" t="s">
        <v>30</v>
      </c>
      <c r="H20" s="409" t="s">
        <v>42</v>
      </c>
      <c r="I20" s="312" t="s">
        <v>68</v>
      </c>
      <c r="J20" s="344">
        <v>7</v>
      </c>
      <c r="K20" s="368">
        <v>5</v>
      </c>
      <c r="L20" s="347">
        <v>8</v>
      </c>
      <c r="M20" s="371" t="s">
        <v>32</v>
      </c>
      <c r="N20" s="344" t="s">
        <v>1862</v>
      </c>
      <c r="O20" s="371" t="s">
        <v>691</v>
      </c>
      <c r="P20" s="371" t="s">
        <v>69</v>
      </c>
      <c r="Q20" s="371"/>
      <c r="R20" s="371"/>
      <c r="S20" s="372"/>
      <c r="T20" s="316">
        <f t="shared" si="0"/>
        <v>0</v>
      </c>
    </row>
    <row r="21" spans="1:26" ht="14.4">
      <c r="A21" s="410">
        <v>2</v>
      </c>
      <c r="B21" s="374"/>
      <c r="C21" s="265"/>
      <c r="D21" s="411" t="str">
        <f t="shared" si="1"/>
        <v/>
      </c>
      <c r="E21" s="412" t="s">
        <v>2747</v>
      </c>
      <c r="F21" s="413"/>
      <c r="G21" s="414" t="s">
        <v>41</v>
      </c>
      <c r="H21" s="393" t="s">
        <v>50</v>
      </c>
      <c r="I21" s="325" t="s">
        <v>264</v>
      </c>
      <c r="J21" s="377">
        <v>6</v>
      </c>
      <c r="K21" s="378">
        <v>4</v>
      </c>
      <c r="L21" s="84">
        <v>7</v>
      </c>
      <c r="M21" s="158" t="s">
        <v>32</v>
      </c>
      <c r="N21" s="377" t="s">
        <v>1862</v>
      </c>
      <c r="O21" s="158" t="s">
        <v>691</v>
      </c>
      <c r="P21" s="158" t="s">
        <v>173</v>
      </c>
      <c r="Q21" s="158"/>
      <c r="R21" s="158"/>
      <c r="S21" s="382"/>
      <c r="T21" s="316">
        <f t="shared" si="0"/>
        <v>0</v>
      </c>
    </row>
    <row r="22" spans="1:26" ht="14.4">
      <c r="A22" s="415">
        <v>1</v>
      </c>
      <c r="B22" s="384"/>
      <c r="C22" s="266"/>
      <c r="D22" s="416" t="str">
        <f t="shared" si="1"/>
        <v/>
      </c>
      <c r="E22" s="417" t="s">
        <v>2748</v>
      </c>
      <c r="F22" s="418"/>
      <c r="G22" s="392" t="s">
        <v>29</v>
      </c>
      <c r="H22" s="214" t="s">
        <v>42</v>
      </c>
      <c r="I22" s="325" t="s">
        <v>1535</v>
      </c>
      <c r="J22" s="387">
        <v>5</v>
      </c>
      <c r="K22" s="388">
        <v>3</v>
      </c>
      <c r="L22" s="68">
        <v>6</v>
      </c>
      <c r="M22" s="68" t="s">
        <v>32</v>
      </c>
      <c r="N22" s="389" t="s">
        <v>33</v>
      </c>
      <c r="O22" s="326" t="s">
        <v>691</v>
      </c>
      <c r="P22" s="326" t="s">
        <v>59</v>
      </c>
      <c r="Q22" s="326"/>
      <c r="R22" s="326"/>
      <c r="S22" s="390"/>
      <c r="T22" s="316">
        <f t="shared" si="0"/>
        <v>0</v>
      </c>
    </row>
    <row r="23" spans="1:26" ht="14.4">
      <c r="A23" s="410">
        <v>2</v>
      </c>
      <c r="B23" s="374"/>
      <c r="C23" s="265"/>
      <c r="D23" s="411" t="str">
        <f t="shared" si="1"/>
        <v/>
      </c>
      <c r="E23" s="412" t="s">
        <v>2748</v>
      </c>
      <c r="F23" s="413"/>
      <c r="G23" s="419" t="s">
        <v>37</v>
      </c>
      <c r="H23" s="393" t="s">
        <v>50</v>
      </c>
      <c r="I23" s="325" t="s">
        <v>187</v>
      </c>
      <c r="J23" s="377">
        <v>6</v>
      </c>
      <c r="K23" s="378">
        <v>4</v>
      </c>
      <c r="L23" s="84">
        <v>7</v>
      </c>
      <c r="M23" s="84" t="s">
        <v>32</v>
      </c>
      <c r="N23" s="377" t="s">
        <v>1862</v>
      </c>
      <c r="O23" s="158" t="s">
        <v>691</v>
      </c>
      <c r="P23" s="158" t="s">
        <v>188</v>
      </c>
      <c r="Q23" s="158"/>
      <c r="R23" s="158"/>
      <c r="S23" s="382"/>
      <c r="T23" s="316">
        <f t="shared" si="0"/>
        <v>0</v>
      </c>
    </row>
    <row r="24" spans="1:26" ht="14.4">
      <c r="A24" s="415">
        <v>1</v>
      </c>
      <c r="B24" s="384"/>
      <c r="C24" s="385"/>
      <c r="D24" s="420" t="str">
        <f t="shared" si="1"/>
        <v/>
      </c>
      <c r="E24" s="417" t="s">
        <v>2749</v>
      </c>
      <c r="F24" s="418"/>
      <c r="G24" s="323" t="s">
        <v>30</v>
      </c>
      <c r="H24" s="393" t="s">
        <v>50</v>
      </c>
      <c r="I24" s="389" t="s">
        <v>813</v>
      </c>
      <c r="J24" s="387">
        <v>5</v>
      </c>
      <c r="K24" s="388">
        <v>3</v>
      </c>
      <c r="L24" s="68">
        <v>6</v>
      </c>
      <c r="M24" s="68" t="s">
        <v>32</v>
      </c>
      <c r="N24" s="389" t="s">
        <v>1631</v>
      </c>
      <c r="O24" s="326" t="s">
        <v>691</v>
      </c>
      <c r="P24" s="326" t="s">
        <v>146</v>
      </c>
      <c r="Q24" s="326"/>
      <c r="R24" s="326"/>
      <c r="S24" s="390"/>
      <c r="T24" s="316">
        <f t="shared" si="0"/>
        <v>0</v>
      </c>
    </row>
    <row r="25" spans="1:26" ht="14.4">
      <c r="A25" s="410">
        <v>2</v>
      </c>
      <c r="B25" s="374"/>
      <c r="C25" s="375"/>
      <c r="D25" s="421" t="str">
        <f t="shared" si="1"/>
        <v/>
      </c>
      <c r="E25" s="412" t="s">
        <v>2749</v>
      </c>
      <c r="F25" s="413"/>
      <c r="G25" s="335" t="s">
        <v>37</v>
      </c>
      <c r="H25" s="324" t="s">
        <v>42</v>
      </c>
      <c r="I25" s="381" t="s">
        <v>918</v>
      </c>
      <c r="J25" s="377">
        <v>6</v>
      </c>
      <c r="K25" s="378">
        <v>4</v>
      </c>
      <c r="L25" s="84">
        <v>8</v>
      </c>
      <c r="M25" s="84" t="s">
        <v>32</v>
      </c>
      <c r="N25" s="377" t="s">
        <v>1862</v>
      </c>
      <c r="O25" s="158" t="s">
        <v>691</v>
      </c>
      <c r="P25" s="158" t="s">
        <v>736</v>
      </c>
      <c r="Q25" s="158"/>
      <c r="R25" s="158"/>
      <c r="S25" s="382"/>
      <c r="T25" s="316">
        <f t="shared" si="0"/>
        <v>0</v>
      </c>
    </row>
    <row r="26" spans="1:26" ht="14.4">
      <c r="A26" s="415">
        <v>1</v>
      </c>
      <c r="B26" s="384"/>
      <c r="C26" s="385"/>
      <c r="D26" s="420" t="str">
        <f t="shared" si="1"/>
        <v/>
      </c>
      <c r="E26" s="417" t="s">
        <v>2750</v>
      </c>
      <c r="F26" s="418"/>
      <c r="G26" s="323" t="s">
        <v>30</v>
      </c>
      <c r="H26" s="324" t="s">
        <v>42</v>
      </c>
      <c r="I26" s="389" t="s">
        <v>55</v>
      </c>
      <c r="J26" s="387">
        <v>6</v>
      </c>
      <c r="K26" s="388">
        <v>4</v>
      </c>
      <c r="L26" s="68">
        <v>7</v>
      </c>
      <c r="M26" s="68" t="s">
        <v>32</v>
      </c>
      <c r="N26" s="387" t="s">
        <v>1862</v>
      </c>
      <c r="O26" s="326" t="s">
        <v>2751</v>
      </c>
      <c r="P26" s="326" t="s">
        <v>2752</v>
      </c>
      <c r="Q26" s="326"/>
      <c r="R26" s="326"/>
      <c r="S26" s="390"/>
      <c r="T26" s="316">
        <f t="shared" si="0"/>
        <v>0</v>
      </c>
      <c r="U26" s="303"/>
      <c r="V26" s="303"/>
      <c r="W26" s="303"/>
      <c r="X26" s="303"/>
      <c r="Y26" s="303"/>
      <c r="Z26" s="303"/>
    </row>
    <row r="27" spans="1:26" ht="14.4">
      <c r="A27" s="410">
        <v>2</v>
      </c>
      <c r="B27" s="374"/>
      <c r="C27" s="375"/>
      <c r="D27" s="421" t="str">
        <f t="shared" si="1"/>
        <v/>
      </c>
      <c r="E27" s="412" t="s">
        <v>2750</v>
      </c>
      <c r="F27" s="413"/>
      <c r="G27" s="419" t="s">
        <v>37</v>
      </c>
      <c r="H27" s="393" t="s">
        <v>50</v>
      </c>
      <c r="I27" s="381" t="s">
        <v>86</v>
      </c>
      <c r="J27" s="377">
        <v>6</v>
      </c>
      <c r="K27" s="378">
        <v>3</v>
      </c>
      <c r="L27" s="84">
        <v>7</v>
      </c>
      <c r="M27" s="84" t="s">
        <v>32</v>
      </c>
      <c r="N27" s="377" t="s">
        <v>1862</v>
      </c>
      <c r="O27" s="158" t="s">
        <v>2751</v>
      </c>
      <c r="P27" s="158" t="s">
        <v>2753</v>
      </c>
      <c r="Q27" s="158"/>
      <c r="R27" s="158"/>
      <c r="S27" s="382"/>
      <c r="T27" s="316">
        <f t="shared" si="0"/>
        <v>0</v>
      </c>
      <c r="U27" s="303"/>
      <c r="V27" s="303"/>
      <c r="W27" s="303"/>
      <c r="X27" s="303"/>
      <c r="Y27" s="303"/>
      <c r="Z27" s="303"/>
    </row>
    <row r="28" spans="1:26" ht="14.4">
      <c r="A28" s="415">
        <v>1</v>
      </c>
      <c r="B28" s="384"/>
      <c r="C28" s="385"/>
      <c r="D28" s="420"/>
      <c r="E28" s="417" t="s">
        <v>2754</v>
      </c>
      <c r="F28" s="418"/>
      <c r="G28" s="422" t="s">
        <v>30</v>
      </c>
      <c r="H28" s="214" t="s">
        <v>42</v>
      </c>
      <c r="I28" s="389" t="s">
        <v>1021</v>
      </c>
      <c r="J28" s="387">
        <v>6</v>
      </c>
      <c r="K28" s="388">
        <v>5</v>
      </c>
      <c r="L28" s="68">
        <v>6</v>
      </c>
      <c r="M28" s="68" t="s">
        <v>32</v>
      </c>
      <c r="N28" s="387" t="s">
        <v>1862</v>
      </c>
      <c r="O28" s="326" t="s">
        <v>1309</v>
      </c>
      <c r="P28" s="326" t="s">
        <v>285</v>
      </c>
      <c r="Q28" s="326"/>
      <c r="R28" s="326"/>
      <c r="S28" s="390"/>
      <c r="T28" s="316">
        <f t="shared" si="0"/>
        <v>0</v>
      </c>
      <c r="U28" s="303"/>
      <c r="V28" s="303"/>
      <c r="W28" s="303"/>
      <c r="X28" s="303"/>
      <c r="Y28" s="303"/>
      <c r="Z28" s="303"/>
    </row>
    <row r="29" spans="1:26" ht="14.4">
      <c r="A29" s="423">
        <v>2</v>
      </c>
      <c r="B29" s="395"/>
      <c r="C29" s="396"/>
      <c r="D29" s="424"/>
      <c r="E29" s="425" t="s">
        <v>2754</v>
      </c>
      <c r="F29" s="426"/>
      <c r="G29" s="427" t="s">
        <v>37</v>
      </c>
      <c r="H29" s="428" t="s">
        <v>50</v>
      </c>
      <c r="I29" s="429" t="s">
        <v>629</v>
      </c>
      <c r="J29" s="398">
        <v>6</v>
      </c>
      <c r="K29" s="399">
        <v>4</v>
      </c>
      <c r="L29" s="337">
        <v>7</v>
      </c>
      <c r="M29" s="337" t="s">
        <v>32</v>
      </c>
      <c r="N29" s="398" t="s">
        <v>1862</v>
      </c>
      <c r="O29" s="403" t="s">
        <v>1309</v>
      </c>
      <c r="P29" s="403" t="s">
        <v>146</v>
      </c>
      <c r="Q29" s="403"/>
      <c r="R29" s="403"/>
      <c r="S29" s="404"/>
      <c r="T29" s="316">
        <f t="shared" si="0"/>
        <v>0</v>
      </c>
      <c r="U29" s="303"/>
      <c r="V29" s="303"/>
      <c r="W29" s="303"/>
      <c r="X29" s="303"/>
      <c r="Y29" s="303"/>
      <c r="Z29" s="303"/>
    </row>
    <row r="30" spans="1:26" ht="14.4">
      <c r="A30" s="340">
        <v>1</v>
      </c>
      <c r="B30" s="341"/>
      <c r="C30" s="405"/>
      <c r="D30" s="345" t="str">
        <f t="shared" ref="D30:D37" si="2">IF(SUM(B30:C30)&gt;0, "✓", "")</f>
        <v/>
      </c>
      <c r="E30" s="406" t="s">
        <v>2755</v>
      </c>
      <c r="F30" s="407"/>
      <c r="G30" s="552" t="s">
        <v>41</v>
      </c>
      <c r="H30" s="553"/>
      <c r="I30" s="312" t="s">
        <v>2181</v>
      </c>
      <c r="J30" s="344">
        <v>4</v>
      </c>
      <c r="K30" s="368" t="s">
        <v>1862</v>
      </c>
      <c r="L30" s="347" t="s">
        <v>1862</v>
      </c>
      <c r="M30" s="371" t="s">
        <v>1862</v>
      </c>
      <c r="N30" s="344" t="s">
        <v>1862</v>
      </c>
      <c r="O30" s="371" t="s">
        <v>157</v>
      </c>
      <c r="P30" s="371" t="s">
        <v>164</v>
      </c>
      <c r="Q30" s="371"/>
      <c r="R30" s="371"/>
      <c r="S30" s="372"/>
      <c r="T30" s="316">
        <f t="shared" si="0"/>
        <v>0</v>
      </c>
    </row>
    <row r="31" spans="1:26" ht="14.4">
      <c r="A31" s="410">
        <v>2</v>
      </c>
      <c r="B31" s="374"/>
      <c r="C31" s="265"/>
      <c r="D31" s="411" t="str">
        <f t="shared" si="2"/>
        <v/>
      </c>
      <c r="E31" s="412" t="s">
        <v>2756</v>
      </c>
      <c r="F31" s="413"/>
      <c r="G31" s="323" t="s">
        <v>30</v>
      </c>
      <c r="H31" s="393" t="s">
        <v>50</v>
      </c>
      <c r="I31" s="325" t="s">
        <v>1180</v>
      </c>
      <c r="J31" s="377">
        <v>7</v>
      </c>
      <c r="K31" s="378">
        <v>5</v>
      </c>
      <c r="L31" s="84">
        <v>7</v>
      </c>
      <c r="M31" s="158" t="s">
        <v>32</v>
      </c>
      <c r="N31" s="391" t="s">
        <v>80</v>
      </c>
      <c r="O31" s="158" t="s">
        <v>129</v>
      </c>
      <c r="P31" s="158" t="s">
        <v>146</v>
      </c>
      <c r="Q31" s="158"/>
      <c r="R31" s="158"/>
      <c r="S31" s="382"/>
      <c r="T31" s="316">
        <f t="shared" si="0"/>
        <v>0</v>
      </c>
    </row>
    <row r="32" spans="1:26" ht="14.4">
      <c r="A32" s="415">
        <v>1</v>
      </c>
      <c r="B32" s="384"/>
      <c r="C32" s="266"/>
      <c r="D32" s="416" t="str">
        <f t="shared" si="2"/>
        <v/>
      </c>
      <c r="E32" s="417" t="s">
        <v>2757</v>
      </c>
      <c r="F32" s="418"/>
      <c r="G32" s="554"/>
      <c r="H32" s="551"/>
      <c r="I32" s="325" t="s">
        <v>625</v>
      </c>
      <c r="J32" s="387">
        <v>1</v>
      </c>
      <c r="K32" s="388">
        <v>0</v>
      </c>
      <c r="L32" s="68">
        <v>4</v>
      </c>
      <c r="M32" s="68" t="s">
        <v>32</v>
      </c>
      <c r="N32" s="387" t="s">
        <v>1862</v>
      </c>
      <c r="O32" s="326" t="s">
        <v>129</v>
      </c>
      <c r="P32" s="326" t="s">
        <v>39</v>
      </c>
      <c r="Q32" s="326"/>
      <c r="R32" s="326"/>
      <c r="S32" s="390"/>
      <c r="T32" s="316">
        <f t="shared" si="0"/>
        <v>0</v>
      </c>
    </row>
    <row r="33" spans="1:26" ht="14.4">
      <c r="A33" s="410">
        <v>2</v>
      </c>
      <c r="B33" s="374"/>
      <c r="C33" s="265"/>
      <c r="D33" s="411" t="str">
        <f t="shared" si="2"/>
        <v/>
      </c>
      <c r="E33" s="412" t="s">
        <v>2758</v>
      </c>
      <c r="F33" s="413"/>
      <c r="G33" s="530" t="s">
        <v>37</v>
      </c>
      <c r="H33" s="551"/>
      <c r="I33" s="325" t="s">
        <v>2087</v>
      </c>
      <c r="J33" s="377">
        <v>2</v>
      </c>
      <c r="K33" s="378" t="s">
        <v>1862</v>
      </c>
      <c r="L33" s="84" t="s">
        <v>1862</v>
      </c>
      <c r="M33" s="84" t="s">
        <v>1862</v>
      </c>
      <c r="N33" s="391" t="s">
        <v>1925</v>
      </c>
      <c r="O33" s="158" t="s">
        <v>157</v>
      </c>
      <c r="P33" s="158" t="s">
        <v>1938</v>
      </c>
      <c r="Q33" s="158"/>
      <c r="R33" s="158"/>
      <c r="S33" s="382"/>
      <c r="T33" s="316">
        <f t="shared" si="0"/>
        <v>0</v>
      </c>
    </row>
    <row r="34" spans="1:26" ht="14.4">
      <c r="A34" s="415">
        <v>1</v>
      </c>
      <c r="B34" s="384"/>
      <c r="C34" s="385"/>
      <c r="D34" s="420" t="str">
        <f t="shared" si="2"/>
        <v/>
      </c>
      <c r="E34" s="417" t="s">
        <v>2759</v>
      </c>
      <c r="F34" s="418"/>
      <c r="G34" s="430" t="s">
        <v>30</v>
      </c>
      <c r="H34" s="431" t="s">
        <v>42</v>
      </c>
      <c r="I34" s="389" t="s">
        <v>1168</v>
      </c>
      <c r="J34" s="387">
        <v>7</v>
      </c>
      <c r="K34" s="388">
        <v>7</v>
      </c>
      <c r="L34" s="68">
        <v>7</v>
      </c>
      <c r="M34" s="68" t="s">
        <v>32</v>
      </c>
      <c r="N34" s="387" t="s">
        <v>1862</v>
      </c>
      <c r="O34" s="326" t="s">
        <v>129</v>
      </c>
      <c r="P34" s="326" t="s">
        <v>2760</v>
      </c>
      <c r="Q34" s="326"/>
      <c r="R34" s="326"/>
      <c r="S34" s="390"/>
      <c r="T34" s="316">
        <f t="shared" si="0"/>
        <v>0</v>
      </c>
      <c r="U34" s="303"/>
      <c r="V34" s="303"/>
      <c r="W34" s="303"/>
      <c r="X34" s="303"/>
      <c r="Y34" s="303"/>
      <c r="Z34" s="303"/>
    </row>
    <row r="35" spans="1:26" ht="14.4">
      <c r="A35" s="410">
        <v>2</v>
      </c>
      <c r="B35" s="374"/>
      <c r="C35" s="375"/>
      <c r="D35" s="421" t="str">
        <f t="shared" si="2"/>
        <v/>
      </c>
      <c r="E35" s="412" t="s">
        <v>2761</v>
      </c>
      <c r="F35" s="413"/>
      <c r="G35" s="528" t="s">
        <v>29</v>
      </c>
      <c r="H35" s="551"/>
      <c r="I35" s="381" t="s">
        <v>1736</v>
      </c>
      <c r="J35" s="377">
        <v>12</v>
      </c>
      <c r="K35" s="378">
        <v>7</v>
      </c>
      <c r="L35" s="84">
        <v>7</v>
      </c>
      <c r="M35" s="84" t="s">
        <v>32</v>
      </c>
      <c r="N35" s="391" t="s">
        <v>2762</v>
      </c>
      <c r="O35" s="158" t="s">
        <v>129</v>
      </c>
      <c r="P35" s="158" t="s">
        <v>2763</v>
      </c>
      <c r="Q35" s="158"/>
      <c r="R35" s="158"/>
      <c r="S35" s="382"/>
      <c r="T35" s="316">
        <f t="shared" si="0"/>
        <v>0</v>
      </c>
      <c r="U35" s="303"/>
      <c r="V35" s="303"/>
      <c r="W35" s="303"/>
      <c r="X35" s="303"/>
      <c r="Y35" s="303"/>
      <c r="Z35" s="303"/>
    </row>
    <row r="36" spans="1:26" ht="14.4">
      <c r="A36" s="415">
        <v>1</v>
      </c>
      <c r="B36" s="384"/>
      <c r="C36" s="385"/>
      <c r="D36" s="420" t="str">
        <f t="shared" si="2"/>
        <v/>
      </c>
      <c r="E36" s="417" t="s">
        <v>2764</v>
      </c>
      <c r="F36" s="418"/>
      <c r="G36" s="335" t="s">
        <v>37</v>
      </c>
      <c r="H36" s="203" t="s">
        <v>42</v>
      </c>
      <c r="I36" s="389" t="s">
        <v>128</v>
      </c>
      <c r="J36" s="387">
        <v>4</v>
      </c>
      <c r="K36" s="388" t="s">
        <v>2744</v>
      </c>
      <c r="L36" s="68" t="s">
        <v>2744</v>
      </c>
      <c r="M36" s="68" t="s">
        <v>32</v>
      </c>
      <c r="N36" s="432" t="s">
        <v>1318</v>
      </c>
      <c r="O36" s="326" t="s">
        <v>2741</v>
      </c>
      <c r="P36" s="326" t="s">
        <v>2752</v>
      </c>
      <c r="Q36" s="326"/>
      <c r="R36" s="326"/>
      <c r="S36" s="390"/>
      <c r="T36" s="316">
        <f t="shared" si="0"/>
        <v>0</v>
      </c>
    </row>
    <row r="37" spans="1:26" ht="14.4">
      <c r="A37" s="410">
        <v>2</v>
      </c>
      <c r="B37" s="374"/>
      <c r="C37" s="375"/>
      <c r="D37" s="421" t="str">
        <f t="shared" si="2"/>
        <v/>
      </c>
      <c r="E37" s="412" t="s">
        <v>2765</v>
      </c>
      <c r="F37" s="413"/>
      <c r="G37" s="379" t="s">
        <v>30</v>
      </c>
      <c r="H37" s="203" t="s">
        <v>42</v>
      </c>
      <c r="I37" s="381" t="s">
        <v>1481</v>
      </c>
      <c r="J37" s="377">
        <v>8</v>
      </c>
      <c r="K37" s="378">
        <v>9</v>
      </c>
      <c r="L37" s="84">
        <v>6</v>
      </c>
      <c r="M37" s="84" t="s">
        <v>136</v>
      </c>
      <c r="N37" s="377" t="s">
        <v>1862</v>
      </c>
      <c r="O37" s="158" t="s">
        <v>129</v>
      </c>
      <c r="P37" s="158" t="s">
        <v>318</v>
      </c>
      <c r="Q37" s="158"/>
      <c r="R37" s="158"/>
      <c r="S37" s="382"/>
      <c r="T37" s="316">
        <f t="shared" si="0"/>
        <v>0</v>
      </c>
    </row>
    <row r="38" spans="1:26" ht="14.4">
      <c r="A38" s="415">
        <v>1</v>
      </c>
      <c r="B38" s="384"/>
      <c r="C38" s="385"/>
      <c r="D38" s="420"/>
      <c r="E38" s="417" t="s">
        <v>2766</v>
      </c>
      <c r="F38" s="418"/>
      <c r="G38" s="433"/>
      <c r="H38" s="434"/>
      <c r="I38" s="389"/>
      <c r="J38" s="387"/>
      <c r="K38" s="388"/>
      <c r="L38" s="68"/>
      <c r="M38" s="68"/>
      <c r="N38" s="387"/>
      <c r="O38" s="326"/>
      <c r="P38" s="326"/>
      <c r="Q38" s="326"/>
      <c r="R38" s="326"/>
      <c r="S38" s="390"/>
      <c r="T38" s="316">
        <f t="shared" si="0"/>
        <v>0</v>
      </c>
      <c r="U38" s="303"/>
      <c r="V38" s="303"/>
      <c r="W38" s="303"/>
      <c r="X38" s="303"/>
      <c r="Y38" s="303"/>
      <c r="Z38" s="303"/>
    </row>
    <row r="39" spans="1:26" ht="14.4">
      <c r="A39" s="423">
        <v>2</v>
      </c>
      <c r="B39" s="395"/>
      <c r="C39" s="396"/>
      <c r="D39" s="424"/>
      <c r="E39" s="425" t="s">
        <v>2766</v>
      </c>
      <c r="F39" s="426"/>
      <c r="G39" s="435"/>
      <c r="H39" s="436"/>
      <c r="I39" s="429"/>
      <c r="J39" s="398"/>
      <c r="K39" s="399"/>
      <c r="L39" s="337"/>
      <c r="M39" s="337"/>
      <c r="N39" s="398"/>
      <c r="O39" s="403"/>
      <c r="P39" s="403"/>
      <c r="Q39" s="403"/>
      <c r="R39" s="403"/>
      <c r="S39" s="404"/>
      <c r="T39" s="316">
        <f t="shared" si="0"/>
        <v>0</v>
      </c>
      <c r="U39" s="303"/>
      <c r="V39" s="303"/>
      <c r="W39" s="303"/>
      <c r="X39" s="303"/>
      <c r="Y39" s="303"/>
      <c r="Z39" s="303"/>
    </row>
    <row r="40" spans="1:26" ht="14.4">
      <c r="A40" s="340">
        <v>1</v>
      </c>
      <c r="B40" s="341"/>
      <c r="C40" s="367"/>
      <c r="D40" s="345" t="str">
        <f t="shared" ref="D40:D45" si="3">IF(SUM(B40:C40)&gt;0, "✓", "")</f>
        <v/>
      </c>
      <c r="E40" s="406" t="s">
        <v>2767</v>
      </c>
      <c r="F40" s="407"/>
      <c r="G40" s="555" t="s">
        <v>29</v>
      </c>
      <c r="H40" s="553"/>
      <c r="I40" s="437" t="s">
        <v>1997</v>
      </c>
      <c r="J40" s="344">
        <v>2</v>
      </c>
      <c r="K40" s="438" t="s">
        <v>343</v>
      </c>
      <c r="L40" s="439" t="s">
        <v>254</v>
      </c>
      <c r="M40" s="347" t="s">
        <v>1862</v>
      </c>
      <c r="N40" s="344" t="s">
        <v>1862</v>
      </c>
      <c r="O40" s="371" t="s">
        <v>255</v>
      </c>
      <c r="P40" s="371" t="s">
        <v>584</v>
      </c>
      <c r="Q40" s="371"/>
      <c r="R40" s="371"/>
      <c r="S40" s="372"/>
      <c r="T40" s="316">
        <f t="shared" si="0"/>
        <v>0</v>
      </c>
    </row>
    <row r="41" spans="1:26" ht="14.4">
      <c r="A41" s="410">
        <v>2</v>
      </c>
      <c r="B41" s="374"/>
      <c r="C41" s="375"/>
      <c r="D41" s="411" t="str">
        <f t="shared" si="3"/>
        <v/>
      </c>
      <c r="E41" s="412" t="s">
        <v>2768</v>
      </c>
      <c r="F41" s="413"/>
      <c r="G41" s="419" t="s">
        <v>37</v>
      </c>
      <c r="H41" s="214" t="s">
        <v>42</v>
      </c>
      <c r="I41" s="440" t="s">
        <v>2052</v>
      </c>
      <c r="J41" s="377">
        <v>2</v>
      </c>
      <c r="K41" s="378">
        <v>3</v>
      </c>
      <c r="L41" s="84">
        <v>3</v>
      </c>
      <c r="M41" s="84" t="s">
        <v>32</v>
      </c>
      <c r="N41" s="391" t="s">
        <v>2053</v>
      </c>
      <c r="O41" s="158" t="s">
        <v>129</v>
      </c>
      <c r="P41" s="158" t="s">
        <v>39</v>
      </c>
      <c r="Q41" s="158"/>
      <c r="R41" s="158"/>
      <c r="S41" s="382"/>
      <c r="T41" s="316">
        <f t="shared" si="0"/>
        <v>0</v>
      </c>
    </row>
    <row r="42" spans="1:26" ht="14.4">
      <c r="A42" s="415">
        <v>1</v>
      </c>
      <c r="B42" s="384"/>
      <c r="C42" s="385"/>
      <c r="D42" s="416" t="str">
        <f t="shared" si="3"/>
        <v/>
      </c>
      <c r="E42" s="417" t="s">
        <v>2769</v>
      </c>
      <c r="F42" s="418"/>
      <c r="G42" s="531" t="s">
        <v>42</v>
      </c>
      <c r="H42" s="551"/>
      <c r="I42" s="441" t="s">
        <v>1422</v>
      </c>
      <c r="J42" s="387">
        <v>8</v>
      </c>
      <c r="K42" s="388">
        <v>4</v>
      </c>
      <c r="L42" s="68">
        <v>7</v>
      </c>
      <c r="M42" s="68" t="s">
        <v>136</v>
      </c>
      <c r="N42" s="387" t="s">
        <v>1862</v>
      </c>
      <c r="O42" s="326" t="s">
        <v>129</v>
      </c>
      <c r="P42" s="326" t="s">
        <v>850</v>
      </c>
      <c r="Q42" s="326"/>
      <c r="R42" s="326"/>
      <c r="S42" s="390"/>
      <c r="T42" s="316">
        <f t="shared" si="0"/>
        <v>0</v>
      </c>
    </row>
    <row r="43" spans="1:26" ht="14.4">
      <c r="A43" s="410">
        <v>2</v>
      </c>
      <c r="B43" s="374"/>
      <c r="C43" s="375"/>
      <c r="D43" s="411" t="str">
        <f t="shared" si="3"/>
        <v/>
      </c>
      <c r="E43" s="412" t="s">
        <v>2770</v>
      </c>
      <c r="F43" s="413"/>
      <c r="G43" s="532" t="s">
        <v>50</v>
      </c>
      <c r="H43" s="551"/>
      <c r="I43" s="440" t="s">
        <v>1854</v>
      </c>
      <c r="J43" s="377">
        <v>7</v>
      </c>
      <c r="K43" s="378">
        <v>7</v>
      </c>
      <c r="L43" s="84">
        <v>6</v>
      </c>
      <c r="M43" s="84" t="s">
        <v>136</v>
      </c>
      <c r="N43" s="377" t="s">
        <v>1862</v>
      </c>
      <c r="O43" s="158" t="s">
        <v>129</v>
      </c>
      <c r="P43" s="158" t="s">
        <v>1131</v>
      </c>
      <c r="Q43" s="158"/>
      <c r="R43" s="158"/>
      <c r="S43" s="382"/>
      <c r="T43" s="316">
        <f t="shared" si="0"/>
        <v>0</v>
      </c>
    </row>
    <row r="44" spans="1:26" ht="14.4">
      <c r="A44" s="415">
        <v>1</v>
      </c>
      <c r="B44" s="384"/>
      <c r="C44" s="385"/>
      <c r="D44" s="420" t="str">
        <f t="shared" si="3"/>
        <v/>
      </c>
      <c r="E44" s="417" t="s">
        <v>2771</v>
      </c>
      <c r="F44" s="418"/>
      <c r="G44" s="379" t="s">
        <v>30</v>
      </c>
      <c r="H44" s="204" t="s">
        <v>50</v>
      </c>
      <c r="I44" s="389" t="s">
        <v>1486</v>
      </c>
      <c r="J44" s="387">
        <v>2</v>
      </c>
      <c r="K44" s="388">
        <v>2</v>
      </c>
      <c r="L44" s="68">
        <v>3</v>
      </c>
      <c r="M44" s="68" t="s">
        <v>136</v>
      </c>
      <c r="N44" s="387" t="s">
        <v>1862</v>
      </c>
      <c r="O44" s="326" t="s">
        <v>129</v>
      </c>
      <c r="P44" s="326" t="s">
        <v>756</v>
      </c>
      <c r="Q44" s="326"/>
      <c r="R44" s="326"/>
      <c r="S44" s="390"/>
      <c r="T44" s="316">
        <f t="shared" si="0"/>
        <v>0</v>
      </c>
      <c r="U44" s="303"/>
      <c r="V44" s="303"/>
      <c r="W44" s="303"/>
      <c r="X44" s="303"/>
      <c r="Y44" s="303"/>
      <c r="Z44" s="303"/>
    </row>
    <row r="45" spans="1:26" ht="14.4">
      <c r="A45" s="410">
        <v>2</v>
      </c>
      <c r="B45" s="374"/>
      <c r="C45" s="375"/>
      <c r="D45" s="421" t="str">
        <f t="shared" si="3"/>
        <v/>
      </c>
      <c r="E45" s="412" t="s">
        <v>2772</v>
      </c>
      <c r="F45" s="413"/>
      <c r="G45" s="335" t="s">
        <v>37</v>
      </c>
      <c r="H45" s="204" t="s">
        <v>50</v>
      </c>
      <c r="I45" s="381" t="s">
        <v>1549</v>
      </c>
      <c r="J45" s="377">
        <v>9</v>
      </c>
      <c r="K45" s="378">
        <v>7</v>
      </c>
      <c r="L45" s="84">
        <v>8</v>
      </c>
      <c r="M45" s="84" t="s">
        <v>136</v>
      </c>
      <c r="N45" s="391" t="s">
        <v>80</v>
      </c>
      <c r="O45" s="158" t="s">
        <v>129</v>
      </c>
      <c r="P45" s="158" t="s">
        <v>215</v>
      </c>
      <c r="Q45" s="158"/>
      <c r="R45" s="158"/>
      <c r="S45" s="382"/>
      <c r="T45" s="316">
        <f t="shared" si="0"/>
        <v>0</v>
      </c>
      <c r="U45" s="303"/>
      <c r="V45" s="303"/>
      <c r="W45" s="303"/>
      <c r="X45" s="303"/>
      <c r="Y45" s="303"/>
      <c r="Z45" s="303"/>
    </row>
    <row r="46" spans="1:26" ht="14.4">
      <c r="A46" s="415">
        <v>1</v>
      </c>
      <c r="B46" s="384"/>
      <c r="C46" s="385"/>
      <c r="D46" s="420"/>
      <c r="E46" s="417" t="s">
        <v>2773</v>
      </c>
      <c r="F46" s="418"/>
      <c r="G46" s="442"/>
      <c r="H46" s="443"/>
      <c r="I46" s="389"/>
      <c r="J46" s="387"/>
      <c r="K46" s="388"/>
      <c r="L46" s="68"/>
      <c r="M46" s="68"/>
      <c r="N46" s="387"/>
      <c r="O46" s="326"/>
      <c r="P46" s="326"/>
      <c r="Q46" s="326"/>
      <c r="R46" s="326"/>
      <c r="S46" s="390"/>
      <c r="T46" s="316">
        <f t="shared" si="0"/>
        <v>0</v>
      </c>
      <c r="U46" s="303"/>
      <c r="V46" s="303"/>
      <c r="W46" s="303"/>
      <c r="X46" s="303"/>
      <c r="Y46" s="303"/>
      <c r="Z46" s="303"/>
    </row>
    <row r="47" spans="1:26" ht="14.4">
      <c r="A47" s="423">
        <v>2</v>
      </c>
      <c r="B47" s="395"/>
      <c r="C47" s="396"/>
      <c r="D47" s="424"/>
      <c r="E47" s="425" t="s">
        <v>2773</v>
      </c>
      <c r="F47" s="426"/>
      <c r="G47" s="444"/>
      <c r="H47" s="445"/>
      <c r="I47" s="429"/>
      <c r="J47" s="398"/>
      <c r="K47" s="399"/>
      <c r="L47" s="337"/>
      <c r="M47" s="337"/>
      <c r="N47" s="398"/>
      <c r="O47" s="403"/>
      <c r="P47" s="403"/>
      <c r="Q47" s="403"/>
      <c r="R47" s="403"/>
      <c r="S47" s="404"/>
      <c r="T47" s="316">
        <f t="shared" si="0"/>
        <v>0</v>
      </c>
      <c r="U47" s="303"/>
      <c r="V47" s="303"/>
      <c r="W47" s="303"/>
      <c r="X47" s="303"/>
      <c r="Y47" s="303"/>
      <c r="Z47" s="303"/>
    </row>
    <row r="48" spans="1:26" ht="14.4">
      <c r="A48" s="446" t="s">
        <v>2774</v>
      </c>
      <c r="B48" s="406"/>
      <c r="C48" s="447"/>
      <c r="D48" s="448" t="str">
        <f t="shared" ref="D48:D126" si="4">IF(SUM(B48:C48)&gt;2, "✓", "")</f>
        <v/>
      </c>
      <c r="E48" s="344" t="s">
        <v>2775</v>
      </c>
      <c r="F48" s="345"/>
      <c r="G48" s="449" t="s">
        <v>29</v>
      </c>
      <c r="H48" s="311" t="s">
        <v>50</v>
      </c>
      <c r="I48" s="312" t="s">
        <v>2191</v>
      </c>
      <c r="J48" s="344">
        <v>2</v>
      </c>
      <c r="K48" s="345">
        <v>3</v>
      </c>
      <c r="L48" s="347">
        <v>3</v>
      </c>
      <c r="M48" s="347" t="s">
        <v>32</v>
      </c>
      <c r="N48" s="344" t="s">
        <v>1862</v>
      </c>
      <c r="O48" s="348" t="s">
        <v>129</v>
      </c>
      <c r="P48" s="348" t="s">
        <v>154</v>
      </c>
      <c r="Q48" s="348"/>
      <c r="R48" s="348"/>
      <c r="S48" s="349"/>
      <c r="T48" s="316">
        <f t="shared" si="0"/>
        <v>0</v>
      </c>
    </row>
    <row r="49" spans="1:20" ht="14.4">
      <c r="A49" s="450" t="s">
        <v>2776</v>
      </c>
      <c r="B49" s="451"/>
      <c r="C49" s="452"/>
      <c r="D49" s="453" t="str">
        <f t="shared" si="4"/>
        <v/>
      </c>
      <c r="E49" s="354" t="s">
        <v>2775</v>
      </c>
      <c r="F49" s="355"/>
      <c r="G49" s="323" t="s">
        <v>30</v>
      </c>
      <c r="H49" s="454" t="s">
        <v>50</v>
      </c>
      <c r="I49" s="325" t="s">
        <v>2227</v>
      </c>
      <c r="J49" s="354">
        <v>2</v>
      </c>
      <c r="K49" s="355">
        <v>1</v>
      </c>
      <c r="L49" s="84">
        <v>3</v>
      </c>
      <c r="M49" s="84" t="s">
        <v>136</v>
      </c>
      <c r="N49" s="357" t="s">
        <v>1879</v>
      </c>
      <c r="O49" s="357" t="s">
        <v>129</v>
      </c>
      <c r="P49" s="357" t="s">
        <v>340</v>
      </c>
      <c r="Q49" s="357"/>
      <c r="R49" s="357"/>
      <c r="S49" s="358"/>
      <c r="T49" s="316">
        <f t="shared" si="0"/>
        <v>0</v>
      </c>
    </row>
    <row r="50" spans="1:20" ht="14.4">
      <c r="A50" s="317" t="s">
        <v>2777</v>
      </c>
      <c r="B50" s="455"/>
      <c r="C50" s="319"/>
      <c r="D50" s="456" t="str">
        <f t="shared" si="4"/>
        <v/>
      </c>
      <c r="E50" s="321" t="s">
        <v>2775</v>
      </c>
      <c r="F50" s="322"/>
      <c r="G50" s="530" t="s">
        <v>37</v>
      </c>
      <c r="H50" s="551"/>
      <c r="I50" s="325" t="s">
        <v>1834</v>
      </c>
      <c r="J50" s="321">
        <v>3</v>
      </c>
      <c r="K50" s="322" t="s">
        <v>1862</v>
      </c>
      <c r="L50" s="68" t="s">
        <v>1862</v>
      </c>
      <c r="M50" s="68" t="s">
        <v>1862</v>
      </c>
      <c r="N50" s="321" t="s">
        <v>1862</v>
      </c>
      <c r="O50" s="327" t="s">
        <v>157</v>
      </c>
      <c r="P50" s="327" t="s">
        <v>281</v>
      </c>
      <c r="Q50" s="327"/>
      <c r="R50" s="327"/>
      <c r="S50" s="328"/>
      <c r="T50" s="316">
        <f t="shared" si="0"/>
        <v>0</v>
      </c>
    </row>
    <row r="51" spans="1:20" ht="14.4">
      <c r="A51" s="350" t="s">
        <v>2778</v>
      </c>
      <c r="B51" s="451"/>
      <c r="C51" s="452"/>
      <c r="D51" s="453" t="str">
        <f t="shared" si="4"/>
        <v/>
      </c>
      <c r="E51" s="354" t="s">
        <v>2775</v>
      </c>
      <c r="F51" s="355"/>
      <c r="G51" s="323" t="s">
        <v>30</v>
      </c>
      <c r="H51" s="457" t="s">
        <v>42</v>
      </c>
      <c r="I51" s="325" t="s">
        <v>2222</v>
      </c>
      <c r="J51" s="354">
        <v>2</v>
      </c>
      <c r="K51" s="458" t="s">
        <v>389</v>
      </c>
      <c r="L51" s="211" t="s">
        <v>520</v>
      </c>
      <c r="M51" s="84" t="s">
        <v>1862</v>
      </c>
      <c r="N51" s="354" t="s">
        <v>1862</v>
      </c>
      <c r="O51" s="357" t="s">
        <v>255</v>
      </c>
      <c r="P51" s="357" t="s">
        <v>1053</v>
      </c>
      <c r="Q51" s="357"/>
      <c r="R51" s="357"/>
      <c r="S51" s="358"/>
      <c r="T51" s="316">
        <f t="shared" si="0"/>
        <v>0</v>
      </c>
    </row>
    <row r="52" spans="1:20" ht="14.4">
      <c r="A52" s="317" t="s">
        <v>2779</v>
      </c>
      <c r="B52" s="455"/>
      <c r="C52" s="319"/>
      <c r="D52" s="320" t="str">
        <f t="shared" si="4"/>
        <v/>
      </c>
      <c r="E52" s="321" t="s">
        <v>2775</v>
      </c>
      <c r="F52" s="322"/>
      <c r="G52" s="531" t="s">
        <v>42</v>
      </c>
      <c r="H52" s="551"/>
      <c r="I52" s="325" t="s">
        <v>2290</v>
      </c>
      <c r="J52" s="321">
        <v>3</v>
      </c>
      <c r="K52" s="322" t="s">
        <v>1862</v>
      </c>
      <c r="L52" s="68" t="s">
        <v>1862</v>
      </c>
      <c r="M52" s="68" t="s">
        <v>1862</v>
      </c>
      <c r="N52" s="321" t="s">
        <v>1862</v>
      </c>
      <c r="O52" s="327" t="s">
        <v>157</v>
      </c>
      <c r="P52" s="327" t="s">
        <v>553</v>
      </c>
      <c r="Q52" s="327"/>
      <c r="R52" s="327"/>
      <c r="S52" s="328"/>
      <c r="T52" s="316">
        <f t="shared" si="0"/>
        <v>0</v>
      </c>
    </row>
    <row r="53" spans="1:20" ht="14.4">
      <c r="A53" s="350" t="s">
        <v>2780</v>
      </c>
      <c r="B53" s="351"/>
      <c r="C53" s="452"/>
      <c r="D53" s="453" t="str">
        <f t="shared" si="4"/>
        <v/>
      </c>
      <c r="E53" s="354" t="s">
        <v>2775</v>
      </c>
      <c r="F53" s="355"/>
      <c r="G53" s="356" t="s">
        <v>29</v>
      </c>
      <c r="H53" s="457" t="s">
        <v>42</v>
      </c>
      <c r="I53" s="325" t="s">
        <v>924</v>
      </c>
      <c r="J53" s="354">
        <v>5</v>
      </c>
      <c r="K53" s="355">
        <v>2</v>
      </c>
      <c r="L53" s="84">
        <v>7</v>
      </c>
      <c r="M53" s="84" t="s">
        <v>32</v>
      </c>
      <c r="N53" s="354" t="s">
        <v>1862</v>
      </c>
      <c r="O53" s="357" t="s">
        <v>691</v>
      </c>
      <c r="P53" s="357" t="s">
        <v>59</v>
      </c>
      <c r="Q53" s="357"/>
      <c r="R53" s="357"/>
      <c r="S53" s="358"/>
      <c r="T53" s="316">
        <f t="shared" si="0"/>
        <v>0</v>
      </c>
    </row>
    <row r="54" spans="1:20" ht="14.4">
      <c r="A54" s="317" t="s">
        <v>2781</v>
      </c>
      <c r="B54" s="318"/>
      <c r="C54" s="319"/>
      <c r="D54" s="320" t="str">
        <f t="shared" si="4"/>
        <v/>
      </c>
      <c r="E54" s="321" t="s">
        <v>2775</v>
      </c>
      <c r="F54" s="322"/>
      <c r="G54" s="531" t="s">
        <v>42</v>
      </c>
      <c r="H54" s="551"/>
      <c r="I54" s="325" t="s">
        <v>411</v>
      </c>
      <c r="J54" s="321">
        <v>2</v>
      </c>
      <c r="K54" s="322">
        <v>1</v>
      </c>
      <c r="L54" s="68">
        <v>1</v>
      </c>
      <c r="M54" s="68" t="s">
        <v>32</v>
      </c>
      <c r="N54" s="321" t="s">
        <v>1862</v>
      </c>
      <c r="O54" s="327" t="s">
        <v>129</v>
      </c>
      <c r="P54" s="327" t="s">
        <v>59</v>
      </c>
      <c r="Q54" s="327"/>
      <c r="R54" s="327"/>
      <c r="S54" s="328"/>
      <c r="T54" s="316">
        <f t="shared" si="0"/>
        <v>0</v>
      </c>
    </row>
    <row r="55" spans="1:20" ht="14.4">
      <c r="A55" s="350" t="s">
        <v>2782</v>
      </c>
      <c r="B55" s="451"/>
      <c r="C55" s="452"/>
      <c r="D55" s="453" t="str">
        <f t="shared" si="4"/>
        <v/>
      </c>
      <c r="E55" s="354" t="s">
        <v>2775</v>
      </c>
      <c r="F55" s="355"/>
      <c r="G55" s="459" t="s">
        <v>41</v>
      </c>
      <c r="H55" s="454" t="s">
        <v>50</v>
      </c>
      <c r="I55" s="325" t="s">
        <v>2163</v>
      </c>
      <c r="J55" s="354">
        <v>2</v>
      </c>
      <c r="K55" s="458" t="s">
        <v>389</v>
      </c>
      <c r="L55" s="211" t="s">
        <v>520</v>
      </c>
      <c r="M55" s="84" t="s">
        <v>1862</v>
      </c>
      <c r="N55" s="354" t="s">
        <v>1862</v>
      </c>
      <c r="O55" s="357" t="s">
        <v>255</v>
      </c>
      <c r="P55" s="357" t="s">
        <v>1053</v>
      </c>
      <c r="Q55" s="357"/>
      <c r="R55" s="357"/>
      <c r="S55" s="358"/>
      <c r="T55" s="316">
        <f t="shared" si="0"/>
        <v>0</v>
      </c>
    </row>
    <row r="56" spans="1:20" ht="14.4">
      <c r="A56" s="317" t="s">
        <v>2783</v>
      </c>
      <c r="B56" s="455"/>
      <c r="C56" s="319"/>
      <c r="D56" s="456" t="str">
        <f t="shared" si="4"/>
        <v/>
      </c>
      <c r="E56" s="321" t="s">
        <v>2775</v>
      </c>
      <c r="F56" s="322"/>
      <c r="G56" s="532" t="s">
        <v>50</v>
      </c>
      <c r="H56" s="551"/>
      <c r="I56" s="325" t="s">
        <v>440</v>
      </c>
      <c r="J56" s="321">
        <v>2</v>
      </c>
      <c r="K56" s="322">
        <v>1</v>
      </c>
      <c r="L56" s="68">
        <v>4</v>
      </c>
      <c r="M56" s="68" t="s">
        <v>32</v>
      </c>
      <c r="N56" s="321" t="s">
        <v>1862</v>
      </c>
      <c r="O56" s="327" t="s">
        <v>129</v>
      </c>
      <c r="P56" s="327" t="s">
        <v>262</v>
      </c>
      <c r="Q56" s="327"/>
      <c r="R56" s="327"/>
      <c r="S56" s="328"/>
      <c r="T56" s="316">
        <f t="shared" si="0"/>
        <v>0</v>
      </c>
    </row>
    <row r="57" spans="1:20" ht="14.4">
      <c r="A57" s="350" t="s">
        <v>2784</v>
      </c>
      <c r="B57" s="451"/>
      <c r="C57" s="452"/>
      <c r="D57" s="460" t="str">
        <f t="shared" si="4"/>
        <v/>
      </c>
      <c r="E57" s="354" t="s">
        <v>2775</v>
      </c>
      <c r="F57" s="355"/>
      <c r="G57" s="532" t="s">
        <v>50</v>
      </c>
      <c r="H57" s="551"/>
      <c r="I57" s="325" t="s">
        <v>424</v>
      </c>
      <c r="J57" s="354">
        <v>1</v>
      </c>
      <c r="K57" s="355">
        <v>1</v>
      </c>
      <c r="L57" s="84">
        <v>4</v>
      </c>
      <c r="M57" s="84" t="s">
        <v>32</v>
      </c>
      <c r="N57" s="354" t="s">
        <v>1862</v>
      </c>
      <c r="O57" s="357" t="s">
        <v>129</v>
      </c>
      <c r="P57" s="357" t="s">
        <v>262</v>
      </c>
      <c r="Q57" s="357"/>
      <c r="R57" s="357"/>
      <c r="S57" s="358"/>
      <c r="T57" s="316">
        <f t="shared" si="0"/>
        <v>0</v>
      </c>
    </row>
    <row r="58" spans="1:20" ht="14.4">
      <c r="A58" s="317" t="s">
        <v>2785</v>
      </c>
      <c r="B58" s="455"/>
      <c r="C58" s="319"/>
      <c r="D58" s="320" t="str">
        <f t="shared" si="4"/>
        <v/>
      </c>
      <c r="E58" s="321" t="s">
        <v>2775</v>
      </c>
      <c r="F58" s="322"/>
      <c r="G58" s="461" t="s">
        <v>37</v>
      </c>
      <c r="H58" s="454" t="s">
        <v>50</v>
      </c>
      <c r="I58" s="325" t="s">
        <v>66</v>
      </c>
      <c r="J58" s="321">
        <v>2</v>
      </c>
      <c r="K58" s="322">
        <v>2</v>
      </c>
      <c r="L58" s="68">
        <v>2</v>
      </c>
      <c r="M58" s="68" t="s">
        <v>32</v>
      </c>
      <c r="N58" s="321" t="s">
        <v>1862</v>
      </c>
      <c r="O58" s="327" t="s">
        <v>129</v>
      </c>
      <c r="P58" s="327" t="s">
        <v>826</v>
      </c>
      <c r="Q58" s="327"/>
      <c r="R58" s="327"/>
      <c r="S58" s="328"/>
      <c r="T58" s="316">
        <f t="shared" si="0"/>
        <v>0</v>
      </c>
    </row>
    <row r="59" spans="1:20" ht="14.4">
      <c r="A59" s="350" t="s">
        <v>2786</v>
      </c>
      <c r="B59" s="451"/>
      <c r="C59" s="452"/>
      <c r="D59" s="453" t="str">
        <f t="shared" si="4"/>
        <v/>
      </c>
      <c r="E59" s="354" t="s">
        <v>2775</v>
      </c>
      <c r="F59" s="355"/>
      <c r="G59" s="528" t="s">
        <v>29</v>
      </c>
      <c r="H59" s="551"/>
      <c r="I59" s="325" t="s">
        <v>1747</v>
      </c>
      <c r="J59" s="354">
        <v>3</v>
      </c>
      <c r="K59" s="355" t="s">
        <v>1862</v>
      </c>
      <c r="L59" s="84" t="s">
        <v>1862</v>
      </c>
      <c r="M59" s="84" t="s">
        <v>1862</v>
      </c>
      <c r="N59" s="354" t="s">
        <v>1862</v>
      </c>
      <c r="O59" s="357" t="s">
        <v>157</v>
      </c>
      <c r="P59" s="357" t="s">
        <v>325</v>
      </c>
      <c r="Q59" s="357"/>
      <c r="R59" s="357"/>
      <c r="S59" s="358"/>
      <c r="T59" s="316">
        <f t="shared" si="0"/>
        <v>0</v>
      </c>
    </row>
    <row r="60" spans="1:20" ht="14.4">
      <c r="A60" s="317" t="s">
        <v>2787</v>
      </c>
      <c r="B60" s="318"/>
      <c r="C60" s="319"/>
      <c r="D60" s="320" t="str">
        <f t="shared" si="4"/>
        <v/>
      </c>
      <c r="E60" s="321" t="s">
        <v>2775</v>
      </c>
      <c r="F60" s="322"/>
      <c r="G60" s="323" t="s">
        <v>30</v>
      </c>
      <c r="H60" s="324" t="s">
        <v>42</v>
      </c>
      <c r="I60" s="325" t="s">
        <v>2215</v>
      </c>
      <c r="J60" s="321">
        <v>1</v>
      </c>
      <c r="K60" s="322">
        <v>3</v>
      </c>
      <c r="L60" s="68">
        <v>1</v>
      </c>
      <c r="M60" s="68" t="s">
        <v>32</v>
      </c>
      <c r="N60" s="321" t="s">
        <v>1862</v>
      </c>
      <c r="O60" s="327" t="s">
        <v>129</v>
      </c>
      <c r="P60" s="327" t="s">
        <v>44</v>
      </c>
      <c r="Q60" s="327"/>
      <c r="R60" s="327"/>
      <c r="S60" s="328"/>
      <c r="T60" s="316">
        <f t="shared" si="0"/>
        <v>0</v>
      </c>
    </row>
    <row r="61" spans="1:20" ht="14.4">
      <c r="A61" s="350" t="s">
        <v>2788</v>
      </c>
      <c r="B61" s="451"/>
      <c r="C61" s="452"/>
      <c r="D61" s="453" t="str">
        <f t="shared" si="4"/>
        <v/>
      </c>
      <c r="E61" s="354" t="s">
        <v>2775</v>
      </c>
      <c r="F61" s="355"/>
      <c r="G61" s="459" t="s">
        <v>41</v>
      </c>
      <c r="H61" s="324" t="s">
        <v>42</v>
      </c>
      <c r="I61" s="325" t="s">
        <v>732</v>
      </c>
      <c r="J61" s="354">
        <v>3</v>
      </c>
      <c r="K61" s="355">
        <v>3</v>
      </c>
      <c r="L61" s="84">
        <v>3</v>
      </c>
      <c r="M61" s="84" t="s">
        <v>32</v>
      </c>
      <c r="N61" s="354" t="s">
        <v>1862</v>
      </c>
      <c r="O61" s="357" t="s">
        <v>129</v>
      </c>
      <c r="P61" s="357" t="s">
        <v>44</v>
      </c>
      <c r="Q61" s="357"/>
      <c r="R61" s="357"/>
      <c r="S61" s="358"/>
      <c r="T61" s="316">
        <f t="shared" si="0"/>
        <v>0</v>
      </c>
    </row>
    <row r="62" spans="1:20" ht="14.4">
      <c r="A62" s="317" t="s">
        <v>2789</v>
      </c>
      <c r="B62" s="455"/>
      <c r="C62" s="319"/>
      <c r="D62" s="320" t="str">
        <f t="shared" si="4"/>
        <v/>
      </c>
      <c r="E62" s="321" t="s">
        <v>2775</v>
      </c>
      <c r="F62" s="322"/>
      <c r="G62" s="335" t="s">
        <v>37</v>
      </c>
      <c r="H62" s="324" t="s">
        <v>42</v>
      </c>
      <c r="I62" s="325" t="s">
        <v>128</v>
      </c>
      <c r="J62" s="321">
        <v>5</v>
      </c>
      <c r="K62" s="322">
        <v>4</v>
      </c>
      <c r="L62" s="68">
        <v>5</v>
      </c>
      <c r="M62" s="68" t="s">
        <v>32</v>
      </c>
      <c r="N62" s="327" t="s">
        <v>80</v>
      </c>
      <c r="O62" s="327" t="s">
        <v>129</v>
      </c>
      <c r="P62" s="327" t="s">
        <v>48</v>
      </c>
      <c r="Q62" s="327"/>
      <c r="R62" s="327"/>
      <c r="S62" s="328"/>
      <c r="T62" s="316">
        <f t="shared" si="0"/>
        <v>0</v>
      </c>
    </row>
    <row r="63" spans="1:20" ht="14.4">
      <c r="A63" s="350" t="s">
        <v>2790</v>
      </c>
      <c r="B63" s="451"/>
      <c r="C63" s="452"/>
      <c r="D63" s="453" t="str">
        <f t="shared" si="4"/>
        <v/>
      </c>
      <c r="E63" s="354" t="s">
        <v>2775</v>
      </c>
      <c r="F63" s="355"/>
      <c r="G63" s="414" t="s">
        <v>41</v>
      </c>
      <c r="H63" s="393" t="s">
        <v>50</v>
      </c>
      <c r="I63" s="325" t="s">
        <v>1124</v>
      </c>
      <c r="J63" s="354">
        <v>3</v>
      </c>
      <c r="K63" s="355">
        <v>2</v>
      </c>
      <c r="L63" s="84">
        <v>4</v>
      </c>
      <c r="M63" s="84" t="s">
        <v>32</v>
      </c>
      <c r="N63" s="357" t="s">
        <v>1923</v>
      </c>
      <c r="O63" s="357" t="s">
        <v>129</v>
      </c>
      <c r="P63" s="357" t="s">
        <v>769</v>
      </c>
      <c r="Q63" s="357"/>
      <c r="R63" s="357"/>
      <c r="S63" s="358"/>
      <c r="T63" s="316">
        <f t="shared" si="0"/>
        <v>0</v>
      </c>
    </row>
    <row r="64" spans="1:20" ht="14.4">
      <c r="A64" s="317" t="s">
        <v>2791</v>
      </c>
      <c r="B64" s="318"/>
      <c r="C64" s="319"/>
      <c r="D64" s="320" t="str">
        <f t="shared" si="4"/>
        <v/>
      </c>
      <c r="E64" s="321" t="s">
        <v>2775</v>
      </c>
      <c r="F64" s="322"/>
      <c r="G64" s="323" t="s">
        <v>30</v>
      </c>
      <c r="H64" s="393" t="s">
        <v>50</v>
      </c>
      <c r="I64" s="325" t="s">
        <v>258</v>
      </c>
      <c r="J64" s="321">
        <v>2</v>
      </c>
      <c r="K64" s="322">
        <v>2</v>
      </c>
      <c r="L64" s="68">
        <v>3</v>
      </c>
      <c r="M64" s="68" t="s">
        <v>32</v>
      </c>
      <c r="N64" s="321" t="s">
        <v>1862</v>
      </c>
      <c r="O64" s="327" t="s">
        <v>129</v>
      </c>
      <c r="P64" s="327" t="s">
        <v>259</v>
      </c>
      <c r="Q64" s="327"/>
      <c r="R64" s="327"/>
      <c r="S64" s="328"/>
      <c r="T64" s="316">
        <f t="shared" si="0"/>
        <v>0</v>
      </c>
    </row>
    <row r="65" spans="1:20" ht="14.4">
      <c r="A65" s="350" t="s">
        <v>2792</v>
      </c>
      <c r="B65" s="451"/>
      <c r="C65" s="460"/>
      <c r="D65" s="460" t="str">
        <f t="shared" si="4"/>
        <v/>
      </c>
      <c r="E65" s="354" t="s">
        <v>2775</v>
      </c>
      <c r="F65" s="355"/>
      <c r="G65" s="530" t="s">
        <v>37</v>
      </c>
      <c r="H65" s="551"/>
      <c r="I65" s="325" t="s">
        <v>2267</v>
      </c>
      <c r="J65" s="354">
        <v>1</v>
      </c>
      <c r="K65" s="355">
        <v>3</v>
      </c>
      <c r="L65" s="84">
        <v>1</v>
      </c>
      <c r="M65" s="84" t="s">
        <v>32</v>
      </c>
      <c r="N65" s="354" t="s">
        <v>1862</v>
      </c>
      <c r="O65" s="357" t="s">
        <v>129</v>
      </c>
      <c r="P65" s="357" t="s">
        <v>48</v>
      </c>
      <c r="Q65" s="357"/>
      <c r="R65" s="357"/>
      <c r="S65" s="358"/>
      <c r="T65" s="316">
        <f t="shared" si="0"/>
        <v>0</v>
      </c>
    </row>
    <row r="66" spans="1:20" ht="14.4">
      <c r="A66" s="317" t="s">
        <v>2793</v>
      </c>
      <c r="B66" s="318"/>
      <c r="C66" s="456"/>
      <c r="D66" s="320" t="str">
        <f t="shared" si="4"/>
        <v/>
      </c>
      <c r="E66" s="321" t="s">
        <v>2775</v>
      </c>
      <c r="F66" s="322"/>
      <c r="G66" s="532" t="s">
        <v>50</v>
      </c>
      <c r="H66" s="551"/>
      <c r="I66" s="325" t="s">
        <v>2296</v>
      </c>
      <c r="J66" s="321">
        <v>4</v>
      </c>
      <c r="K66" s="322">
        <v>4</v>
      </c>
      <c r="L66" s="68">
        <v>4</v>
      </c>
      <c r="M66" s="68" t="s">
        <v>32</v>
      </c>
      <c r="N66" s="321" t="s">
        <v>1862</v>
      </c>
      <c r="O66" s="327" t="s">
        <v>129</v>
      </c>
      <c r="P66" s="327" t="s">
        <v>826</v>
      </c>
      <c r="Q66" s="327"/>
      <c r="R66" s="327"/>
      <c r="S66" s="328"/>
      <c r="T66" s="316">
        <f t="shared" si="0"/>
        <v>0</v>
      </c>
    </row>
    <row r="67" spans="1:20" ht="14.4">
      <c r="A67" s="462" t="s">
        <v>2794</v>
      </c>
      <c r="B67" s="361"/>
      <c r="C67" s="331"/>
      <c r="D67" s="332" t="str">
        <f t="shared" si="4"/>
        <v/>
      </c>
      <c r="E67" s="333" t="s">
        <v>2775</v>
      </c>
      <c r="F67" s="334"/>
      <c r="G67" s="556" t="s">
        <v>42</v>
      </c>
      <c r="H67" s="557"/>
      <c r="I67" s="336" t="s">
        <v>2287</v>
      </c>
      <c r="J67" s="333">
        <v>3</v>
      </c>
      <c r="K67" s="334">
        <v>3</v>
      </c>
      <c r="L67" s="337">
        <v>3</v>
      </c>
      <c r="M67" s="337" t="s">
        <v>32</v>
      </c>
      <c r="N67" s="333" t="s">
        <v>1862</v>
      </c>
      <c r="O67" s="338" t="s">
        <v>129</v>
      </c>
      <c r="P67" s="338" t="s">
        <v>59</v>
      </c>
      <c r="Q67" s="338"/>
      <c r="R67" s="338"/>
      <c r="S67" s="339"/>
      <c r="T67" s="316">
        <f t="shared" si="0"/>
        <v>0</v>
      </c>
    </row>
    <row r="68" spans="1:20" ht="14.4">
      <c r="A68" s="446" t="s">
        <v>2774</v>
      </c>
      <c r="B68" s="341"/>
      <c r="C68" s="447"/>
      <c r="D68" s="448" t="str">
        <f t="shared" si="4"/>
        <v/>
      </c>
      <c r="E68" s="344" t="s">
        <v>2795</v>
      </c>
      <c r="F68" s="345"/>
      <c r="G68" s="408" t="s">
        <v>30</v>
      </c>
      <c r="H68" s="311" t="s">
        <v>50</v>
      </c>
      <c r="I68" s="312" t="s">
        <v>2018</v>
      </c>
      <c r="J68" s="344">
        <v>3</v>
      </c>
      <c r="K68" s="345">
        <v>4</v>
      </c>
      <c r="L68" s="347">
        <v>3</v>
      </c>
      <c r="M68" s="347" t="s">
        <v>32</v>
      </c>
      <c r="N68" s="348" t="s">
        <v>1900</v>
      </c>
      <c r="O68" s="348" t="s">
        <v>129</v>
      </c>
      <c r="P68" s="348" t="s">
        <v>1080</v>
      </c>
      <c r="Q68" s="348"/>
      <c r="R68" s="348"/>
      <c r="S68" s="349"/>
      <c r="T68" s="316">
        <f t="shared" si="0"/>
        <v>0</v>
      </c>
    </row>
    <row r="69" spans="1:20" ht="14.4">
      <c r="A69" s="450" t="s">
        <v>2776</v>
      </c>
      <c r="B69" s="451"/>
      <c r="C69" s="452"/>
      <c r="D69" s="453" t="str">
        <f t="shared" si="4"/>
        <v/>
      </c>
      <c r="E69" s="354" t="s">
        <v>2795</v>
      </c>
      <c r="F69" s="355"/>
      <c r="G69" s="528" t="s">
        <v>29</v>
      </c>
      <c r="H69" s="551"/>
      <c r="I69" s="325" t="s">
        <v>1748</v>
      </c>
      <c r="J69" s="354">
        <v>3</v>
      </c>
      <c r="K69" s="355" t="s">
        <v>1862</v>
      </c>
      <c r="L69" s="84" t="s">
        <v>1862</v>
      </c>
      <c r="M69" s="84" t="s">
        <v>1862</v>
      </c>
      <c r="N69" s="354" t="s">
        <v>1862</v>
      </c>
      <c r="O69" s="357" t="s">
        <v>157</v>
      </c>
      <c r="P69" s="357" t="s">
        <v>164</v>
      </c>
      <c r="Q69" s="357"/>
      <c r="R69" s="357"/>
      <c r="S69" s="358"/>
      <c r="T69" s="316">
        <f t="shared" si="0"/>
        <v>0</v>
      </c>
    </row>
    <row r="70" spans="1:20" ht="14.4">
      <c r="A70" s="317" t="s">
        <v>2777</v>
      </c>
      <c r="B70" s="318"/>
      <c r="C70" s="319"/>
      <c r="D70" s="320" t="str">
        <f t="shared" si="4"/>
        <v/>
      </c>
      <c r="E70" s="321" t="s">
        <v>2795</v>
      </c>
      <c r="F70" s="322"/>
      <c r="G70" s="528" t="s">
        <v>29</v>
      </c>
      <c r="H70" s="551"/>
      <c r="I70" s="325" t="s">
        <v>1990</v>
      </c>
      <c r="J70" s="321">
        <v>4</v>
      </c>
      <c r="K70" s="322">
        <v>3</v>
      </c>
      <c r="L70" s="68">
        <v>3</v>
      </c>
      <c r="M70" s="68" t="s">
        <v>32</v>
      </c>
      <c r="N70" s="327" t="s">
        <v>1991</v>
      </c>
      <c r="O70" s="327" t="s">
        <v>129</v>
      </c>
      <c r="P70" s="327" t="s">
        <v>39</v>
      </c>
      <c r="Q70" s="327"/>
      <c r="R70" s="327"/>
      <c r="S70" s="328"/>
      <c r="T70" s="316">
        <f t="shared" si="0"/>
        <v>0</v>
      </c>
    </row>
    <row r="71" spans="1:20" ht="14.4">
      <c r="A71" s="350" t="s">
        <v>2778</v>
      </c>
      <c r="B71" s="451"/>
      <c r="C71" s="452"/>
      <c r="D71" s="453" t="str">
        <f t="shared" si="4"/>
        <v/>
      </c>
      <c r="E71" s="354" t="s">
        <v>2795</v>
      </c>
      <c r="F71" s="355"/>
      <c r="G71" s="459" t="s">
        <v>41</v>
      </c>
      <c r="H71" s="324" t="s">
        <v>42</v>
      </c>
      <c r="I71" s="325" t="s">
        <v>1898</v>
      </c>
      <c r="J71" s="354">
        <v>2</v>
      </c>
      <c r="K71" s="355">
        <v>2</v>
      </c>
      <c r="L71" s="84">
        <v>3</v>
      </c>
      <c r="M71" s="84" t="s">
        <v>32</v>
      </c>
      <c r="N71" s="357" t="s">
        <v>145</v>
      </c>
      <c r="O71" s="357" t="s">
        <v>129</v>
      </c>
      <c r="P71" s="357" t="s">
        <v>39</v>
      </c>
      <c r="Q71" s="357"/>
      <c r="R71" s="357"/>
      <c r="S71" s="358"/>
      <c r="T71" s="316">
        <f t="shared" si="0"/>
        <v>0</v>
      </c>
    </row>
    <row r="72" spans="1:20" ht="14.4">
      <c r="A72" s="317" t="s">
        <v>2779</v>
      </c>
      <c r="B72" s="455"/>
      <c r="C72" s="319"/>
      <c r="D72" s="320" t="str">
        <f t="shared" si="4"/>
        <v/>
      </c>
      <c r="E72" s="321" t="s">
        <v>2795</v>
      </c>
      <c r="F72" s="322"/>
      <c r="G72" s="531" t="s">
        <v>42</v>
      </c>
      <c r="H72" s="551"/>
      <c r="I72" s="325" t="s">
        <v>2104</v>
      </c>
      <c r="J72" s="321">
        <v>8</v>
      </c>
      <c r="K72" s="322">
        <v>7</v>
      </c>
      <c r="L72" s="68">
        <v>8</v>
      </c>
      <c r="M72" s="68" t="s">
        <v>136</v>
      </c>
      <c r="N72" s="327" t="s">
        <v>33</v>
      </c>
      <c r="O72" s="327" t="s">
        <v>129</v>
      </c>
      <c r="P72" s="327" t="s">
        <v>318</v>
      </c>
      <c r="Q72" s="327"/>
      <c r="R72" s="327"/>
      <c r="S72" s="328"/>
      <c r="T72" s="316">
        <f t="shared" si="0"/>
        <v>0</v>
      </c>
    </row>
    <row r="73" spans="1:20" ht="14.4">
      <c r="A73" s="350" t="s">
        <v>2780</v>
      </c>
      <c r="B73" s="351"/>
      <c r="C73" s="452"/>
      <c r="D73" s="453" t="str">
        <f t="shared" si="4"/>
        <v/>
      </c>
      <c r="E73" s="354" t="s">
        <v>2795</v>
      </c>
      <c r="F73" s="355"/>
      <c r="G73" s="531" t="s">
        <v>42</v>
      </c>
      <c r="H73" s="551"/>
      <c r="I73" s="325" t="s">
        <v>2096</v>
      </c>
      <c r="J73" s="354">
        <v>2</v>
      </c>
      <c r="K73" s="355">
        <v>2</v>
      </c>
      <c r="L73" s="84">
        <v>2</v>
      </c>
      <c r="M73" s="84" t="s">
        <v>32</v>
      </c>
      <c r="N73" s="354" t="s">
        <v>1862</v>
      </c>
      <c r="O73" s="357" t="s">
        <v>129</v>
      </c>
      <c r="P73" s="357" t="s">
        <v>44</v>
      </c>
      <c r="Q73" s="357"/>
      <c r="R73" s="357"/>
      <c r="S73" s="358"/>
      <c r="T73" s="316">
        <f t="shared" si="0"/>
        <v>0</v>
      </c>
    </row>
    <row r="74" spans="1:20" ht="14.4">
      <c r="A74" s="317" t="s">
        <v>2781</v>
      </c>
      <c r="B74" s="318"/>
      <c r="C74" s="319"/>
      <c r="D74" s="320" t="str">
        <f t="shared" si="4"/>
        <v/>
      </c>
      <c r="E74" s="321" t="s">
        <v>2795</v>
      </c>
      <c r="F74" s="322"/>
      <c r="G74" s="461" t="s">
        <v>37</v>
      </c>
      <c r="H74" s="454" t="s">
        <v>50</v>
      </c>
      <c r="I74" s="325" t="s">
        <v>1287</v>
      </c>
      <c r="J74" s="321">
        <v>2</v>
      </c>
      <c r="K74" s="322">
        <v>0</v>
      </c>
      <c r="L74" s="68">
        <v>5</v>
      </c>
      <c r="M74" s="68" t="s">
        <v>32</v>
      </c>
      <c r="N74" s="321" t="s">
        <v>1862</v>
      </c>
      <c r="O74" s="327" t="s">
        <v>129</v>
      </c>
      <c r="P74" s="327" t="s">
        <v>290</v>
      </c>
      <c r="Q74" s="327"/>
      <c r="R74" s="327"/>
      <c r="S74" s="328"/>
      <c r="T74" s="316">
        <f t="shared" si="0"/>
        <v>0</v>
      </c>
    </row>
    <row r="75" spans="1:20" ht="14.4">
      <c r="A75" s="350" t="s">
        <v>2782</v>
      </c>
      <c r="B75" s="351"/>
      <c r="C75" s="452"/>
      <c r="D75" s="453" t="str">
        <f t="shared" si="4"/>
        <v/>
      </c>
      <c r="E75" s="354" t="s">
        <v>2795</v>
      </c>
      <c r="F75" s="355"/>
      <c r="G75" s="532" t="s">
        <v>50</v>
      </c>
      <c r="H75" s="551"/>
      <c r="I75" s="325" t="s">
        <v>2107</v>
      </c>
      <c r="J75" s="354">
        <v>2</v>
      </c>
      <c r="K75" s="355">
        <v>2</v>
      </c>
      <c r="L75" s="84">
        <v>2</v>
      </c>
      <c r="M75" s="84" t="s">
        <v>32</v>
      </c>
      <c r="N75" s="354" t="s">
        <v>1862</v>
      </c>
      <c r="O75" s="357" t="s">
        <v>129</v>
      </c>
      <c r="P75" s="357" t="s">
        <v>783</v>
      </c>
      <c r="Q75" s="357"/>
      <c r="R75" s="357"/>
      <c r="S75" s="358"/>
      <c r="T75" s="316">
        <f t="shared" si="0"/>
        <v>0</v>
      </c>
    </row>
    <row r="76" spans="1:20" ht="14.4">
      <c r="A76" s="317" t="s">
        <v>2783</v>
      </c>
      <c r="B76" s="318"/>
      <c r="C76" s="319"/>
      <c r="D76" s="320" t="str">
        <f t="shared" si="4"/>
        <v/>
      </c>
      <c r="E76" s="321" t="s">
        <v>2795</v>
      </c>
      <c r="F76" s="322"/>
      <c r="G76" s="459" t="s">
        <v>41</v>
      </c>
      <c r="H76" s="454" t="s">
        <v>50</v>
      </c>
      <c r="I76" s="325" t="s">
        <v>1570</v>
      </c>
      <c r="J76" s="321">
        <v>4</v>
      </c>
      <c r="K76" s="322">
        <v>3</v>
      </c>
      <c r="L76" s="68">
        <v>4</v>
      </c>
      <c r="M76" s="68" t="s">
        <v>136</v>
      </c>
      <c r="N76" s="327" t="s">
        <v>62</v>
      </c>
      <c r="O76" s="327" t="s">
        <v>129</v>
      </c>
      <c r="P76" s="327" t="s">
        <v>753</v>
      </c>
      <c r="Q76" s="327"/>
      <c r="R76" s="327"/>
      <c r="S76" s="328"/>
      <c r="T76" s="316">
        <f t="shared" si="0"/>
        <v>0</v>
      </c>
    </row>
    <row r="77" spans="1:20" ht="14.4">
      <c r="A77" s="350" t="s">
        <v>2784</v>
      </c>
      <c r="B77" s="351"/>
      <c r="C77" s="452"/>
      <c r="D77" s="453" t="str">
        <f t="shared" si="4"/>
        <v/>
      </c>
      <c r="E77" s="354" t="s">
        <v>2795</v>
      </c>
      <c r="F77" s="355"/>
      <c r="G77" s="459" t="s">
        <v>41</v>
      </c>
      <c r="H77" s="324" t="s">
        <v>42</v>
      </c>
      <c r="I77" s="325" t="s">
        <v>1906</v>
      </c>
      <c r="J77" s="354">
        <v>4</v>
      </c>
      <c r="K77" s="355" t="s">
        <v>1862</v>
      </c>
      <c r="L77" s="84" t="s">
        <v>1862</v>
      </c>
      <c r="M77" s="84" t="s">
        <v>1862</v>
      </c>
      <c r="N77" s="354" t="s">
        <v>1862</v>
      </c>
      <c r="O77" s="357" t="s">
        <v>157</v>
      </c>
      <c r="P77" s="357" t="s">
        <v>164</v>
      </c>
      <c r="Q77" s="357"/>
      <c r="R77" s="357"/>
      <c r="S77" s="358"/>
      <c r="T77" s="316">
        <f t="shared" si="0"/>
        <v>0</v>
      </c>
    </row>
    <row r="78" spans="1:20" ht="14.4">
      <c r="A78" s="317" t="s">
        <v>2785</v>
      </c>
      <c r="B78" s="455"/>
      <c r="C78" s="319"/>
      <c r="D78" s="320" t="str">
        <f t="shared" si="4"/>
        <v/>
      </c>
      <c r="E78" s="321" t="s">
        <v>2795</v>
      </c>
      <c r="F78" s="322"/>
      <c r="G78" s="532" t="s">
        <v>50</v>
      </c>
      <c r="H78" s="551"/>
      <c r="I78" s="325" t="s">
        <v>2114</v>
      </c>
      <c r="J78" s="321">
        <v>3</v>
      </c>
      <c r="K78" s="463" t="s">
        <v>389</v>
      </c>
      <c r="L78" s="209" t="s">
        <v>254</v>
      </c>
      <c r="M78" s="68" t="s">
        <v>1862</v>
      </c>
      <c r="N78" s="321" t="s">
        <v>1862</v>
      </c>
      <c r="O78" s="327" t="s">
        <v>255</v>
      </c>
      <c r="P78" s="327" t="s">
        <v>381</v>
      </c>
      <c r="Q78" s="327"/>
      <c r="R78" s="327"/>
      <c r="S78" s="328"/>
      <c r="T78" s="316">
        <f t="shared" si="0"/>
        <v>0</v>
      </c>
    </row>
    <row r="79" spans="1:20" ht="14.4">
      <c r="A79" s="350" t="s">
        <v>2786</v>
      </c>
      <c r="B79" s="351"/>
      <c r="C79" s="452"/>
      <c r="D79" s="453" t="str">
        <f t="shared" si="4"/>
        <v/>
      </c>
      <c r="E79" s="354" t="s">
        <v>2795</v>
      </c>
      <c r="F79" s="355"/>
      <c r="G79" s="356" t="s">
        <v>29</v>
      </c>
      <c r="H79" s="324" t="s">
        <v>42</v>
      </c>
      <c r="I79" s="325" t="s">
        <v>1955</v>
      </c>
      <c r="J79" s="354">
        <v>3</v>
      </c>
      <c r="K79" s="355">
        <v>3</v>
      </c>
      <c r="L79" s="84">
        <v>3</v>
      </c>
      <c r="M79" s="84" t="s">
        <v>32</v>
      </c>
      <c r="N79" s="357" t="s">
        <v>145</v>
      </c>
      <c r="O79" s="357" t="s">
        <v>129</v>
      </c>
      <c r="P79" s="357" t="s">
        <v>797</v>
      </c>
      <c r="Q79" s="357"/>
      <c r="R79" s="357"/>
      <c r="S79" s="358"/>
      <c r="T79" s="316">
        <f t="shared" si="0"/>
        <v>0</v>
      </c>
    </row>
    <row r="80" spans="1:20" ht="14.4">
      <c r="A80" s="317" t="s">
        <v>2787</v>
      </c>
      <c r="B80" s="455"/>
      <c r="C80" s="319"/>
      <c r="D80" s="320" t="str">
        <f t="shared" si="4"/>
        <v/>
      </c>
      <c r="E80" s="321" t="s">
        <v>2795</v>
      </c>
      <c r="F80" s="322"/>
      <c r="G80" s="530" t="s">
        <v>37</v>
      </c>
      <c r="H80" s="551"/>
      <c r="I80" s="325" t="s">
        <v>2094</v>
      </c>
      <c r="J80" s="321">
        <v>3</v>
      </c>
      <c r="K80" s="322" t="s">
        <v>1862</v>
      </c>
      <c r="L80" s="68" t="s">
        <v>1862</v>
      </c>
      <c r="M80" s="68" t="s">
        <v>1862</v>
      </c>
      <c r="N80" s="321" t="s">
        <v>1862</v>
      </c>
      <c r="O80" s="327" t="s">
        <v>157</v>
      </c>
      <c r="P80" s="327" t="s">
        <v>164</v>
      </c>
      <c r="Q80" s="327"/>
      <c r="R80" s="327"/>
      <c r="S80" s="328"/>
      <c r="T80" s="316">
        <f t="shared" si="0"/>
        <v>0</v>
      </c>
    </row>
    <row r="81" spans="1:20" ht="14.4">
      <c r="A81" s="350" t="s">
        <v>2788</v>
      </c>
      <c r="B81" s="351"/>
      <c r="C81" s="452"/>
      <c r="D81" s="453" t="str">
        <f t="shared" si="4"/>
        <v/>
      </c>
      <c r="E81" s="354" t="s">
        <v>2795</v>
      </c>
      <c r="F81" s="355"/>
      <c r="G81" s="530" t="s">
        <v>37</v>
      </c>
      <c r="H81" s="551"/>
      <c r="I81" s="325" t="s">
        <v>2073</v>
      </c>
      <c r="J81" s="354">
        <v>2</v>
      </c>
      <c r="K81" s="355">
        <v>3</v>
      </c>
      <c r="L81" s="84">
        <v>1</v>
      </c>
      <c r="M81" s="84" t="s">
        <v>32</v>
      </c>
      <c r="N81" s="357" t="s">
        <v>80</v>
      </c>
      <c r="O81" s="357" t="s">
        <v>129</v>
      </c>
      <c r="P81" s="357" t="s">
        <v>39</v>
      </c>
      <c r="Q81" s="357"/>
      <c r="R81" s="357"/>
      <c r="S81" s="358"/>
      <c r="T81" s="316">
        <f t="shared" si="0"/>
        <v>0</v>
      </c>
    </row>
    <row r="82" spans="1:20" ht="14.4">
      <c r="A82" s="317" t="s">
        <v>2789</v>
      </c>
      <c r="B82" s="318"/>
      <c r="C82" s="319"/>
      <c r="D82" s="320" t="str">
        <f t="shared" si="4"/>
        <v/>
      </c>
      <c r="E82" s="321" t="s">
        <v>2795</v>
      </c>
      <c r="F82" s="322"/>
      <c r="G82" s="530" t="s">
        <v>37</v>
      </c>
      <c r="H82" s="551"/>
      <c r="I82" s="325" t="s">
        <v>77</v>
      </c>
      <c r="J82" s="321">
        <v>6</v>
      </c>
      <c r="K82" s="322">
        <v>5</v>
      </c>
      <c r="L82" s="68">
        <v>4</v>
      </c>
      <c r="M82" s="68" t="s">
        <v>32</v>
      </c>
      <c r="N82" s="327" t="s">
        <v>80</v>
      </c>
      <c r="O82" s="327" t="s">
        <v>129</v>
      </c>
      <c r="P82" s="327" t="s">
        <v>39</v>
      </c>
      <c r="Q82" s="327"/>
      <c r="R82" s="327"/>
      <c r="S82" s="328"/>
      <c r="T82" s="316">
        <f t="shared" si="0"/>
        <v>0</v>
      </c>
    </row>
    <row r="83" spans="1:20" ht="14.4">
      <c r="A83" s="350" t="s">
        <v>2790</v>
      </c>
      <c r="B83" s="351"/>
      <c r="C83" s="452"/>
      <c r="D83" s="453" t="str">
        <f t="shared" si="4"/>
        <v/>
      </c>
      <c r="E83" s="354" t="s">
        <v>2795</v>
      </c>
      <c r="F83" s="355"/>
      <c r="G83" s="461" t="s">
        <v>37</v>
      </c>
      <c r="H83" s="454" t="s">
        <v>50</v>
      </c>
      <c r="I83" s="325" t="s">
        <v>228</v>
      </c>
      <c r="J83" s="354">
        <v>6</v>
      </c>
      <c r="K83" s="355">
        <v>5</v>
      </c>
      <c r="L83" s="84">
        <v>5</v>
      </c>
      <c r="M83" s="84" t="s">
        <v>136</v>
      </c>
      <c r="N83" s="357" t="s">
        <v>1991</v>
      </c>
      <c r="O83" s="357" t="s">
        <v>129</v>
      </c>
      <c r="P83" s="357" t="s">
        <v>275</v>
      </c>
      <c r="Q83" s="357"/>
      <c r="R83" s="357"/>
      <c r="S83" s="358"/>
      <c r="T83" s="316">
        <f t="shared" si="0"/>
        <v>0</v>
      </c>
    </row>
    <row r="84" spans="1:20" ht="14.4">
      <c r="A84" s="317" t="s">
        <v>2791</v>
      </c>
      <c r="B84" s="318"/>
      <c r="C84" s="319"/>
      <c r="D84" s="320" t="str">
        <f t="shared" si="4"/>
        <v/>
      </c>
      <c r="E84" s="321" t="s">
        <v>2795</v>
      </c>
      <c r="F84" s="322"/>
      <c r="G84" s="529" t="s">
        <v>30</v>
      </c>
      <c r="H84" s="551"/>
      <c r="I84" s="325" t="s">
        <v>2037</v>
      </c>
      <c r="J84" s="321">
        <v>5</v>
      </c>
      <c r="K84" s="322">
        <v>6</v>
      </c>
      <c r="L84" s="68">
        <v>5</v>
      </c>
      <c r="M84" s="68" t="s">
        <v>32</v>
      </c>
      <c r="N84" s="321" t="s">
        <v>1862</v>
      </c>
      <c r="O84" s="327" t="s">
        <v>129</v>
      </c>
      <c r="P84" s="327" t="s">
        <v>444</v>
      </c>
      <c r="Q84" s="327"/>
      <c r="R84" s="327"/>
      <c r="S84" s="328"/>
      <c r="T84" s="316">
        <f t="shared" si="0"/>
        <v>0</v>
      </c>
    </row>
    <row r="85" spans="1:20" ht="14.4">
      <c r="A85" s="350" t="s">
        <v>2792</v>
      </c>
      <c r="B85" s="351"/>
      <c r="C85" s="452"/>
      <c r="D85" s="453" t="str">
        <f t="shared" si="4"/>
        <v/>
      </c>
      <c r="E85" s="354" t="s">
        <v>2795</v>
      </c>
      <c r="F85" s="355"/>
      <c r="G85" s="323" t="s">
        <v>30</v>
      </c>
      <c r="H85" s="324" t="s">
        <v>42</v>
      </c>
      <c r="I85" s="325" t="s">
        <v>287</v>
      </c>
      <c r="J85" s="354">
        <v>4</v>
      </c>
      <c r="K85" s="355">
        <v>3</v>
      </c>
      <c r="L85" s="84">
        <v>6</v>
      </c>
      <c r="M85" s="84" t="s">
        <v>32</v>
      </c>
      <c r="N85" s="357" t="s">
        <v>33</v>
      </c>
      <c r="O85" s="357" t="s">
        <v>129</v>
      </c>
      <c r="P85" s="357" t="s">
        <v>48</v>
      </c>
      <c r="Q85" s="357"/>
      <c r="R85" s="357"/>
      <c r="S85" s="358"/>
      <c r="T85" s="316">
        <f t="shared" si="0"/>
        <v>0</v>
      </c>
    </row>
    <row r="86" spans="1:20" ht="14.4">
      <c r="A86" s="317" t="s">
        <v>2793</v>
      </c>
      <c r="B86" s="318"/>
      <c r="C86" s="319"/>
      <c r="D86" s="320" t="str">
        <f t="shared" si="4"/>
        <v/>
      </c>
      <c r="E86" s="321" t="s">
        <v>2795</v>
      </c>
      <c r="F86" s="322"/>
      <c r="G86" s="356" t="s">
        <v>29</v>
      </c>
      <c r="H86" s="324" t="s">
        <v>42</v>
      </c>
      <c r="I86" s="325" t="s">
        <v>1962</v>
      </c>
      <c r="J86" s="321">
        <v>4</v>
      </c>
      <c r="K86" s="322" t="s">
        <v>1862</v>
      </c>
      <c r="L86" s="68" t="s">
        <v>1862</v>
      </c>
      <c r="M86" s="68" t="s">
        <v>1862</v>
      </c>
      <c r="N86" s="321" t="s">
        <v>1862</v>
      </c>
      <c r="O86" s="327" t="s">
        <v>157</v>
      </c>
      <c r="P86" s="327" t="s">
        <v>325</v>
      </c>
      <c r="Q86" s="327"/>
      <c r="R86" s="327"/>
      <c r="S86" s="328"/>
      <c r="T86" s="316">
        <f t="shared" si="0"/>
        <v>0</v>
      </c>
    </row>
    <row r="87" spans="1:20" ht="14.4">
      <c r="A87" s="462" t="s">
        <v>2794</v>
      </c>
      <c r="B87" s="361"/>
      <c r="C87" s="331"/>
      <c r="D87" s="332" t="str">
        <f t="shared" si="4"/>
        <v/>
      </c>
      <c r="E87" s="333" t="s">
        <v>2795</v>
      </c>
      <c r="F87" s="334"/>
      <c r="G87" s="464" t="s">
        <v>41</v>
      </c>
      <c r="H87" s="465" t="s">
        <v>50</v>
      </c>
      <c r="I87" s="336" t="s">
        <v>2796</v>
      </c>
      <c r="J87" s="333">
        <v>2</v>
      </c>
      <c r="K87" s="334">
        <v>2</v>
      </c>
      <c r="L87" s="337">
        <v>3</v>
      </c>
      <c r="M87" s="337" t="s">
        <v>32</v>
      </c>
      <c r="N87" s="338" t="s">
        <v>1909</v>
      </c>
      <c r="O87" s="338" t="s">
        <v>129</v>
      </c>
      <c r="P87" s="338" t="s">
        <v>72</v>
      </c>
      <c r="Q87" s="338"/>
      <c r="R87" s="338"/>
      <c r="S87" s="339"/>
      <c r="T87" s="316">
        <f t="shared" si="0"/>
        <v>0</v>
      </c>
    </row>
    <row r="88" spans="1:20" ht="14.4">
      <c r="A88" s="466" t="s">
        <v>2774</v>
      </c>
      <c r="B88" s="467"/>
      <c r="C88" s="447"/>
      <c r="D88" s="448" t="str">
        <f t="shared" si="4"/>
        <v/>
      </c>
      <c r="E88" s="344" t="s">
        <v>2797</v>
      </c>
      <c r="F88" s="345"/>
      <c r="G88" s="552" t="s">
        <v>41</v>
      </c>
      <c r="H88" s="553"/>
      <c r="I88" s="348" t="s">
        <v>1686</v>
      </c>
      <c r="J88" s="344">
        <v>3</v>
      </c>
      <c r="K88" s="438" t="s">
        <v>2798</v>
      </c>
      <c r="L88" s="439" t="s">
        <v>2798</v>
      </c>
      <c r="M88" s="347" t="s">
        <v>1862</v>
      </c>
      <c r="N88" s="344" t="s">
        <v>1862</v>
      </c>
      <c r="O88" s="348" t="s">
        <v>255</v>
      </c>
      <c r="P88" s="348" t="s">
        <v>256</v>
      </c>
      <c r="Q88" s="348"/>
      <c r="R88" s="348"/>
      <c r="S88" s="349"/>
      <c r="T88" s="316">
        <f t="shared" si="0"/>
        <v>0</v>
      </c>
    </row>
    <row r="89" spans="1:20" ht="14.4">
      <c r="A89" s="468" t="s">
        <v>2776</v>
      </c>
      <c r="B89" s="354"/>
      <c r="C89" s="452"/>
      <c r="D89" s="453" t="str">
        <f t="shared" si="4"/>
        <v/>
      </c>
      <c r="E89" s="354" t="s">
        <v>2797</v>
      </c>
      <c r="F89" s="355"/>
      <c r="G89" s="414" t="s">
        <v>41</v>
      </c>
      <c r="H89" s="214" t="s">
        <v>42</v>
      </c>
      <c r="I89" s="357" t="s">
        <v>1651</v>
      </c>
      <c r="J89" s="354">
        <v>6</v>
      </c>
      <c r="K89" s="355">
        <v>4</v>
      </c>
      <c r="L89" s="84">
        <v>5</v>
      </c>
      <c r="M89" s="84" t="s">
        <v>32</v>
      </c>
      <c r="N89" s="469" t="s">
        <v>2799</v>
      </c>
      <c r="O89" s="357" t="s">
        <v>129</v>
      </c>
      <c r="P89" s="357" t="s">
        <v>864</v>
      </c>
      <c r="Q89" s="357"/>
      <c r="R89" s="357"/>
      <c r="S89" s="358"/>
      <c r="T89" s="316">
        <f t="shared" si="0"/>
        <v>0</v>
      </c>
    </row>
    <row r="90" spans="1:20" ht="14.4">
      <c r="A90" s="470" t="s">
        <v>2777</v>
      </c>
      <c r="B90" s="321"/>
      <c r="C90" s="319"/>
      <c r="D90" s="320" t="str">
        <f t="shared" si="4"/>
        <v/>
      </c>
      <c r="E90" s="321" t="s">
        <v>2797</v>
      </c>
      <c r="F90" s="322"/>
      <c r="G90" s="532" t="s">
        <v>50</v>
      </c>
      <c r="H90" s="551"/>
      <c r="I90" s="327" t="s">
        <v>1856</v>
      </c>
      <c r="J90" s="321">
        <v>1</v>
      </c>
      <c r="K90" s="463" t="s">
        <v>343</v>
      </c>
      <c r="L90" s="209" t="s">
        <v>254</v>
      </c>
      <c r="M90" s="68" t="s">
        <v>1862</v>
      </c>
      <c r="N90" s="321" t="s">
        <v>1862</v>
      </c>
      <c r="O90" s="327" t="s">
        <v>255</v>
      </c>
      <c r="P90" s="327" t="s">
        <v>1053</v>
      </c>
      <c r="Q90" s="327"/>
      <c r="R90" s="327"/>
      <c r="S90" s="328"/>
      <c r="T90" s="316">
        <f t="shared" si="0"/>
        <v>0</v>
      </c>
    </row>
    <row r="91" spans="1:20" ht="14.4">
      <c r="A91" s="471" t="s">
        <v>2778</v>
      </c>
      <c r="B91" s="472"/>
      <c r="C91" s="452"/>
      <c r="D91" s="453" t="str">
        <f t="shared" si="4"/>
        <v/>
      </c>
      <c r="E91" s="354" t="s">
        <v>2797</v>
      </c>
      <c r="F91" s="355"/>
      <c r="G91" s="532" t="s">
        <v>50</v>
      </c>
      <c r="H91" s="551"/>
      <c r="I91" s="357" t="s">
        <v>1848</v>
      </c>
      <c r="J91" s="354">
        <v>1</v>
      </c>
      <c r="K91" s="355">
        <v>1</v>
      </c>
      <c r="L91" s="84">
        <v>2</v>
      </c>
      <c r="M91" s="84" t="s">
        <v>32</v>
      </c>
      <c r="N91" s="469" t="s">
        <v>1631</v>
      </c>
      <c r="O91" s="357" t="s">
        <v>129</v>
      </c>
      <c r="P91" s="357" t="s">
        <v>742</v>
      </c>
      <c r="Q91" s="357"/>
      <c r="R91" s="357"/>
      <c r="S91" s="358"/>
      <c r="T91" s="316">
        <f t="shared" si="0"/>
        <v>0</v>
      </c>
    </row>
    <row r="92" spans="1:20" ht="14.4">
      <c r="A92" s="470" t="s">
        <v>2779</v>
      </c>
      <c r="B92" s="473"/>
      <c r="C92" s="319"/>
      <c r="D92" s="320" t="str">
        <f t="shared" si="4"/>
        <v/>
      </c>
      <c r="E92" s="321" t="s">
        <v>2797</v>
      </c>
      <c r="F92" s="322"/>
      <c r="G92" s="531" t="s">
        <v>42</v>
      </c>
      <c r="H92" s="551"/>
      <c r="I92" s="327" t="s">
        <v>1837</v>
      </c>
      <c r="J92" s="321">
        <v>3</v>
      </c>
      <c r="K92" s="322">
        <v>1</v>
      </c>
      <c r="L92" s="68">
        <v>1</v>
      </c>
      <c r="M92" s="68" t="s">
        <v>32</v>
      </c>
      <c r="N92" s="321" t="s">
        <v>1862</v>
      </c>
      <c r="O92" s="327" t="s">
        <v>129</v>
      </c>
      <c r="P92" s="327" t="s">
        <v>2800</v>
      </c>
      <c r="Q92" s="327"/>
      <c r="R92" s="327"/>
      <c r="S92" s="328"/>
      <c r="T92" s="316">
        <f t="shared" si="0"/>
        <v>0</v>
      </c>
    </row>
    <row r="93" spans="1:20" ht="14.4">
      <c r="A93" s="471" t="s">
        <v>2780</v>
      </c>
      <c r="B93" s="472"/>
      <c r="C93" s="452"/>
      <c r="D93" s="453" t="str">
        <f t="shared" si="4"/>
        <v/>
      </c>
      <c r="E93" s="354" t="s">
        <v>2797</v>
      </c>
      <c r="F93" s="355"/>
      <c r="G93" s="531" t="s">
        <v>42</v>
      </c>
      <c r="H93" s="551"/>
      <c r="I93" s="357" t="s">
        <v>1843</v>
      </c>
      <c r="J93" s="354">
        <v>4</v>
      </c>
      <c r="K93" s="458" t="s">
        <v>389</v>
      </c>
      <c r="L93" s="211" t="s">
        <v>389</v>
      </c>
      <c r="M93" s="84" t="s">
        <v>1862</v>
      </c>
      <c r="N93" s="469" t="s">
        <v>33</v>
      </c>
      <c r="O93" s="357" t="s">
        <v>255</v>
      </c>
      <c r="P93" s="357" t="s">
        <v>1844</v>
      </c>
      <c r="Q93" s="357"/>
      <c r="R93" s="357"/>
      <c r="S93" s="358"/>
      <c r="T93" s="316">
        <f t="shared" si="0"/>
        <v>0</v>
      </c>
    </row>
    <row r="94" spans="1:20" ht="14.4">
      <c r="A94" s="470" t="s">
        <v>2781</v>
      </c>
      <c r="B94" s="473"/>
      <c r="C94" s="319"/>
      <c r="D94" s="320" t="str">
        <f t="shared" si="4"/>
        <v/>
      </c>
      <c r="E94" s="321" t="s">
        <v>2797</v>
      </c>
      <c r="F94" s="322"/>
      <c r="G94" s="419" t="s">
        <v>37</v>
      </c>
      <c r="H94" s="214" t="s">
        <v>42</v>
      </c>
      <c r="I94" s="327" t="s">
        <v>1794</v>
      </c>
      <c r="J94" s="321">
        <v>2</v>
      </c>
      <c r="K94" s="322">
        <v>2</v>
      </c>
      <c r="L94" s="68">
        <v>3</v>
      </c>
      <c r="M94" s="68" t="s">
        <v>32</v>
      </c>
      <c r="N94" s="474" t="s">
        <v>1879</v>
      </c>
      <c r="O94" s="327" t="s">
        <v>129</v>
      </c>
      <c r="P94" s="327" t="s">
        <v>2800</v>
      </c>
      <c r="Q94" s="327"/>
      <c r="R94" s="327"/>
      <c r="S94" s="328"/>
      <c r="T94" s="316">
        <f t="shared" si="0"/>
        <v>0</v>
      </c>
    </row>
    <row r="95" spans="1:20" ht="14.4">
      <c r="A95" s="471" t="s">
        <v>2782</v>
      </c>
      <c r="B95" s="472"/>
      <c r="C95" s="452"/>
      <c r="D95" s="453" t="str">
        <f t="shared" si="4"/>
        <v/>
      </c>
      <c r="E95" s="354" t="s">
        <v>2797</v>
      </c>
      <c r="F95" s="355"/>
      <c r="G95" s="422" t="s">
        <v>30</v>
      </c>
      <c r="H95" s="393" t="s">
        <v>50</v>
      </c>
      <c r="I95" s="357" t="s">
        <v>289</v>
      </c>
      <c r="J95" s="354">
        <v>5</v>
      </c>
      <c r="K95" s="355">
        <v>6</v>
      </c>
      <c r="L95" s="84">
        <v>6</v>
      </c>
      <c r="M95" s="84" t="s">
        <v>32</v>
      </c>
      <c r="N95" s="469" t="s">
        <v>1631</v>
      </c>
      <c r="O95" s="357" t="s">
        <v>129</v>
      </c>
      <c r="P95" s="357" t="s">
        <v>146</v>
      </c>
      <c r="Q95" s="357"/>
      <c r="R95" s="357"/>
      <c r="S95" s="358"/>
      <c r="T95" s="316">
        <f t="shared" si="0"/>
        <v>0</v>
      </c>
    </row>
    <row r="96" spans="1:20" ht="14.4">
      <c r="A96" s="470" t="s">
        <v>2783</v>
      </c>
      <c r="B96" s="473"/>
      <c r="C96" s="319"/>
      <c r="D96" s="320" t="str">
        <f t="shared" si="4"/>
        <v/>
      </c>
      <c r="E96" s="321" t="s">
        <v>2797</v>
      </c>
      <c r="F96" s="322"/>
      <c r="G96" s="392" t="s">
        <v>29</v>
      </c>
      <c r="H96" s="393" t="s">
        <v>50</v>
      </c>
      <c r="I96" s="327" t="s">
        <v>754</v>
      </c>
      <c r="J96" s="321">
        <v>6</v>
      </c>
      <c r="K96" s="322">
        <v>4</v>
      </c>
      <c r="L96" s="68">
        <v>4</v>
      </c>
      <c r="M96" s="68" t="s">
        <v>32</v>
      </c>
      <c r="N96" s="321" t="s">
        <v>1862</v>
      </c>
      <c r="O96" s="327" t="s">
        <v>129</v>
      </c>
      <c r="P96" s="327" t="s">
        <v>742</v>
      </c>
      <c r="Q96" s="327"/>
      <c r="R96" s="327"/>
      <c r="S96" s="328"/>
      <c r="T96" s="316">
        <f t="shared" si="0"/>
        <v>0</v>
      </c>
    </row>
    <row r="97" spans="1:26" ht="14.4">
      <c r="A97" s="471">
        <v>10</v>
      </c>
      <c r="B97" s="472"/>
      <c r="C97" s="452"/>
      <c r="D97" s="453" t="str">
        <f t="shared" si="4"/>
        <v/>
      </c>
      <c r="E97" s="354" t="s">
        <v>2797</v>
      </c>
      <c r="F97" s="355"/>
      <c r="G97" s="392" t="s">
        <v>29</v>
      </c>
      <c r="H97" s="214" t="s">
        <v>42</v>
      </c>
      <c r="I97" s="357" t="s">
        <v>1701</v>
      </c>
      <c r="J97" s="354">
        <v>4</v>
      </c>
      <c r="K97" s="355">
        <v>4</v>
      </c>
      <c r="L97" s="84">
        <v>4</v>
      </c>
      <c r="M97" s="84" t="s">
        <v>32</v>
      </c>
      <c r="N97" s="354" t="s">
        <v>1862</v>
      </c>
      <c r="O97" s="357" t="s">
        <v>129</v>
      </c>
      <c r="P97" s="357" t="s">
        <v>864</v>
      </c>
      <c r="Q97" s="357"/>
      <c r="R97" s="357"/>
      <c r="S97" s="358"/>
      <c r="T97" s="316">
        <f t="shared" si="0"/>
        <v>0</v>
      </c>
    </row>
    <row r="98" spans="1:26" ht="14.4">
      <c r="A98" s="470">
        <v>11</v>
      </c>
      <c r="B98" s="473"/>
      <c r="C98" s="319"/>
      <c r="D98" s="320" t="str">
        <f t="shared" si="4"/>
        <v/>
      </c>
      <c r="E98" s="321" t="s">
        <v>2797</v>
      </c>
      <c r="F98" s="322"/>
      <c r="G98" s="530" t="s">
        <v>37</v>
      </c>
      <c r="H98" s="551"/>
      <c r="I98" s="327" t="s">
        <v>1815</v>
      </c>
      <c r="J98" s="321">
        <v>2</v>
      </c>
      <c r="K98" s="322">
        <v>3</v>
      </c>
      <c r="L98" s="68">
        <v>1</v>
      </c>
      <c r="M98" s="68" t="s">
        <v>32</v>
      </c>
      <c r="N98" s="474" t="s">
        <v>145</v>
      </c>
      <c r="O98" s="327" t="s">
        <v>129</v>
      </c>
      <c r="P98" s="327" t="s">
        <v>2800</v>
      </c>
      <c r="Q98" s="327"/>
      <c r="R98" s="327"/>
      <c r="S98" s="328"/>
      <c r="T98" s="316">
        <f t="shared" si="0"/>
        <v>0</v>
      </c>
    </row>
    <row r="99" spans="1:26" ht="14.4">
      <c r="A99" s="471">
        <v>12</v>
      </c>
      <c r="B99" s="354"/>
      <c r="C99" s="452"/>
      <c r="D99" s="453" t="str">
        <f t="shared" si="4"/>
        <v/>
      </c>
      <c r="E99" s="354" t="s">
        <v>2797</v>
      </c>
      <c r="F99" s="355"/>
      <c r="G99" s="529" t="s">
        <v>30</v>
      </c>
      <c r="H99" s="551"/>
      <c r="I99" s="357" t="s">
        <v>1784</v>
      </c>
      <c r="J99" s="354">
        <v>2</v>
      </c>
      <c r="K99" s="458" t="s">
        <v>254</v>
      </c>
      <c r="L99" s="211" t="s">
        <v>254</v>
      </c>
      <c r="M99" s="84" t="s">
        <v>1862</v>
      </c>
      <c r="N99" s="469" t="s">
        <v>1879</v>
      </c>
      <c r="O99" s="357" t="s">
        <v>255</v>
      </c>
      <c r="P99" s="357" t="s">
        <v>325</v>
      </c>
      <c r="Q99" s="357"/>
      <c r="R99" s="357"/>
      <c r="S99" s="358"/>
      <c r="T99" s="316">
        <f t="shared" si="0"/>
        <v>0</v>
      </c>
    </row>
    <row r="100" spans="1:26" ht="14.4">
      <c r="A100" s="470">
        <v>13</v>
      </c>
      <c r="B100" s="321"/>
      <c r="C100" s="319"/>
      <c r="D100" s="320" t="str">
        <f t="shared" si="4"/>
        <v/>
      </c>
      <c r="E100" s="321" t="s">
        <v>2797</v>
      </c>
      <c r="F100" s="322"/>
      <c r="G100" s="392" t="s">
        <v>29</v>
      </c>
      <c r="H100" s="214" t="s">
        <v>42</v>
      </c>
      <c r="I100" s="327" t="s">
        <v>1696</v>
      </c>
      <c r="J100" s="321">
        <v>2</v>
      </c>
      <c r="K100" s="322">
        <v>2</v>
      </c>
      <c r="L100" s="68">
        <v>1</v>
      </c>
      <c r="M100" s="68" t="s">
        <v>136</v>
      </c>
      <c r="N100" s="321" t="s">
        <v>1862</v>
      </c>
      <c r="O100" s="327" t="s">
        <v>129</v>
      </c>
      <c r="P100" s="327" t="s">
        <v>953</v>
      </c>
      <c r="Q100" s="327"/>
      <c r="R100" s="327"/>
      <c r="S100" s="328"/>
      <c r="T100" s="316">
        <f t="shared" si="0"/>
        <v>0</v>
      </c>
    </row>
    <row r="101" spans="1:26" ht="14.4">
      <c r="A101" s="471">
        <v>14</v>
      </c>
      <c r="B101" s="472"/>
      <c r="C101" s="452"/>
      <c r="D101" s="453" t="str">
        <f t="shared" si="4"/>
        <v/>
      </c>
      <c r="E101" s="354" t="s">
        <v>2797</v>
      </c>
      <c r="F101" s="355"/>
      <c r="G101" s="527" t="s">
        <v>41</v>
      </c>
      <c r="H101" s="551"/>
      <c r="I101" s="357" t="s">
        <v>1691</v>
      </c>
      <c r="J101" s="354">
        <v>3</v>
      </c>
      <c r="K101" s="355" t="s">
        <v>1862</v>
      </c>
      <c r="L101" s="84" t="s">
        <v>1862</v>
      </c>
      <c r="M101" s="84" t="s">
        <v>1862</v>
      </c>
      <c r="N101" s="354" t="s">
        <v>1862</v>
      </c>
      <c r="O101" s="357" t="s">
        <v>157</v>
      </c>
      <c r="P101" s="357" t="s">
        <v>164</v>
      </c>
      <c r="Q101" s="357"/>
      <c r="R101" s="357"/>
      <c r="S101" s="358"/>
      <c r="T101" s="316">
        <f t="shared" si="0"/>
        <v>0</v>
      </c>
    </row>
    <row r="102" spans="1:26" ht="14.4">
      <c r="A102" s="470">
        <v>15</v>
      </c>
      <c r="B102" s="473"/>
      <c r="C102" s="319"/>
      <c r="D102" s="320" t="str">
        <f t="shared" si="4"/>
        <v/>
      </c>
      <c r="E102" s="321" t="s">
        <v>2797</v>
      </c>
      <c r="F102" s="322"/>
      <c r="G102" s="392" t="s">
        <v>29</v>
      </c>
      <c r="H102" s="393" t="s">
        <v>50</v>
      </c>
      <c r="I102" s="327" t="s">
        <v>1711</v>
      </c>
      <c r="J102" s="321">
        <v>4</v>
      </c>
      <c r="K102" s="322">
        <v>3</v>
      </c>
      <c r="L102" s="68">
        <v>4</v>
      </c>
      <c r="M102" s="68" t="s">
        <v>32</v>
      </c>
      <c r="N102" s="321" t="s">
        <v>1862</v>
      </c>
      <c r="O102" s="327" t="s">
        <v>129</v>
      </c>
      <c r="P102" s="327" t="s">
        <v>146</v>
      </c>
      <c r="Q102" s="327"/>
      <c r="R102" s="327"/>
      <c r="S102" s="328"/>
      <c r="T102" s="316">
        <f t="shared" si="0"/>
        <v>0</v>
      </c>
    </row>
    <row r="103" spans="1:26" ht="14.4">
      <c r="A103" s="471">
        <v>16</v>
      </c>
      <c r="B103" s="472"/>
      <c r="C103" s="452"/>
      <c r="D103" s="453" t="str">
        <f t="shared" si="4"/>
        <v/>
      </c>
      <c r="E103" s="354" t="s">
        <v>2797</v>
      </c>
      <c r="F103" s="355"/>
      <c r="G103" s="392" t="s">
        <v>29</v>
      </c>
      <c r="H103" s="214" t="s">
        <v>42</v>
      </c>
      <c r="I103" s="357" t="s">
        <v>1703</v>
      </c>
      <c r="J103" s="354">
        <v>6</v>
      </c>
      <c r="K103" s="355">
        <v>5</v>
      </c>
      <c r="L103" s="84">
        <v>7</v>
      </c>
      <c r="M103" s="84" t="s">
        <v>32</v>
      </c>
      <c r="N103" s="354" t="s">
        <v>1862</v>
      </c>
      <c r="O103" s="357" t="s">
        <v>129</v>
      </c>
      <c r="P103" s="357" t="s">
        <v>864</v>
      </c>
      <c r="Q103" s="357"/>
      <c r="R103" s="357"/>
      <c r="S103" s="358"/>
      <c r="T103" s="316">
        <f t="shared" si="0"/>
        <v>0</v>
      </c>
    </row>
    <row r="104" spans="1:26" ht="14.4">
      <c r="A104" s="470">
        <v>17</v>
      </c>
      <c r="B104" s="473"/>
      <c r="C104" s="319"/>
      <c r="D104" s="320" t="str">
        <f t="shared" si="4"/>
        <v/>
      </c>
      <c r="E104" s="321" t="s">
        <v>2797</v>
      </c>
      <c r="F104" s="322"/>
      <c r="G104" s="419" t="s">
        <v>37</v>
      </c>
      <c r="H104" s="393" t="s">
        <v>50</v>
      </c>
      <c r="I104" s="327" t="s">
        <v>424</v>
      </c>
      <c r="J104" s="321">
        <v>2</v>
      </c>
      <c r="K104" s="322">
        <v>2</v>
      </c>
      <c r="L104" s="68">
        <v>4</v>
      </c>
      <c r="M104" s="68" t="s">
        <v>32</v>
      </c>
      <c r="N104" s="321" t="s">
        <v>1862</v>
      </c>
      <c r="O104" s="327" t="s">
        <v>129</v>
      </c>
      <c r="P104" s="327" t="s">
        <v>809</v>
      </c>
      <c r="Q104" s="327"/>
      <c r="R104" s="327"/>
      <c r="S104" s="328"/>
      <c r="T104" s="316">
        <f t="shared" si="0"/>
        <v>0</v>
      </c>
    </row>
    <row r="105" spans="1:26" ht="14.4">
      <c r="A105" s="471">
        <v>18</v>
      </c>
      <c r="B105" s="472"/>
      <c r="C105" s="452"/>
      <c r="D105" s="453" t="str">
        <f t="shared" si="4"/>
        <v/>
      </c>
      <c r="E105" s="354" t="s">
        <v>2797</v>
      </c>
      <c r="F105" s="355"/>
      <c r="G105" s="414" t="s">
        <v>41</v>
      </c>
      <c r="H105" s="393" t="s">
        <v>50</v>
      </c>
      <c r="I105" s="357" t="s">
        <v>1667</v>
      </c>
      <c r="J105" s="354">
        <v>3</v>
      </c>
      <c r="K105" s="355" t="s">
        <v>1862</v>
      </c>
      <c r="L105" s="84" t="s">
        <v>1862</v>
      </c>
      <c r="M105" s="84" t="s">
        <v>1862</v>
      </c>
      <c r="N105" s="354" t="s">
        <v>1862</v>
      </c>
      <c r="O105" s="357" t="s">
        <v>157</v>
      </c>
      <c r="P105" s="357" t="s">
        <v>281</v>
      </c>
      <c r="Q105" s="357"/>
      <c r="R105" s="357"/>
      <c r="S105" s="358"/>
      <c r="T105" s="316">
        <f t="shared" si="0"/>
        <v>0</v>
      </c>
    </row>
    <row r="106" spans="1:26" ht="14.4">
      <c r="A106" s="470">
        <v>19</v>
      </c>
      <c r="B106" s="321"/>
      <c r="C106" s="319"/>
      <c r="D106" s="320" t="str">
        <f t="shared" si="4"/>
        <v/>
      </c>
      <c r="E106" s="321" t="s">
        <v>2797</v>
      </c>
      <c r="F106" s="322"/>
      <c r="G106" s="530" t="s">
        <v>37</v>
      </c>
      <c r="H106" s="551"/>
      <c r="I106" s="327" t="s">
        <v>2801</v>
      </c>
      <c r="J106" s="321">
        <v>2</v>
      </c>
      <c r="K106" s="463" t="s">
        <v>343</v>
      </c>
      <c r="L106" s="209" t="s">
        <v>254</v>
      </c>
      <c r="M106" s="68" t="s">
        <v>1862</v>
      </c>
      <c r="N106" s="321" t="s">
        <v>1862</v>
      </c>
      <c r="O106" s="327" t="s">
        <v>255</v>
      </c>
      <c r="P106" s="327" t="s">
        <v>281</v>
      </c>
      <c r="Q106" s="327"/>
      <c r="R106" s="327"/>
      <c r="S106" s="328"/>
      <c r="T106" s="316">
        <f t="shared" si="0"/>
        <v>0</v>
      </c>
    </row>
    <row r="107" spans="1:26" ht="14.4">
      <c r="A107" s="475">
        <v>20</v>
      </c>
      <c r="B107" s="476"/>
      <c r="C107" s="331"/>
      <c r="D107" s="332" t="str">
        <f t="shared" si="4"/>
        <v/>
      </c>
      <c r="E107" s="333" t="s">
        <v>2797</v>
      </c>
      <c r="F107" s="334"/>
      <c r="G107" s="556" t="s">
        <v>42</v>
      </c>
      <c r="H107" s="557"/>
      <c r="I107" s="338" t="s">
        <v>1842</v>
      </c>
      <c r="J107" s="333">
        <v>9</v>
      </c>
      <c r="K107" s="334">
        <v>6</v>
      </c>
      <c r="L107" s="337">
        <v>5</v>
      </c>
      <c r="M107" s="337" t="s">
        <v>32</v>
      </c>
      <c r="N107" s="477" t="s">
        <v>2738</v>
      </c>
      <c r="O107" s="338" t="s">
        <v>129</v>
      </c>
      <c r="P107" s="338" t="s">
        <v>2800</v>
      </c>
      <c r="Q107" s="338"/>
      <c r="R107" s="338"/>
      <c r="S107" s="339"/>
      <c r="T107" s="316">
        <f t="shared" si="0"/>
        <v>0</v>
      </c>
    </row>
    <row r="108" spans="1:26" ht="14.4">
      <c r="A108" s="466" t="s">
        <v>2774</v>
      </c>
      <c r="B108" s="341"/>
      <c r="C108" s="447"/>
      <c r="D108" s="478" t="str">
        <f t="shared" si="4"/>
        <v/>
      </c>
      <c r="E108" s="406" t="s">
        <v>2802</v>
      </c>
      <c r="F108" s="342"/>
      <c r="G108" s="479" t="s">
        <v>41</v>
      </c>
      <c r="H108" s="480" t="s">
        <v>42</v>
      </c>
      <c r="I108" s="348" t="s">
        <v>58</v>
      </c>
      <c r="J108" s="344">
        <v>2</v>
      </c>
      <c r="K108" s="345">
        <v>2</v>
      </c>
      <c r="L108" s="347">
        <v>2</v>
      </c>
      <c r="M108" s="347" t="s">
        <v>32</v>
      </c>
      <c r="N108" s="481" t="s">
        <v>84</v>
      </c>
      <c r="O108" s="348" t="s">
        <v>129</v>
      </c>
      <c r="P108" s="348" t="s">
        <v>59</v>
      </c>
      <c r="Q108" s="348"/>
      <c r="R108" s="348"/>
      <c r="S108" s="349"/>
      <c r="T108" s="316">
        <f t="shared" si="0"/>
        <v>0</v>
      </c>
      <c r="U108" s="303"/>
      <c r="V108" s="303"/>
      <c r="W108" s="303"/>
      <c r="X108" s="303"/>
      <c r="Y108" s="303"/>
      <c r="Z108" s="303"/>
    </row>
    <row r="109" spans="1:26" ht="14.4">
      <c r="A109" s="468" t="s">
        <v>2776</v>
      </c>
      <c r="B109" s="451"/>
      <c r="C109" s="452"/>
      <c r="D109" s="482" t="str">
        <f t="shared" si="4"/>
        <v/>
      </c>
      <c r="E109" s="451" t="s">
        <v>2802</v>
      </c>
      <c r="F109" s="352"/>
      <c r="G109" s="187" t="s">
        <v>41</v>
      </c>
      <c r="H109" s="95" t="s">
        <v>42</v>
      </c>
      <c r="I109" s="357" t="s">
        <v>1346</v>
      </c>
      <c r="J109" s="354">
        <v>2</v>
      </c>
      <c r="K109" s="355">
        <v>2</v>
      </c>
      <c r="L109" s="84">
        <v>3</v>
      </c>
      <c r="M109" s="84" t="s">
        <v>136</v>
      </c>
      <c r="N109" s="354" t="s">
        <v>1862</v>
      </c>
      <c r="O109" s="357" t="s">
        <v>129</v>
      </c>
      <c r="P109" s="357" t="s">
        <v>251</v>
      </c>
      <c r="Q109" s="357"/>
      <c r="R109" s="357"/>
      <c r="S109" s="358"/>
      <c r="T109" s="316">
        <f t="shared" si="0"/>
        <v>0</v>
      </c>
      <c r="U109" s="303"/>
      <c r="V109" s="303"/>
      <c r="W109" s="303"/>
      <c r="X109" s="303"/>
      <c r="Y109" s="303"/>
      <c r="Z109" s="303"/>
    </row>
    <row r="110" spans="1:26" ht="14.4">
      <c r="A110" s="470" t="s">
        <v>2777</v>
      </c>
      <c r="B110" s="455"/>
      <c r="C110" s="319"/>
      <c r="D110" s="483" t="str">
        <f t="shared" si="4"/>
        <v/>
      </c>
      <c r="E110" s="455" t="s">
        <v>2802</v>
      </c>
      <c r="F110" s="359"/>
      <c r="G110" s="190" t="s">
        <v>41</v>
      </c>
      <c r="H110" s="94" t="s">
        <v>50</v>
      </c>
      <c r="I110" s="327" t="s">
        <v>61</v>
      </c>
      <c r="J110" s="321">
        <v>2</v>
      </c>
      <c r="K110" s="484" t="s">
        <v>2803</v>
      </c>
      <c r="L110" s="209" t="s">
        <v>2740</v>
      </c>
      <c r="M110" s="68" t="s">
        <v>32</v>
      </c>
      <c r="N110" s="474" t="s">
        <v>2804</v>
      </c>
      <c r="O110" s="327" t="s">
        <v>2741</v>
      </c>
      <c r="P110" s="327" t="s">
        <v>2805</v>
      </c>
      <c r="Q110" s="327"/>
      <c r="R110" s="327"/>
      <c r="S110" s="328"/>
      <c r="T110" s="316">
        <f t="shared" si="0"/>
        <v>0</v>
      </c>
      <c r="U110" s="303"/>
      <c r="V110" s="303"/>
      <c r="W110" s="303"/>
      <c r="X110" s="303"/>
      <c r="Y110" s="303"/>
      <c r="Z110" s="303"/>
    </row>
    <row r="111" spans="1:26" ht="14.4">
      <c r="A111" s="471" t="s">
        <v>2778</v>
      </c>
      <c r="B111" s="351"/>
      <c r="C111" s="452"/>
      <c r="D111" s="482" t="str">
        <f t="shared" si="4"/>
        <v/>
      </c>
      <c r="E111" s="451" t="s">
        <v>2802</v>
      </c>
      <c r="F111" s="352"/>
      <c r="G111" s="190" t="s">
        <v>41</v>
      </c>
      <c r="H111" s="94" t="s">
        <v>50</v>
      </c>
      <c r="I111" s="357" t="s">
        <v>198</v>
      </c>
      <c r="J111" s="354">
        <v>3</v>
      </c>
      <c r="K111" s="355" t="s">
        <v>2806</v>
      </c>
      <c r="L111" s="84" t="s">
        <v>2807</v>
      </c>
      <c r="M111" s="84" t="s">
        <v>32</v>
      </c>
      <c r="N111" s="469" t="s">
        <v>1318</v>
      </c>
      <c r="O111" s="357" t="s">
        <v>2741</v>
      </c>
      <c r="P111" s="357" t="s">
        <v>2753</v>
      </c>
      <c r="Q111" s="357"/>
      <c r="R111" s="357"/>
      <c r="S111" s="358"/>
      <c r="T111" s="316">
        <f t="shared" si="0"/>
        <v>0</v>
      </c>
      <c r="U111" s="303"/>
      <c r="V111" s="303"/>
      <c r="W111" s="303"/>
      <c r="X111" s="303"/>
      <c r="Y111" s="303"/>
      <c r="Z111" s="303"/>
    </row>
    <row r="112" spans="1:26" ht="14.4">
      <c r="A112" s="470" t="s">
        <v>2779</v>
      </c>
      <c r="B112" s="318"/>
      <c r="C112" s="319"/>
      <c r="D112" s="483" t="str">
        <f t="shared" si="4"/>
        <v/>
      </c>
      <c r="E112" s="455" t="s">
        <v>2802</v>
      </c>
      <c r="F112" s="359"/>
      <c r="G112" s="192" t="s">
        <v>29</v>
      </c>
      <c r="H112" s="94" t="s">
        <v>50</v>
      </c>
      <c r="I112" s="327" t="s">
        <v>66</v>
      </c>
      <c r="J112" s="321">
        <v>3</v>
      </c>
      <c r="K112" s="322">
        <v>3</v>
      </c>
      <c r="L112" s="68">
        <v>4</v>
      </c>
      <c r="M112" s="68" t="s">
        <v>32</v>
      </c>
      <c r="N112" s="474" t="s">
        <v>1909</v>
      </c>
      <c r="O112" s="327" t="s">
        <v>129</v>
      </c>
      <c r="P112" s="327" t="s">
        <v>826</v>
      </c>
      <c r="Q112" s="327"/>
      <c r="R112" s="327"/>
      <c r="S112" s="328"/>
      <c r="T112" s="316">
        <f t="shared" si="0"/>
        <v>0</v>
      </c>
      <c r="U112" s="303"/>
      <c r="V112" s="303"/>
      <c r="W112" s="303"/>
      <c r="X112" s="303"/>
      <c r="Y112" s="303"/>
      <c r="Z112" s="303"/>
    </row>
    <row r="113" spans="1:26" ht="14.4">
      <c r="A113" s="471" t="s">
        <v>2780</v>
      </c>
      <c r="B113" s="351"/>
      <c r="C113" s="452"/>
      <c r="D113" s="482" t="str">
        <f t="shared" si="4"/>
        <v/>
      </c>
      <c r="E113" s="451" t="s">
        <v>2802</v>
      </c>
      <c r="F113" s="352"/>
      <c r="G113" s="192" t="s">
        <v>29</v>
      </c>
      <c r="H113" s="94" t="s">
        <v>50</v>
      </c>
      <c r="I113" s="357" t="s">
        <v>1326</v>
      </c>
      <c r="J113" s="354">
        <v>4</v>
      </c>
      <c r="K113" s="485" t="s">
        <v>2808</v>
      </c>
      <c r="L113" s="211" t="s">
        <v>2740</v>
      </c>
      <c r="M113" s="84" t="s">
        <v>32</v>
      </c>
      <c r="N113" s="469" t="s">
        <v>1318</v>
      </c>
      <c r="O113" s="357" t="s">
        <v>2741</v>
      </c>
      <c r="P113" s="357" t="s">
        <v>2809</v>
      </c>
      <c r="Q113" s="357"/>
      <c r="R113" s="357"/>
      <c r="S113" s="358"/>
      <c r="T113" s="316">
        <f t="shared" si="0"/>
        <v>0</v>
      </c>
      <c r="U113" s="303"/>
      <c r="V113" s="303"/>
      <c r="W113" s="303"/>
      <c r="X113" s="303"/>
      <c r="Y113" s="303"/>
      <c r="Z113" s="303"/>
    </row>
    <row r="114" spans="1:26" ht="14.4">
      <c r="A114" s="470" t="s">
        <v>2781</v>
      </c>
      <c r="B114" s="318"/>
      <c r="C114" s="319"/>
      <c r="D114" s="483" t="str">
        <f t="shared" si="4"/>
        <v/>
      </c>
      <c r="E114" s="455" t="s">
        <v>2802</v>
      </c>
      <c r="F114" s="359"/>
      <c r="G114" s="192" t="s">
        <v>29</v>
      </c>
      <c r="H114" s="94" t="s">
        <v>50</v>
      </c>
      <c r="I114" s="327" t="s">
        <v>74</v>
      </c>
      <c r="J114" s="321">
        <v>5</v>
      </c>
      <c r="K114" s="322" t="s">
        <v>2810</v>
      </c>
      <c r="L114" s="68" t="s">
        <v>2811</v>
      </c>
      <c r="M114" s="68" t="s">
        <v>32</v>
      </c>
      <c r="N114" s="474" t="s">
        <v>1318</v>
      </c>
      <c r="O114" s="327" t="s">
        <v>2741</v>
      </c>
      <c r="P114" s="327" t="s">
        <v>2812</v>
      </c>
      <c r="Q114" s="327"/>
      <c r="R114" s="327"/>
      <c r="S114" s="328"/>
      <c r="T114" s="316">
        <f t="shared" si="0"/>
        <v>0</v>
      </c>
      <c r="U114" s="303"/>
      <c r="V114" s="303"/>
      <c r="W114" s="303"/>
      <c r="X114" s="303"/>
      <c r="Y114" s="303"/>
      <c r="Z114" s="303"/>
    </row>
    <row r="115" spans="1:26" ht="14.4">
      <c r="A115" s="471" t="s">
        <v>2782</v>
      </c>
      <c r="B115" s="351"/>
      <c r="C115" s="452"/>
      <c r="D115" s="482" t="str">
        <f t="shared" si="4"/>
        <v/>
      </c>
      <c r="E115" s="451" t="s">
        <v>2802</v>
      </c>
      <c r="F115" s="352"/>
      <c r="G115" s="486" t="s">
        <v>30</v>
      </c>
      <c r="H115" s="94" t="s">
        <v>42</v>
      </c>
      <c r="I115" s="357" t="s">
        <v>1474</v>
      </c>
      <c r="J115" s="354">
        <v>2</v>
      </c>
      <c r="K115" s="355">
        <v>1</v>
      </c>
      <c r="L115" s="84">
        <v>4</v>
      </c>
      <c r="M115" s="84" t="s">
        <v>32</v>
      </c>
      <c r="N115" s="354" t="s">
        <v>1862</v>
      </c>
      <c r="O115" s="357" t="s">
        <v>129</v>
      </c>
      <c r="P115" s="357" t="s">
        <v>976</v>
      </c>
      <c r="Q115" s="357"/>
      <c r="R115" s="357"/>
      <c r="S115" s="358"/>
      <c r="T115" s="316">
        <f t="shared" si="0"/>
        <v>0</v>
      </c>
      <c r="U115" s="303"/>
      <c r="V115" s="303"/>
      <c r="W115" s="303"/>
      <c r="X115" s="303"/>
      <c r="Y115" s="303"/>
      <c r="Z115" s="303"/>
    </row>
    <row r="116" spans="1:26" ht="14.4">
      <c r="A116" s="470" t="s">
        <v>2783</v>
      </c>
      <c r="B116" s="318"/>
      <c r="C116" s="319"/>
      <c r="D116" s="483" t="str">
        <f t="shared" si="4"/>
        <v/>
      </c>
      <c r="E116" s="455" t="s">
        <v>2802</v>
      </c>
      <c r="F116" s="359"/>
      <c r="G116" s="486" t="s">
        <v>30</v>
      </c>
      <c r="H116" s="94" t="s">
        <v>42</v>
      </c>
      <c r="I116" s="327" t="s">
        <v>160</v>
      </c>
      <c r="J116" s="321">
        <v>5</v>
      </c>
      <c r="K116" s="322" t="s">
        <v>2813</v>
      </c>
      <c r="L116" s="68" t="s">
        <v>2810</v>
      </c>
      <c r="M116" s="68" t="s">
        <v>32</v>
      </c>
      <c r="N116" s="474" t="s">
        <v>1318</v>
      </c>
      <c r="O116" s="327" t="s">
        <v>2741</v>
      </c>
      <c r="P116" s="327" t="s">
        <v>2814</v>
      </c>
      <c r="Q116" s="327"/>
      <c r="R116" s="327"/>
      <c r="S116" s="328"/>
      <c r="T116" s="316">
        <f t="shared" si="0"/>
        <v>0</v>
      </c>
      <c r="U116" s="303"/>
      <c r="V116" s="303"/>
      <c r="W116" s="303"/>
      <c r="X116" s="303"/>
      <c r="Y116" s="303"/>
      <c r="Z116" s="303"/>
    </row>
    <row r="117" spans="1:26" ht="14.4">
      <c r="A117" s="471">
        <v>10</v>
      </c>
      <c r="B117" s="351"/>
      <c r="C117" s="452"/>
      <c r="D117" s="482" t="str">
        <f t="shared" si="4"/>
        <v/>
      </c>
      <c r="E117" s="451" t="s">
        <v>2802</v>
      </c>
      <c r="F117" s="352"/>
      <c r="G117" s="487" t="s">
        <v>30</v>
      </c>
      <c r="H117" s="95" t="s">
        <v>50</v>
      </c>
      <c r="I117" s="357" t="s">
        <v>1483</v>
      </c>
      <c r="J117" s="354">
        <v>1</v>
      </c>
      <c r="K117" s="355" t="s">
        <v>2743</v>
      </c>
      <c r="L117" s="84" t="s">
        <v>2744</v>
      </c>
      <c r="M117" s="84" t="s">
        <v>32</v>
      </c>
      <c r="N117" s="469" t="s">
        <v>1318</v>
      </c>
      <c r="O117" s="357" t="s">
        <v>2741</v>
      </c>
      <c r="P117" s="357" t="s">
        <v>2745</v>
      </c>
      <c r="Q117" s="357"/>
      <c r="R117" s="357"/>
      <c r="S117" s="358"/>
      <c r="T117" s="316">
        <f t="shared" si="0"/>
        <v>0</v>
      </c>
      <c r="U117" s="303"/>
      <c r="V117" s="303"/>
      <c r="W117" s="303"/>
      <c r="X117" s="303"/>
      <c r="Y117" s="303"/>
      <c r="Z117" s="303"/>
    </row>
    <row r="118" spans="1:26" ht="14.4">
      <c r="A118" s="470">
        <v>11</v>
      </c>
      <c r="B118" s="318"/>
      <c r="C118" s="319"/>
      <c r="D118" s="483" t="str">
        <f t="shared" si="4"/>
        <v/>
      </c>
      <c r="E118" s="455" t="s">
        <v>2802</v>
      </c>
      <c r="F118" s="359"/>
      <c r="G118" s="487" t="s">
        <v>30</v>
      </c>
      <c r="H118" s="95" t="s">
        <v>50</v>
      </c>
      <c r="I118" s="327" t="s">
        <v>1489</v>
      </c>
      <c r="J118" s="321">
        <v>2</v>
      </c>
      <c r="K118" s="322">
        <v>1</v>
      </c>
      <c r="L118" s="68">
        <v>3</v>
      </c>
      <c r="M118" s="68" t="s">
        <v>136</v>
      </c>
      <c r="N118" s="321" t="s">
        <v>1862</v>
      </c>
      <c r="O118" s="327" t="s">
        <v>129</v>
      </c>
      <c r="P118" s="327" t="s">
        <v>340</v>
      </c>
      <c r="Q118" s="327"/>
      <c r="R118" s="327"/>
      <c r="S118" s="328"/>
      <c r="T118" s="316">
        <f t="shared" si="0"/>
        <v>0</v>
      </c>
      <c r="U118" s="303"/>
      <c r="V118" s="303"/>
      <c r="W118" s="303"/>
      <c r="X118" s="303"/>
      <c r="Y118" s="303"/>
      <c r="Z118" s="303"/>
    </row>
    <row r="119" spans="1:26" ht="14.4">
      <c r="A119" s="471">
        <v>12</v>
      </c>
      <c r="B119" s="451"/>
      <c r="C119" s="452"/>
      <c r="D119" s="482" t="str">
        <f t="shared" si="4"/>
        <v/>
      </c>
      <c r="E119" s="451" t="s">
        <v>2802</v>
      </c>
      <c r="F119" s="352"/>
      <c r="G119" s="487" t="s">
        <v>30</v>
      </c>
      <c r="H119" s="95" t="s">
        <v>50</v>
      </c>
      <c r="I119" s="357" t="s">
        <v>1491</v>
      </c>
      <c r="J119" s="354">
        <v>3</v>
      </c>
      <c r="K119" s="355">
        <v>3</v>
      </c>
      <c r="L119" s="84">
        <v>4</v>
      </c>
      <c r="M119" s="84" t="s">
        <v>136</v>
      </c>
      <c r="N119" s="354" t="s">
        <v>1862</v>
      </c>
      <c r="O119" s="357" t="s">
        <v>129</v>
      </c>
      <c r="P119" s="357" t="s">
        <v>340</v>
      </c>
      <c r="Q119" s="357"/>
      <c r="R119" s="357"/>
      <c r="S119" s="358"/>
      <c r="T119" s="316">
        <f t="shared" si="0"/>
        <v>0</v>
      </c>
      <c r="U119" s="303"/>
      <c r="V119" s="303"/>
      <c r="W119" s="303"/>
      <c r="X119" s="303"/>
      <c r="Y119" s="303"/>
      <c r="Z119" s="303"/>
    </row>
    <row r="120" spans="1:26" ht="14.4">
      <c r="A120" s="470">
        <v>13</v>
      </c>
      <c r="B120" s="455"/>
      <c r="C120" s="319"/>
      <c r="D120" s="483" t="str">
        <f t="shared" si="4"/>
        <v/>
      </c>
      <c r="E120" s="455" t="s">
        <v>2802</v>
      </c>
      <c r="F120" s="359"/>
      <c r="G120" s="529" t="s">
        <v>30</v>
      </c>
      <c r="H120" s="551"/>
      <c r="I120" s="327" t="s">
        <v>1502</v>
      </c>
      <c r="J120" s="321">
        <v>3</v>
      </c>
      <c r="K120" s="322">
        <v>2</v>
      </c>
      <c r="L120" s="68">
        <v>5</v>
      </c>
      <c r="M120" s="68" t="s">
        <v>32</v>
      </c>
      <c r="N120" s="321" t="s">
        <v>1862</v>
      </c>
      <c r="O120" s="327" t="s">
        <v>129</v>
      </c>
      <c r="P120" s="327" t="s">
        <v>702</v>
      </c>
      <c r="Q120" s="327"/>
      <c r="R120" s="327"/>
      <c r="S120" s="328"/>
      <c r="T120" s="316">
        <f t="shared" si="0"/>
        <v>0</v>
      </c>
      <c r="U120" s="303"/>
      <c r="V120" s="303"/>
      <c r="W120" s="303"/>
      <c r="X120" s="303"/>
      <c r="Y120" s="303"/>
      <c r="Z120" s="303"/>
    </row>
    <row r="121" spans="1:26" ht="14.4">
      <c r="A121" s="471">
        <v>14</v>
      </c>
      <c r="B121" s="351"/>
      <c r="C121" s="452"/>
      <c r="D121" s="482" t="str">
        <f t="shared" si="4"/>
        <v/>
      </c>
      <c r="E121" s="451" t="s">
        <v>2802</v>
      </c>
      <c r="F121" s="352"/>
      <c r="G121" s="529" t="s">
        <v>30</v>
      </c>
      <c r="H121" s="551"/>
      <c r="I121" s="357" t="s">
        <v>1525</v>
      </c>
      <c r="J121" s="354">
        <v>2</v>
      </c>
      <c r="K121" s="355" t="s">
        <v>1862</v>
      </c>
      <c r="L121" s="84" t="s">
        <v>1862</v>
      </c>
      <c r="M121" s="84" t="s">
        <v>1862</v>
      </c>
      <c r="N121" s="354" t="s">
        <v>1862</v>
      </c>
      <c r="O121" s="357" t="s">
        <v>157</v>
      </c>
      <c r="P121" s="357" t="s">
        <v>164</v>
      </c>
      <c r="Q121" s="357"/>
      <c r="R121" s="357"/>
      <c r="S121" s="358"/>
      <c r="T121" s="316">
        <f t="shared" si="0"/>
        <v>0</v>
      </c>
      <c r="U121" s="303"/>
      <c r="V121" s="303"/>
      <c r="W121" s="303"/>
      <c r="X121" s="303"/>
      <c r="Y121" s="303"/>
      <c r="Z121" s="303"/>
    </row>
    <row r="122" spans="1:26" ht="14.4">
      <c r="A122" s="470">
        <v>15</v>
      </c>
      <c r="B122" s="318"/>
      <c r="C122" s="319"/>
      <c r="D122" s="483" t="str">
        <f t="shared" si="4"/>
        <v/>
      </c>
      <c r="E122" s="455" t="s">
        <v>2802</v>
      </c>
      <c r="F122" s="359"/>
      <c r="G122" s="190" t="s">
        <v>37</v>
      </c>
      <c r="H122" s="94" t="s">
        <v>42</v>
      </c>
      <c r="I122" s="327" t="s">
        <v>55</v>
      </c>
      <c r="J122" s="321">
        <v>5</v>
      </c>
      <c r="K122" s="322" t="s">
        <v>2815</v>
      </c>
      <c r="L122" s="68" t="s">
        <v>2807</v>
      </c>
      <c r="M122" s="68" t="s">
        <v>32</v>
      </c>
      <c r="N122" s="474" t="s">
        <v>2816</v>
      </c>
      <c r="O122" s="327" t="s">
        <v>2741</v>
      </c>
      <c r="P122" s="327" t="s">
        <v>2752</v>
      </c>
      <c r="Q122" s="327"/>
      <c r="R122" s="327"/>
      <c r="S122" s="328"/>
      <c r="T122" s="316">
        <f t="shared" si="0"/>
        <v>0</v>
      </c>
      <c r="U122" s="303"/>
      <c r="V122" s="303"/>
      <c r="W122" s="303"/>
      <c r="X122" s="303"/>
      <c r="Y122" s="303"/>
      <c r="Z122" s="303"/>
    </row>
    <row r="123" spans="1:26" ht="14.4">
      <c r="A123" s="471">
        <v>16</v>
      </c>
      <c r="B123" s="351"/>
      <c r="C123" s="452"/>
      <c r="D123" s="482" t="str">
        <f t="shared" si="4"/>
        <v/>
      </c>
      <c r="E123" s="451" t="s">
        <v>2802</v>
      </c>
      <c r="F123" s="352"/>
      <c r="G123" s="190" t="s">
        <v>37</v>
      </c>
      <c r="H123" s="94" t="s">
        <v>50</v>
      </c>
      <c r="I123" s="357" t="s">
        <v>289</v>
      </c>
      <c r="J123" s="354">
        <v>2</v>
      </c>
      <c r="K123" s="355" t="s">
        <v>2803</v>
      </c>
      <c r="L123" s="84" t="s">
        <v>2740</v>
      </c>
      <c r="M123" s="84" t="s">
        <v>32</v>
      </c>
      <c r="N123" s="469" t="s">
        <v>1318</v>
      </c>
      <c r="O123" s="357" t="s">
        <v>2741</v>
      </c>
      <c r="P123" s="357" t="s">
        <v>2817</v>
      </c>
      <c r="Q123" s="357"/>
      <c r="R123" s="357"/>
      <c r="S123" s="358"/>
      <c r="T123" s="316">
        <f t="shared" si="0"/>
        <v>0</v>
      </c>
      <c r="U123" s="303"/>
      <c r="V123" s="303"/>
      <c r="W123" s="303"/>
      <c r="X123" s="303"/>
      <c r="Y123" s="303"/>
      <c r="Z123" s="303"/>
    </row>
    <row r="124" spans="1:26" ht="14.4">
      <c r="A124" s="470">
        <v>17</v>
      </c>
      <c r="B124" s="318"/>
      <c r="C124" s="319"/>
      <c r="D124" s="483" t="str">
        <f t="shared" si="4"/>
        <v/>
      </c>
      <c r="E124" s="455" t="s">
        <v>2802</v>
      </c>
      <c r="F124" s="359"/>
      <c r="G124" s="190" t="s">
        <v>37</v>
      </c>
      <c r="H124" s="94" t="s">
        <v>50</v>
      </c>
      <c r="I124" s="327" t="s">
        <v>86</v>
      </c>
      <c r="J124" s="321">
        <v>5</v>
      </c>
      <c r="K124" s="322" t="s">
        <v>2744</v>
      </c>
      <c r="L124" s="68" t="s">
        <v>2810</v>
      </c>
      <c r="M124" s="68" t="s">
        <v>32</v>
      </c>
      <c r="N124" s="474" t="s">
        <v>2818</v>
      </c>
      <c r="O124" s="327" t="s">
        <v>2741</v>
      </c>
      <c r="P124" s="327" t="s">
        <v>2753</v>
      </c>
      <c r="Q124" s="327"/>
      <c r="R124" s="327"/>
      <c r="S124" s="328"/>
      <c r="T124" s="316">
        <f t="shared" si="0"/>
        <v>0</v>
      </c>
      <c r="U124" s="303"/>
      <c r="V124" s="303"/>
      <c r="W124" s="303"/>
      <c r="X124" s="303"/>
      <c r="Y124" s="303"/>
      <c r="Z124" s="303"/>
    </row>
    <row r="125" spans="1:26" ht="14.4">
      <c r="A125" s="471">
        <v>18</v>
      </c>
      <c r="B125" s="351"/>
      <c r="C125" s="452"/>
      <c r="D125" s="482" t="str">
        <f t="shared" si="4"/>
        <v/>
      </c>
      <c r="E125" s="451" t="s">
        <v>2802</v>
      </c>
      <c r="F125" s="352"/>
      <c r="G125" s="531" t="s">
        <v>42</v>
      </c>
      <c r="H125" s="551"/>
      <c r="I125" s="357" t="s">
        <v>660</v>
      </c>
      <c r="J125" s="354">
        <v>4</v>
      </c>
      <c r="K125" s="355">
        <v>4</v>
      </c>
      <c r="L125" s="84">
        <v>4</v>
      </c>
      <c r="M125" s="84" t="s">
        <v>136</v>
      </c>
      <c r="N125" s="354" t="s">
        <v>1862</v>
      </c>
      <c r="O125" s="357" t="s">
        <v>129</v>
      </c>
      <c r="P125" s="357" t="s">
        <v>275</v>
      </c>
      <c r="Q125" s="357"/>
      <c r="R125" s="357"/>
      <c r="S125" s="358"/>
      <c r="T125" s="316">
        <f t="shared" si="0"/>
        <v>0</v>
      </c>
      <c r="U125" s="303"/>
      <c r="V125" s="303"/>
      <c r="W125" s="303"/>
      <c r="X125" s="303"/>
      <c r="Y125" s="303"/>
      <c r="Z125" s="303"/>
    </row>
    <row r="126" spans="1:26" ht="14.4">
      <c r="A126" s="470">
        <v>19</v>
      </c>
      <c r="B126" s="455"/>
      <c r="C126" s="319"/>
      <c r="D126" s="483" t="str">
        <f t="shared" si="4"/>
        <v/>
      </c>
      <c r="E126" s="455" t="s">
        <v>2802</v>
      </c>
      <c r="F126" s="359"/>
      <c r="G126" s="532" t="s">
        <v>50</v>
      </c>
      <c r="H126" s="551"/>
      <c r="I126" s="327" t="s">
        <v>228</v>
      </c>
      <c r="J126" s="321">
        <v>3</v>
      </c>
      <c r="K126" s="322">
        <v>3</v>
      </c>
      <c r="L126" s="68">
        <v>4</v>
      </c>
      <c r="M126" s="68" t="s">
        <v>136</v>
      </c>
      <c r="N126" s="321" t="s">
        <v>1862</v>
      </c>
      <c r="O126" s="327" t="s">
        <v>129</v>
      </c>
      <c r="P126" s="327" t="s">
        <v>229</v>
      </c>
      <c r="Q126" s="327"/>
      <c r="R126" s="327"/>
      <c r="S126" s="328"/>
      <c r="T126" s="316">
        <f t="shared" si="0"/>
        <v>0</v>
      </c>
      <c r="U126" s="303"/>
      <c r="V126" s="303"/>
      <c r="W126" s="303"/>
      <c r="X126" s="303"/>
      <c r="Y126" s="303"/>
      <c r="Z126" s="303"/>
    </row>
    <row r="127" spans="1:26" ht="14.4">
      <c r="A127" s="475">
        <v>20</v>
      </c>
      <c r="B127" s="361"/>
      <c r="C127" s="331"/>
      <c r="D127" s="488" t="str">
        <f>IF(SUM(B127:C127)&gt;14, "✓", "")</f>
        <v/>
      </c>
      <c r="E127" s="330" t="s">
        <v>2802</v>
      </c>
      <c r="F127" s="362"/>
      <c r="G127" s="489"/>
      <c r="H127" s="490"/>
      <c r="I127" s="338" t="s">
        <v>1609</v>
      </c>
      <c r="J127" s="333">
        <v>2</v>
      </c>
      <c r="K127" s="334">
        <v>2</v>
      </c>
      <c r="L127" s="337">
        <v>2</v>
      </c>
      <c r="M127" s="337" t="s">
        <v>136</v>
      </c>
      <c r="N127" s="333" t="s">
        <v>1862</v>
      </c>
      <c r="O127" s="338" t="s">
        <v>129</v>
      </c>
      <c r="P127" s="338" t="s">
        <v>1190</v>
      </c>
      <c r="Q127" s="338"/>
      <c r="R127" s="338"/>
      <c r="S127" s="339"/>
      <c r="T127" s="316">
        <f t="shared" si="0"/>
        <v>0</v>
      </c>
      <c r="U127" s="303"/>
      <c r="V127" s="303"/>
      <c r="W127" s="303"/>
      <c r="X127" s="303"/>
      <c r="Y127" s="303"/>
      <c r="Z127" s="303"/>
    </row>
    <row r="128" spans="1:26" ht="15.75" customHeight="1">
      <c r="A128" s="491" t="s">
        <v>2774</v>
      </c>
      <c r="B128" s="318"/>
      <c r="C128" s="319"/>
      <c r="D128" s="483" t="str">
        <f t="shared" ref="D128:D147" si="5">IF(SUM(B128:C128)&gt;2, "✓", "")</f>
        <v/>
      </c>
      <c r="E128" s="455" t="s">
        <v>2819</v>
      </c>
      <c r="F128" s="359"/>
      <c r="G128" s="558" t="s">
        <v>41</v>
      </c>
      <c r="H128" s="559"/>
      <c r="I128" s="474" t="s">
        <v>706</v>
      </c>
      <c r="J128" s="492">
        <v>4</v>
      </c>
      <c r="K128" s="492">
        <v>4</v>
      </c>
      <c r="L128" s="492">
        <v>5</v>
      </c>
      <c r="M128" s="492" t="s">
        <v>32</v>
      </c>
      <c r="N128" s="493" t="s">
        <v>1862</v>
      </c>
      <c r="O128" s="494" t="s">
        <v>129</v>
      </c>
      <c r="P128" s="494" t="s">
        <v>35</v>
      </c>
      <c r="Q128" s="327"/>
      <c r="R128" s="327"/>
      <c r="S128" s="328"/>
      <c r="T128" s="316">
        <f t="shared" si="0"/>
        <v>0</v>
      </c>
    </row>
    <row r="129" spans="1:20" ht="15.75" customHeight="1">
      <c r="A129" s="468" t="s">
        <v>2776</v>
      </c>
      <c r="B129" s="451"/>
      <c r="C129" s="452"/>
      <c r="D129" s="482" t="str">
        <f t="shared" si="5"/>
        <v/>
      </c>
      <c r="E129" s="451" t="s">
        <v>2819</v>
      </c>
      <c r="F129" s="352"/>
      <c r="G129" s="527" t="s">
        <v>41</v>
      </c>
      <c r="H129" s="551"/>
      <c r="I129" s="357" t="s">
        <v>1086</v>
      </c>
      <c r="J129" s="357">
        <v>5</v>
      </c>
      <c r="K129" s="357">
        <v>2</v>
      </c>
      <c r="L129" s="357">
        <v>7</v>
      </c>
      <c r="M129" s="357" t="s">
        <v>136</v>
      </c>
      <c r="N129" s="357" t="s">
        <v>145</v>
      </c>
      <c r="O129" s="357" t="s">
        <v>129</v>
      </c>
      <c r="P129" s="357" t="s">
        <v>467</v>
      </c>
      <c r="Q129" s="357"/>
      <c r="R129" s="357"/>
      <c r="S129" s="358"/>
      <c r="T129" s="316">
        <f t="shared" si="0"/>
        <v>0</v>
      </c>
    </row>
    <row r="130" spans="1:20" ht="15.75" customHeight="1">
      <c r="A130" s="470" t="s">
        <v>2777</v>
      </c>
      <c r="B130" s="455"/>
      <c r="C130" s="319"/>
      <c r="D130" s="483" t="str">
        <f t="shared" si="5"/>
        <v/>
      </c>
      <c r="E130" s="455" t="s">
        <v>2819</v>
      </c>
      <c r="F130" s="359"/>
      <c r="G130" s="527" t="s">
        <v>41</v>
      </c>
      <c r="H130" s="551"/>
      <c r="I130" s="327" t="s">
        <v>1094</v>
      </c>
      <c r="J130" s="327">
        <v>3</v>
      </c>
      <c r="K130" s="321" t="s">
        <v>1862</v>
      </c>
      <c r="L130" s="321" t="s">
        <v>1862</v>
      </c>
      <c r="M130" s="321" t="s">
        <v>1862</v>
      </c>
      <c r="N130" s="321" t="s">
        <v>1862</v>
      </c>
      <c r="O130" s="327" t="s">
        <v>157</v>
      </c>
      <c r="P130" s="327" t="s">
        <v>164</v>
      </c>
      <c r="Q130" s="327"/>
      <c r="R130" s="327"/>
      <c r="S130" s="328"/>
      <c r="T130" s="316">
        <f t="shared" si="0"/>
        <v>0</v>
      </c>
    </row>
    <row r="131" spans="1:20" ht="15.75" customHeight="1">
      <c r="A131" s="471" t="s">
        <v>2778</v>
      </c>
      <c r="B131" s="351"/>
      <c r="C131" s="452"/>
      <c r="D131" s="482" t="str">
        <f t="shared" si="5"/>
        <v/>
      </c>
      <c r="E131" s="451" t="s">
        <v>2819</v>
      </c>
      <c r="F131" s="352"/>
      <c r="G131" s="495" t="s">
        <v>29</v>
      </c>
      <c r="H131" s="204" t="s">
        <v>50</v>
      </c>
      <c r="I131" s="357" t="s">
        <v>1115</v>
      </c>
      <c r="J131" s="357">
        <v>2</v>
      </c>
      <c r="K131" s="357">
        <v>2</v>
      </c>
      <c r="L131" s="357">
        <v>5</v>
      </c>
      <c r="M131" s="357" t="s">
        <v>32</v>
      </c>
      <c r="N131" s="354" t="s">
        <v>1862</v>
      </c>
      <c r="O131" s="357" t="s">
        <v>129</v>
      </c>
      <c r="P131" s="357" t="s">
        <v>1116</v>
      </c>
      <c r="Q131" s="357"/>
      <c r="R131" s="357"/>
      <c r="S131" s="358"/>
      <c r="T131" s="316">
        <f t="shared" si="0"/>
        <v>0</v>
      </c>
    </row>
    <row r="132" spans="1:20" ht="15.75" customHeight="1">
      <c r="A132" s="470" t="s">
        <v>2779</v>
      </c>
      <c r="B132" s="318"/>
      <c r="C132" s="319"/>
      <c r="D132" s="483" t="str">
        <f t="shared" si="5"/>
        <v/>
      </c>
      <c r="E132" s="455" t="s">
        <v>2819</v>
      </c>
      <c r="F132" s="359"/>
      <c r="G132" s="495" t="s">
        <v>29</v>
      </c>
      <c r="H132" s="204" t="s">
        <v>50</v>
      </c>
      <c r="I132" s="327" t="s">
        <v>1117</v>
      </c>
      <c r="J132" s="327">
        <v>2</v>
      </c>
      <c r="K132" s="327">
        <v>1</v>
      </c>
      <c r="L132" s="327">
        <v>4</v>
      </c>
      <c r="M132" s="327" t="s">
        <v>32</v>
      </c>
      <c r="N132" s="321" t="s">
        <v>1862</v>
      </c>
      <c r="O132" s="327" t="s">
        <v>129</v>
      </c>
      <c r="P132" s="327" t="s">
        <v>769</v>
      </c>
      <c r="Q132" s="327"/>
      <c r="R132" s="327"/>
      <c r="S132" s="328"/>
      <c r="T132" s="316">
        <f t="shared" si="0"/>
        <v>0</v>
      </c>
    </row>
    <row r="133" spans="1:20" ht="15.75" customHeight="1">
      <c r="A133" s="471" t="s">
        <v>2780</v>
      </c>
      <c r="B133" s="351"/>
      <c r="C133" s="452"/>
      <c r="D133" s="482" t="str">
        <f t="shared" si="5"/>
        <v/>
      </c>
      <c r="E133" s="451" t="s">
        <v>2819</v>
      </c>
      <c r="F133" s="352"/>
      <c r="G133" s="495" t="s">
        <v>29</v>
      </c>
      <c r="H133" s="204" t="s">
        <v>50</v>
      </c>
      <c r="I133" s="357" t="s">
        <v>1124</v>
      </c>
      <c r="J133" s="357">
        <v>8</v>
      </c>
      <c r="K133" s="357">
        <v>5</v>
      </c>
      <c r="L133" s="357">
        <v>9</v>
      </c>
      <c r="M133" s="357" t="s">
        <v>32</v>
      </c>
      <c r="N133" s="354" t="s">
        <v>1862</v>
      </c>
      <c r="O133" s="357" t="s">
        <v>129</v>
      </c>
      <c r="P133" s="357" t="s">
        <v>146</v>
      </c>
      <c r="Q133" s="357"/>
      <c r="R133" s="357"/>
      <c r="S133" s="358"/>
      <c r="T133" s="316">
        <f t="shared" si="0"/>
        <v>0</v>
      </c>
    </row>
    <row r="134" spans="1:20" ht="15.75" customHeight="1">
      <c r="A134" s="470" t="s">
        <v>2781</v>
      </c>
      <c r="B134" s="318"/>
      <c r="C134" s="319"/>
      <c r="D134" s="483" t="str">
        <f t="shared" si="5"/>
        <v/>
      </c>
      <c r="E134" s="455" t="s">
        <v>2819</v>
      </c>
      <c r="F134" s="359"/>
      <c r="G134" s="528" t="s">
        <v>29</v>
      </c>
      <c r="H134" s="551"/>
      <c r="I134" s="327" t="s">
        <v>573</v>
      </c>
      <c r="J134" s="327">
        <v>2</v>
      </c>
      <c r="K134" s="327">
        <v>1</v>
      </c>
      <c r="L134" s="327">
        <v>4</v>
      </c>
      <c r="M134" s="327" t="s">
        <v>32</v>
      </c>
      <c r="N134" s="321" t="s">
        <v>1862</v>
      </c>
      <c r="O134" s="327" t="s">
        <v>129</v>
      </c>
      <c r="P134" s="327" t="s">
        <v>39</v>
      </c>
      <c r="Q134" s="327"/>
      <c r="R134" s="327"/>
      <c r="S134" s="328"/>
      <c r="T134" s="316">
        <f t="shared" si="0"/>
        <v>0</v>
      </c>
    </row>
    <row r="135" spans="1:20" ht="15.75" customHeight="1">
      <c r="A135" s="471" t="s">
        <v>2782</v>
      </c>
      <c r="B135" s="351"/>
      <c r="C135" s="452"/>
      <c r="D135" s="482" t="str">
        <f t="shared" si="5"/>
        <v/>
      </c>
      <c r="E135" s="451" t="s">
        <v>2819</v>
      </c>
      <c r="F135" s="352"/>
      <c r="G135" s="379" t="s">
        <v>30</v>
      </c>
      <c r="H135" s="203" t="s">
        <v>42</v>
      </c>
      <c r="I135" s="357" t="s">
        <v>1155</v>
      </c>
      <c r="J135" s="357">
        <v>2</v>
      </c>
      <c r="K135" s="357">
        <v>2</v>
      </c>
      <c r="L135" s="357">
        <v>3</v>
      </c>
      <c r="M135" s="357" t="s">
        <v>32</v>
      </c>
      <c r="N135" s="354" t="s">
        <v>1862</v>
      </c>
      <c r="O135" s="357" t="s">
        <v>129</v>
      </c>
      <c r="P135" s="357" t="s">
        <v>1056</v>
      </c>
      <c r="Q135" s="357"/>
      <c r="R135" s="357"/>
      <c r="S135" s="358"/>
      <c r="T135" s="316">
        <f t="shared" si="0"/>
        <v>0</v>
      </c>
    </row>
    <row r="136" spans="1:20" ht="15.75" customHeight="1">
      <c r="A136" s="470" t="s">
        <v>2783</v>
      </c>
      <c r="B136" s="318"/>
      <c r="C136" s="319"/>
      <c r="D136" s="483" t="str">
        <f t="shared" si="5"/>
        <v/>
      </c>
      <c r="E136" s="455" t="s">
        <v>2819</v>
      </c>
      <c r="F136" s="359"/>
      <c r="G136" s="379" t="s">
        <v>30</v>
      </c>
      <c r="H136" s="204" t="s">
        <v>50</v>
      </c>
      <c r="I136" s="327" t="s">
        <v>433</v>
      </c>
      <c r="J136" s="327">
        <v>5</v>
      </c>
      <c r="K136" s="327">
        <v>5</v>
      </c>
      <c r="L136" s="327">
        <v>5</v>
      </c>
      <c r="M136" s="327" t="s">
        <v>32</v>
      </c>
      <c r="N136" s="321" t="s">
        <v>1862</v>
      </c>
      <c r="O136" s="327" t="s">
        <v>129</v>
      </c>
      <c r="P136" s="327" t="s">
        <v>434</v>
      </c>
      <c r="Q136" s="327"/>
      <c r="R136" s="327"/>
      <c r="S136" s="328"/>
      <c r="T136" s="316">
        <f t="shared" si="0"/>
        <v>0</v>
      </c>
    </row>
    <row r="137" spans="1:20" ht="15.75" customHeight="1">
      <c r="A137" s="471">
        <v>10</v>
      </c>
      <c r="B137" s="351"/>
      <c r="C137" s="452"/>
      <c r="D137" s="482" t="str">
        <f t="shared" si="5"/>
        <v/>
      </c>
      <c r="E137" s="451" t="s">
        <v>2819</v>
      </c>
      <c r="F137" s="352"/>
      <c r="G137" s="379" t="s">
        <v>30</v>
      </c>
      <c r="H137" s="204" t="s">
        <v>50</v>
      </c>
      <c r="I137" s="357" t="s">
        <v>1180</v>
      </c>
      <c r="J137" s="357">
        <v>6</v>
      </c>
      <c r="K137" s="357">
        <v>6</v>
      </c>
      <c r="L137" s="357">
        <v>6</v>
      </c>
      <c r="M137" s="357" t="s">
        <v>32</v>
      </c>
      <c r="N137" s="357" t="s">
        <v>33</v>
      </c>
      <c r="O137" s="357" t="s">
        <v>129</v>
      </c>
      <c r="P137" s="357" t="s">
        <v>146</v>
      </c>
      <c r="Q137" s="357"/>
      <c r="R137" s="357"/>
      <c r="S137" s="358"/>
      <c r="T137" s="316">
        <f t="shared" si="0"/>
        <v>0</v>
      </c>
    </row>
    <row r="138" spans="1:20" ht="15.75" customHeight="1">
      <c r="A138" s="470">
        <v>11</v>
      </c>
      <c r="B138" s="318"/>
      <c r="C138" s="319"/>
      <c r="D138" s="483" t="str">
        <f t="shared" si="5"/>
        <v/>
      </c>
      <c r="E138" s="455" t="s">
        <v>2819</v>
      </c>
      <c r="F138" s="359"/>
      <c r="G138" s="529" t="s">
        <v>30</v>
      </c>
      <c r="H138" s="551"/>
      <c r="I138" s="327" t="s">
        <v>1187</v>
      </c>
      <c r="J138" s="327">
        <v>2</v>
      </c>
      <c r="K138" s="327">
        <v>2</v>
      </c>
      <c r="L138" s="327">
        <v>2</v>
      </c>
      <c r="M138" s="327" t="s">
        <v>32</v>
      </c>
      <c r="N138" s="321" t="s">
        <v>1862</v>
      </c>
      <c r="O138" s="327" t="s">
        <v>129</v>
      </c>
      <c r="P138" s="327" t="s">
        <v>1014</v>
      </c>
      <c r="Q138" s="327"/>
      <c r="R138" s="327"/>
      <c r="S138" s="328"/>
      <c r="T138" s="316">
        <f t="shared" si="0"/>
        <v>0</v>
      </c>
    </row>
    <row r="139" spans="1:20" ht="15.75" customHeight="1">
      <c r="A139" s="471">
        <v>12</v>
      </c>
      <c r="B139" s="451"/>
      <c r="C139" s="452"/>
      <c r="D139" s="482" t="str">
        <f t="shared" si="5"/>
        <v/>
      </c>
      <c r="E139" s="451" t="s">
        <v>2819</v>
      </c>
      <c r="F139" s="352"/>
      <c r="G139" s="529" t="s">
        <v>30</v>
      </c>
      <c r="H139" s="551"/>
      <c r="I139" s="357" t="s">
        <v>1207</v>
      </c>
      <c r="J139" s="357">
        <v>2</v>
      </c>
      <c r="K139" s="354" t="s">
        <v>1862</v>
      </c>
      <c r="L139" s="354" t="s">
        <v>1862</v>
      </c>
      <c r="M139" s="354" t="s">
        <v>1862</v>
      </c>
      <c r="N139" s="354" t="s">
        <v>1862</v>
      </c>
      <c r="O139" s="357" t="s">
        <v>157</v>
      </c>
      <c r="P139" s="357" t="s">
        <v>290</v>
      </c>
      <c r="Q139" s="357"/>
      <c r="R139" s="357"/>
      <c r="S139" s="358"/>
      <c r="T139" s="316">
        <f t="shared" si="0"/>
        <v>0</v>
      </c>
    </row>
    <row r="140" spans="1:20" ht="15.75" customHeight="1">
      <c r="A140" s="470">
        <v>13</v>
      </c>
      <c r="B140" s="455"/>
      <c r="C140" s="319"/>
      <c r="D140" s="483" t="str">
        <f t="shared" si="5"/>
        <v/>
      </c>
      <c r="E140" s="455" t="s">
        <v>2819</v>
      </c>
      <c r="F140" s="359"/>
      <c r="G140" s="335" t="s">
        <v>37</v>
      </c>
      <c r="H140" s="203" t="s">
        <v>42</v>
      </c>
      <c r="I140" s="327" t="s">
        <v>1216</v>
      </c>
      <c r="J140" s="327">
        <v>3</v>
      </c>
      <c r="K140" s="327">
        <v>4</v>
      </c>
      <c r="L140" s="327">
        <v>2</v>
      </c>
      <c r="M140" s="327" t="s">
        <v>32</v>
      </c>
      <c r="N140" s="327" t="s">
        <v>1217</v>
      </c>
      <c r="O140" s="327" t="s">
        <v>129</v>
      </c>
      <c r="P140" s="327" t="s">
        <v>1015</v>
      </c>
      <c r="Q140" s="327"/>
      <c r="R140" s="327"/>
      <c r="S140" s="328"/>
      <c r="T140" s="316">
        <f t="shared" si="0"/>
        <v>0</v>
      </c>
    </row>
    <row r="141" spans="1:20" ht="15.75" customHeight="1">
      <c r="A141" s="471">
        <v>14</v>
      </c>
      <c r="B141" s="351"/>
      <c r="C141" s="452"/>
      <c r="D141" s="482" t="str">
        <f t="shared" si="5"/>
        <v/>
      </c>
      <c r="E141" s="451" t="s">
        <v>2819</v>
      </c>
      <c r="F141" s="352"/>
      <c r="G141" s="335" t="s">
        <v>37</v>
      </c>
      <c r="H141" s="203" t="s">
        <v>42</v>
      </c>
      <c r="I141" s="357" t="s">
        <v>1219</v>
      </c>
      <c r="J141" s="357">
        <v>5</v>
      </c>
      <c r="K141" s="357">
        <v>5</v>
      </c>
      <c r="L141" s="357">
        <v>5</v>
      </c>
      <c r="M141" s="357" t="s">
        <v>32</v>
      </c>
      <c r="N141" s="357" t="s">
        <v>218</v>
      </c>
      <c r="O141" s="357" t="s">
        <v>129</v>
      </c>
      <c r="P141" s="357" t="s">
        <v>1015</v>
      </c>
      <c r="Q141" s="357"/>
      <c r="R141" s="357"/>
      <c r="S141" s="358"/>
      <c r="T141" s="316">
        <f t="shared" si="0"/>
        <v>0</v>
      </c>
    </row>
    <row r="142" spans="1:20" ht="15.75" customHeight="1">
      <c r="A142" s="470">
        <v>15</v>
      </c>
      <c r="B142" s="318"/>
      <c r="C142" s="319"/>
      <c r="D142" s="483" t="str">
        <f t="shared" si="5"/>
        <v/>
      </c>
      <c r="E142" s="455" t="s">
        <v>2819</v>
      </c>
      <c r="F142" s="359"/>
      <c r="G142" s="335" t="s">
        <v>37</v>
      </c>
      <c r="H142" s="204" t="s">
        <v>50</v>
      </c>
      <c r="I142" s="327" t="s">
        <v>1224</v>
      </c>
      <c r="J142" s="327">
        <v>1</v>
      </c>
      <c r="K142" s="327">
        <v>1</v>
      </c>
      <c r="L142" s="327">
        <v>3</v>
      </c>
      <c r="M142" s="327" t="s">
        <v>32</v>
      </c>
      <c r="N142" s="327" t="s">
        <v>218</v>
      </c>
      <c r="O142" s="327" t="s">
        <v>129</v>
      </c>
      <c r="P142" s="327" t="s">
        <v>991</v>
      </c>
      <c r="Q142" s="327"/>
      <c r="R142" s="327"/>
      <c r="S142" s="328"/>
      <c r="T142" s="316">
        <f t="shared" si="0"/>
        <v>0</v>
      </c>
    </row>
    <row r="143" spans="1:20" ht="15.75" customHeight="1">
      <c r="A143" s="471">
        <v>16</v>
      </c>
      <c r="B143" s="351"/>
      <c r="C143" s="452"/>
      <c r="D143" s="482" t="str">
        <f t="shared" si="5"/>
        <v/>
      </c>
      <c r="E143" s="451" t="s">
        <v>2819</v>
      </c>
      <c r="F143" s="352"/>
      <c r="G143" s="335" t="s">
        <v>37</v>
      </c>
      <c r="H143" s="204" t="s">
        <v>50</v>
      </c>
      <c r="I143" s="357" t="s">
        <v>1228</v>
      </c>
      <c r="J143" s="357">
        <v>3</v>
      </c>
      <c r="K143" s="357">
        <v>2</v>
      </c>
      <c r="L143" s="357">
        <v>4</v>
      </c>
      <c r="M143" s="357" t="s">
        <v>136</v>
      </c>
      <c r="N143" s="354" t="s">
        <v>1862</v>
      </c>
      <c r="O143" s="357" t="s">
        <v>129</v>
      </c>
      <c r="P143" s="357" t="s">
        <v>820</v>
      </c>
      <c r="Q143" s="357"/>
      <c r="R143" s="357"/>
      <c r="S143" s="358"/>
      <c r="T143" s="316">
        <f t="shared" si="0"/>
        <v>0</v>
      </c>
    </row>
    <row r="144" spans="1:20" ht="15.75" customHeight="1">
      <c r="A144" s="470">
        <v>17</v>
      </c>
      <c r="B144" s="318"/>
      <c r="C144" s="319"/>
      <c r="D144" s="483" t="str">
        <f t="shared" si="5"/>
        <v/>
      </c>
      <c r="E144" s="455" t="s">
        <v>2819</v>
      </c>
      <c r="F144" s="359"/>
      <c r="G144" s="335" t="s">
        <v>37</v>
      </c>
      <c r="H144" s="204" t="s">
        <v>50</v>
      </c>
      <c r="I144" s="327" t="s">
        <v>1236</v>
      </c>
      <c r="J144" s="327">
        <v>2</v>
      </c>
      <c r="K144" s="321" t="s">
        <v>1862</v>
      </c>
      <c r="L144" s="321" t="s">
        <v>1862</v>
      </c>
      <c r="M144" s="321" t="s">
        <v>1862</v>
      </c>
      <c r="N144" s="321" t="s">
        <v>1862</v>
      </c>
      <c r="O144" s="327" t="s">
        <v>157</v>
      </c>
      <c r="P144" s="327" t="s">
        <v>1237</v>
      </c>
      <c r="Q144" s="327"/>
      <c r="R144" s="327"/>
      <c r="S144" s="328"/>
      <c r="T144" s="316">
        <f t="shared" si="0"/>
        <v>0</v>
      </c>
    </row>
    <row r="145" spans="1:20" ht="15.75" customHeight="1">
      <c r="A145" s="471">
        <v>18</v>
      </c>
      <c r="B145" s="351"/>
      <c r="C145" s="452"/>
      <c r="D145" s="482" t="str">
        <f t="shared" si="5"/>
        <v/>
      </c>
      <c r="E145" s="451" t="s">
        <v>2819</v>
      </c>
      <c r="F145" s="352"/>
      <c r="G145" s="530" t="s">
        <v>37</v>
      </c>
      <c r="H145" s="551"/>
      <c r="I145" s="357" t="s">
        <v>1242</v>
      </c>
      <c r="J145" s="357">
        <v>2</v>
      </c>
      <c r="K145" s="357">
        <v>2</v>
      </c>
      <c r="L145" s="357">
        <v>1</v>
      </c>
      <c r="M145" s="357" t="s">
        <v>32</v>
      </c>
      <c r="N145" s="354" t="s">
        <v>1862</v>
      </c>
      <c r="O145" s="357" t="s">
        <v>129</v>
      </c>
      <c r="P145" s="357" t="s">
        <v>467</v>
      </c>
      <c r="Q145" s="357"/>
      <c r="R145" s="357"/>
      <c r="S145" s="358"/>
      <c r="T145" s="316">
        <f t="shared" si="0"/>
        <v>0</v>
      </c>
    </row>
    <row r="146" spans="1:20" ht="15.75" customHeight="1">
      <c r="A146" s="470">
        <v>19</v>
      </c>
      <c r="B146" s="455"/>
      <c r="C146" s="319"/>
      <c r="D146" s="483" t="str">
        <f t="shared" si="5"/>
        <v/>
      </c>
      <c r="E146" s="455" t="s">
        <v>2819</v>
      </c>
      <c r="F146" s="359"/>
      <c r="G146" s="531" t="s">
        <v>42</v>
      </c>
      <c r="H146" s="551"/>
      <c r="I146" s="327" t="s">
        <v>1275</v>
      </c>
      <c r="J146" s="327">
        <v>5</v>
      </c>
      <c r="K146" s="327">
        <v>4</v>
      </c>
      <c r="L146" s="327">
        <v>4</v>
      </c>
      <c r="M146" s="327" t="s">
        <v>32</v>
      </c>
      <c r="N146" s="321" t="s">
        <v>1862</v>
      </c>
      <c r="O146" s="327" t="s">
        <v>129</v>
      </c>
      <c r="P146" s="327" t="s">
        <v>248</v>
      </c>
      <c r="Q146" s="327"/>
      <c r="R146" s="327"/>
      <c r="S146" s="328"/>
      <c r="T146" s="316">
        <f t="shared" si="0"/>
        <v>0</v>
      </c>
    </row>
    <row r="147" spans="1:20" ht="15.75" customHeight="1">
      <c r="A147" s="475">
        <v>20</v>
      </c>
      <c r="B147" s="361"/>
      <c r="C147" s="331"/>
      <c r="D147" s="488" t="str">
        <f t="shared" si="5"/>
        <v/>
      </c>
      <c r="E147" s="330" t="s">
        <v>2819</v>
      </c>
      <c r="F147" s="362"/>
      <c r="G147" s="556" t="s">
        <v>42</v>
      </c>
      <c r="H147" s="557"/>
      <c r="I147" s="338" t="s">
        <v>1280</v>
      </c>
      <c r="J147" s="338">
        <v>2</v>
      </c>
      <c r="K147" s="333" t="s">
        <v>1862</v>
      </c>
      <c r="L147" s="333" t="s">
        <v>1862</v>
      </c>
      <c r="M147" s="333" t="s">
        <v>1862</v>
      </c>
      <c r="N147" s="333" t="s">
        <v>1862</v>
      </c>
      <c r="O147" s="338" t="s">
        <v>157</v>
      </c>
      <c r="P147" s="338" t="s">
        <v>164</v>
      </c>
      <c r="Q147" s="338"/>
      <c r="R147" s="338"/>
      <c r="S147" s="339"/>
      <c r="T147" s="316">
        <f t="shared" si="0"/>
        <v>0</v>
      </c>
    </row>
    <row r="148" spans="1:20" ht="13.2"/>
    <row r="149" spans="1:20" ht="13.2"/>
    <row r="150" spans="1:20" ht="13.2"/>
    <row r="151" spans="1:20" ht="13.2"/>
    <row r="152" spans="1:20" ht="13.2"/>
    <row r="153" spans="1:20" ht="13.2"/>
    <row r="154" spans="1:20" ht="13.2"/>
    <row r="155" spans="1:20" ht="13.2"/>
    <row r="156" spans="1:20" ht="13.2"/>
    <row r="157" spans="1:20" ht="13.2"/>
    <row r="158" spans="1:20" ht="13.2"/>
    <row r="159" spans="1:20" ht="13.2"/>
    <row r="160" spans="1:2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54">
    <mergeCell ref="G146:H146"/>
    <mergeCell ref="G147:H147"/>
    <mergeCell ref="G121:H121"/>
    <mergeCell ref="G125:H125"/>
    <mergeCell ref="G126:H126"/>
    <mergeCell ref="G128:H128"/>
    <mergeCell ref="G129:H129"/>
    <mergeCell ref="G130:H130"/>
    <mergeCell ref="G134:H134"/>
    <mergeCell ref="G107:H107"/>
    <mergeCell ref="G120:H120"/>
    <mergeCell ref="G138:H138"/>
    <mergeCell ref="G139:H139"/>
    <mergeCell ref="G145:H145"/>
    <mergeCell ref="G93:H93"/>
    <mergeCell ref="G98:H98"/>
    <mergeCell ref="G99:H99"/>
    <mergeCell ref="G101:H101"/>
    <mergeCell ref="G106:H106"/>
    <mergeCell ref="G84:H84"/>
    <mergeCell ref="G88:H88"/>
    <mergeCell ref="G90:H90"/>
    <mergeCell ref="G91:H91"/>
    <mergeCell ref="G92:H92"/>
    <mergeCell ref="G75:H75"/>
    <mergeCell ref="G78:H78"/>
    <mergeCell ref="G80:H80"/>
    <mergeCell ref="G81:H81"/>
    <mergeCell ref="G82:H82"/>
    <mergeCell ref="G67:H67"/>
    <mergeCell ref="G69:H69"/>
    <mergeCell ref="G70:H70"/>
    <mergeCell ref="G72:H72"/>
    <mergeCell ref="G73:H73"/>
    <mergeCell ref="G56:H56"/>
    <mergeCell ref="G57:H57"/>
    <mergeCell ref="G59:H59"/>
    <mergeCell ref="G65:H65"/>
    <mergeCell ref="G66:H66"/>
    <mergeCell ref="G42:H42"/>
    <mergeCell ref="G43:H43"/>
    <mergeCell ref="G50:H50"/>
    <mergeCell ref="G52:H52"/>
    <mergeCell ref="G54:H54"/>
    <mergeCell ref="G30:H30"/>
    <mergeCell ref="G32:H32"/>
    <mergeCell ref="G33:H33"/>
    <mergeCell ref="G35:H35"/>
    <mergeCell ref="G40:H40"/>
    <mergeCell ref="A1:S1"/>
    <mergeCell ref="K2:L2"/>
    <mergeCell ref="Q2:R2"/>
    <mergeCell ref="G3:H3"/>
    <mergeCell ref="G16:H16"/>
  </mergeCells>
  <conditionalFormatting sqref="A5:F13 I5:S127 F14:F19 A14:E147 Q128:S147 I129:P147">
    <cfRule type="expression" dxfId="17" priority="1">
      <formula>AND($A$2=TRUE,$C5=0,$B5=0)</formula>
    </cfRule>
  </conditionalFormatting>
  <conditionalFormatting sqref="F5:F13 A7:F19 I7:S19 A30:E147 I40:S43 I48:S127 Q128:S147 I129:P147">
    <cfRule type="expression" dxfId="16" priority="2">
      <formula>AND($A$2=TRUE,$T5&lt;3)</formula>
    </cfRule>
  </conditionalFormatting>
  <conditionalFormatting sqref="F20:F147">
    <cfRule type="expression" dxfId="15" priority="3">
      <formula>AND($A$2=TRUE,$C22=0,$B22=0)</formula>
    </cfRule>
    <cfRule type="expression" dxfId="14" priority="4">
      <formula>AND($A$2=TRUE,$T22&lt;3)</formula>
    </cfRule>
  </conditionalFormatting>
  <conditionalFormatting sqref="G28 G86">
    <cfRule type="cellIs" dxfId="13" priority="5" operator="equal">
      <formula>"Vigilance"</formula>
    </cfRule>
    <cfRule type="cellIs" dxfId="12" priority="6" operator="equal">
      <formula>"Villainy"</formula>
    </cfRule>
    <cfRule type="cellIs" dxfId="11" priority="7" operator="equal">
      <formula>"Heroism"</formula>
    </cfRule>
    <cfRule type="cellIs" dxfId="10" priority="8" operator="equal">
      <formula>"Command"</formula>
    </cfRule>
    <cfRule type="cellIs" dxfId="9" priority="9" operator="equal">
      <formula>"Aggression"</formula>
    </cfRule>
    <cfRule type="cellIs" dxfId="8" priority="10" operator="equal">
      <formula>"Cunning"</formula>
    </cfRule>
  </conditionalFormatting>
  <conditionalFormatting sqref="G108:H119 G122:H124 G127:H127">
    <cfRule type="cellIs" dxfId="7" priority="11" operator="equal">
      <formula>"Vigilance"</formula>
    </cfRule>
    <cfRule type="cellIs" dxfId="6" priority="12" operator="equal">
      <formula>"Villainy"</formula>
    </cfRule>
    <cfRule type="cellIs" dxfId="5" priority="13" operator="equal">
      <formula>"Heroism"</formula>
    </cfRule>
    <cfRule type="cellIs" dxfId="4" priority="14" operator="equal">
      <formula>"Command"</formula>
    </cfRule>
    <cfRule type="cellIs" dxfId="3" priority="15" operator="equal">
      <formula>"Aggression"</formula>
    </cfRule>
    <cfRule type="cellIs" dxfId="2" priority="16" operator="equal">
      <formula>"Cunning"</formula>
    </cfRule>
  </conditionalFormatting>
  <conditionalFormatting sqref="I128:P128">
    <cfRule type="expression" dxfId="1" priority="17">
      <formula>AND($A$2=TRUE,$B128=0,$C128=0,$D128=0,$E128=0)</formula>
    </cfRule>
    <cfRule type="expression" dxfId="0" priority="18">
      <formula>AND($A$2=TRUE,$X128&lt;3)</formula>
    </cfRule>
  </conditionalFormatting>
  <pageMargins left="0.7" right="0.7" top="0.75" bottom="0.75" header="0" footer="0"/>
  <pageSetup orientation="landscape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7 - A Lawless Time</vt:lpstr>
      <vt:lpstr>6 - Secrets of Power</vt:lpstr>
      <vt:lpstr>5 - Legends of the Force</vt:lpstr>
      <vt:lpstr>4 - Jump to Lightspeed</vt:lpstr>
      <vt:lpstr>3 - Twilight of the Republic</vt:lpstr>
      <vt:lpstr>2 - Shadows of the Galaxy</vt:lpstr>
      <vt:lpstr>1  - Spark of Rebellion</vt:lpstr>
      <vt:lpstr>ImageData</vt:lpstr>
      <vt:lpstr>Promos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Albers</dc:creator>
  <cp:lastModifiedBy>Chris Albers</cp:lastModifiedBy>
  <dcterms:created xsi:type="dcterms:W3CDTF">2026-02-28T19:03:20Z</dcterms:created>
  <dcterms:modified xsi:type="dcterms:W3CDTF">2026-02-28T19:03:21Z</dcterms:modified>
</cp:coreProperties>
</file>