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hidden" name="NVScriptsProperties" sheetId="2" r:id="rId5"/>
    <sheet state="hidden" name="DO NOT DELETE - AutoCrat Job Se" sheetId="3" r:id="rId6"/>
  </sheets>
  <definedNames/>
  <calcPr/>
</workbook>
</file>

<file path=xl/sharedStrings.xml><?xml version="1.0" encoding="utf-8"?>
<sst xmlns="http://schemas.openxmlformats.org/spreadsheetml/2006/main" count="730" uniqueCount="706">
  <si>
    <t>Timestamp</t>
  </si>
  <si>
    <t>Email</t>
  </si>
  <si>
    <t>Nama</t>
  </si>
  <si>
    <t>Merged Doc ID - Sertifikat Webinar</t>
  </si>
  <si>
    <t>Merged Doc URL - Sertifikat Webinar</t>
  </si>
  <si>
    <t>Link to merged Doc - Sertifikat Webinar</t>
  </si>
  <si>
    <t>Document Merge Status - Sertifikat Webinar</t>
  </si>
  <si>
    <t>ismiaagustina92@guru.smp.belajar.id</t>
  </si>
  <si>
    <t>Ismia Agustina, S.Pd</t>
  </si>
  <si>
    <t>1umm5cPgDUyGWE38TsUOMRm63E0pICTfG</t>
  </si>
  <si>
    <t>https://drive.google.com/file/d/1umm5cPgDUyGWE38TsUOMRm63E0pICTfG/view?usp=drivesdk</t>
  </si>
  <si>
    <t>Document successfully created; Document successfully merged; PDF created; Emails Sent: [To: ismiaagustina92@guru.smp.belajar.id]; Run via form trigger as ismiaagustina92@guru.smp.belajar.id; Timestamp: Oct 24 2024 4:16 AM</t>
  </si>
  <si>
    <t>wiwidwulandari11@guru.sma.belajar.id</t>
  </si>
  <si>
    <t>Wiwid Wulandari, S.Pd</t>
  </si>
  <si>
    <t>1tjV2ec2dstmSFRNVrhFFx555tq87L_aS</t>
  </si>
  <si>
    <t>https://drive.google.com/file/d/1tjV2ec2dstmSFRNVrhFFx555tq87L_aS/view?usp=drivesdk</t>
  </si>
  <si>
    <t>Document successfully created; Document successfully merged; PDF created; Emails Sent: [To: wiwidwulandari11@guru.sma.belajar.id]; Run via form trigger as ismiaagustina92@guru.smp.belajar.id; Timestamp: Oct 24 2024 4:47 AM</t>
  </si>
  <si>
    <t>Noorhafizah95@yahoo.com</t>
  </si>
  <si>
    <t>Noor Hafizah, S.Pd</t>
  </si>
  <si>
    <t>1rJM_ebWEkbmRHn9szfqgzH6ljsToFuxO</t>
  </si>
  <si>
    <t>https://drive.google.com/file/d/1rJM_ebWEkbmRHn9szfqgzH6ljsToFuxO/view?usp=drivesdk</t>
  </si>
  <si>
    <t>Document successfully created; Document successfully merged; PDF created; Emails Sent: [To: Noorhafizah95@yahoo.com]; Run via form trigger as ismiaagustina92@guru.smp.belajar.id; Timestamp: Oct 24 2024 9:30 AM</t>
  </si>
  <si>
    <t>sitimaimunah.ibl@gmail.com</t>
  </si>
  <si>
    <t>Siti Maimunah, S.Pd.</t>
  </si>
  <si>
    <t>1sUw1ilTa7itm5y1z9UsTN_VpcYBLWMyG</t>
  </si>
  <si>
    <t>https://drive.google.com/file/d/1sUw1ilTa7itm5y1z9UsTN_VpcYBLWMyG/view?usp=drivesdk</t>
  </si>
  <si>
    <t>Document successfully created; Document successfully merged; PDF created; Emails Sent: [To: sitimaimunah.ibl@gmail.com]; Run via form trigger as ismiaagustina92@guru.smp.belajar.id; Timestamp: Oct 24 2024 9:30 AM</t>
  </si>
  <si>
    <t>nida.lessy28@guru.sd.belajar.id</t>
  </si>
  <si>
    <t>Nida Lessy</t>
  </si>
  <si>
    <t>1wHyz7KZFd0I8NmpmDAsvX0wl60cIw38r</t>
  </si>
  <si>
    <t>https://drive.google.com/file/d/1wHyz7KZFd0I8NmpmDAsvX0wl60cIw38r/view?usp=drivesdk</t>
  </si>
  <si>
    <t>Document successfully created; Document successfully merged; PDF created; Emails Sent: [To: nida.lessy28@guru.sd.belajar.id]; Run via form trigger as ismiaagustina92@guru.smp.belajar.id; Timestamp: Oct 24 2024 9:30 AM</t>
  </si>
  <si>
    <t>wasiahsag13@guru.smk.belajar.id</t>
  </si>
  <si>
    <t>WASIAH, S.Ag</t>
  </si>
  <si>
    <t>1oql7rCtUiyd9zkzBbLXwPbOHZGHMSIuI</t>
  </si>
  <si>
    <t>https://drive.google.com/file/d/1oql7rCtUiyd9zkzBbLXwPbOHZGHMSIuI/view?usp=drivesdk</t>
  </si>
  <si>
    <t>Document successfully created; Document successfully merged; PDF created; Emails Sent: [To: wasiahsag13@guru.smk.belajar.id]; Run via form trigger as ismiaagustina92@guru.smp.belajar.id; Timestamp: Oct 24 2024 9:30 AM</t>
  </si>
  <si>
    <t>arpianti88@guru.smp.belajar.id</t>
  </si>
  <si>
    <t>ARPIANTI</t>
  </si>
  <si>
    <t>1W3u_nrT-xZ-vmUpR_-_R6hUF-vHqzrBj</t>
  </si>
  <si>
    <t>https://drive.google.com/file/d/1W3u_nrT-xZ-vmUpR_-_R6hUF-vHqzrBj/view?usp=drivesdk</t>
  </si>
  <si>
    <t>Document successfully created; Document successfully merged; PDF created; Emails Sent: [To: arpianti88@guru.smp.belajar.id]; Run via form trigger as ismiaagustina92@guru.smp.belajar.id; Timestamp: Oct 24 2024 9:30 AM</t>
  </si>
  <si>
    <t>siti.khadijah7482@guru.smk.belajar.id</t>
  </si>
  <si>
    <t>Siti Khadijah, S.Pd</t>
  </si>
  <si>
    <t>12cTYBkkwQdly9rpX7t8E0SpZS2LisUkx</t>
  </si>
  <si>
    <t>https://drive.google.com/file/d/12cTYBkkwQdly9rpX7t8E0SpZS2LisUkx/view?usp=drivesdk</t>
  </si>
  <si>
    <t>Document successfully created; Document successfully merged; PDF created; Emails Sent: [To: siti.khadijah7482@guru.smk.belajar.id]; Run via form trigger as ismiaagustina92@guru.smp.belajar.id; Timestamp: Oct 24 2024 9:30 AM</t>
  </si>
  <si>
    <t>sukmowatirubikah44@guru.sd.belajar.id</t>
  </si>
  <si>
    <t>SUKMOWATI RUBIKAH, S.Pd.I</t>
  </si>
  <si>
    <t>1FroIV1V57dW0CzoShUSeopz10Vm-AgVd</t>
  </si>
  <si>
    <t>https://drive.google.com/file/d/1FroIV1V57dW0CzoShUSeopz10Vm-AgVd/view?usp=drivesdk</t>
  </si>
  <si>
    <t>Document successfully created; Document successfully merged; PDF created; Emails Sent: [To: sukmowatirubikah44@guru.sd.belajar.id]; Run via form trigger as ismiaagustina92@guru.smp.belajar.id; Timestamp: Oct 24 2024 9:30 AM</t>
  </si>
  <si>
    <t>jokosaputra84@guru.sd.belajar.id</t>
  </si>
  <si>
    <t>JOKO SAPUTRA, S.Pd.</t>
  </si>
  <si>
    <t>1tynAyC4m-0pSHq9-NjG9Ku-Hrf9-6T2p</t>
  </si>
  <si>
    <t>https://drive.google.com/file/d/1tynAyC4m-0pSHq9-NjG9Ku-Hrf9-6T2p/view?usp=drivesdk</t>
  </si>
  <si>
    <t>Document successfully created; Document successfully merged; PDF created; Emails Sent: [To: jokosaputra84@guru.sd.belajar.id]; Run via form trigger as ismiaagustina92@guru.smp.belajar.id; Timestamp: Oct 24 2024 9:30 AM</t>
  </si>
  <si>
    <t>rafasyarafailah@gmail.com</t>
  </si>
  <si>
    <t>SANTI, S.Pd.</t>
  </si>
  <si>
    <t>1zSeqlt4_UO8U3ADVvzh86cac8i56cjf4</t>
  </si>
  <si>
    <t>https://drive.google.com/file/d/1zSeqlt4_UO8U3ADVvzh86cac8i56cjf4/view?usp=drivesdk</t>
  </si>
  <si>
    <t>Document successfully created; Document successfully merged; PDF created; Emails Sent: [To: rafasyarafailah@gmail.com]; Run via form trigger as ismiaagustina92@guru.smp.belajar.id; Timestamp: Oct 24 2024 9:30 AM</t>
  </si>
  <si>
    <t>herlina.937@guru.smp.belajar.id</t>
  </si>
  <si>
    <t>Herlina,S.Pd</t>
  </si>
  <si>
    <t>1hCZYuTPCwb4OhgauTF9Q29_0uI4XOZFO</t>
  </si>
  <si>
    <t>https://drive.google.com/file/d/1hCZYuTPCwb4OhgauTF9Q29_0uI4XOZFO/view?usp=drivesdk</t>
  </si>
  <si>
    <t>Document successfully created; Document successfully merged; PDF created; Emails Sent: [To: herlina.937@guru.smp.belajar.id]; Run via form trigger as ismiaagustina92@guru.smp.belajar.id; Timestamp: Oct 24 2024 9:30 AM</t>
  </si>
  <si>
    <t>Sukma.prisi27@gmail.com</t>
  </si>
  <si>
    <t>SUKMA DIANTI PRISITRI, S.Pd</t>
  </si>
  <si>
    <t>1lNugfVcivV8Hf1j5SnJrXe98mu_x3rD5</t>
  </si>
  <si>
    <t>https://drive.google.com/file/d/1lNugfVcivV8Hf1j5SnJrXe98mu_x3rD5/view?usp=drivesdk</t>
  </si>
  <si>
    <t>Document successfully created; Document successfully merged; PDF created; Emails Sent: [To: Sukma.prisi27@gmail.com]; Run via form trigger as ismiaagustina92@guru.smp.belajar.id; Timestamp: Oct 24 2024 9:30 AM</t>
  </si>
  <si>
    <t>noorlaila05@guru.sma.belajar.id</t>
  </si>
  <si>
    <t>Noor Laila, S.Pd</t>
  </si>
  <si>
    <t>16053pkdavcXFW5AiMN6ie_aZeWvMHx4Q</t>
  </si>
  <si>
    <t>https://drive.google.com/file/d/16053pkdavcXFW5AiMN6ie_aZeWvMHx4Q/view?usp=drivesdk</t>
  </si>
  <si>
    <t>Document successfully created; Document successfully merged; PDF created; Emails Sent: [To: noorlaila05@guru.sma.belajar.id]; Run via form trigger as ismiaagustina92@guru.smp.belajar.id; Timestamp: Oct 24 2024 9:30 AM</t>
  </si>
  <si>
    <t>andibaunuralam.biologi@gmail.com</t>
  </si>
  <si>
    <t>Andi Baunuralam, S. Pd., Gr.</t>
  </si>
  <si>
    <t>1p1nlWb09r6KvJIFLQ5lEby6WAj951GlS</t>
  </si>
  <si>
    <t>https://drive.google.com/file/d/1p1nlWb09r6KvJIFLQ5lEby6WAj951GlS/view?usp=drivesdk</t>
  </si>
  <si>
    <t>Document successfully created; Document successfully merged; PDF created; Emails Sent: [To: andibaunuralam.biologi@gmail.com]; Run via form trigger as ismiaagustina92@guru.smp.belajar.id; Timestamp: Oct 24 2024 9:30 AM</t>
  </si>
  <si>
    <t>etya.ainurrahmi14@guru.sd.belajar.id</t>
  </si>
  <si>
    <t>Etya 'Ainurrahmi, S.E.</t>
  </si>
  <si>
    <t>1dQty0jzzKXLGwQmBVsfrINPnfXNli6Bz</t>
  </si>
  <si>
    <t>https://drive.google.com/file/d/1dQty0jzzKXLGwQmBVsfrINPnfXNli6Bz/view?usp=drivesdk</t>
  </si>
  <si>
    <t>Document successfully created; Document successfully merged; PDF created; Emails Sent: [To: etya.ainurrahmi14@guru.sd.belajar.id]; Run via form trigger as ismiaagustina92@guru.smp.belajar.id; Timestamp: Oct 24 2024 9:31 AM</t>
  </si>
  <si>
    <t>devispd33@guru.sma.belajar.id</t>
  </si>
  <si>
    <t>DEVI RETNANINGSIH, S.Pd</t>
  </si>
  <si>
    <t>1HQjzKq44p3iG01mRfMfFyu9do7klXuyd</t>
  </si>
  <si>
    <t>https://drive.google.com/file/d/1HQjzKq44p3iG01mRfMfFyu9do7klXuyd/view?usp=drivesdk</t>
  </si>
  <si>
    <t>Document successfully created; Document successfully merged; PDF created; Emails Sent: [To: devispd33@guru.sma.belajar.id]; Run via form trigger as ismiaagustina92@guru.smp.belajar.id; Timestamp: Oct 24 2024 9:30 AM</t>
  </si>
  <si>
    <t>efnawinanda62@guru.smp.belajar.id</t>
  </si>
  <si>
    <t>Efna Winanda, S.Pd</t>
  </si>
  <si>
    <t>1qkzN4r_x0wo0_b20miDKmmT7BC2h1mQg</t>
  </si>
  <si>
    <t>https://drive.google.com/file/d/1qkzN4r_x0wo0_b20miDKmmT7BC2h1mQg/view?usp=drivesdk</t>
  </si>
  <si>
    <t>Document successfully created; Document successfully merged; PDF created; Emails Sent: [To: efnawinanda62@guru.smp.belajar.id]; Run via form trigger as ismiaagustina92@guru.smp.belajar.id; Timestamp: Oct 24 2024 9:31 AM</t>
  </si>
  <si>
    <t>risnaamaliawati19@guru.smp.belajar.id</t>
  </si>
  <si>
    <t>Risna Amaliawati, S.Pd</t>
  </si>
  <si>
    <t>1kcws097lYRxrBcJAXIyoXNkLDcpbpemm</t>
  </si>
  <si>
    <t>https://drive.google.com/file/d/1kcws097lYRxrBcJAXIyoXNkLDcpbpemm/view?usp=drivesdk</t>
  </si>
  <si>
    <t>Document successfully created; Document successfully merged; PDF created; Emails Sent: [To: risnaamaliawati19@guru.smp.belajar.id]; Run via form trigger as ismiaagustina92@guru.smp.belajar.id; Timestamp: Oct 24 2024 9:31 AM</t>
  </si>
  <si>
    <t>husnifadillah00@gmail.com</t>
  </si>
  <si>
    <t>Husni Fadillah, S.Pd.</t>
  </si>
  <si>
    <t>1nRVrCCLqCVlUISFGZi_USduE8PwIO65N</t>
  </si>
  <si>
    <t>https://drive.google.com/file/d/1nRVrCCLqCVlUISFGZi_USduE8PwIO65N/view?usp=drivesdk</t>
  </si>
  <si>
    <t>Document successfully created; Document successfully merged; PDF created; Emails Sent: [To: husnifadillah00@gmail.com]; Run via form trigger as ismiaagustina92@guru.smp.belajar.id; Timestamp: Oct 24 2024 9:31 AM</t>
  </si>
  <si>
    <t>andibasomakkulawu.pjok@gmail.com</t>
  </si>
  <si>
    <t>ANDI BASO MAKKULAWU, S.Pd.</t>
  </si>
  <si>
    <t>1Afyetz2CSoRZJTHtHk4cN77o88pvoFi9</t>
  </si>
  <si>
    <t>https://drive.google.com/file/d/1Afyetz2CSoRZJTHtHk4cN77o88pvoFi9/view?usp=drivesdk</t>
  </si>
  <si>
    <t>Document successfully created; Document successfully merged; PDF created; Emails Sent: [To: andibasomakkulawu.pjok@gmail.com]; Run via form trigger as ismiaagustina92@guru.smp.belajar.id; Timestamp: Oct 24 2024 9:31 AM</t>
  </si>
  <si>
    <t>husniendah@gmail.com</t>
  </si>
  <si>
    <t>Gustina Endah Praptiwi, S.Pd.</t>
  </si>
  <si>
    <t>1TOogWYNm1RYmOApRaVALx4r6M0FElLBX</t>
  </si>
  <si>
    <t>https://drive.google.com/file/d/1TOogWYNm1RYmOApRaVALx4r6M0FElLBX/view?usp=drivesdk</t>
  </si>
  <si>
    <t>Document successfully created; Document successfully merged; PDF created; Emails Sent: [To: husniendah@gmail.com]; Run via form trigger as ismiaagustina92@guru.smp.belajar.id; Timestamp: Oct 24 2024 9:31 AM</t>
  </si>
  <si>
    <t>rafikah99@guru.sma.belajar.id</t>
  </si>
  <si>
    <t>RAFIKAH, S.Pd</t>
  </si>
  <si>
    <t>1Ylt3-2dslWJSYeHx_W11MJ4nQ5Hw9Q6E</t>
  </si>
  <si>
    <t>https://drive.google.com/file/d/1Ylt3-2dslWJSYeHx_W11MJ4nQ5Hw9Q6E/view?usp=drivesdk</t>
  </si>
  <si>
    <t>Document successfully created; Document successfully merged; PDF created; Emails Sent: [To: rafikah99@guru.sma.belajar.id]; Run via form trigger as ismiaagustina92@guru.smp.belajar.id; Timestamp: Oct 24 2024 9:31 AM</t>
  </si>
  <si>
    <t>khairiwaridha17@guru.sd.belajar.id</t>
  </si>
  <si>
    <t>Khairi Waridha</t>
  </si>
  <si>
    <t>14xSPJ2z0Z7mHEF-4ypHJfHoCL2C8twDN</t>
  </si>
  <si>
    <t>https://drive.google.com/file/d/14xSPJ2z0Z7mHEF-4ypHJfHoCL2C8twDN/view?usp=drivesdk</t>
  </si>
  <si>
    <t>Document successfully created; Document successfully merged; PDF created; Emails Sent: [To: khairiwaridha17@guru.sd.belajar.id]; Run via form trigger as ismiaagustina92@guru.smp.belajar.id; Timestamp: Oct 24 2024 9:32 AM</t>
  </si>
  <si>
    <t>dewiraraayurani@gmail.com</t>
  </si>
  <si>
    <t>Dewi Rara Ayu Rani, S.Pd</t>
  </si>
  <si>
    <t>1-8wpTZUoSh3rwyfH21335lNJh7Ac6OhS</t>
  </si>
  <si>
    <t>https://drive.google.com/file/d/1-8wpTZUoSh3rwyfH21335lNJh7Ac6OhS/view?usp=drivesdk</t>
  </si>
  <si>
    <t>Document successfully created; Document successfully merged; PDF created; Emails Sent: [To: dewiraraayurani@gmail.com]; Run via form trigger as ismiaagustina92@guru.smp.belajar.id; Timestamp: Oct 24 2024 9:32 AM</t>
  </si>
  <si>
    <t>nurhayati331@guru.smp.belajar.id</t>
  </si>
  <si>
    <t>NURHAYATI,S.H.</t>
  </si>
  <si>
    <t>1iEqfjtZGApbuP28UcM1ipnbhD_dnuqa5</t>
  </si>
  <si>
    <t>https://drive.google.com/file/d/1iEqfjtZGApbuP28UcM1ipnbhD_dnuqa5/view?usp=drivesdk</t>
  </si>
  <si>
    <t>Document successfully created; Document successfully merged; PDF created; Emails Sent: [To: nurhayati331@guru.smp.belajar.id]; Run via form trigger as ismiaagustina92@guru.smp.belajar.id; Timestamp: Oct 24 2024 9:32 AM</t>
  </si>
  <si>
    <t>raudahsiti11@gmail.com</t>
  </si>
  <si>
    <t>Siti Raudah, S.Pd</t>
  </si>
  <si>
    <t>1jE1W9_O3OdChuOdkErsSXEJ68bzZhOfT</t>
  </si>
  <si>
    <t>https://drive.google.com/file/d/1jE1W9_O3OdChuOdkErsSXEJ68bzZhOfT/view?usp=drivesdk</t>
  </si>
  <si>
    <t>Document successfully created; Document successfully merged; PDF created; Emails Sent: [To: raudahsiti11@gmail.com]; Run via form trigger as ismiaagustina92@guru.smp.belajar.id; Timestamp: Oct 24 2024 9:32 AM</t>
  </si>
  <si>
    <t>denirahman86@guru.sma.belajar.id</t>
  </si>
  <si>
    <t xml:space="preserve">Deni Arif Rahman </t>
  </si>
  <si>
    <t>17LM29QwzWhBFhblj5T_lgVHCrS6xKedo</t>
  </si>
  <si>
    <t>https://drive.google.com/file/d/17LM29QwzWhBFhblj5T_lgVHCrS6xKedo/view?usp=drivesdk</t>
  </si>
  <si>
    <t>Document successfully created; Document successfully merged; PDF created; Emails Sent: [To: denirahman86@guru.sma.belajar.id]; Run via form trigger as ismiaagustina92@guru.smp.belajar.id; Timestamp: Oct 24 2024 9:32 AM</t>
  </si>
  <si>
    <t>radenpilihanto76@guru.sma.belajar.id</t>
  </si>
  <si>
    <t xml:space="preserve">H. Raden Dalhar Pilihanto, M. Pd. </t>
  </si>
  <si>
    <t>1BTT8ESoSa3kD5u6DjD54kU63knAYhqra</t>
  </si>
  <si>
    <t>https://drive.google.com/file/d/1BTT8ESoSa3kD5u6DjD54kU63knAYhqra/view?usp=drivesdk</t>
  </si>
  <si>
    <t>Document successfully created; Document successfully merged; PDF created; Emails Sent: [To: radenpilihanto76@guru.sma.belajar.id]; Run via form trigger as ismiaagustina92@guru.smp.belajar.id; Timestamp: Oct 24 2024 9:33 AM</t>
  </si>
  <si>
    <t>luthfiannoor02@guru.smp.belajar.id</t>
  </si>
  <si>
    <t>Luthfian Noor, S.Pd</t>
  </si>
  <si>
    <t>164D_dRUqFCMJGlZ8tyxiG28iVofpM2C1</t>
  </si>
  <si>
    <t>https://drive.google.com/file/d/164D_dRUqFCMJGlZ8tyxiG28iVofpM2C1/view?usp=drivesdk</t>
  </si>
  <si>
    <t>Document successfully created; Document successfully merged; PDF created; Emails Sent: [To: luthfiannoor02@guru.smp.belajar.id]; Run via form trigger as ismiaagustina92@guru.smp.belajar.id; Timestamp: Oct 24 2024 9:33 AM</t>
  </si>
  <si>
    <t>drsalimuddinm@gmail.com</t>
  </si>
  <si>
    <t>Drs. Alimuddin M.</t>
  </si>
  <si>
    <t>1O8wYLzxo80c8EYvOQWup5eZl_7MVqMMf</t>
  </si>
  <si>
    <t>https://drive.google.com/file/d/1O8wYLzxo80c8EYvOQWup5eZl_7MVqMMf/view?usp=drivesdk</t>
  </si>
  <si>
    <t>Document successfully created; Document successfully merged; PDF created; Emails Sent: [To: drsalimuddinm@gmail.com]; Run via form trigger as ismiaagustina92@guru.smp.belajar.id; Timestamp: Oct 24 2024 9:33 AM</t>
  </si>
  <si>
    <t>riaariyati11@guru.sma.belajar.id</t>
  </si>
  <si>
    <t>Ria Faulina Ariyati</t>
  </si>
  <si>
    <t>13UB4Y5dKkdjVibhn0mmtsOk9wAbISQ1W</t>
  </si>
  <si>
    <t>https://drive.google.com/file/d/13UB4Y5dKkdjVibhn0mmtsOk9wAbISQ1W/view?usp=drivesdk</t>
  </si>
  <si>
    <t>Document successfully created; Document successfully merged; PDF created; Emails Sent: [To: riaariyati11@guru.sma.belajar.id]; Run via form trigger as ismiaagustina92@guru.smp.belajar.id; Timestamp: Oct 24 2024 9:33 AM</t>
  </si>
  <si>
    <t>ririkekawandha@gmail.com</t>
  </si>
  <si>
    <t>Ririk Eka Awandha, S.Pd</t>
  </si>
  <si>
    <t>1JJ0Z5f1s9Zgw0HOfShh_4cML-50AWM-u</t>
  </si>
  <si>
    <t>https://drive.google.com/file/d/1JJ0Z5f1s9Zgw0HOfShh_4cML-50AWM-u/view?usp=drivesdk</t>
  </si>
  <si>
    <t>Document successfully created; Document successfully merged; PDF created; Emails Sent: [To: ririkekawandha@gmail.com]; Run via form trigger as ismiaagustina92@guru.smp.belajar.id; Timestamp: Oct 24 2024 9:33 AM</t>
  </si>
  <si>
    <t>noviyantiamelinda41@guru.sd.belajar.id</t>
  </si>
  <si>
    <t>NOVIYANTI AMELINDA, S.Pd</t>
  </si>
  <si>
    <t>1RJ-bO_ISnnNCzEpkzb2AnFppyl3kem8j</t>
  </si>
  <si>
    <t>https://drive.google.com/file/d/1RJ-bO_ISnnNCzEpkzb2AnFppyl3kem8j/view?usp=drivesdk</t>
  </si>
  <si>
    <t>Document successfully created; Document successfully merged; PDF created; Emails Sent: [To: noviyantiamelinda41@guru.sd.belajar.id]; Run via form trigger as ismiaagustina92@guru.smp.belajar.id; Timestamp: Oct 24 2024 9:34 AM</t>
  </si>
  <si>
    <t>jumiati.ida@gmail.com</t>
  </si>
  <si>
    <t>HJ. IDA JUMIATI,S.PD.</t>
  </si>
  <si>
    <t>1axBYLXXgr-rXbyUUNp4PagVbLjBRrxI2</t>
  </si>
  <si>
    <t>https://drive.google.com/file/d/1axBYLXXgr-rXbyUUNp4PagVbLjBRrxI2/view?usp=drivesdk</t>
  </si>
  <si>
    <t>Document successfully created; Document successfully merged; PDF created; Emails Sent: [To: jumiati.ida@gmail.com]; Run via form trigger as ismiaagustina92@guru.smp.belajar.id; Timestamp: Oct 24 2024 9:34 AM</t>
  </si>
  <si>
    <t>zaqirohsiti15@gmail.com</t>
  </si>
  <si>
    <t>Siti Zaqiroh</t>
  </si>
  <si>
    <t>1rbEplsgCto6kc-jLoLZIrn5Lk3b8FR84</t>
  </si>
  <si>
    <t>https://drive.google.com/file/d/1rbEplsgCto6kc-jLoLZIrn5Lk3b8FR84/view?usp=drivesdk</t>
  </si>
  <si>
    <t>Document successfully created; Document successfully merged; PDF created; Emails Sent: [To: zaqirohsiti15@gmail.com]; Run via form trigger as ismiaagustina92@guru.smp.belajar.id; Timestamp: Oct 24 2024 9:34 AM</t>
  </si>
  <si>
    <t>hani822@guru.sd.belajar.id</t>
  </si>
  <si>
    <t>Hani Fitriani, S.Pd</t>
  </si>
  <si>
    <t>1jQk-rhn6yTDvFJEj0pLJyCTtuySDjmEZ</t>
  </si>
  <si>
    <t>https://drive.google.com/file/d/1jQk-rhn6yTDvFJEj0pLJyCTtuySDjmEZ/view?usp=drivesdk</t>
  </si>
  <si>
    <t>Document successfully created; Document successfully merged; PDF created; Emails Sent: [To: hani822@guru.sd.belajar.id]; Run via form trigger as ismiaagustina92@guru.smp.belajar.id; Timestamp: Oct 24 2024 9:34 AM</t>
  </si>
  <si>
    <t>Hernetysk@gmail.com</t>
  </si>
  <si>
    <t>Hj. Hernety Susi Kusmiati, S.Pf</t>
  </si>
  <si>
    <t>1ovJFGZj68k76HMM0-ekhjsAY__Q2_FaE</t>
  </si>
  <si>
    <t>https://drive.google.com/file/d/1ovJFGZj68k76HMM0-ekhjsAY__Q2_FaE/view?usp=drivesdk</t>
  </si>
  <si>
    <t>Document successfully created; Document successfully merged; PDF created; Emails Sent: [To: Hernetysk@gmail.com]; Run via form trigger as ismiaagustina92@guru.smp.belajar.id; Timestamp: Oct 24 2024 9:34 AM</t>
  </si>
  <si>
    <t>asnarusdiana2801@gmail.com</t>
  </si>
  <si>
    <t>Asna Rusdiana, S.Pd</t>
  </si>
  <si>
    <t>1waiuYTfMH75fml0VYOWEGY0TibYMcs5w</t>
  </si>
  <si>
    <t>https://drive.google.com/file/d/1waiuYTfMH75fml0VYOWEGY0TibYMcs5w/view?usp=drivesdk</t>
  </si>
  <si>
    <t>Document successfully created; Document successfully merged; PDF created; Emails Sent: [To: asnarusdiana2801@gmail.com]; Run via form trigger as ismiaagustina92@guru.smp.belajar.id; Timestamp: Oct 24 2024 9:35 AM</t>
  </si>
  <si>
    <t>zainahwardana04@guru.smp.belajar.id</t>
  </si>
  <si>
    <t>Zainah Wardana, S.Pd</t>
  </si>
  <si>
    <t>1pHOo0monV15DHwXo9AydSAsC2g_o4j8M</t>
  </si>
  <si>
    <t>https://drive.google.com/file/d/1pHOo0monV15DHwXo9AydSAsC2g_o4j8M/view?usp=drivesdk</t>
  </si>
  <si>
    <t>Document successfully created; Document successfully merged; PDF created; Emails Sent: [To: zainahwardana04@guru.smp.belajar.id]; Run via form trigger as ismiaagustina92@guru.smp.belajar.id; Timestamp: Oct 24 2024 9:36 AM</t>
  </si>
  <si>
    <t>siti.hapsah1411@guru.smp.belajar.id</t>
  </si>
  <si>
    <t>Siti Hapsah, S.Pd</t>
  </si>
  <si>
    <t>1NhfybgFuwZqt7dr_e8rqsAa_EcCnHYEY</t>
  </si>
  <si>
    <t>https://drive.google.com/file/d/1NhfybgFuwZqt7dr_e8rqsAa_EcCnHYEY/view?usp=drivesdk</t>
  </si>
  <si>
    <t>Document successfully created; Document successfully merged; PDF created; Emails Sent: [To: siti.hapsah1411@guru.smp.belajar.id]; Run via form trigger as ismiaagustina92@guru.smp.belajar.id; Timestamp: Oct 24 2024 9:36 AM</t>
  </si>
  <si>
    <t>norjanah73@guru.smp.belajar.id</t>
  </si>
  <si>
    <t>Hj. Dra. Norjanah</t>
  </si>
  <si>
    <t>1_xDwamOSV4fKdn8zDWHe9NYoRxzLfB-n</t>
  </si>
  <si>
    <t>https://drive.google.com/file/d/1_xDwamOSV4fKdn8zDWHe9NYoRxzLfB-n/view?usp=drivesdk</t>
  </si>
  <si>
    <t>Document successfully created; Document successfully merged; PDF created; Emails Sent: [To: norjanah73@guru.smp.belajar.id]; Run via form trigger as ismiaagustina92@guru.smp.belajar.id; Timestamp: Oct 24 2024 9:36 AM</t>
  </si>
  <si>
    <t>Mulinamq89@gmail.com</t>
  </si>
  <si>
    <t>Mulina, S.Pd</t>
  </si>
  <si>
    <t>1Ule7IExXzV25J7hhXi33ruEKmD7KUvVS</t>
  </si>
  <si>
    <t>https://drive.google.com/file/d/1Ule7IExXzV25J7hhXi33ruEKmD7KUvVS/view?usp=drivesdk</t>
  </si>
  <si>
    <t>Document successfully created; Document successfully merged; PDF created; Emails Sent: [To: Mulinamq89@gmail.com]; Run via form trigger as ismiaagustina92@guru.smp.belajar.id; Timestamp: Oct 24 2024 9:36 AM</t>
  </si>
  <si>
    <t>khairulkhatimah93@guru.smp.belajar.id</t>
  </si>
  <si>
    <t>Hj. Khairul Khatimah, S.Pd</t>
  </si>
  <si>
    <t>1twTjO-v3lD7-Nfzqrc2uWKW_6pFZfiSK</t>
  </si>
  <si>
    <t>https://drive.google.com/file/d/1twTjO-v3lD7-Nfzqrc2uWKW_6pFZfiSK/view?usp=drivesdk</t>
  </si>
  <si>
    <t>Document successfully created; Document successfully merged; PDF created; Emails Sent: [To: khairulkhatimah93@guru.smp.belajar.id]; Run via form trigger as ismiaagustina92@guru.smp.belajar.id; Timestamp: Oct 24 2024 9:36 AM</t>
  </si>
  <si>
    <t>normaini45@guru.sd.belajar.id</t>
  </si>
  <si>
    <t>Normaini, M. Pd</t>
  </si>
  <si>
    <t>1nGPcmsMBKt1tW8sHQLRkwVjgxoWXWaIr</t>
  </si>
  <si>
    <t>https://drive.google.com/file/d/1nGPcmsMBKt1tW8sHQLRkwVjgxoWXWaIr/view?usp=drivesdk</t>
  </si>
  <si>
    <t>Document successfully created; Document successfully merged; PDF created; Emails Sent: [To: normaini45@guru.sd.belajar.id]; Run via form trigger as ismiaagustina92@guru.smp.belajar.id; Timestamp: Oct 24 2024 9:37 AM</t>
  </si>
  <si>
    <t>defriandini68@guru.sd.belajar.id</t>
  </si>
  <si>
    <t>Defriandini</t>
  </si>
  <si>
    <t>10KmAWNerLo0tizFgtxd8MOB1sHTjUMcT</t>
  </si>
  <si>
    <t>https://drive.google.com/file/d/10KmAWNerLo0tizFgtxd8MOB1sHTjUMcT/view?usp=drivesdk</t>
  </si>
  <si>
    <t>Document successfully created; Document successfully merged; PDF created; Emails Sent: [To: defriandini68@guru.sd.belajar.id]; Run via form trigger as ismiaagustina92@guru.smp.belajar.id; Timestamp: Oct 24 2024 9:37 AM</t>
  </si>
  <si>
    <t>xfinna61@gmail.com</t>
  </si>
  <si>
    <t>Hj. Fitri yuliana, S.Pd</t>
  </si>
  <si>
    <t>1M1f3IIqpyrpwWAzigfRQJFskPjinyz8g</t>
  </si>
  <si>
    <t>https://drive.google.com/file/d/1M1f3IIqpyrpwWAzigfRQJFskPjinyz8g/view?usp=drivesdk</t>
  </si>
  <si>
    <t>Document successfully created; Document successfully merged; PDF created; Emails Sent: [To: xfinna61@gmail.com]; Run via form trigger as ismiaagustina92@guru.smp.belajar.id; Timestamp: Oct 24 2024 9:38 AM</t>
  </si>
  <si>
    <t>yantisyafitri60@guru.smp.belajar.id</t>
  </si>
  <si>
    <t>Yanti Syafitri</t>
  </si>
  <si>
    <t>1wCHR67g5YJHkCF3lUVDqji-IZPY8_G1E</t>
  </si>
  <si>
    <t>https://drive.google.com/file/d/1wCHR67g5YJHkCF3lUVDqji-IZPY8_G1E/view?usp=drivesdk</t>
  </si>
  <si>
    <t>Document successfully created; Document successfully merged; PDF created; Emails Sent: [To: yantisyafitri60@guru.smp.belajar.id]; Run via form trigger as ismiaagustina92@guru.smp.belajar.id; Timestamp: Oct 24 2024 9:38 AM</t>
  </si>
  <si>
    <t>rafiahbjm1@gmail.com</t>
  </si>
  <si>
    <t>Rafiah</t>
  </si>
  <si>
    <t>1Gg07NHF_8KuTGbw2y5m-U0wPG_qRlaaW</t>
  </si>
  <si>
    <t>https://drive.google.com/file/d/1Gg07NHF_8KuTGbw2y5m-U0wPG_qRlaaW/view?usp=drivesdk</t>
  </si>
  <si>
    <t>Document successfully created; Document successfully merged; PDF created; Emails Sent: [To: rafiahbjm1@gmail.com]; Run via form trigger as ismiaagustina92@guru.smp.belajar.id; Timestamp: Oct 24 2024 9:38 AM</t>
  </si>
  <si>
    <t>budiarti511@guru.smp.belajar.id</t>
  </si>
  <si>
    <t>Budiarti, S. Pd</t>
  </si>
  <si>
    <t>1fSVVNJ_XgxFkqkCNbAlU4JT9CSehRzq6</t>
  </si>
  <si>
    <t>https://drive.google.com/file/d/1fSVVNJ_XgxFkqkCNbAlU4JT9CSehRzq6/view?usp=drivesdk</t>
  </si>
  <si>
    <t>Document successfully created; Document successfully merged; PDF created; Emails Sent: [To: budiarti511@guru.smp.belajar.id]; Run via form trigger as ismiaagustina92@guru.smp.belajar.id; Timestamp: Oct 24 2024 9:38 AM</t>
  </si>
  <si>
    <t>suprapti561@guru.smp.belajar.id</t>
  </si>
  <si>
    <t>Suprapti, S.Sos</t>
  </si>
  <si>
    <t>14ZA1mXhXjph4uGlKxgqYbXzl1biI0KWh</t>
  </si>
  <si>
    <t>https://drive.google.com/file/d/14ZA1mXhXjph4uGlKxgqYbXzl1biI0KWh/view?usp=drivesdk</t>
  </si>
  <si>
    <t>Document successfully created; Document successfully merged; PDF created; Emails Sent: [To: suprapti561@guru.smp.belajar.id]; Run via form trigger as ismiaagustina92@guru.smp.belajar.id; Timestamp: Oct 24 2024 9:38 AM</t>
  </si>
  <si>
    <t xml:space="preserve">rahmadspd14@guru.smk.belajar.id </t>
  </si>
  <si>
    <t>Rahmat Riadi, S.Pd</t>
  </si>
  <si>
    <t>1GDEX4JiBj8rNXNfxuVjVHvLgvgsqOlxN</t>
  </si>
  <si>
    <t>https://drive.google.com/file/d/1GDEX4JiBj8rNXNfxuVjVHvLgvgsqOlxN/view?usp=drivesdk</t>
  </si>
  <si>
    <t>Document successfully created; Document successfully merged; PDF created; Emails Sent: [To: rahmadspd14@guru.smk.belajar.id]; Run via form trigger as ismiaagustina92@guru.smp.belajar.id; Timestamp: Oct 24 2024 9:38 AM</t>
  </si>
  <si>
    <t>gustinemalia@gmail.com</t>
  </si>
  <si>
    <t>GUSTI NUR RIZKY EMALIA, S.PD</t>
  </si>
  <si>
    <t>1xpx6muNkinjzAHOyNqu9IhT0J3MqdHUb</t>
  </si>
  <si>
    <t>https://drive.google.com/file/d/1xpx6muNkinjzAHOyNqu9IhT0J3MqdHUb/view?usp=drivesdk</t>
  </si>
  <si>
    <t>Document successfully created; Document successfully merged; PDF created; Emails Sent: [To: gustinemalia@gmail.com]; Run via form trigger as ismiaagustina92@guru.smp.belajar.id; Timestamp: Oct 24 2024 9:38 AM</t>
  </si>
  <si>
    <t>abdurrahmatullah06@admin.sd.belajar.id</t>
  </si>
  <si>
    <t>Abdur Razaq Syah Alam Rahmatullah</t>
  </si>
  <si>
    <t>1GKCh3gzYidHSJD466W81d6PO2C1yCF3Q</t>
  </si>
  <si>
    <t>https://drive.google.com/file/d/1GKCh3gzYidHSJD466W81d6PO2C1yCF3Q/view?usp=drivesdk</t>
  </si>
  <si>
    <t>Document successfully created; Document successfully merged; PDF created; Emails Sent: [To: abdurrahmatullah06@admin.sd.belajar.id]; Run via form trigger as ismiaagustina92@guru.smp.belajar.id; Timestamp: Oct 24 2024 9:38 AM</t>
  </si>
  <si>
    <t>mulinamq89@gmail.com</t>
  </si>
  <si>
    <t>1BzqdRMZ5NvSgFK600pdog0RoDIdYrzZu</t>
  </si>
  <si>
    <t>https://drive.google.com/file/d/1BzqdRMZ5NvSgFK600pdog0RoDIdYrzZu/view?usp=drivesdk</t>
  </si>
  <si>
    <t>Document successfully created; Document successfully merged; PDF created; Emails Sent: [To: mulinamq89@gmail.com]; Run via form trigger as ismiaagustina92@guru.smp.belajar.id; Timestamp: Oct 24 2024 9:38 AM</t>
  </si>
  <si>
    <t>sriwuritanirahayu62@guru.sma.belajar.id</t>
  </si>
  <si>
    <t>Sriwuritani Rahayu, M.Pd.</t>
  </si>
  <si>
    <t>1MUYQG2e1BKybrANYlh8S6Ca5QeUSw-mS</t>
  </si>
  <si>
    <t>https://drive.google.com/file/d/1MUYQG2e1BKybrANYlh8S6Ca5QeUSw-mS/view?usp=drivesdk</t>
  </si>
  <si>
    <t>Document successfully created; Document successfully merged; PDF created; Emails Sent: [To: sriwuritanirahayu62@guru.sma.belajar.id]; Run via form trigger as ismiaagustina92@guru.smp.belajar.id; Timestamp: Oct 24 2024 9:38 AM</t>
  </si>
  <si>
    <t>smpsalibarusungkai@gmail.com</t>
  </si>
  <si>
    <t>M. NOORHIDAYAT, S.Pd.</t>
  </si>
  <si>
    <t>1BkCmNW70UZ6pWTqVbMShj0TDlrBb2gm-</t>
  </si>
  <si>
    <t>https://drive.google.com/file/d/1BkCmNW70UZ6pWTqVbMShj0TDlrBb2gm-/view?usp=drivesdk</t>
  </si>
  <si>
    <t>Document successfully created; Document successfully merged; PDF created; Emails Sent: [To: smpsalibarusungkai@gmail.com]; Run via form trigger as ismiaagustina92@guru.smp.belajar.id; Timestamp: Oct 24 2024 9:38 AM</t>
  </si>
  <si>
    <t>farlitaayu@gmail.com</t>
  </si>
  <si>
    <t>AYU FARLITA INALIKA, S.Pd</t>
  </si>
  <si>
    <t>1dkRbNxCd3N6NuS_hSRHX9yD4QKyu-G2V</t>
  </si>
  <si>
    <t>https://drive.google.com/file/d/1dkRbNxCd3N6NuS_hSRHX9yD4QKyu-G2V/view?usp=drivesdk</t>
  </si>
  <si>
    <t>Document successfully created; Document successfully merged; PDF created; Emails Sent: [To: farlitaayu@gmail.com]; Run via form trigger as ismiaagustina92@guru.smp.belajar.id; Timestamp: Oct 24 2024 9:38 AM</t>
  </si>
  <si>
    <t>masmurattuljannah56@guru.smp.belajar.id</t>
  </si>
  <si>
    <t xml:space="preserve">Masmurattul Jannah </t>
  </si>
  <si>
    <t>1JYeGAou0s-If22hF8qVXTLf_gW9h3OWX</t>
  </si>
  <si>
    <t>https://drive.google.com/file/d/1JYeGAou0s-If22hF8qVXTLf_gW9h3OWX/view?usp=drivesdk</t>
  </si>
  <si>
    <t>Document successfully created; Document successfully merged; PDF created; Emails Sent: [To: masmurattuljannah56@guru.smp.belajar.id]; Run via form trigger as ismiaagustina92@guru.smp.belajar.id; Timestamp: Oct 24 2024 9:38 AM</t>
  </si>
  <si>
    <t>aisiyahspd42@guru.smk.belajar.id</t>
  </si>
  <si>
    <t>AISIYAH FURQONI RIZQI, S.Pd</t>
  </si>
  <si>
    <t>1wEeFum4pIEsrf8AnAXkwr57feMDapmEK</t>
  </si>
  <si>
    <t>https://drive.google.com/file/d/1wEeFum4pIEsrf8AnAXkwr57feMDapmEK/view?usp=drivesdk</t>
  </si>
  <si>
    <t>Document successfully created; Document successfully merged; PDF created; Emails Sent: [To: aisiyahspd42@guru.smk.belajar.id]; Run via form trigger as ismiaagustina92@guru.smp.belajar.id; Timestamp: Oct 24 2024 9:39 AM</t>
  </si>
  <si>
    <t>armanhakim081975@gmail.com</t>
  </si>
  <si>
    <t>Muh. Arif Rahman Hakim, S.Pd.</t>
  </si>
  <si>
    <t>1lvom-0dVQjTD1PqBxnTEmjETk1taMUhR</t>
  </si>
  <si>
    <t>https://drive.google.com/file/d/1lvom-0dVQjTD1PqBxnTEmjETk1taMUhR/view?usp=drivesdk</t>
  </si>
  <si>
    <t>Document successfully created; Document successfully merged; PDF created; Emails Sent: [To: armanhakim081975@gmail.com]; Run via form trigger as ismiaagustina92@guru.smp.belajar.id; Timestamp: Oct 24 2024 9:39 AM</t>
  </si>
  <si>
    <t>wiwithandayani89@guru.sd.belajar.id</t>
  </si>
  <si>
    <t>Wiwit Handayani, S.Pd.SD</t>
  </si>
  <si>
    <t>1D4uFmcm14bw0BbRqJ_E7OcBsnBWtpH1F</t>
  </si>
  <si>
    <t>https://drive.google.com/file/d/1D4uFmcm14bw0BbRqJ_E7OcBsnBWtpH1F/view?usp=drivesdk</t>
  </si>
  <si>
    <t>Document successfully created; Document successfully merged; PDF created; Emails Sent: [To: wiwithandayani89@guru.sd.belajar.id]; Run via form trigger as ismiaagustina92@guru.smp.belajar.id; Timestamp: Oct 24 2024 9:39 AM</t>
  </si>
  <si>
    <t>Mamunkhairani212@gmail.com</t>
  </si>
  <si>
    <t>Mamun Khairani</t>
  </si>
  <si>
    <t>1N81mNb7Tr4fzhstDfBi_Qe5UGCtxxvZ8</t>
  </si>
  <si>
    <t>https://drive.google.com/file/d/1N81mNb7Tr4fzhstDfBi_Qe5UGCtxxvZ8/view?usp=drivesdk</t>
  </si>
  <si>
    <t>Document successfully created; Document successfully merged; PDF created; Emails Sent: [To: Mamunkhairani212@gmail.com]; Run via form trigger as ismiaagustina92@guru.smp.belajar.id; Timestamp: Oct 24 2024 9:39 AM</t>
  </si>
  <si>
    <t>noppyanjarwati51@guru.sma.belajar.id</t>
  </si>
  <si>
    <t>Noppy Dwi Anjarwati, S.Pd</t>
  </si>
  <si>
    <t>1YRzFLoi7rcEWlIXvYRDFgrR2DoeqFHnq</t>
  </si>
  <si>
    <t>https://drive.google.com/file/d/1YRzFLoi7rcEWlIXvYRDFgrR2DoeqFHnq/view?usp=drivesdk</t>
  </si>
  <si>
    <t>Document successfully created; Document successfully merged; PDF created; Emails Sent: [To: noppyanjarwati51@guru.sma.belajar.id]; Run via form trigger as ismiaagustina92@guru.smp.belajar.id; Timestamp: Oct 24 2024 9:40 AM</t>
  </si>
  <si>
    <t>Hadriansyah50@guru.sd.belajar.id</t>
  </si>
  <si>
    <t xml:space="preserve">HADRIANSYAH, S. Pd. SD </t>
  </si>
  <si>
    <t>1sjk4U-wtiO6gHXF21uHOiSa-8imQpFKy</t>
  </si>
  <si>
    <t>https://drive.google.com/file/d/1sjk4U-wtiO6gHXF21uHOiSa-8imQpFKy/view?usp=drivesdk</t>
  </si>
  <si>
    <t>Document successfully created; Document successfully merged; PDF created; Emails Sent: [To: Hadriansyah50@guru.sd.belajar.id]; Run via form trigger as ismiaagustina92@guru.smp.belajar.id; Timestamp: Oct 24 2024 9:40 AM</t>
  </si>
  <si>
    <t>rahmispd89@admin.smp.belajar.id</t>
  </si>
  <si>
    <t>Rahmi S.Pd</t>
  </si>
  <si>
    <t>1-8c-bbOp26ABeYGFrvI7vj1qektAm8h-</t>
  </si>
  <si>
    <t>https://drive.google.com/file/d/1-8c-bbOp26ABeYGFrvI7vj1qektAm8h-/view?usp=drivesdk</t>
  </si>
  <si>
    <t>Document successfully created; Document successfully merged; PDF created; Emails Sent: [To: rahmispd89@admin.smp.belajar.id]; Run via form trigger as ismiaagustina92@guru.smp.belajar.id; Timestamp: Oct 24 2024 9:40 AM</t>
  </si>
  <si>
    <t>ahmadjamaludin61@guru.smp.belajar.id</t>
  </si>
  <si>
    <t>Ahmad Jamaludin, M.Pd</t>
  </si>
  <si>
    <t>1H_RnuyABrSOq7hZ854TJ4PVp9dykCW6p</t>
  </si>
  <si>
    <t>https://drive.google.com/file/d/1H_RnuyABrSOq7hZ854TJ4PVp9dykCW6p/view?usp=drivesdk</t>
  </si>
  <si>
    <t>Document successfully created; Document successfully merged; PDF created; Emails Sent: [To: ahmadjamaludin61@guru.smp.belajar.id]; Run via form trigger as ismiaagustina92@guru.smp.belajar.id; Timestamp: Oct 24 2024 9:40 AM</t>
  </si>
  <si>
    <t>aniatimintaningsih65@guru.smp.belajar.id</t>
  </si>
  <si>
    <t>Aniati Mintaningsih,S.Pd</t>
  </si>
  <si>
    <t>1zWHA5pE__BcbwR2xoZ2RNbFewJfY2nD0</t>
  </si>
  <si>
    <t>https://drive.google.com/file/d/1zWHA5pE__BcbwR2xoZ2RNbFewJfY2nD0/view?usp=drivesdk</t>
  </si>
  <si>
    <t>Document successfully created; Document successfully merged; PDF created; Emails Sent: [To: aniatimintaningsih65@guru.smp.belajar.id]; Run via form trigger as ismiaagustina92@guru.smp.belajar.id; Timestamp: Oct 24 2024 9:41 AM</t>
  </si>
  <si>
    <t>endahkusumaningrum18@guru.smp.belajar.id</t>
  </si>
  <si>
    <t>ENDAH KUSUMANINGRUM, S.Pd</t>
  </si>
  <si>
    <t>1vbzXRjNxq7cm5cmjfhH9p6ehQhMxKqNv</t>
  </si>
  <si>
    <t>https://drive.google.com/file/d/1vbzXRjNxq7cm5cmjfhH9p6ehQhMxKqNv/view?usp=drivesdk</t>
  </si>
  <si>
    <t>Document successfully created; Document successfully merged; PDF created; Emails Sent: [To: endahkusumaningrum18@guru.smp.belajar.id]; Run via form trigger as ismiaagustina92@guru.smp.belajar.id; Timestamp: Oct 24 2024 9:41 AM</t>
  </si>
  <si>
    <t>Opsyarifullah@gmail.com</t>
  </si>
  <si>
    <t>SYARIFULLAH</t>
  </si>
  <si>
    <t>1u7HOZCfdJP5bh_5SauAL2cYxO6yDTqMA</t>
  </si>
  <si>
    <t>https://drive.google.com/file/d/1u7HOZCfdJP5bh_5SauAL2cYxO6yDTqMA/view?usp=drivesdk</t>
  </si>
  <si>
    <t>Document successfully created; Document successfully merged; PDF created; Emails Sent: [To: Opsyarifullah@gmail.com]; Run via form trigger as ismiaagustina92@guru.smp.belajar.id; Timestamp: Oct 24 2024 9:42 AM</t>
  </si>
  <si>
    <t>andrewibawa34@admin.sd.belajar.id</t>
  </si>
  <si>
    <t>Andre Wibawa</t>
  </si>
  <si>
    <t>1sgWJglDYaUyngV7HochIqqRzDj5pOyaF</t>
  </si>
  <si>
    <t>https://drive.google.com/file/d/1sgWJglDYaUyngV7HochIqqRzDj5pOyaF/view?usp=drivesdk</t>
  </si>
  <si>
    <t>Document successfully created; Document successfully merged; PDF created; Emails Sent: [To: andrewibawa34@admin.sd.belajar.id]; Run via form trigger as ismiaagustina92@guru.smp.belajar.id; Timestamp: Oct 24 2024 9:42 AM</t>
  </si>
  <si>
    <t>roswydaspd62@guru.sd.belajar.id</t>
  </si>
  <si>
    <t>Roswyda Rahayu, S.Pd</t>
  </si>
  <si>
    <t>15wxNKu_MOXQuE5D2LJhrh2jAQxdcT0c3</t>
  </si>
  <si>
    <t>https://drive.google.com/file/d/15wxNKu_MOXQuE5D2LJhrh2jAQxdcT0c3/view?usp=drivesdk</t>
  </si>
  <si>
    <t>Document successfully created; Document successfully merged; PDF created; Emails Sent: [To: roswydaspd62@guru.sd.belajar.id]; Run via form trigger as ismiaagustina92@guru.smp.belajar.id; Timestamp: Oct 24 2024 9:42 AM</t>
  </si>
  <si>
    <t>ellita.destriyanti47@guru.sd.belajar.id</t>
  </si>
  <si>
    <t>Ellita Destriyanti,  S.Pd</t>
  </si>
  <si>
    <t>1Jkfhp0pCkU_UvWQbm0nR-c-RSs1sxqVO</t>
  </si>
  <si>
    <t>https://drive.google.com/file/d/1Jkfhp0pCkU_UvWQbm0nR-c-RSs1sxqVO/view?usp=drivesdk</t>
  </si>
  <si>
    <t>Document successfully created; Document successfully merged; PDF created; Emails Sent: [To: ellita.destriyanti47@guru.sd.belajar.id]; Run via form trigger as ismiaagustina92@guru.smp.belajar.id; Timestamp: Oct 24 2024 9:42 AM</t>
  </si>
  <si>
    <t>mahdalina52@guru.sma.belajar.id</t>
  </si>
  <si>
    <t>Mahdalina, M.Pd.</t>
  </si>
  <si>
    <t>1gLC7ZCJMqry_-jOYfoh4ZB40Bwig-PfS</t>
  </si>
  <si>
    <t>https://drive.google.com/file/d/1gLC7ZCJMqry_-jOYfoh4ZB40Bwig-PfS/view?usp=drivesdk</t>
  </si>
  <si>
    <t>Document successfully created; Document successfully merged; PDF created; Emails Sent: [To: mahdalina52@guru.sma.belajar.id]; Run via form trigger as ismiaagustina92@guru.smp.belajar.id; Timestamp: Oct 24 2024 9:42 AM</t>
  </si>
  <si>
    <t>Gusti Nur Rizky Emalia, S.Pd</t>
  </si>
  <si>
    <t>1rAvve2TVXSKsPRMv_IHZOlLtrKKue2_d</t>
  </si>
  <si>
    <t>https://drive.google.com/file/d/1rAvve2TVXSKsPRMv_IHZOlLtrKKue2_d/view?usp=drivesdk</t>
  </si>
  <si>
    <t>Document successfully created; Document successfully merged; PDF created; Emails Sent: [To: gustinemalia@gmail.com]; Run via form trigger as ismiaagustina92@guru.smp.belajar.id; Timestamp: Oct 24 2024 9:43 AM</t>
  </si>
  <si>
    <t>maulianah@gmail.com</t>
  </si>
  <si>
    <t>Mauliana Hajjah, S.Pd</t>
  </si>
  <si>
    <t>1b7iEzohFBUW4YsuccqzhWm23n_UuBDCv</t>
  </si>
  <si>
    <t>https://drive.google.com/file/d/1b7iEzohFBUW4YsuccqzhWm23n_UuBDCv/view?usp=drivesdk</t>
  </si>
  <si>
    <t>Document successfully created; Document successfully merged; PDF created; Emails Sent: [To: maulianah@gmail.com]; Run via form trigger as ismiaagustina92@guru.smp.belajar.id; Timestamp: Oct 24 2024 9:43 AM</t>
  </si>
  <si>
    <t>1r0MO3WyNBIy4FsNm4fjenzKXsuomBh-D</t>
  </si>
  <si>
    <t>https://drive.google.com/file/d/1r0MO3WyNBIy4FsNm4fjenzKXsuomBh-D/view?usp=drivesdk</t>
  </si>
  <si>
    <t>Document successfully created; Document successfully merged; PDF created; Emails Sent: [To: farlitaayu@gmail.com]; Run via form trigger as ismiaagustina92@guru.smp.belajar.id; Timestamp: Oct 24 2024 9:43 AM</t>
  </si>
  <si>
    <t>arifafarhana04@gmail.com</t>
  </si>
  <si>
    <t>Zaitun,S.Pd</t>
  </si>
  <si>
    <t>1FTt5Z9mbGc3pQSQRMtATcS_IEbQD3zAu</t>
  </si>
  <si>
    <t>https://drive.google.com/file/d/1FTt5Z9mbGc3pQSQRMtATcS_IEbQD3zAu/view?usp=drivesdk</t>
  </si>
  <si>
    <t>Document successfully created; Document successfully merged; PDF created; Emails Sent: [To: arifafarhana04@gmail.com]; Run via form trigger as ismiaagustina92@guru.smp.belajar.id; Timestamp: Oct 24 2024 9:43 AM</t>
  </si>
  <si>
    <t>mohamadghozali49@guru.smp.belajar.id</t>
  </si>
  <si>
    <t>Mohamad ghozali, S.Pd</t>
  </si>
  <si>
    <t>1NJE46YBElCuxuSrEgqrTmZx4-ptNFDrH</t>
  </si>
  <si>
    <t>https://drive.google.com/file/d/1NJE46YBElCuxuSrEgqrTmZx4-ptNFDrH/view?usp=drivesdk</t>
  </si>
  <si>
    <t>Document successfully created; Document successfully merged; PDF created; Emails Sent: [To: mohamadghozali49@guru.smp.belajar.id]; Run via form trigger as ismiaagustina92@guru.smp.belajar.id; Timestamp: Oct 24 2024 9:43 AM</t>
  </si>
  <si>
    <t>triprasetianingsih@gmail.com</t>
  </si>
  <si>
    <t>TRI PRASETIANINGSIH, S.Pd</t>
  </si>
  <si>
    <t>1ZBIRQqGXLLjONT2lKeTvtWGdxHIltgcb</t>
  </si>
  <si>
    <t>https://drive.google.com/file/d/1ZBIRQqGXLLjONT2lKeTvtWGdxHIltgcb/view?usp=drivesdk</t>
  </si>
  <si>
    <t>Document successfully created; Document successfully merged; PDF created; Emails Sent: [To: triprasetianingsih@gmail.com]; Run via form trigger as ismiaagustina92@guru.smp.belajar.id; Timestamp: Oct 24 2024 9:43 AM</t>
  </si>
  <si>
    <t>norlea66@guru.smp.belajar.id</t>
  </si>
  <si>
    <t>Norlea.S.Pd</t>
  </si>
  <si>
    <t>16lQBTsNhlYBXIw9ZjxlqBLp2zTEQZqOM</t>
  </si>
  <si>
    <t>https://drive.google.com/file/d/16lQBTsNhlYBXIw9ZjxlqBLp2zTEQZqOM/view?usp=drivesdk</t>
  </si>
  <si>
    <t>Document successfully created; Document successfully merged; PDF created; Emails Sent: [To: norlea66@guru.smp.belajar.id]; Run via form trigger as ismiaagustina92@guru.smp.belajar.id; Timestamp: Oct 24 2024 9:44 AM</t>
  </si>
  <si>
    <t>taufiqhidayat111@guru.sd.belajar.id</t>
  </si>
  <si>
    <t>Taufiq Hidayat, S.Pd</t>
  </si>
  <si>
    <t>167NUnoIKzgTv3OGYxxKHLpf0d_2X6BBc</t>
  </si>
  <si>
    <t>https://drive.google.com/file/d/167NUnoIKzgTv3OGYxxKHLpf0d_2X6BBc/view?usp=drivesdk</t>
  </si>
  <si>
    <t>Document successfully created; Document successfully merged; PDF created; Emails Sent: [To: taufiqhidayat111@guru.sd.belajar.id]; Run via form trigger as ismiaagustina92@guru.smp.belajar.id; Timestamp: Oct 24 2024 9:44 AM</t>
  </si>
  <si>
    <t>adirakhmadi21@gmail.com</t>
  </si>
  <si>
    <t>ADI RAKHMADI, S.Pd.</t>
  </si>
  <si>
    <t>1f-kiwNWx6MY4myX9UP8oqtlaSQc-UBp7</t>
  </si>
  <si>
    <t>https://drive.google.com/file/d/1f-kiwNWx6MY4myX9UP8oqtlaSQc-UBp7/view?usp=drivesdk</t>
  </si>
  <si>
    <t>Document successfully created; Document successfully merged; PDF created; Emails Sent: [To: adirakhmadi21@gmail.com]; Run via form trigger as ismiaagustina92@guru.smp.belajar.id; Timestamp: Oct 24 2024 9:44 AM</t>
  </si>
  <si>
    <t>bwapak@gmail.com</t>
  </si>
  <si>
    <t>Nor Fajeri</t>
  </si>
  <si>
    <t>1LpBgrTwwjWPaf9DOshyCtWcAwVSkt3gu</t>
  </si>
  <si>
    <t>https://drive.google.com/file/d/1LpBgrTwwjWPaf9DOshyCtWcAwVSkt3gu/view?usp=drivesdk</t>
  </si>
  <si>
    <t>Document successfully created; Document successfully merged; PDF created; Emails Sent: [To: bwapak@gmail.com]; Run via form trigger as ismiaagustina92@guru.smp.belajar.id; Timestamp: Oct 24 2024 9:44 AM</t>
  </si>
  <si>
    <t>fathuljanah43@guru.sd.belajar.id</t>
  </si>
  <si>
    <t>Fathul Janah, S. Pd</t>
  </si>
  <si>
    <t>1y_iUfch5fXekKoQ6U0jeQSKs8AgVMSPu</t>
  </si>
  <si>
    <t>https://drive.google.com/file/d/1y_iUfch5fXekKoQ6U0jeQSKs8AgVMSPu/view?usp=drivesdk</t>
  </si>
  <si>
    <t>Document successfully created; Document successfully merged; PDF created; Emails Sent: [To: fathuljanah43@guru.sd.belajar.id]; Run via form trigger as ismiaagustina92@guru.smp.belajar.id; Timestamp: Oct 24 2024 9:45 AM</t>
  </si>
  <si>
    <t>husnahidayah52@guru.sd.belajar.id</t>
  </si>
  <si>
    <t>Husna Hidayah</t>
  </si>
  <si>
    <t>1__fcLc8UuzQ_KDzyjaIU-6M6NpSqF4mc</t>
  </si>
  <si>
    <t>https://drive.google.com/file/d/1__fcLc8UuzQ_KDzyjaIU-6M6NpSqF4mc/view?usp=drivesdk</t>
  </si>
  <si>
    <t>Document successfully created; Document successfully merged; PDF created; Emails Sent: [To: husnahidayah52@guru.sd.belajar.id]; Run via form trigger as ismiaagustina92@guru.smp.belajar.id; Timestamp: Oct 24 2024 9:45 AM</t>
  </si>
  <si>
    <t>rimaselpiana8@gmail.com</t>
  </si>
  <si>
    <t>Rima selpiana</t>
  </si>
  <si>
    <t>1fax9oa-7PqO4wkwbgrKrx9JaKQiYmWBk</t>
  </si>
  <si>
    <t>https://drive.google.com/file/d/1fax9oa-7PqO4wkwbgrKrx9JaKQiYmWBk/view?usp=drivesdk</t>
  </si>
  <si>
    <t>Document successfully created; Document successfully merged; PDF created; Emails Sent: [To: rimaselpiana8@gmail.com]; Run via form trigger as ismiaagustina92@guru.smp.belajar.id; Timestamp: Oct 24 2024 9:46 AM</t>
  </si>
  <si>
    <t>khairunnisa015@gmail.com</t>
  </si>
  <si>
    <t>KHAIRUNNISA, S. Pd</t>
  </si>
  <si>
    <t>1EMdA_rlSi0mXEbslybD7waGRId-O27o_</t>
  </si>
  <si>
    <t>https://drive.google.com/file/d/1EMdA_rlSi0mXEbslybD7waGRId-O27o_/view?usp=drivesdk</t>
  </si>
  <si>
    <t>Document successfully created; Document successfully merged; PDF created; Emails Sent: [To: khairunnisa015@gmail.com]; Run via form trigger as ismiaagustina92@guru.smp.belajar.id; Timestamp: Oct 24 2024 9:46 AM</t>
  </si>
  <si>
    <t>orvahherviana@gmail.com</t>
  </si>
  <si>
    <t>Herviana Orvah, S.Pd.</t>
  </si>
  <si>
    <t>1WyWfy0GLI26GIxaTl-29FYOb4gg7sG0A</t>
  </si>
  <si>
    <t>https://drive.google.com/file/d/1WyWfy0GLI26GIxaTl-29FYOb4gg7sG0A/view?usp=drivesdk</t>
  </si>
  <si>
    <t>Document successfully created; Document successfully merged; PDF created; Emails Sent: [To: orvahherviana@gmail.com]; Run via form trigger as ismiaagustina92@guru.smp.belajar.id; Timestamp: Oct 24 2024 9:47 AM</t>
  </si>
  <si>
    <t>Laelymkh10@gmail.com</t>
  </si>
  <si>
    <t xml:space="preserve">Laily Mukhlisah </t>
  </si>
  <si>
    <t>1UWeuwRfEkWbbRyAYHACbY6btR8XLfso_</t>
  </si>
  <si>
    <t>https://drive.google.com/file/d/1UWeuwRfEkWbbRyAYHACbY6btR8XLfso_/view?usp=drivesdk</t>
  </si>
  <si>
    <t>Document successfully created; Document successfully merged; PDF created; Emails Sent: [To: Laelymkh10@gmail.com]; Run via form trigger as ismiaagustina92@guru.smp.belajar.id; Timestamp: Oct 24 2024 9:47 AM</t>
  </si>
  <si>
    <t>1vD_oYeCbtQSnlGS-eukc66MB6FMJO1va</t>
  </si>
  <si>
    <t>https://drive.google.com/file/d/1vD_oYeCbtQSnlGS-eukc66MB6FMJO1va/view?usp=drivesdk</t>
  </si>
  <si>
    <t>meriati22@guru.smp.belajar.id</t>
  </si>
  <si>
    <t>Dra. Meriati</t>
  </si>
  <si>
    <t>1e9GUUy9f0Dv3ngtj2UjMmY1OrpWKCck3</t>
  </si>
  <si>
    <t>https://drive.google.com/file/d/1e9GUUy9f0Dv3ngtj2UjMmY1OrpWKCck3/view?usp=drivesdk</t>
  </si>
  <si>
    <t>Document successfully created; Document successfully merged; PDF created; Emails Sent: [To: meriati22@guru.smp.belajar.id]; Run via form trigger as ismiaagustina92@guru.smp.belajar.id; Timestamp: Oct 24 2024 9:48 AM</t>
  </si>
  <si>
    <t>liaaudina11@guru.sd.belajar.id</t>
  </si>
  <si>
    <t>Lia Audina, S.Pd</t>
  </si>
  <si>
    <t>1Z8NqFiYQDX6j1LkdUPOPLak08oYzFMSF</t>
  </si>
  <si>
    <t>https://drive.google.com/file/d/1Z8NqFiYQDX6j1LkdUPOPLak08oYzFMSF/view?usp=drivesdk</t>
  </si>
  <si>
    <t>Document successfully created; Document successfully merged; PDF created; Emails Sent: [To: liaaudina11@guru.sd.belajar.id]; Run via form trigger as ismiaagustina92@guru.smp.belajar.id; Timestamp: Oct 24 2024 9:48 AM</t>
  </si>
  <si>
    <t xml:space="preserve">rohana55@guru.smp.belajar.id </t>
  </si>
  <si>
    <t>ROHANA, S.Ag</t>
  </si>
  <si>
    <t>1pxFEKglc7xrYJv1SboMmESBHS_WZNgE3</t>
  </si>
  <si>
    <t>https://drive.google.com/file/d/1pxFEKglc7xrYJv1SboMmESBHS_WZNgE3/view?usp=drivesdk</t>
  </si>
  <si>
    <t>Document successfully created; Document successfully merged; PDF created; Emails Sent: [To: rohana55@guru.smp.belajar.id]; Run via form trigger as ismiaagustina92@guru.smp.belajar.id; Timestamp: Oct 24 2024 9:50 AM</t>
  </si>
  <si>
    <t>nurafiah54@guru.sma.belajar.id</t>
  </si>
  <si>
    <t>NURAFIAH, S.Pd</t>
  </si>
  <si>
    <t>1LjVWAP1cSa5oZlQRZRxdRb4gyORM_hfs</t>
  </si>
  <si>
    <t>https://drive.google.com/file/d/1LjVWAP1cSa5oZlQRZRxdRb4gyORM_hfs/view?usp=drivesdk</t>
  </si>
  <si>
    <t>Document successfully created; Document successfully merged; PDF created; Emails Sent: [To: nurafiah54@guru.sma.belajar.id]; Run via form trigger as ismiaagustina92@guru.smp.belajar.id; Timestamp: Oct 24 2024 9:50 AM</t>
  </si>
  <si>
    <t>hirdaherliani03@guru.sd.belajar.id</t>
  </si>
  <si>
    <t>HIRDA HERLIANI,S.Pd</t>
  </si>
  <si>
    <t>1iMBbEnEPyaCaAp8USwdrRUGag2E0R2LI</t>
  </si>
  <si>
    <t>https://drive.google.com/file/d/1iMBbEnEPyaCaAp8USwdrRUGag2E0R2LI/view?usp=drivesdk</t>
  </si>
  <si>
    <t>Document successfully created; Document successfully merged; PDF created; Emails Sent: [To: hirdaherliani03@guru.sd.belajar.id]; Run via form trigger as ismiaagustina92@guru.smp.belajar.id; Timestamp: Oct 24 2024 9:51 AM</t>
  </si>
  <si>
    <t>sri.mtk@gmail.com</t>
  </si>
  <si>
    <t>Sri Musliah, S.Pd,.M.Pd</t>
  </si>
  <si>
    <t>1Naek6QDdFWdbesA1-lYVUuuPXc2Ww5Ix</t>
  </si>
  <si>
    <t>https://drive.google.com/file/d/1Naek6QDdFWdbesA1-lYVUuuPXc2Ww5Ix/view?usp=drivesdk</t>
  </si>
  <si>
    <t>Document successfully created; Document successfully merged; PDF created; Emails Sent: [To: sri.mtk@gmail.com]; Run via form trigger as ismiaagustina92@guru.smp.belajar.id; Timestamp: Oct 24 2024 9:52 AM</t>
  </si>
  <si>
    <t>gustispd99@guru.slb.belajar.id</t>
  </si>
  <si>
    <t>Gusti Ernawati, S.Pd</t>
  </si>
  <si>
    <t>1A8dPxV_dFRjNVt5PoglGI7iLI3kYXNgP</t>
  </si>
  <si>
    <t>https://drive.google.com/file/d/1A8dPxV_dFRjNVt5PoglGI7iLI3kYXNgP/view?usp=drivesdk</t>
  </si>
  <si>
    <t>Document successfully created; Document successfully merged; PDF created; Emails Sent: [To: gustispd99@guru.slb.belajar.id]; Run via form trigger as ismiaagustina92@guru.smp.belajar.id; Timestamp: Oct 24 2024 9:52 AM</t>
  </si>
  <si>
    <t>hjnorasiah82@guru.sd.belajar.id</t>
  </si>
  <si>
    <t>Hj.NORASIAH,S.Pd</t>
  </si>
  <si>
    <t>1yrVqsfCZGmaitKVvaHVVjtCWHQ1s6Ay-</t>
  </si>
  <si>
    <t>https://drive.google.com/file/d/1yrVqsfCZGmaitKVvaHVVjtCWHQ1s6Ay-/view?usp=drivesdk</t>
  </si>
  <si>
    <t>Document successfully created; Document successfully merged; PDF created; Emails Sent: [To: hjnorasiah82@guru.sd.belajar.id]; Run via form trigger as ismiaagustina92@guru.smp.belajar.id; Timestamp: Oct 24 2024 9:53 AM</t>
  </si>
  <si>
    <t>hjkasniah23@guru.sd.belajar.id</t>
  </si>
  <si>
    <t>Hj kasniah SPd</t>
  </si>
  <si>
    <t>1-uI0cKKZ3Whq7zPp2RQeom_hRgCjh11G</t>
  </si>
  <si>
    <t>https://drive.google.com/file/d/1-uI0cKKZ3Whq7zPp2RQeom_hRgCjh11G/view?usp=drivesdk</t>
  </si>
  <si>
    <t>Document successfully created; Document successfully merged; PDF created; Emails Sent: [To: hjkasniah23@guru.sd.belajar.id]; Run via form trigger as ismiaagustina92@guru.smp.belajar.id; Timestamp: Oct 24 2024 9:55 AM</t>
  </si>
  <si>
    <t>nafilahkamil31@gmail.com</t>
  </si>
  <si>
    <t>Nafilah Kamil</t>
  </si>
  <si>
    <t>1X5HJ5Wqi1MDpqjiLmFydGNi9vFCTk3--</t>
  </si>
  <si>
    <t>https://drive.google.com/file/d/1X5HJ5Wqi1MDpqjiLmFydGNi9vFCTk3--/view?usp=drivesdk</t>
  </si>
  <si>
    <t>Document successfully created; Document successfully merged; PDF created; Emails Sent: [To: nafilahkamil31@gmail.com]; Run via form trigger as ismiaagustina92@guru.smp.belajar.id; Timestamp: Oct 24 2024 9:56 AM</t>
  </si>
  <si>
    <t>ayu.farlita15@guru.smk.belajar.id</t>
  </si>
  <si>
    <t>1OskLPzfASGT0JVqf0YgwWj3yuiAFS5Kz</t>
  </si>
  <si>
    <t>https://drive.google.com/file/d/1OskLPzfASGT0JVqf0YgwWj3yuiAFS5Kz/view?usp=drivesdk</t>
  </si>
  <si>
    <t>Document successfully created; Document successfully merged; PDF created; Emails Sent: [To: ayu.farlita15@guru.smk.belajar.id]; Run via form trigger as ismiaagustina92@guru.smp.belajar.id; Timestamp: Oct 24 2024 9:57 AM</t>
  </si>
  <si>
    <t>1G6O-Xf0Ld2t9fJbWgYnxWdxMvuZuHuVE</t>
  </si>
  <si>
    <t>https://drive.google.com/file/d/1G6O-Xf0Ld2t9fJbWgYnxWdxMvuZuHuVE/view?usp=drivesdk</t>
  </si>
  <si>
    <t>Document successfully created; Document successfully merged; PDF created; Emails Sent: [To: noorlaila05@guru.sma.belajar.id]; Run via form trigger as ismiaagustina92@guru.smp.belajar.id; Timestamp: Oct 24 2024 9:58 AM</t>
  </si>
  <si>
    <t>ayuwulandari41@guru.sma.belajar.id</t>
  </si>
  <si>
    <t>Ayu Wulandari, S.Pd</t>
  </si>
  <si>
    <t>16r52cuKk23FbnyhGSH0focwJh81457UO</t>
  </si>
  <si>
    <t>https://drive.google.com/file/d/16r52cuKk23FbnyhGSH0focwJh81457UO/view?usp=drivesdk</t>
  </si>
  <si>
    <t>Document successfully created; Document successfully merged; PDF created; Emails Sent: [To: ayuwulandari41@guru.sma.belajar.id]; Run via form trigger as ismiaagustina92@guru.smp.belajar.id; Timestamp: Oct 24 2024 9:58 AM</t>
  </si>
  <si>
    <t>zulseka@gmail.com</t>
  </si>
  <si>
    <t>Randy Zulseka</t>
  </si>
  <si>
    <t>10sY2ClQgXVtD_FDwTkM5lMb4b5fIoRRw</t>
  </si>
  <si>
    <t>https://drive.google.com/file/d/10sY2ClQgXVtD_FDwTkM5lMb4b5fIoRRw/view?usp=drivesdk</t>
  </si>
  <si>
    <t>Document successfully created; Document successfully merged; PDF created; Emails Sent: [To: zulseka@gmail.com]; Run via form trigger as ismiaagustina92@guru.smp.belajar.id; Timestamp: Oct 24 2024 10:01 AM</t>
  </si>
  <si>
    <t>Hj. Kasniah, S.Pd</t>
  </si>
  <si>
    <t>1bGIueGOvrleBsvun-IBdcyXolWpjeyoQ</t>
  </si>
  <si>
    <t>https://drive.google.com/file/d/1bGIueGOvrleBsvun-IBdcyXolWpjeyoQ/view?usp=drivesdk</t>
  </si>
  <si>
    <t>Document successfully created; Document successfully merged; PDF created; Emails Sent: [To: hjkasniah23@guru.sd.belajar.id]; Run via form trigger as ismiaagustina92@guru.smp.belajar.id; Timestamp: Oct 24 2024 10:04 AM</t>
  </si>
  <si>
    <t>randy571@guru.smk.belajar.id</t>
  </si>
  <si>
    <t>1gii5ZAS_5XcKEOqiulBPWKDlBvMPv0tv</t>
  </si>
  <si>
    <t>https://drive.google.com/file/d/1gii5ZAS_5XcKEOqiulBPWKDlBvMPv0tv/view?usp=drivesdk</t>
  </si>
  <si>
    <t>Document successfully created; Document successfully merged; PDF created; Emails Sent: [To: randy571@guru.smk.belajar.id]; Run via form trigger as ismiaagustina92@guru.smp.belajar.id; Timestamp: Oct 24 2024 10:05 AM</t>
  </si>
  <si>
    <t>rimaspd99@guru.smk.belajar.id</t>
  </si>
  <si>
    <t>RIMA SELPIANA</t>
  </si>
  <si>
    <t>1aJA5tLwc6BJd96Z8PNEp-7RhZS98BdH5</t>
  </si>
  <si>
    <t>https://drive.google.com/file/d/1aJA5tLwc6BJd96Z8PNEp-7RhZS98BdH5/view?usp=drivesdk</t>
  </si>
  <si>
    <t>Document successfully created; Document successfully merged; PDF created; Emails Sent: [To: rimaspd99@guru.smk.belajar.id]; Run via form trigger as ismiaagustina92@guru.smp.belajar.id; Timestamp: Oct 24 2024 10:07 AM</t>
  </si>
  <si>
    <t>Syahdiaorrefani72@guru.smp.belajar.id</t>
  </si>
  <si>
    <t>SYAHDIANOR REFANI, S.Pd</t>
  </si>
  <si>
    <t>16ZSBqvDQdPkHFWi_8TORup-HtHUbw9PK</t>
  </si>
  <si>
    <t>https://drive.google.com/file/d/16ZSBqvDQdPkHFWi_8TORup-HtHUbw9PK/view?usp=drivesdk</t>
  </si>
  <si>
    <t>Document successfully created; Document successfully merged; PDF created; Emails Sent: [To: Syahdiaorrefani72@guru.smp.belajar.id]; Run via form trigger as ismiaagustina92@guru.smp.belajar.id; Timestamp: Oct 24 2024 10:09 AM</t>
  </si>
  <si>
    <t>abay.taufik44@gmail.com</t>
  </si>
  <si>
    <t>Taufik Akbar, S.Pd.</t>
  </si>
  <si>
    <t>1Xr5M4DRZGyYLUb1CTsYXr3wJQ-251JNL</t>
  </si>
  <si>
    <t>https://drive.google.com/file/d/1Xr5M4DRZGyYLUb1CTsYXr3wJQ-251JNL/view?usp=drivesdk</t>
  </si>
  <si>
    <t>Document successfully created; Document successfully merged; PDF created; Emails Sent: [To: abay.taufik44@gmail.com]; Run via form trigger as ismiaagustina92@guru.smp.belajar.id; Timestamp: Oct 24 2024 10:13 AM</t>
  </si>
  <si>
    <t>asysyifaamuhammad@gmail.com</t>
  </si>
  <si>
    <t>Asy Syifaa Muhammad</t>
  </si>
  <si>
    <t>1Ucp_pxhTe90UWFB2YvWglN5PcZtpYyLQ</t>
  </si>
  <si>
    <t>https://drive.google.com/file/d/1Ucp_pxhTe90UWFB2YvWglN5PcZtpYyLQ/view?usp=drivesdk</t>
  </si>
  <si>
    <t>Document successfully created; Document successfully merged; PDF created; Emails Sent: [To: asysyifaamuhammad@gmail.com]; Run via form trigger as ismiaagustina92@guru.smp.belajar.id; Timestamp: Oct 24 2024 10:19 AM</t>
  </si>
  <si>
    <t>fitriani0811@admin.sd.belajar.id</t>
  </si>
  <si>
    <t>FITRIANI</t>
  </si>
  <si>
    <t>103gRNOqIXELALKfdJY9jTWl7G-svQTW2</t>
  </si>
  <si>
    <t>https://drive.google.com/file/d/103gRNOqIXELALKfdJY9jTWl7G-svQTW2/view?usp=drivesdk</t>
  </si>
  <si>
    <t>Document successfully created; Document successfully merged; PDF created; Emails Sent: [To: fitriani0811@admin.sd.belajar.id]; Run via form trigger as ismiaagustina92@guru.smp.belajar.id; Timestamp: Oct 24 2024 10:49 AM</t>
  </si>
  <si>
    <t>nopiatulnuriani09@gmail.com</t>
  </si>
  <si>
    <t>Nopiatul Nuriani</t>
  </si>
  <si>
    <t>1cgv66EI_0T-c9Q5lkN1_yUODlnuDKuOz</t>
  </si>
  <si>
    <t>https://drive.google.com/file/d/1cgv66EI_0T-c9Q5lkN1_yUODlnuDKuOz/view?usp=drivesdk</t>
  </si>
  <si>
    <t>Document successfully created; Document successfully merged; PDF created; Emails Sent: [To: nopiatulnuriani09@gmail.com]; Run via form trigger as ismiaagustina92@guru.smp.belajar.id; Timestamp: Oct 24 2024 12:59 PM</t>
  </si>
  <si>
    <t>nina.soraya86@guru.smk.belajar.id</t>
  </si>
  <si>
    <t>Nina Soraya, S.Pd</t>
  </si>
  <si>
    <t>1dulD284Yx9gCFybV0EQ-MhN34_xguH6H</t>
  </si>
  <si>
    <t>https://drive.google.com/file/d/1dulD284Yx9gCFybV0EQ-MhN34_xguH6H/view?usp=drivesdk</t>
  </si>
  <si>
    <t>Document successfully created; Document successfully merged; PDF created; Emails Sent: [To: nina.soraya86@guru.smk.belajar.id]; Run via form trigger as ismiaagustina92@guru.smp.belajar.id; Timestamp: Oct 24 2024 5:57 PM</t>
  </si>
  <si>
    <t>mardiyawatispd74@guru.sma.belajar.id</t>
  </si>
  <si>
    <t>MARDIYAWATI NASYIKIN, S.Pd</t>
  </si>
  <si>
    <t>1FnFVqz79P3_PHt_1IVi-qvEYv1g-6DMk</t>
  </si>
  <si>
    <t>https://drive.google.com/file/d/1FnFVqz79P3_PHt_1IVi-qvEYv1g-6DMk/view?usp=drivesdk</t>
  </si>
  <si>
    <t>Document successfully created; Document successfully merged; PDF created; Emails Sent: [To: mardiyawatispd74@guru.sma.belajar.id]; Run via form trigger as ismiaagustina92@guru.smp.belajar.id; Timestamp: Oct 24 2024 6:10 PM</t>
  </si>
  <si>
    <t>imeldagunawan330@gmail.com</t>
  </si>
  <si>
    <t>Emilda triana gunawan</t>
  </si>
  <si>
    <t>1a0bzOzTbwLrf25gpRw4tvW5jlrboot3r</t>
  </si>
  <si>
    <t>https://drive.google.com/file/d/1a0bzOzTbwLrf25gpRw4tvW5jlrboot3r/view?usp=drivesdk</t>
  </si>
  <si>
    <t>Document successfully created; Document successfully merged; PDF created; Emails Sent: [To: imeldagunawan330@gmail.com]; Run via form trigger as ismiaagustina92@guru.smp.belajar.id; Timestamp: Oct 24 2024 6:29 PM</t>
  </si>
  <si>
    <t>Gustina Endah Praptiwi, S. Pd</t>
  </si>
  <si>
    <t>19nz6De_7sFQfJKwYZdZmIXa1XdB33HPf</t>
  </si>
  <si>
    <t>https://drive.google.com/file/d/19nz6De_7sFQfJKwYZdZmIXa1XdB33HPf/view?usp=drivesdk</t>
  </si>
  <si>
    <t>Document successfully created; Document successfully merged; PDF created; Emails Sent: [To: wiwidwulandari11@guru.sma.belajar.id]; Run via form trigger as ismiaagustina92@guru.smp.belajar.id; Timestamp: Oct 24 2024 7:50 PM</t>
  </si>
  <si>
    <t>Husni Fadillah, S. Pd</t>
  </si>
  <si>
    <t>1ILkywMVg7e6H4FvIIFdbN3I64v4-3Hiq</t>
  </si>
  <si>
    <t>https://drive.google.com/file/d/1ILkywMVg7e6H4FvIIFdbN3I64v4-3Hiq/view?usp=drivesdk</t>
  </si>
  <si>
    <t>srianarizki@gmail.com</t>
  </si>
  <si>
    <t>Sriana Rusmala Dewi,S.Pd</t>
  </si>
  <si>
    <t>1Nzfg21lGvsnab3ZBxK8ligubdwq6VR45</t>
  </si>
  <si>
    <t>https://drive.google.com/file/d/1Nzfg21lGvsnab3ZBxK8ligubdwq6VR45/view?usp=drivesdk</t>
  </si>
  <si>
    <t>Document successfully created; Document successfully merged; PDF created; Emails Sent: [To: srianarizki@gmail.com]; Run via form trigger as ismiaagustina92@guru.smp.belajar.id; Timestamp: Oct 24 2024 7:54 PM</t>
  </si>
  <si>
    <t>syamsiah55@guru.sd.belajar.id</t>
  </si>
  <si>
    <t>Syamsiah, S.Pd.I</t>
  </si>
  <si>
    <t>1VhgwHGo-eVG7Dl1fH7a-lP7a-3tYE4FC</t>
  </si>
  <si>
    <t>https://drive.google.com/file/d/1VhgwHGo-eVG7Dl1fH7a-lP7a-3tYE4FC/view?usp=drivesdk</t>
  </si>
  <si>
    <t>Document successfully created; Document successfully merged; PDF created; Emails Sent: [To: syamsiah55@guru.sd.belajar.id]; Run via form trigger as ismiaagustina92@guru.smp.belajar.id; Timestamp: Oct 24 2024 8:39 PM</t>
  </si>
  <si>
    <t>fahmii.ansharii@gmail.com</t>
  </si>
  <si>
    <t>Fahmi Anshari, S,Pd</t>
  </si>
  <si>
    <t>1lg685Kafr1Kv-pMj_oDQTGW8yLmKvz1U</t>
  </si>
  <si>
    <t>https://drive.google.com/file/d/1lg685Kafr1Kv-pMj_oDQTGW8yLmKvz1U/view?usp=drivesdk</t>
  </si>
  <si>
    <t>Document successfully created; Document successfully merged; PDF created; Emails Sent: [To: fahmii.ansharii@gmail.com]; Run via form trigger as ismiaagustina92@guru.smp.belajar.id; Timestamp: Oct 24 2024 9:38 PM</t>
  </si>
  <si>
    <t>Fahmi Anshari, S.Pd</t>
  </si>
  <si>
    <t>1zxncT0qZgBuDI3MSqpS4s7nOqmLBg5em</t>
  </si>
  <si>
    <t>https://drive.google.com/file/d/1zxncT0qZgBuDI3MSqpS4s7nOqmLBg5em/view?usp=drivesdk</t>
  </si>
  <si>
    <t>Document successfully created; Document successfully merged; PDF created; Emails Sent: [To: fahmii.ansharii@gmail.com]; Run via form trigger as ismiaagustina92@guru.smp.belajar.id; Timestamp: Oct 24 2024 9:40 PM</t>
  </si>
  <si>
    <t>zaitun66@guru.sd.belajar.id</t>
  </si>
  <si>
    <t>1LaZoNBcJtfzf_SKLXoIpIo8QEGNbkVh-</t>
  </si>
  <si>
    <t>https://drive.google.com/file/d/1LaZoNBcJtfzf_SKLXoIpIo8QEGNbkVh-/view?usp=drivesdk</t>
  </si>
  <si>
    <t>Document successfully created; Document successfully merged; PDF created; Emails Sent: [To: zaitun66@guru.sd.belajar.id]; Run via form trigger as ismiaagustina92@guru.smp.belajar.id; Timestamp: Oct 24 2024 11:02 PM</t>
  </si>
  <si>
    <t>Efna Winanda,S.Pd</t>
  </si>
  <si>
    <t>1xZR5j5UuciicqjiDIbNyLt3Bhpl16cqa</t>
  </si>
  <si>
    <t>https://drive.google.com/file/d/1xZR5j5UuciicqjiDIbNyLt3Bhpl16cqa/view?usp=drivesdk</t>
  </si>
  <si>
    <t>Document successfully created; Document successfully merged; PDF created; Emails Sent: [To: efnawinanda62@guru.smp.belajar.id]; Run via form trigger as ismiaagustina92@guru.smp.belajar.id; Timestamp: Oct 24 2024 11:03 PM</t>
  </si>
  <si>
    <t>busyairi52@guru.smp.belajar.id</t>
  </si>
  <si>
    <t>BUSYAIRI</t>
  </si>
  <si>
    <t>11EIl9EOvWYC9Z0IAfg3zIVl9n3R-FBK3</t>
  </si>
  <si>
    <t>https://drive.google.com/file/d/11EIl9EOvWYC9Z0IAfg3zIVl9n3R-FBK3/view?usp=drivesdk</t>
  </si>
  <si>
    <t>Document successfully created; Document successfully merged; PDF created; Emails Sent: [To: busyairi52@guru.smp.belajar.id]; Run via form trigger as ismiaagustina92@guru.smp.belajar.id; Timestamp: Oct 24 2024 11:25 PM</t>
  </si>
  <si>
    <t>hjhamisah83@guru.sd.belajar.id</t>
  </si>
  <si>
    <t>Hj. HAMISAH, S.Pd.I.</t>
  </si>
  <si>
    <t>1sN02e4Br87Gi_NNnpwDjzNbYel8Ls0nY</t>
  </si>
  <si>
    <t>https://drive.google.com/file/d/1sN02e4Br87Gi_NNnpwDjzNbYel8Ls0nY/view?usp=drivesdk</t>
  </si>
  <si>
    <t>Document successfully created; Document successfully merged; PDF created; Emails Sent: [To: hjhamisah83@guru.sd.belajar.id]; Run via form trigger as ismiaagustina92@guru.smp.belajar.id; Timestamp: Oct 25 2024 1:35 AM</t>
  </si>
  <si>
    <t>Ida Jumiati, S. Pd</t>
  </si>
  <si>
    <t>11ClLtqqpQAzErGoRxIu_woKiAMjYinn0</t>
  </si>
  <si>
    <t>https://drive.google.com/file/d/11ClLtqqpQAzErGoRxIu_woKiAMjYinn0/view?usp=drivesdk</t>
  </si>
  <si>
    <t>Document successfully created; Document successfully merged; PDF created; Emails Sent: [To: radenpilihanto76@guru.sma.belajar.id]; Run via form trigger as ismiaagustina92@guru.smp.belajar.id; Timestamp: Oct 25 2024 9:50 AM</t>
  </si>
  <si>
    <t>TRi PRASETIANINGSIH, S.Pd</t>
  </si>
  <si>
    <t>1DIn516CE3Ddrf-tI6S3IbgG5SspoOP5Q</t>
  </si>
  <si>
    <t>https://drive.google.com/file/d/1DIn516CE3Ddrf-tI6S3IbgG5SspoOP5Q/view?usp=drivesdk</t>
  </si>
  <si>
    <t>Document successfully created; Document successfully merged; PDF created; Emails Sent: [To: triprasetianingsih@gmail.com]; Run via form trigger as ismiaagustina92@guru.smp.belajar.id; Timestamp: Oct 25 2024 10:39 PM</t>
  </si>
  <si>
    <t>Tri Prasetiangsih, S. Pd</t>
  </si>
  <si>
    <t>1wnHrzDYqnQTS96Ktkic-d3xA3VyBLgW-</t>
  </si>
  <si>
    <t>https://drive.google.com/file/d/1wnHrzDYqnQTS96Ktkic-d3xA3VyBLgW-/view?usp=drivesdk</t>
  </si>
  <si>
    <t>Document successfully created; Document successfully merged; PDF created; Emails Sent: [To: wiwidwulandari11@guru.sma.belajar.id]; Run via form trigger as ismiaagustina92@guru.smp.belajar.id; Timestamp: Oct 25 2024 10:43 PM</t>
  </si>
  <si>
    <t>faridawati25@guru.sma.belajar.id</t>
  </si>
  <si>
    <t>Faridawati, S.Pd</t>
  </si>
  <si>
    <t>1S83aRWudye-Ya3P2awEHtilhPUc8m5lG</t>
  </si>
  <si>
    <t>https://drive.google.com/file/d/1S83aRWudye-Ya3P2awEHtilhPUc8m5lG/view?usp=drivesdk</t>
  </si>
  <si>
    <t>Document successfully created; Document successfully merged; PDF created; Emails Sent: [To: faridawati25@guru.sma.belajar.id]; Run via form trigger as ismiaagustina92@guru.smp.belajar.id; Timestamp: Oct 26 2024 4:20 AM</t>
  </si>
  <si>
    <t>aliansyahspd47@gmail.com</t>
  </si>
  <si>
    <t>RIDUWAN IMAN B., S. Pd</t>
  </si>
  <si>
    <t>1RIfdhHDrNuAbop2O9BUhDCaUUe1IzBnn</t>
  </si>
  <si>
    <t>https://drive.google.com/file/d/1RIfdhHDrNuAbop2O9BUhDCaUUe1IzBnn/view?usp=drivesdk</t>
  </si>
  <si>
    <t>Document successfully created; Document successfully merged; PDF created; Emails Sent: [To: aliansyahspd47@gmail.com]; Run via form trigger as ismiaagustina92@guru.smp.belajar.id; Timestamp: Oct 26 2024 7:48 AM</t>
  </si>
  <si>
    <t>mahmudahdualima@gmail.com</t>
  </si>
  <si>
    <t>Mahmudah, S.Pd</t>
  </si>
  <si>
    <t>10vZhx7ow9y8B6mmlvPy0IKqM87Obrj5P</t>
  </si>
  <si>
    <t>https://drive.google.com/file/d/10vZhx7ow9y8B6mmlvPy0IKqM87Obrj5P/view?usp=drivesdk</t>
  </si>
  <si>
    <t>Document successfully created; Document successfully merged; PDF created; Emails Sent: [To: mahmudahdualima@gmail.com]; Run via form trigger as ismiaagustina92@guru.smp.belajar.id; Timestamp: Oct 28 2024 12:56 AM</t>
  </si>
  <si>
    <t>hajjah.mukarramah18@guru.smp.belajar.id</t>
  </si>
  <si>
    <t>Hajjah Mukarramah, S.Pd</t>
  </si>
  <si>
    <t>1FXkIj-cCXv9XOezXRajCXOF3U3JW3mAU</t>
  </si>
  <si>
    <t>https://drive.google.com/file/d/1FXkIj-cCXv9XOezXRajCXOF3U3JW3mAU/view?usp=drivesdk</t>
  </si>
  <si>
    <t>Document successfully created; Document successfully merged; PDF created; Emails Sent: [To: hajjah.mukarramah18@guru.smp.belajar.id]; Run via form trigger as ismiaagustina92@guru.smp.belajar.id; Timestamp: Oct 28 2024 3:12 AM</t>
  </si>
  <si>
    <t>autocratn</t>
  </si>
  <si>
    <t>autocratp</t>
  </si>
  <si>
    <t>dataSheetName</t>
  </si>
  <si>
    <t>"Form Responses 1"</t>
  </si>
  <si>
    <t>v</t>
  </si>
  <si>
    <t>"5.1"</t>
  </si>
  <si>
    <t>dataSheetId</t>
  </si>
  <si>
    <t>"1.966227219E9"</t>
  </si>
  <si>
    <t>updateTime</t>
  </si>
  <si>
    <t>"1.730101590809E12"</t>
  </si>
  <si>
    <t>vp</t>
  </si>
  <si>
    <t>ssId</t>
  </si>
  <si>
    <t>"1vKDl1RbavbzdN8A6AnbKRFKRnjCrkea5-IewfA1zzU0"</t>
  </si>
  <si>
    <t>Job ID</t>
  </si>
  <si>
    <t>Job Name</t>
  </si>
  <si>
    <t>Template ID</t>
  </si>
  <si>
    <t>Data Sheet ID</t>
  </si>
  <si>
    <t>Header Row</t>
  </si>
  <si>
    <t>First Data Row</t>
  </si>
  <si>
    <t>File Name</t>
  </si>
  <si>
    <t>File Type</t>
  </si>
  <si>
    <t>Share As</t>
  </si>
  <si>
    <t>Folders</t>
  </si>
  <si>
    <t>Dynamic Folder Reference</t>
  </si>
  <si>
    <t>Conditionals</t>
  </si>
  <si>
    <t>Mode</t>
  </si>
  <si>
    <t>Append Breaks</t>
  </si>
  <si>
    <t>Tags</t>
  </si>
  <si>
    <t>Run On Time Trigger</t>
  </si>
  <si>
    <t>Time Trigger Frequency</t>
  </si>
  <si>
    <t>Run On Form Trigger</t>
  </si>
  <si>
    <t>Send Email And Share</t>
  </si>
  <si>
    <t>Email To</t>
  </si>
  <si>
    <t>Email CC</t>
  </si>
  <si>
    <t>Email BCC</t>
  </si>
  <si>
    <t>Email Reply To</t>
  </si>
  <si>
    <t>Email No Reply</t>
  </si>
  <si>
    <t>Email Subject</t>
  </si>
  <si>
    <t>Email Body</t>
  </si>
  <si>
    <t>Prevent Resharing</t>
  </si>
  <si>
    <t>Time Trigger Timestamp</t>
  </si>
  <si>
    <t>Form Trigger Timestamp</t>
  </si>
  <si>
    <t>_1729757713317</t>
  </si>
  <si>
    <t>Sertifikat Webinar</t>
  </si>
  <si>
    <t>1m4ToMRkfLfT1f7ehk0JfHDR5YXG9P3_pY3Ww3RVG8C8</t>
  </si>
  <si>
    <t>&lt;&lt;Nama&gt;&gt;</t>
  </si>
  <si>
    <t>PDF</t>
  </si>
  <si>
    <t>["1d3gfA99GwYjxtv3ipXOU5plGQH24RjUz"]</t>
  </si>
  <si>
    <t>[]</t>
  </si>
  <si>
    <t>MULTIPLE_OUTPUT</t>
  </si>
  <si>
    <t>[{"type":"STANDARD","details":{"isUnmapped":false,"headerMap":"Nama"},"tag":"Nama"}]</t>
  </si>
  <si>
    <t>&lt;&lt;Email&gt;&gt;</t>
  </si>
  <si>
    <t>Sertifikat untuk Yth. &lt;&lt;Nama&gt;&gt;</t>
  </si>
  <si>
    <t>Kepada Yth. &lt;&lt;Nama&gt;&gt;
Terima kasih telah mengikuti kegiatan ini.
Silakan download sertifikat pada lampiran pesan.</t>
  </si>
  <si>
    <t>2024-10-28T07:12:00.736Z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</si>
</sst>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i/>
      <color rgb="FF000000"/>
      <name val="Arial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4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EFEFEF"/>
      </left>
      <right style="thin">
        <color rgb="FFEFEFEF"/>
      </right>
      <top style="thin">
        <color rgb="FF442F65"/>
      </top>
      <bottom style="thin">
        <color rgb="FF442F65"/>
      </bottom>
    </border>
    <border>
      <left style="thin">
        <color rgb="FFEFEFEF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2" fontId="2" numFmtId="0" xfId="0" applyAlignment="1" applyBorder="1" applyFill="1" applyFont="1">
      <alignment horizontal="left" readingOrder="0" shrinkToFit="0" vertical="center" wrapText="0"/>
    </xf>
    <xf borderId="4" fillId="2" fontId="2" numFmtId="0" xfId="0" applyAlignment="1" applyBorder="1" applyFont="1">
      <alignment horizontal="left"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6" fillId="0" fontId="3" numFmtId="0" xfId="0" applyAlignment="1" applyBorder="1" applyFont="1">
      <alignment readingOrder="0" shrinkToFit="0" vertical="center" wrapText="0"/>
    </xf>
    <xf borderId="6" fillId="0" fontId="4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5" numFmtId="0" xfId="0" applyAlignment="1" applyBorder="1" applyFont="1">
      <alignment readingOrder="0" shrinkToFit="0" vertical="center" wrapText="0"/>
    </xf>
    <xf borderId="9" fillId="0" fontId="6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6" fillId="0" fontId="7" numFmtId="0" xfId="0" applyAlignment="1" applyBorder="1" applyFont="1">
      <alignment readingOrder="0" shrinkToFit="0" vertical="center" wrapText="0"/>
    </xf>
    <xf borderId="6" fillId="0" fontId="8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2" fillId="0" fontId="9" numFmtId="0" xfId="0" applyAlignment="1" applyBorder="1" applyFont="1">
      <alignment readingOrder="0" shrinkToFit="0" vertical="center" wrapText="0"/>
    </xf>
    <xf borderId="12" fillId="0" fontId="10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Form Responses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134" displayName="Form_Responses1" name="Form_Responses1" id="1">
  <tableColumns count="7">
    <tableColumn name="Timestamp" id="1"/>
    <tableColumn name="Email" id="2"/>
    <tableColumn name="Nama" id="3"/>
    <tableColumn name="Merged Doc ID - Sertifikat Webinar" id="4"/>
    <tableColumn name="Merged Doc URL - Sertifikat Webinar" id="5"/>
    <tableColumn name="Link to merged Doc - Sertifikat Webinar" id="6"/>
    <tableColumn name="Document Merge Status - Sertifikat Webinar" id="7"/>
  </tableColumns>
  <tableStyleInfo name="Form Responses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pHOo0monV15DHwXo9AydSAsC2g_o4j8M/view?usp=drivesdk" TargetMode="External"/><Relationship Id="rId42" Type="http://schemas.openxmlformats.org/officeDocument/2006/relationships/hyperlink" Target="https://drive.google.com/file/d/1_xDwamOSV4fKdn8zDWHe9NYoRxzLfB-n/view?usp=drivesdk" TargetMode="External"/><Relationship Id="rId41" Type="http://schemas.openxmlformats.org/officeDocument/2006/relationships/hyperlink" Target="https://drive.google.com/file/d/1NhfybgFuwZqt7dr_e8rqsAa_EcCnHYEY/view?usp=drivesdk" TargetMode="External"/><Relationship Id="rId44" Type="http://schemas.openxmlformats.org/officeDocument/2006/relationships/hyperlink" Target="https://drive.google.com/file/d/1twTjO-v3lD7-Nfzqrc2uWKW_6pFZfiSK/view?usp=drivesdk" TargetMode="External"/><Relationship Id="rId43" Type="http://schemas.openxmlformats.org/officeDocument/2006/relationships/hyperlink" Target="https://drive.google.com/file/d/1Ule7IExXzV25J7hhXi33ruEKmD7KUvVS/view?usp=drivesdk" TargetMode="External"/><Relationship Id="rId46" Type="http://schemas.openxmlformats.org/officeDocument/2006/relationships/hyperlink" Target="https://drive.google.com/file/d/10KmAWNerLo0tizFgtxd8MOB1sHTjUMcT/view?usp=drivesdk" TargetMode="External"/><Relationship Id="rId45" Type="http://schemas.openxmlformats.org/officeDocument/2006/relationships/hyperlink" Target="https://drive.google.com/file/d/1nGPcmsMBKt1tW8sHQLRkwVjgxoWXWaIr/view?usp=drivesdk" TargetMode="External"/><Relationship Id="rId107" Type="http://schemas.openxmlformats.org/officeDocument/2006/relationships/hyperlink" Target="https://drive.google.com/file/d/1gii5ZAS_5XcKEOqiulBPWKDlBvMPv0tv/view?usp=drivesdk" TargetMode="External"/><Relationship Id="rId106" Type="http://schemas.openxmlformats.org/officeDocument/2006/relationships/hyperlink" Target="https://drive.google.com/file/d/1bGIueGOvrleBsvun-IBdcyXolWpjeyoQ/view?usp=drivesdk" TargetMode="External"/><Relationship Id="rId105" Type="http://schemas.openxmlformats.org/officeDocument/2006/relationships/hyperlink" Target="https://drive.google.com/file/d/10sY2ClQgXVtD_FDwTkM5lMb4b5fIoRRw/view?usp=drivesdk" TargetMode="External"/><Relationship Id="rId104" Type="http://schemas.openxmlformats.org/officeDocument/2006/relationships/hyperlink" Target="https://drive.google.com/file/d/16r52cuKk23FbnyhGSH0focwJh81457UO/view?usp=drivesdk" TargetMode="External"/><Relationship Id="rId109" Type="http://schemas.openxmlformats.org/officeDocument/2006/relationships/hyperlink" Target="https://drive.google.com/file/d/16ZSBqvDQdPkHFWi_8TORup-HtHUbw9PK/view?usp=drivesdk" TargetMode="External"/><Relationship Id="rId108" Type="http://schemas.openxmlformats.org/officeDocument/2006/relationships/hyperlink" Target="https://drive.google.com/file/d/1aJA5tLwc6BJd96Z8PNEp-7RhZS98BdH5/view?usp=drivesdk" TargetMode="External"/><Relationship Id="rId48" Type="http://schemas.openxmlformats.org/officeDocument/2006/relationships/hyperlink" Target="https://drive.google.com/file/d/1wCHR67g5YJHkCF3lUVDqji-IZPY8_G1E/view?usp=drivesdk" TargetMode="External"/><Relationship Id="rId47" Type="http://schemas.openxmlformats.org/officeDocument/2006/relationships/hyperlink" Target="https://drive.google.com/file/d/1M1f3IIqpyrpwWAzigfRQJFskPjinyz8g/view?usp=drivesdk" TargetMode="External"/><Relationship Id="rId49" Type="http://schemas.openxmlformats.org/officeDocument/2006/relationships/hyperlink" Target="https://drive.google.com/file/d/1Gg07NHF_8KuTGbw2y5m-U0wPG_qRlaaW/view?usp=drivesdk" TargetMode="External"/><Relationship Id="rId103" Type="http://schemas.openxmlformats.org/officeDocument/2006/relationships/hyperlink" Target="https://drive.google.com/file/d/1G6O-Xf0Ld2t9fJbWgYnxWdxMvuZuHuVE/view?usp=drivesdk" TargetMode="External"/><Relationship Id="rId102" Type="http://schemas.openxmlformats.org/officeDocument/2006/relationships/hyperlink" Target="https://drive.google.com/file/d/1OskLPzfASGT0JVqf0YgwWj3yuiAFS5Kz/view?usp=drivesdk" TargetMode="External"/><Relationship Id="rId101" Type="http://schemas.openxmlformats.org/officeDocument/2006/relationships/hyperlink" Target="https://drive.google.com/file/d/1X5HJ5Wqi1MDpqjiLmFydGNi9vFCTk3--/view?usp=drivesdk" TargetMode="External"/><Relationship Id="rId100" Type="http://schemas.openxmlformats.org/officeDocument/2006/relationships/hyperlink" Target="https://drive.google.com/file/d/1-uI0cKKZ3Whq7zPp2RQeom_hRgCjh11G/view?usp=drivesdk" TargetMode="External"/><Relationship Id="rId31" Type="http://schemas.openxmlformats.org/officeDocument/2006/relationships/hyperlink" Target="https://drive.google.com/file/d/1O8wYLzxo80c8EYvOQWup5eZl_7MVqMMf/view?usp=drivesdk" TargetMode="External"/><Relationship Id="rId30" Type="http://schemas.openxmlformats.org/officeDocument/2006/relationships/hyperlink" Target="https://drive.google.com/file/d/164D_dRUqFCMJGlZ8tyxiG28iVofpM2C1/view?usp=drivesdk" TargetMode="External"/><Relationship Id="rId33" Type="http://schemas.openxmlformats.org/officeDocument/2006/relationships/hyperlink" Target="https://drive.google.com/file/d/1JJ0Z5f1s9Zgw0HOfShh_4cML-50AWM-u/view?usp=drivesdk" TargetMode="External"/><Relationship Id="rId32" Type="http://schemas.openxmlformats.org/officeDocument/2006/relationships/hyperlink" Target="https://drive.google.com/file/d/13UB4Y5dKkdjVibhn0mmtsOk9wAbISQ1W/view?usp=drivesdk" TargetMode="External"/><Relationship Id="rId35" Type="http://schemas.openxmlformats.org/officeDocument/2006/relationships/hyperlink" Target="https://drive.google.com/file/d/1axBYLXXgr-rXbyUUNp4PagVbLjBRrxI2/view?usp=drivesdk" TargetMode="External"/><Relationship Id="rId34" Type="http://schemas.openxmlformats.org/officeDocument/2006/relationships/hyperlink" Target="https://drive.google.com/file/d/1RJ-bO_ISnnNCzEpkzb2AnFppyl3kem8j/view?usp=drivesdk" TargetMode="External"/><Relationship Id="rId37" Type="http://schemas.openxmlformats.org/officeDocument/2006/relationships/hyperlink" Target="https://drive.google.com/file/d/1jQk-rhn6yTDvFJEj0pLJyCTtuySDjmEZ/view?usp=drivesdk" TargetMode="External"/><Relationship Id="rId36" Type="http://schemas.openxmlformats.org/officeDocument/2006/relationships/hyperlink" Target="https://drive.google.com/file/d/1rbEplsgCto6kc-jLoLZIrn5Lk3b8FR84/view?usp=drivesdk" TargetMode="External"/><Relationship Id="rId39" Type="http://schemas.openxmlformats.org/officeDocument/2006/relationships/hyperlink" Target="https://drive.google.com/file/d/1waiuYTfMH75fml0VYOWEGY0TibYMcs5w/view?usp=drivesdk" TargetMode="External"/><Relationship Id="rId38" Type="http://schemas.openxmlformats.org/officeDocument/2006/relationships/hyperlink" Target="https://drive.google.com/file/d/1ovJFGZj68k76HMM0-ekhjsAY__Q2_FaE/view?usp=drivesdk" TargetMode="External"/><Relationship Id="rId20" Type="http://schemas.openxmlformats.org/officeDocument/2006/relationships/hyperlink" Target="https://drive.google.com/file/d/1nRVrCCLqCVlUISFGZi_USduE8PwIO65N/view?usp=drivesdk" TargetMode="External"/><Relationship Id="rId22" Type="http://schemas.openxmlformats.org/officeDocument/2006/relationships/hyperlink" Target="https://drive.google.com/file/d/1TOogWYNm1RYmOApRaVALx4r6M0FElLBX/view?usp=drivesdk" TargetMode="External"/><Relationship Id="rId21" Type="http://schemas.openxmlformats.org/officeDocument/2006/relationships/hyperlink" Target="https://drive.google.com/file/d/1Afyetz2CSoRZJTHtHk4cN77o88pvoFi9/view?usp=drivesdk" TargetMode="External"/><Relationship Id="rId24" Type="http://schemas.openxmlformats.org/officeDocument/2006/relationships/hyperlink" Target="https://drive.google.com/file/d/14xSPJ2z0Z7mHEF-4ypHJfHoCL2C8twDN/view?usp=drivesdk" TargetMode="External"/><Relationship Id="rId23" Type="http://schemas.openxmlformats.org/officeDocument/2006/relationships/hyperlink" Target="https://drive.google.com/file/d/1Ylt3-2dslWJSYeHx_W11MJ4nQ5Hw9Q6E/view?usp=drivesdk" TargetMode="External"/><Relationship Id="rId129" Type="http://schemas.openxmlformats.org/officeDocument/2006/relationships/hyperlink" Target="https://drive.google.com/file/d/1wnHrzDYqnQTS96Ktkic-d3xA3VyBLgW-/view?usp=drivesdk" TargetMode="External"/><Relationship Id="rId128" Type="http://schemas.openxmlformats.org/officeDocument/2006/relationships/hyperlink" Target="https://drive.google.com/file/d/1DIn516CE3Ddrf-tI6S3IbgG5SspoOP5Q/view?usp=drivesdk" TargetMode="External"/><Relationship Id="rId127" Type="http://schemas.openxmlformats.org/officeDocument/2006/relationships/hyperlink" Target="https://drive.google.com/file/d/11ClLtqqpQAzErGoRxIu_woKiAMjYinn0/view?usp=drivesdk" TargetMode="External"/><Relationship Id="rId126" Type="http://schemas.openxmlformats.org/officeDocument/2006/relationships/hyperlink" Target="https://drive.google.com/file/d/1sN02e4Br87Gi_NNnpwDjzNbYel8Ls0nY/view?usp=drivesdk" TargetMode="External"/><Relationship Id="rId26" Type="http://schemas.openxmlformats.org/officeDocument/2006/relationships/hyperlink" Target="https://drive.google.com/file/d/1iEqfjtZGApbuP28UcM1ipnbhD_dnuqa5/view?usp=drivesdk" TargetMode="External"/><Relationship Id="rId121" Type="http://schemas.openxmlformats.org/officeDocument/2006/relationships/hyperlink" Target="https://drive.google.com/file/d/1lg685Kafr1Kv-pMj_oDQTGW8yLmKvz1U/view?usp=drivesdk" TargetMode="External"/><Relationship Id="rId25" Type="http://schemas.openxmlformats.org/officeDocument/2006/relationships/hyperlink" Target="https://drive.google.com/file/d/1-8wpTZUoSh3rwyfH21335lNJh7Ac6OhS/view?usp=drivesdk" TargetMode="External"/><Relationship Id="rId120" Type="http://schemas.openxmlformats.org/officeDocument/2006/relationships/hyperlink" Target="https://drive.google.com/file/d/1VhgwHGo-eVG7Dl1fH7a-lP7a-3tYE4FC/view?usp=drivesdk" TargetMode="External"/><Relationship Id="rId28" Type="http://schemas.openxmlformats.org/officeDocument/2006/relationships/hyperlink" Target="https://drive.google.com/file/d/17LM29QwzWhBFhblj5T_lgVHCrS6xKedo/view?usp=drivesdk" TargetMode="External"/><Relationship Id="rId27" Type="http://schemas.openxmlformats.org/officeDocument/2006/relationships/hyperlink" Target="https://drive.google.com/file/d/1jE1W9_O3OdChuOdkErsSXEJ68bzZhOfT/view?usp=drivesdk" TargetMode="External"/><Relationship Id="rId125" Type="http://schemas.openxmlformats.org/officeDocument/2006/relationships/hyperlink" Target="https://drive.google.com/file/d/11EIl9EOvWYC9Z0IAfg3zIVl9n3R-FBK3/view?usp=drivesdk" TargetMode="External"/><Relationship Id="rId29" Type="http://schemas.openxmlformats.org/officeDocument/2006/relationships/hyperlink" Target="https://drive.google.com/file/d/1BTT8ESoSa3kD5u6DjD54kU63knAYhqra/view?usp=drivesdk" TargetMode="External"/><Relationship Id="rId124" Type="http://schemas.openxmlformats.org/officeDocument/2006/relationships/hyperlink" Target="https://drive.google.com/file/d/1xZR5j5UuciicqjiDIbNyLt3Bhpl16cqa/view?usp=drivesdk" TargetMode="External"/><Relationship Id="rId123" Type="http://schemas.openxmlformats.org/officeDocument/2006/relationships/hyperlink" Target="https://drive.google.com/file/d/1LaZoNBcJtfzf_SKLXoIpIo8QEGNbkVh-/view?usp=drivesdk" TargetMode="External"/><Relationship Id="rId122" Type="http://schemas.openxmlformats.org/officeDocument/2006/relationships/hyperlink" Target="https://drive.google.com/file/d/1zxncT0qZgBuDI3MSqpS4s7nOqmLBg5em/view?usp=drivesdk" TargetMode="External"/><Relationship Id="rId95" Type="http://schemas.openxmlformats.org/officeDocument/2006/relationships/hyperlink" Target="https://drive.google.com/file/d/1LjVWAP1cSa5oZlQRZRxdRb4gyORM_hfs/view?usp=drivesdk" TargetMode="External"/><Relationship Id="rId94" Type="http://schemas.openxmlformats.org/officeDocument/2006/relationships/hyperlink" Target="https://drive.google.com/file/d/1pxFEKglc7xrYJv1SboMmESBHS_WZNgE3/view?usp=drivesdk" TargetMode="External"/><Relationship Id="rId97" Type="http://schemas.openxmlformats.org/officeDocument/2006/relationships/hyperlink" Target="https://drive.google.com/file/d/1Naek6QDdFWdbesA1-lYVUuuPXc2Ww5Ix/view?usp=drivesdk" TargetMode="External"/><Relationship Id="rId96" Type="http://schemas.openxmlformats.org/officeDocument/2006/relationships/hyperlink" Target="https://drive.google.com/file/d/1iMBbEnEPyaCaAp8USwdrRUGag2E0R2LI/view?usp=drivesdk" TargetMode="External"/><Relationship Id="rId11" Type="http://schemas.openxmlformats.org/officeDocument/2006/relationships/hyperlink" Target="https://drive.google.com/file/d/1zSeqlt4_UO8U3ADVvzh86cac8i56cjf4/view?usp=drivesdk" TargetMode="External"/><Relationship Id="rId99" Type="http://schemas.openxmlformats.org/officeDocument/2006/relationships/hyperlink" Target="https://drive.google.com/file/d/1yrVqsfCZGmaitKVvaHVVjtCWHQ1s6Ay-/view?usp=drivesdk" TargetMode="External"/><Relationship Id="rId10" Type="http://schemas.openxmlformats.org/officeDocument/2006/relationships/hyperlink" Target="https://drive.google.com/file/d/1tynAyC4m-0pSHq9-NjG9Ku-Hrf9-6T2p/view?usp=drivesdk" TargetMode="External"/><Relationship Id="rId98" Type="http://schemas.openxmlformats.org/officeDocument/2006/relationships/hyperlink" Target="https://drive.google.com/file/d/1A8dPxV_dFRjNVt5PoglGI7iLI3kYXNgP/view?usp=drivesdk" TargetMode="External"/><Relationship Id="rId13" Type="http://schemas.openxmlformats.org/officeDocument/2006/relationships/hyperlink" Target="https://drive.google.com/file/d/1lNugfVcivV8Hf1j5SnJrXe98mu_x3rD5/view?usp=drivesdk" TargetMode="External"/><Relationship Id="rId12" Type="http://schemas.openxmlformats.org/officeDocument/2006/relationships/hyperlink" Target="https://drive.google.com/file/d/1hCZYuTPCwb4OhgauTF9Q29_0uI4XOZFO/view?usp=drivesdk" TargetMode="External"/><Relationship Id="rId91" Type="http://schemas.openxmlformats.org/officeDocument/2006/relationships/hyperlink" Target="https://drive.google.com/file/d/1vD_oYeCbtQSnlGS-eukc66MB6FMJO1va/view?usp=drivesdk" TargetMode="External"/><Relationship Id="rId90" Type="http://schemas.openxmlformats.org/officeDocument/2006/relationships/hyperlink" Target="https://drive.google.com/file/d/1UWeuwRfEkWbbRyAYHACbY6btR8XLfso_/view?usp=drivesdk" TargetMode="External"/><Relationship Id="rId93" Type="http://schemas.openxmlformats.org/officeDocument/2006/relationships/hyperlink" Target="https://drive.google.com/file/d/1Z8NqFiYQDX6j1LkdUPOPLak08oYzFMSF/view?usp=drivesdk" TargetMode="External"/><Relationship Id="rId92" Type="http://schemas.openxmlformats.org/officeDocument/2006/relationships/hyperlink" Target="https://drive.google.com/file/d/1e9GUUy9f0Dv3ngtj2UjMmY1OrpWKCck3/view?usp=drivesdk" TargetMode="External"/><Relationship Id="rId118" Type="http://schemas.openxmlformats.org/officeDocument/2006/relationships/hyperlink" Target="https://drive.google.com/file/d/1ILkywMVg7e6H4FvIIFdbN3I64v4-3Hiq/view?usp=drivesdk" TargetMode="External"/><Relationship Id="rId117" Type="http://schemas.openxmlformats.org/officeDocument/2006/relationships/hyperlink" Target="https://drive.google.com/file/d/19nz6De_7sFQfJKwYZdZmIXa1XdB33HPf/view?usp=drivesdk" TargetMode="External"/><Relationship Id="rId116" Type="http://schemas.openxmlformats.org/officeDocument/2006/relationships/hyperlink" Target="https://drive.google.com/file/d/1a0bzOzTbwLrf25gpRw4tvW5jlrboot3r/view?usp=drivesdk" TargetMode="External"/><Relationship Id="rId115" Type="http://schemas.openxmlformats.org/officeDocument/2006/relationships/hyperlink" Target="https://drive.google.com/file/d/1FnFVqz79P3_PHt_1IVi-qvEYv1g-6DMk/view?usp=drivesdk" TargetMode="External"/><Relationship Id="rId119" Type="http://schemas.openxmlformats.org/officeDocument/2006/relationships/hyperlink" Target="https://drive.google.com/file/d/1Nzfg21lGvsnab3ZBxK8ligubdwq6VR45/view?usp=drivesdk" TargetMode="External"/><Relationship Id="rId15" Type="http://schemas.openxmlformats.org/officeDocument/2006/relationships/hyperlink" Target="https://drive.google.com/file/d/1p1nlWb09r6KvJIFLQ5lEby6WAj951GlS/view?usp=drivesdk" TargetMode="External"/><Relationship Id="rId110" Type="http://schemas.openxmlformats.org/officeDocument/2006/relationships/hyperlink" Target="https://drive.google.com/file/d/1Xr5M4DRZGyYLUb1CTsYXr3wJQ-251JNL/view?usp=drivesdk" TargetMode="External"/><Relationship Id="rId14" Type="http://schemas.openxmlformats.org/officeDocument/2006/relationships/hyperlink" Target="https://drive.google.com/file/d/16053pkdavcXFW5AiMN6ie_aZeWvMHx4Q/view?usp=drivesdk" TargetMode="External"/><Relationship Id="rId17" Type="http://schemas.openxmlformats.org/officeDocument/2006/relationships/hyperlink" Target="https://drive.google.com/file/d/1HQjzKq44p3iG01mRfMfFyu9do7klXuyd/view?usp=drivesdk" TargetMode="External"/><Relationship Id="rId16" Type="http://schemas.openxmlformats.org/officeDocument/2006/relationships/hyperlink" Target="https://drive.google.com/file/d/1dQty0jzzKXLGwQmBVsfrINPnfXNli6Bz/view?usp=drivesdk" TargetMode="External"/><Relationship Id="rId19" Type="http://schemas.openxmlformats.org/officeDocument/2006/relationships/hyperlink" Target="https://drive.google.com/file/d/1kcws097lYRxrBcJAXIyoXNkLDcpbpemm/view?usp=drivesdk" TargetMode="External"/><Relationship Id="rId114" Type="http://schemas.openxmlformats.org/officeDocument/2006/relationships/hyperlink" Target="https://drive.google.com/file/d/1dulD284Yx9gCFybV0EQ-MhN34_xguH6H/view?usp=drivesdk" TargetMode="External"/><Relationship Id="rId18" Type="http://schemas.openxmlformats.org/officeDocument/2006/relationships/hyperlink" Target="https://drive.google.com/file/d/1qkzN4r_x0wo0_b20miDKmmT7BC2h1mQg/view?usp=drivesdk" TargetMode="External"/><Relationship Id="rId113" Type="http://schemas.openxmlformats.org/officeDocument/2006/relationships/hyperlink" Target="https://drive.google.com/file/d/1cgv66EI_0T-c9Q5lkN1_yUODlnuDKuOz/view?usp=drivesdk" TargetMode="External"/><Relationship Id="rId112" Type="http://schemas.openxmlformats.org/officeDocument/2006/relationships/hyperlink" Target="https://drive.google.com/file/d/103gRNOqIXELALKfdJY9jTWl7G-svQTW2/view?usp=drivesdk" TargetMode="External"/><Relationship Id="rId111" Type="http://schemas.openxmlformats.org/officeDocument/2006/relationships/hyperlink" Target="https://drive.google.com/file/d/1Ucp_pxhTe90UWFB2YvWglN5PcZtpYyLQ/view?usp=drivesdk" TargetMode="External"/><Relationship Id="rId84" Type="http://schemas.openxmlformats.org/officeDocument/2006/relationships/hyperlink" Target="https://drive.google.com/file/d/1LpBgrTwwjWPaf9DOshyCtWcAwVSkt3gu/view?usp=drivesdk" TargetMode="External"/><Relationship Id="rId83" Type="http://schemas.openxmlformats.org/officeDocument/2006/relationships/hyperlink" Target="https://drive.google.com/file/d/1f-kiwNWx6MY4myX9UP8oqtlaSQc-UBp7/view?usp=drivesdk" TargetMode="External"/><Relationship Id="rId86" Type="http://schemas.openxmlformats.org/officeDocument/2006/relationships/hyperlink" Target="https://drive.google.com/file/d/1__fcLc8UuzQ_KDzyjaIU-6M6NpSqF4mc/view?usp=drivesdk" TargetMode="External"/><Relationship Id="rId85" Type="http://schemas.openxmlformats.org/officeDocument/2006/relationships/hyperlink" Target="https://drive.google.com/file/d/1y_iUfch5fXekKoQ6U0jeQSKs8AgVMSPu/view?usp=drivesdk" TargetMode="External"/><Relationship Id="rId88" Type="http://schemas.openxmlformats.org/officeDocument/2006/relationships/hyperlink" Target="https://drive.google.com/file/d/1EMdA_rlSi0mXEbslybD7waGRId-O27o_/view?usp=drivesdk" TargetMode="External"/><Relationship Id="rId87" Type="http://schemas.openxmlformats.org/officeDocument/2006/relationships/hyperlink" Target="https://drive.google.com/file/d/1fax9oa-7PqO4wkwbgrKrx9JaKQiYmWBk/view?usp=drivesdk" TargetMode="External"/><Relationship Id="rId89" Type="http://schemas.openxmlformats.org/officeDocument/2006/relationships/hyperlink" Target="https://drive.google.com/file/d/1WyWfy0GLI26GIxaTl-29FYOb4gg7sG0A/view?usp=drivesdk" TargetMode="External"/><Relationship Id="rId80" Type="http://schemas.openxmlformats.org/officeDocument/2006/relationships/hyperlink" Target="https://drive.google.com/file/d/1ZBIRQqGXLLjONT2lKeTvtWGdxHIltgcb/view?usp=drivesdk" TargetMode="External"/><Relationship Id="rId82" Type="http://schemas.openxmlformats.org/officeDocument/2006/relationships/hyperlink" Target="https://drive.google.com/file/d/167NUnoIKzgTv3OGYxxKHLpf0d_2X6BBc/view?usp=drivesdk" TargetMode="External"/><Relationship Id="rId81" Type="http://schemas.openxmlformats.org/officeDocument/2006/relationships/hyperlink" Target="https://drive.google.com/file/d/16lQBTsNhlYBXIw9ZjxlqBLp2zTEQZqOM/view?usp=drivesdk" TargetMode="External"/><Relationship Id="rId1" Type="http://schemas.openxmlformats.org/officeDocument/2006/relationships/hyperlink" Target="https://drive.google.com/file/d/1umm5cPgDUyGWE38TsUOMRm63E0pICTfG/view?usp=drivesdk" TargetMode="External"/><Relationship Id="rId2" Type="http://schemas.openxmlformats.org/officeDocument/2006/relationships/hyperlink" Target="https://drive.google.com/file/d/1tjV2ec2dstmSFRNVrhFFx555tq87L_aS/view?usp=drivesdk" TargetMode="External"/><Relationship Id="rId3" Type="http://schemas.openxmlformats.org/officeDocument/2006/relationships/hyperlink" Target="https://drive.google.com/file/d/1rJM_ebWEkbmRHn9szfqgzH6ljsToFuxO/view?usp=drivesdk" TargetMode="External"/><Relationship Id="rId4" Type="http://schemas.openxmlformats.org/officeDocument/2006/relationships/hyperlink" Target="https://drive.google.com/file/d/1sUw1ilTa7itm5y1z9UsTN_VpcYBLWMyG/view?usp=drivesdk" TargetMode="External"/><Relationship Id="rId9" Type="http://schemas.openxmlformats.org/officeDocument/2006/relationships/hyperlink" Target="https://drive.google.com/file/d/1FroIV1V57dW0CzoShUSeopz10Vm-AgVd/view?usp=drivesdk" TargetMode="External"/><Relationship Id="rId5" Type="http://schemas.openxmlformats.org/officeDocument/2006/relationships/hyperlink" Target="https://drive.google.com/file/d/1wHyz7KZFd0I8NmpmDAsvX0wl60cIw38r/view?usp=drivesdk" TargetMode="External"/><Relationship Id="rId6" Type="http://schemas.openxmlformats.org/officeDocument/2006/relationships/hyperlink" Target="https://drive.google.com/file/d/1oql7rCtUiyd9zkzBbLXwPbOHZGHMSIuI/view?usp=drivesdk" TargetMode="External"/><Relationship Id="rId7" Type="http://schemas.openxmlformats.org/officeDocument/2006/relationships/hyperlink" Target="https://drive.google.com/file/d/1W3u_nrT-xZ-vmUpR_-_R6hUF-vHqzrBj/view?usp=drivesdk" TargetMode="External"/><Relationship Id="rId8" Type="http://schemas.openxmlformats.org/officeDocument/2006/relationships/hyperlink" Target="https://drive.google.com/file/d/12cTYBkkwQdly9rpX7t8E0SpZS2LisUkx/view?usp=drivesdk" TargetMode="External"/><Relationship Id="rId73" Type="http://schemas.openxmlformats.org/officeDocument/2006/relationships/hyperlink" Target="https://drive.google.com/file/d/1Jkfhp0pCkU_UvWQbm0nR-c-RSs1sxqVO/view?usp=drivesdk" TargetMode="External"/><Relationship Id="rId72" Type="http://schemas.openxmlformats.org/officeDocument/2006/relationships/hyperlink" Target="https://drive.google.com/file/d/15wxNKu_MOXQuE5D2LJhrh2jAQxdcT0c3/view?usp=drivesdk" TargetMode="External"/><Relationship Id="rId75" Type="http://schemas.openxmlformats.org/officeDocument/2006/relationships/hyperlink" Target="https://drive.google.com/file/d/1rAvve2TVXSKsPRMv_IHZOlLtrKKue2_d/view?usp=drivesdk" TargetMode="External"/><Relationship Id="rId74" Type="http://schemas.openxmlformats.org/officeDocument/2006/relationships/hyperlink" Target="https://drive.google.com/file/d/1gLC7ZCJMqry_-jOYfoh4ZB40Bwig-PfS/view?usp=drivesdk" TargetMode="External"/><Relationship Id="rId77" Type="http://schemas.openxmlformats.org/officeDocument/2006/relationships/hyperlink" Target="https://drive.google.com/file/d/1r0MO3WyNBIy4FsNm4fjenzKXsuomBh-D/view?usp=drivesdk" TargetMode="External"/><Relationship Id="rId76" Type="http://schemas.openxmlformats.org/officeDocument/2006/relationships/hyperlink" Target="https://drive.google.com/file/d/1b7iEzohFBUW4YsuccqzhWm23n_UuBDCv/view?usp=drivesdk" TargetMode="External"/><Relationship Id="rId79" Type="http://schemas.openxmlformats.org/officeDocument/2006/relationships/hyperlink" Target="https://drive.google.com/file/d/1NJE46YBElCuxuSrEgqrTmZx4-ptNFDrH/view?usp=drivesdk" TargetMode="External"/><Relationship Id="rId78" Type="http://schemas.openxmlformats.org/officeDocument/2006/relationships/hyperlink" Target="https://drive.google.com/file/d/1FTt5Z9mbGc3pQSQRMtATcS_IEbQD3zAu/view?usp=drivesdk" TargetMode="External"/><Relationship Id="rId71" Type="http://schemas.openxmlformats.org/officeDocument/2006/relationships/hyperlink" Target="https://drive.google.com/file/d/1sgWJglDYaUyngV7HochIqqRzDj5pOyaF/view?usp=drivesdk" TargetMode="External"/><Relationship Id="rId70" Type="http://schemas.openxmlformats.org/officeDocument/2006/relationships/hyperlink" Target="https://drive.google.com/file/d/1u7HOZCfdJP5bh_5SauAL2cYxO6yDTqMA/view?usp=drivesdk" TargetMode="External"/><Relationship Id="rId132" Type="http://schemas.openxmlformats.org/officeDocument/2006/relationships/hyperlink" Target="https://drive.google.com/file/d/10vZhx7ow9y8B6mmlvPy0IKqM87Obrj5P/view?usp=drivesdk" TargetMode="External"/><Relationship Id="rId131" Type="http://schemas.openxmlformats.org/officeDocument/2006/relationships/hyperlink" Target="https://drive.google.com/file/d/1RIfdhHDrNuAbop2O9BUhDCaUUe1IzBnn/view?usp=drivesdk" TargetMode="External"/><Relationship Id="rId130" Type="http://schemas.openxmlformats.org/officeDocument/2006/relationships/hyperlink" Target="https://drive.google.com/file/d/1S83aRWudye-Ya3P2awEHtilhPUc8m5lG/view?usp=drivesdk" TargetMode="External"/><Relationship Id="rId136" Type="http://schemas.openxmlformats.org/officeDocument/2006/relationships/table" Target="../tables/table1.xml"/><Relationship Id="rId134" Type="http://schemas.openxmlformats.org/officeDocument/2006/relationships/drawing" Target="../drawings/drawing1.xml"/><Relationship Id="rId133" Type="http://schemas.openxmlformats.org/officeDocument/2006/relationships/hyperlink" Target="https://drive.google.com/file/d/1FXkIj-cCXv9XOezXRajCXOF3U3JW3mAU/view?usp=drivesdk" TargetMode="External"/><Relationship Id="rId62" Type="http://schemas.openxmlformats.org/officeDocument/2006/relationships/hyperlink" Target="https://drive.google.com/file/d/1D4uFmcm14bw0BbRqJ_E7OcBsnBWtpH1F/view?usp=drivesdk" TargetMode="External"/><Relationship Id="rId61" Type="http://schemas.openxmlformats.org/officeDocument/2006/relationships/hyperlink" Target="https://drive.google.com/file/d/1lvom-0dVQjTD1PqBxnTEmjETk1taMUhR/view?usp=drivesdk" TargetMode="External"/><Relationship Id="rId64" Type="http://schemas.openxmlformats.org/officeDocument/2006/relationships/hyperlink" Target="https://drive.google.com/file/d/1YRzFLoi7rcEWlIXvYRDFgrR2DoeqFHnq/view?usp=drivesdk" TargetMode="External"/><Relationship Id="rId63" Type="http://schemas.openxmlformats.org/officeDocument/2006/relationships/hyperlink" Target="https://drive.google.com/file/d/1N81mNb7Tr4fzhstDfBi_Qe5UGCtxxvZ8/view?usp=drivesdk" TargetMode="External"/><Relationship Id="rId66" Type="http://schemas.openxmlformats.org/officeDocument/2006/relationships/hyperlink" Target="https://drive.google.com/file/d/1-8c-bbOp26ABeYGFrvI7vj1qektAm8h-/view?usp=drivesdk" TargetMode="External"/><Relationship Id="rId65" Type="http://schemas.openxmlformats.org/officeDocument/2006/relationships/hyperlink" Target="https://drive.google.com/file/d/1sjk4U-wtiO6gHXF21uHOiSa-8imQpFKy/view?usp=drivesdk" TargetMode="External"/><Relationship Id="rId68" Type="http://schemas.openxmlformats.org/officeDocument/2006/relationships/hyperlink" Target="https://drive.google.com/file/d/1zWHA5pE__BcbwR2xoZ2RNbFewJfY2nD0/view?usp=drivesdk" TargetMode="External"/><Relationship Id="rId67" Type="http://schemas.openxmlformats.org/officeDocument/2006/relationships/hyperlink" Target="https://drive.google.com/file/d/1H_RnuyABrSOq7hZ854TJ4PVp9dykCW6p/view?usp=drivesdk" TargetMode="External"/><Relationship Id="rId60" Type="http://schemas.openxmlformats.org/officeDocument/2006/relationships/hyperlink" Target="https://drive.google.com/file/d/1wEeFum4pIEsrf8AnAXkwr57feMDapmEK/view?usp=drivesdk" TargetMode="External"/><Relationship Id="rId69" Type="http://schemas.openxmlformats.org/officeDocument/2006/relationships/hyperlink" Target="https://drive.google.com/file/d/1vbzXRjNxq7cm5cmjfhH9p6ehQhMxKqNv/view?usp=drivesdk" TargetMode="External"/><Relationship Id="rId51" Type="http://schemas.openxmlformats.org/officeDocument/2006/relationships/hyperlink" Target="https://drive.google.com/file/d/14ZA1mXhXjph4uGlKxgqYbXzl1biI0KWh/view?usp=drivesdk" TargetMode="External"/><Relationship Id="rId50" Type="http://schemas.openxmlformats.org/officeDocument/2006/relationships/hyperlink" Target="https://drive.google.com/file/d/1fSVVNJ_XgxFkqkCNbAlU4JT9CSehRzq6/view?usp=drivesdk" TargetMode="External"/><Relationship Id="rId53" Type="http://schemas.openxmlformats.org/officeDocument/2006/relationships/hyperlink" Target="https://drive.google.com/file/d/1xpx6muNkinjzAHOyNqu9IhT0J3MqdHUb/view?usp=drivesdk" TargetMode="External"/><Relationship Id="rId52" Type="http://schemas.openxmlformats.org/officeDocument/2006/relationships/hyperlink" Target="https://drive.google.com/file/d/1GDEX4JiBj8rNXNfxuVjVHvLgvgsqOlxN/view?usp=drivesdk" TargetMode="External"/><Relationship Id="rId55" Type="http://schemas.openxmlformats.org/officeDocument/2006/relationships/hyperlink" Target="https://drive.google.com/file/d/1BzqdRMZ5NvSgFK600pdog0RoDIdYrzZu/view?usp=drivesdk" TargetMode="External"/><Relationship Id="rId54" Type="http://schemas.openxmlformats.org/officeDocument/2006/relationships/hyperlink" Target="https://drive.google.com/file/d/1GKCh3gzYidHSJD466W81d6PO2C1yCF3Q/view?usp=drivesdk" TargetMode="External"/><Relationship Id="rId57" Type="http://schemas.openxmlformats.org/officeDocument/2006/relationships/hyperlink" Target="https://drive.google.com/file/d/1BkCmNW70UZ6pWTqVbMShj0TDlrBb2gm-/view?usp=drivesdk" TargetMode="External"/><Relationship Id="rId56" Type="http://schemas.openxmlformats.org/officeDocument/2006/relationships/hyperlink" Target="https://drive.google.com/file/d/1MUYQG2e1BKybrANYlh8S6Ca5QeUSw-mS/view?usp=drivesdk" TargetMode="External"/><Relationship Id="rId59" Type="http://schemas.openxmlformats.org/officeDocument/2006/relationships/hyperlink" Target="https://drive.google.com/file/d/1JYeGAou0s-If22hF8qVXTLf_gW9h3OWX/view?usp=drivesdk" TargetMode="External"/><Relationship Id="rId58" Type="http://schemas.openxmlformats.org/officeDocument/2006/relationships/hyperlink" Target="https://drive.google.com/file/d/1dkRbNxCd3N6NuS_hSRHX9yD4QKyu-G2V/view?usp=drivesdk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9" width="18.8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>
      <c r="A2" s="5">
        <v>45589.636437187495</v>
      </c>
      <c r="B2" s="6" t="s">
        <v>7</v>
      </c>
      <c r="C2" s="6" t="s">
        <v>8</v>
      </c>
      <c r="D2" s="6" t="s">
        <v>9</v>
      </c>
      <c r="E2" s="7" t="s">
        <v>10</v>
      </c>
      <c r="F2" s="8" t="str">
        <f>HYPERLINK("https://drive.google.com/file/d/1umm5cPgDUyGWE38TsUOMRm63E0pICTfG/view?usp=drivesdk","Ismia Agustina, S.Pd")</f>
        <v>Ismia Agustina, S.Pd</v>
      </c>
      <c r="G2" s="9" t="s">
        <v>11</v>
      </c>
    </row>
    <row r="3">
      <c r="A3" s="10">
        <v>45589.65762646991</v>
      </c>
      <c r="B3" s="11" t="s">
        <v>12</v>
      </c>
      <c r="C3" s="11" t="s">
        <v>13</v>
      </c>
      <c r="D3" s="11" t="s">
        <v>14</v>
      </c>
      <c r="E3" s="12" t="s">
        <v>15</v>
      </c>
      <c r="F3" s="13" t="str">
        <f>HYPERLINK("https://drive.google.com/file/d/1tjV2ec2dstmSFRNVrhFFx555tq87L_aS/view?usp=drivesdk","Wiwid Wulandari, S.Pd")</f>
        <v>Wiwid Wulandari, S.Pd</v>
      </c>
      <c r="G3" s="14" t="s">
        <v>16</v>
      </c>
    </row>
    <row r="4">
      <c r="A4" s="15">
        <v>45589.85405623843</v>
      </c>
      <c r="B4" s="16" t="s">
        <v>17</v>
      </c>
      <c r="C4" s="16" t="s">
        <v>18</v>
      </c>
      <c r="D4" s="16" t="s">
        <v>19</v>
      </c>
      <c r="E4" s="17" t="s">
        <v>20</v>
      </c>
      <c r="F4" s="18" t="str">
        <f>HYPERLINK("https://drive.google.com/file/d/1rJM_ebWEkbmRHn9szfqgzH6ljsToFuxO/view?usp=drivesdk","Noor Hafizah, S.Pd")</f>
        <v>Noor Hafizah, S.Pd</v>
      </c>
      <c r="G4" s="19" t="s">
        <v>21</v>
      </c>
    </row>
    <row r="5">
      <c r="A5" s="10">
        <v>45589.854078854165</v>
      </c>
      <c r="B5" s="11" t="s">
        <v>22</v>
      </c>
      <c r="C5" s="11" t="s">
        <v>23</v>
      </c>
      <c r="D5" s="11" t="s">
        <v>24</v>
      </c>
      <c r="E5" s="12" t="s">
        <v>25</v>
      </c>
      <c r="F5" s="13" t="str">
        <f>HYPERLINK("https://drive.google.com/file/d/1sUw1ilTa7itm5y1z9UsTN_VpcYBLWMyG/view?usp=drivesdk","Siti Maimunah, S.Pd.")</f>
        <v>Siti Maimunah, S.Pd.</v>
      </c>
      <c r="G5" s="14" t="s">
        <v>26</v>
      </c>
    </row>
    <row r="6">
      <c r="A6" s="15">
        <v>45589.85408065972</v>
      </c>
      <c r="B6" s="16" t="s">
        <v>27</v>
      </c>
      <c r="C6" s="16" t="s">
        <v>28</v>
      </c>
      <c r="D6" s="16" t="s">
        <v>29</v>
      </c>
      <c r="E6" s="17" t="s">
        <v>30</v>
      </c>
      <c r="F6" s="18" t="str">
        <f>HYPERLINK("https://drive.google.com/file/d/1wHyz7KZFd0I8NmpmDAsvX0wl60cIw38r/view?usp=drivesdk","Nida Lessy")</f>
        <v>Nida Lessy</v>
      </c>
      <c r="G6" s="19" t="s">
        <v>31</v>
      </c>
    </row>
    <row r="7">
      <c r="A7" s="10">
        <v>45589.85415165509</v>
      </c>
      <c r="B7" s="11" t="s">
        <v>32</v>
      </c>
      <c r="C7" s="11" t="s">
        <v>33</v>
      </c>
      <c r="D7" s="11" t="s">
        <v>34</v>
      </c>
      <c r="E7" s="12" t="s">
        <v>35</v>
      </c>
      <c r="F7" s="13" t="str">
        <f>HYPERLINK("https://drive.google.com/file/d/1oql7rCtUiyd9zkzBbLXwPbOHZGHMSIuI/view?usp=drivesdk","WASIAH, S.Ag")</f>
        <v>WASIAH, S.Ag</v>
      </c>
      <c r="G7" s="14" t="s">
        <v>36</v>
      </c>
    </row>
    <row r="8">
      <c r="A8" s="15">
        <v>45589.85418390046</v>
      </c>
      <c r="B8" s="16" t="s">
        <v>37</v>
      </c>
      <c r="C8" s="16" t="s">
        <v>38</v>
      </c>
      <c r="D8" s="16" t="s">
        <v>39</v>
      </c>
      <c r="E8" s="17" t="s">
        <v>40</v>
      </c>
      <c r="F8" s="18" t="str">
        <f>HYPERLINK("https://drive.google.com/file/d/1W3u_nrT-xZ-vmUpR_-_R6hUF-vHqzrBj/view?usp=drivesdk","ARPIANTI")</f>
        <v>ARPIANTI</v>
      </c>
      <c r="G8" s="19" t="s">
        <v>41</v>
      </c>
    </row>
    <row r="9">
      <c r="A9" s="10">
        <v>45589.854239039356</v>
      </c>
      <c r="B9" s="11" t="s">
        <v>42</v>
      </c>
      <c r="C9" s="11" t="s">
        <v>43</v>
      </c>
      <c r="D9" s="11" t="s">
        <v>44</v>
      </c>
      <c r="E9" s="12" t="s">
        <v>45</v>
      </c>
      <c r="F9" s="13" t="str">
        <f>HYPERLINK("https://drive.google.com/file/d/12cTYBkkwQdly9rpX7t8E0SpZS2LisUkx/view?usp=drivesdk","Siti Khadijah, S.Pd")</f>
        <v>Siti Khadijah, S.Pd</v>
      </c>
      <c r="G9" s="14" t="s">
        <v>46</v>
      </c>
    </row>
    <row r="10">
      <c r="A10" s="15">
        <v>45589.8542749537</v>
      </c>
      <c r="B10" s="16" t="s">
        <v>47</v>
      </c>
      <c r="C10" s="16" t="s">
        <v>48</v>
      </c>
      <c r="D10" s="16" t="s">
        <v>49</v>
      </c>
      <c r="E10" s="17" t="s">
        <v>50</v>
      </c>
      <c r="F10" s="18" t="str">
        <f>HYPERLINK("https://drive.google.com/file/d/1FroIV1V57dW0CzoShUSeopz10Vm-AgVd/view?usp=drivesdk","SUKMOWATI RUBIKAH, S.Pd.I")</f>
        <v>SUKMOWATI RUBIKAH, S.Pd.I</v>
      </c>
      <c r="G10" s="19" t="s">
        <v>51</v>
      </c>
    </row>
    <row r="11">
      <c r="A11" s="10">
        <v>45589.854278796294</v>
      </c>
      <c r="B11" s="11" t="s">
        <v>52</v>
      </c>
      <c r="C11" s="11" t="s">
        <v>53</v>
      </c>
      <c r="D11" s="11" t="s">
        <v>54</v>
      </c>
      <c r="E11" s="12" t="s">
        <v>55</v>
      </c>
      <c r="F11" s="13" t="str">
        <f>HYPERLINK("https://drive.google.com/file/d/1tynAyC4m-0pSHq9-NjG9Ku-Hrf9-6T2p/view?usp=drivesdk","JOKO SAPUTRA, S.Pd.")</f>
        <v>JOKO SAPUTRA, S.Pd.</v>
      </c>
      <c r="G11" s="14" t="s">
        <v>56</v>
      </c>
    </row>
    <row r="12">
      <c r="A12" s="15">
        <v>45589.854286180554</v>
      </c>
      <c r="B12" s="16" t="s">
        <v>57</v>
      </c>
      <c r="C12" s="16" t="s">
        <v>58</v>
      </c>
      <c r="D12" s="16" t="s">
        <v>59</v>
      </c>
      <c r="E12" s="17" t="s">
        <v>60</v>
      </c>
      <c r="F12" s="18" t="str">
        <f>HYPERLINK("https://drive.google.com/file/d/1zSeqlt4_UO8U3ADVvzh86cac8i56cjf4/view?usp=drivesdk","SANTI, S.Pd.")</f>
        <v>SANTI, S.Pd.</v>
      </c>
      <c r="G12" s="19" t="s">
        <v>61</v>
      </c>
    </row>
    <row r="13">
      <c r="A13" s="10">
        <v>45589.8543812037</v>
      </c>
      <c r="B13" s="11" t="s">
        <v>62</v>
      </c>
      <c r="C13" s="11" t="s">
        <v>63</v>
      </c>
      <c r="D13" s="11" t="s">
        <v>64</v>
      </c>
      <c r="E13" s="12" t="s">
        <v>65</v>
      </c>
      <c r="F13" s="13" t="str">
        <f>HYPERLINK("https://drive.google.com/file/d/1hCZYuTPCwb4OhgauTF9Q29_0uI4XOZFO/view?usp=drivesdk","Herlina,S.Pd")</f>
        <v>Herlina,S.Pd</v>
      </c>
      <c r="G13" s="14" t="s">
        <v>66</v>
      </c>
    </row>
    <row r="14">
      <c r="A14" s="15">
        <v>45589.85439807871</v>
      </c>
      <c r="B14" s="16" t="s">
        <v>67</v>
      </c>
      <c r="C14" s="16" t="s">
        <v>68</v>
      </c>
      <c r="D14" s="16" t="s">
        <v>69</v>
      </c>
      <c r="E14" s="17" t="s">
        <v>70</v>
      </c>
      <c r="F14" s="18" t="str">
        <f>HYPERLINK("https://drive.google.com/file/d/1lNugfVcivV8Hf1j5SnJrXe98mu_x3rD5/view?usp=drivesdk","SUKMA DIANTI PRISITRI, S.Pd")</f>
        <v>SUKMA DIANTI PRISITRI, S.Pd</v>
      </c>
      <c r="G14" s="19" t="s">
        <v>71</v>
      </c>
    </row>
    <row r="15">
      <c r="A15" s="10">
        <v>45589.85445028935</v>
      </c>
      <c r="B15" s="11" t="s">
        <v>72</v>
      </c>
      <c r="C15" s="11" t="s">
        <v>73</v>
      </c>
      <c r="D15" s="11" t="s">
        <v>74</v>
      </c>
      <c r="E15" s="12" t="s">
        <v>75</v>
      </c>
      <c r="F15" s="13" t="str">
        <f>HYPERLINK("https://drive.google.com/file/d/16053pkdavcXFW5AiMN6ie_aZeWvMHx4Q/view?usp=drivesdk","Noor Laila, S.Pd")</f>
        <v>Noor Laila, S.Pd</v>
      </c>
      <c r="G15" s="14" t="s">
        <v>76</v>
      </c>
    </row>
    <row r="16">
      <c r="A16" s="15">
        <v>45589.85450887731</v>
      </c>
      <c r="B16" s="16" t="s">
        <v>77</v>
      </c>
      <c r="C16" s="16" t="s">
        <v>78</v>
      </c>
      <c r="D16" s="16" t="s">
        <v>79</v>
      </c>
      <c r="E16" s="17" t="s">
        <v>80</v>
      </c>
      <c r="F16" s="18" t="str">
        <f>HYPERLINK("https://drive.google.com/file/d/1p1nlWb09r6KvJIFLQ5lEby6WAj951GlS/view?usp=drivesdk","Andi Baunuralam, S. Pd., Gr.")</f>
        <v>Andi Baunuralam, S. Pd., Gr.</v>
      </c>
      <c r="G16" s="19" t="s">
        <v>81</v>
      </c>
    </row>
    <row r="17">
      <c r="A17" s="10">
        <v>45589.854523368056</v>
      </c>
      <c r="B17" s="11" t="s">
        <v>82</v>
      </c>
      <c r="C17" s="11" t="s">
        <v>83</v>
      </c>
      <c r="D17" s="11" t="s">
        <v>84</v>
      </c>
      <c r="E17" s="12" t="s">
        <v>85</v>
      </c>
      <c r="F17" s="13" t="str">
        <f>HYPERLINK("https://drive.google.com/file/d/1dQty0jzzKXLGwQmBVsfrINPnfXNli6Bz/view?usp=drivesdk","Etya 'Ainurrahmi, S.E.")</f>
        <v>Etya 'Ainurrahmi, S.E.</v>
      </c>
      <c r="G17" s="14" t="s">
        <v>86</v>
      </c>
    </row>
    <row r="18">
      <c r="A18" s="15">
        <v>45589.854578645834</v>
      </c>
      <c r="B18" s="16" t="s">
        <v>87</v>
      </c>
      <c r="C18" s="16" t="s">
        <v>88</v>
      </c>
      <c r="D18" s="16" t="s">
        <v>89</v>
      </c>
      <c r="E18" s="17" t="s">
        <v>90</v>
      </c>
      <c r="F18" s="18" t="str">
        <f>HYPERLINK("https://drive.google.com/file/d/1HQjzKq44p3iG01mRfMfFyu9do7klXuyd/view?usp=drivesdk","DEVI RETNANINGSIH, S.Pd")</f>
        <v>DEVI RETNANINGSIH, S.Pd</v>
      </c>
      <c r="G18" s="19" t="s">
        <v>91</v>
      </c>
    </row>
    <row r="19">
      <c r="A19" s="10">
        <v>45589.85467915509</v>
      </c>
      <c r="B19" s="11" t="s">
        <v>92</v>
      </c>
      <c r="C19" s="11" t="s">
        <v>93</v>
      </c>
      <c r="D19" s="11" t="s">
        <v>94</v>
      </c>
      <c r="E19" s="12" t="s">
        <v>95</v>
      </c>
      <c r="F19" s="13" t="str">
        <f>HYPERLINK("https://drive.google.com/file/d/1qkzN4r_x0wo0_b20miDKmmT7BC2h1mQg/view?usp=drivesdk","Efna Winanda, S.Pd")</f>
        <v>Efna Winanda, S.Pd</v>
      </c>
      <c r="G19" s="14" t="s">
        <v>96</v>
      </c>
    </row>
    <row r="20">
      <c r="A20" s="15">
        <v>45589.85472175926</v>
      </c>
      <c r="B20" s="16" t="s">
        <v>97</v>
      </c>
      <c r="C20" s="16" t="s">
        <v>98</v>
      </c>
      <c r="D20" s="16" t="s">
        <v>99</v>
      </c>
      <c r="E20" s="17" t="s">
        <v>100</v>
      </c>
      <c r="F20" s="18" t="str">
        <f>HYPERLINK("https://drive.google.com/file/d/1kcws097lYRxrBcJAXIyoXNkLDcpbpemm/view?usp=drivesdk","Risna Amaliawati, S.Pd")</f>
        <v>Risna Amaliawati, S.Pd</v>
      </c>
      <c r="G20" s="19" t="s">
        <v>101</v>
      </c>
    </row>
    <row r="21">
      <c r="A21" s="10">
        <v>45589.85478923611</v>
      </c>
      <c r="B21" s="11" t="s">
        <v>102</v>
      </c>
      <c r="C21" s="11" t="s">
        <v>103</v>
      </c>
      <c r="D21" s="11" t="s">
        <v>104</v>
      </c>
      <c r="E21" s="12" t="s">
        <v>105</v>
      </c>
      <c r="F21" s="13" t="str">
        <f>HYPERLINK("https://drive.google.com/file/d/1nRVrCCLqCVlUISFGZi_USduE8PwIO65N/view?usp=drivesdk","Husni Fadillah, S.Pd.")</f>
        <v>Husni Fadillah, S.Pd.</v>
      </c>
      <c r="G21" s="14" t="s">
        <v>106</v>
      </c>
    </row>
    <row r="22">
      <c r="A22" s="15">
        <v>45589.85495353009</v>
      </c>
      <c r="B22" s="16" t="s">
        <v>107</v>
      </c>
      <c r="C22" s="16" t="s">
        <v>108</v>
      </c>
      <c r="D22" s="16" t="s">
        <v>109</v>
      </c>
      <c r="E22" s="17" t="s">
        <v>110</v>
      </c>
      <c r="F22" s="18" t="str">
        <f>HYPERLINK("https://drive.google.com/file/d/1Afyetz2CSoRZJTHtHk4cN77o88pvoFi9/view?usp=drivesdk","ANDI BASO MAKKULAWU, S.Pd.")</f>
        <v>ANDI BASO MAKKULAWU, S.Pd.</v>
      </c>
      <c r="G22" s="19" t="s">
        <v>111</v>
      </c>
    </row>
    <row r="23">
      <c r="A23" s="10">
        <v>45589.855164479166</v>
      </c>
      <c r="B23" s="11" t="s">
        <v>112</v>
      </c>
      <c r="C23" s="11" t="s">
        <v>113</v>
      </c>
      <c r="D23" s="11" t="s">
        <v>114</v>
      </c>
      <c r="E23" s="12" t="s">
        <v>115</v>
      </c>
      <c r="F23" s="13" t="str">
        <f>HYPERLINK("https://drive.google.com/file/d/1TOogWYNm1RYmOApRaVALx4r6M0FElLBX/view?usp=drivesdk","Gustina Endah Praptiwi, S.Pd.")</f>
        <v>Gustina Endah Praptiwi, S.Pd.</v>
      </c>
      <c r="G23" s="14" t="s">
        <v>116</v>
      </c>
    </row>
    <row r="24">
      <c r="A24" s="15">
        <v>45589.85518842592</v>
      </c>
      <c r="B24" s="16" t="s">
        <v>117</v>
      </c>
      <c r="C24" s="16" t="s">
        <v>118</v>
      </c>
      <c r="D24" s="16" t="s">
        <v>119</v>
      </c>
      <c r="E24" s="17" t="s">
        <v>120</v>
      </c>
      <c r="F24" s="18" t="str">
        <f>HYPERLINK("https://drive.google.com/file/d/1Ylt3-2dslWJSYeHx_W11MJ4nQ5Hw9Q6E/view?usp=drivesdk","RAFIKAH, S.Pd")</f>
        <v>RAFIKAH, S.Pd</v>
      </c>
      <c r="G24" s="19" t="s">
        <v>121</v>
      </c>
    </row>
    <row r="25">
      <c r="A25" s="10">
        <v>45589.85519101852</v>
      </c>
      <c r="B25" s="11" t="s">
        <v>122</v>
      </c>
      <c r="C25" s="11" t="s">
        <v>123</v>
      </c>
      <c r="D25" s="11" t="s">
        <v>124</v>
      </c>
      <c r="E25" s="12" t="s">
        <v>125</v>
      </c>
      <c r="F25" s="13" t="str">
        <f>HYPERLINK("https://drive.google.com/file/d/14xSPJ2z0Z7mHEF-4ypHJfHoCL2C8twDN/view?usp=drivesdk","Khairi Waridha")</f>
        <v>Khairi Waridha</v>
      </c>
      <c r="G25" s="14" t="s">
        <v>126</v>
      </c>
    </row>
    <row r="26">
      <c r="A26" s="15">
        <v>45589.85520332176</v>
      </c>
      <c r="B26" s="16" t="s">
        <v>127</v>
      </c>
      <c r="C26" s="16" t="s">
        <v>128</v>
      </c>
      <c r="D26" s="16" t="s">
        <v>129</v>
      </c>
      <c r="E26" s="17" t="s">
        <v>130</v>
      </c>
      <c r="F26" s="18" t="str">
        <f>HYPERLINK("https://drive.google.com/file/d/1-8wpTZUoSh3rwyfH21335lNJh7Ac6OhS/view?usp=drivesdk","Dewi Rara Ayu Rani, S.Pd")</f>
        <v>Dewi Rara Ayu Rani, S.Pd</v>
      </c>
      <c r="G26" s="19" t="s">
        <v>131</v>
      </c>
    </row>
    <row r="27">
      <c r="A27" s="10">
        <v>45589.85559127315</v>
      </c>
      <c r="B27" s="11" t="s">
        <v>132</v>
      </c>
      <c r="C27" s="11" t="s">
        <v>133</v>
      </c>
      <c r="D27" s="11" t="s">
        <v>134</v>
      </c>
      <c r="E27" s="12" t="s">
        <v>135</v>
      </c>
      <c r="F27" s="13" t="str">
        <f>HYPERLINK("https://drive.google.com/file/d/1iEqfjtZGApbuP28UcM1ipnbhD_dnuqa5/view?usp=drivesdk","NURHAYATI,S.H.")</f>
        <v>NURHAYATI,S.H.</v>
      </c>
      <c r="G27" s="14" t="s">
        <v>136</v>
      </c>
    </row>
    <row r="28">
      <c r="A28" s="15">
        <v>45589.85568965277</v>
      </c>
      <c r="B28" s="16" t="s">
        <v>137</v>
      </c>
      <c r="C28" s="16" t="s">
        <v>138</v>
      </c>
      <c r="D28" s="16" t="s">
        <v>139</v>
      </c>
      <c r="E28" s="17" t="s">
        <v>140</v>
      </c>
      <c r="F28" s="18" t="str">
        <f>HYPERLINK("https://drive.google.com/file/d/1jE1W9_O3OdChuOdkErsSXEJ68bzZhOfT/view?usp=drivesdk","Siti Raudah, S.Pd")</f>
        <v>Siti Raudah, S.Pd</v>
      </c>
      <c r="G28" s="19" t="s">
        <v>141</v>
      </c>
    </row>
    <row r="29">
      <c r="A29" s="10">
        <v>45589.856031030096</v>
      </c>
      <c r="B29" s="11" t="s">
        <v>142</v>
      </c>
      <c r="C29" s="11" t="s">
        <v>143</v>
      </c>
      <c r="D29" s="11" t="s">
        <v>144</v>
      </c>
      <c r="E29" s="12" t="s">
        <v>145</v>
      </c>
      <c r="F29" s="13" t="str">
        <f>HYPERLINK("https://drive.google.com/file/d/17LM29QwzWhBFhblj5T_lgVHCrS6xKedo/view?usp=drivesdk","Deni Arif Rahman ")</f>
        <v>Deni Arif Rahman </v>
      </c>
      <c r="G29" s="14" t="s">
        <v>146</v>
      </c>
    </row>
    <row r="30">
      <c r="A30" s="15">
        <v>45589.856031296295</v>
      </c>
      <c r="B30" s="16" t="s">
        <v>147</v>
      </c>
      <c r="C30" s="16" t="s">
        <v>148</v>
      </c>
      <c r="D30" s="16" t="s">
        <v>149</v>
      </c>
      <c r="E30" s="17" t="s">
        <v>150</v>
      </c>
      <c r="F30" s="18" t="str">
        <f>HYPERLINK("https://drive.google.com/file/d/1BTT8ESoSa3kD5u6DjD54kU63knAYhqra/view?usp=drivesdk","H. Raden Dalhar Pilihanto, M. Pd. ")</f>
        <v>H. Raden Dalhar Pilihanto, M. Pd. </v>
      </c>
      <c r="G30" s="19" t="s">
        <v>151</v>
      </c>
    </row>
    <row r="31">
      <c r="A31" s="10">
        <v>45589.856154803245</v>
      </c>
      <c r="B31" s="11" t="s">
        <v>152</v>
      </c>
      <c r="C31" s="11" t="s">
        <v>153</v>
      </c>
      <c r="D31" s="11" t="s">
        <v>154</v>
      </c>
      <c r="E31" s="12" t="s">
        <v>155</v>
      </c>
      <c r="F31" s="13" t="str">
        <f>HYPERLINK("https://drive.google.com/file/d/164D_dRUqFCMJGlZ8tyxiG28iVofpM2C1/view?usp=drivesdk","Luthfian Noor, S.Pd")</f>
        <v>Luthfian Noor, S.Pd</v>
      </c>
      <c r="G31" s="14" t="s">
        <v>156</v>
      </c>
    </row>
    <row r="32">
      <c r="A32" s="15">
        <v>45589.856223090275</v>
      </c>
      <c r="B32" s="16" t="s">
        <v>157</v>
      </c>
      <c r="C32" s="16" t="s">
        <v>158</v>
      </c>
      <c r="D32" s="16" t="s">
        <v>159</v>
      </c>
      <c r="E32" s="17" t="s">
        <v>160</v>
      </c>
      <c r="F32" s="18" t="str">
        <f>HYPERLINK("https://drive.google.com/file/d/1O8wYLzxo80c8EYvOQWup5eZl_7MVqMMf/view?usp=drivesdk","Drs. Alimuddin M.")</f>
        <v>Drs. Alimuddin M.</v>
      </c>
      <c r="G32" s="19" t="s">
        <v>161</v>
      </c>
    </row>
    <row r="33">
      <c r="A33" s="10">
        <v>45589.85658168982</v>
      </c>
      <c r="B33" s="11" t="s">
        <v>162</v>
      </c>
      <c r="C33" s="11" t="s">
        <v>163</v>
      </c>
      <c r="D33" s="11" t="s">
        <v>164</v>
      </c>
      <c r="E33" s="12" t="s">
        <v>165</v>
      </c>
      <c r="F33" s="13" t="str">
        <f>HYPERLINK("https://drive.google.com/file/d/13UB4Y5dKkdjVibhn0mmtsOk9wAbISQ1W/view?usp=drivesdk","Ria Faulina Ariyati")</f>
        <v>Ria Faulina Ariyati</v>
      </c>
      <c r="G33" s="14" t="s">
        <v>166</v>
      </c>
    </row>
    <row r="34">
      <c r="A34" s="15">
        <v>45589.856620185186</v>
      </c>
      <c r="B34" s="16" t="s">
        <v>167</v>
      </c>
      <c r="C34" s="16" t="s">
        <v>168</v>
      </c>
      <c r="D34" s="16" t="s">
        <v>169</v>
      </c>
      <c r="E34" s="17" t="s">
        <v>170</v>
      </c>
      <c r="F34" s="18" t="str">
        <f>HYPERLINK("https://drive.google.com/file/d/1JJ0Z5f1s9Zgw0HOfShh_4cML-50AWM-u/view?usp=drivesdk","Ririk Eka Awandha, S.Pd")</f>
        <v>Ririk Eka Awandha, S.Pd</v>
      </c>
      <c r="G34" s="19" t="s">
        <v>171</v>
      </c>
    </row>
    <row r="35">
      <c r="A35" s="10">
        <v>45589.85672905092</v>
      </c>
      <c r="B35" s="11" t="s">
        <v>172</v>
      </c>
      <c r="C35" s="11" t="s">
        <v>173</v>
      </c>
      <c r="D35" s="11" t="s">
        <v>174</v>
      </c>
      <c r="E35" s="12" t="s">
        <v>175</v>
      </c>
      <c r="F35" s="13" t="str">
        <f>HYPERLINK("https://drive.google.com/file/d/1RJ-bO_ISnnNCzEpkzb2AnFppyl3kem8j/view?usp=drivesdk","NOVIYANTI AMELINDA, S.Pd")</f>
        <v>NOVIYANTI AMELINDA, S.Pd</v>
      </c>
      <c r="G35" s="14" t="s">
        <v>176</v>
      </c>
    </row>
    <row r="36">
      <c r="A36" s="15">
        <v>45589.856936550925</v>
      </c>
      <c r="B36" s="16" t="s">
        <v>177</v>
      </c>
      <c r="C36" s="16" t="s">
        <v>178</v>
      </c>
      <c r="D36" s="16" t="s">
        <v>179</v>
      </c>
      <c r="E36" s="17" t="s">
        <v>180</v>
      </c>
      <c r="F36" s="18" t="str">
        <f>HYPERLINK("https://drive.google.com/file/d/1axBYLXXgr-rXbyUUNp4PagVbLjBRrxI2/view?usp=drivesdk","HJ. IDA JUMIATI,S.PD.")</f>
        <v>HJ. IDA JUMIATI,S.PD.</v>
      </c>
      <c r="G36" s="19" t="s">
        <v>181</v>
      </c>
    </row>
    <row r="37">
      <c r="A37" s="10">
        <v>45589.8569384838</v>
      </c>
      <c r="B37" s="11" t="s">
        <v>182</v>
      </c>
      <c r="C37" s="11" t="s">
        <v>183</v>
      </c>
      <c r="D37" s="11" t="s">
        <v>184</v>
      </c>
      <c r="E37" s="12" t="s">
        <v>185</v>
      </c>
      <c r="F37" s="13" t="str">
        <f>HYPERLINK("https://drive.google.com/file/d/1rbEplsgCto6kc-jLoLZIrn5Lk3b8FR84/view?usp=drivesdk","Siti Zaqiroh")</f>
        <v>Siti Zaqiroh</v>
      </c>
      <c r="G37" s="14" t="s">
        <v>186</v>
      </c>
    </row>
    <row r="38">
      <c r="A38" s="15">
        <v>45589.85699188657</v>
      </c>
      <c r="B38" s="16" t="s">
        <v>187</v>
      </c>
      <c r="C38" s="16" t="s">
        <v>188</v>
      </c>
      <c r="D38" s="16" t="s">
        <v>189</v>
      </c>
      <c r="E38" s="17" t="s">
        <v>190</v>
      </c>
      <c r="F38" s="18" t="str">
        <f>HYPERLINK("https://drive.google.com/file/d/1jQk-rhn6yTDvFJEj0pLJyCTtuySDjmEZ/view?usp=drivesdk","Hani Fitriani, S.Pd")</f>
        <v>Hani Fitriani, S.Pd</v>
      </c>
      <c r="G38" s="19" t="s">
        <v>191</v>
      </c>
    </row>
    <row r="39">
      <c r="A39" s="10">
        <v>45589.85737814815</v>
      </c>
      <c r="B39" s="11" t="s">
        <v>192</v>
      </c>
      <c r="C39" s="11" t="s">
        <v>193</v>
      </c>
      <c r="D39" s="11" t="s">
        <v>194</v>
      </c>
      <c r="E39" s="12" t="s">
        <v>195</v>
      </c>
      <c r="F39" s="13" t="str">
        <f>HYPERLINK("https://drive.google.com/file/d/1ovJFGZj68k76HMM0-ekhjsAY__Q2_FaE/view?usp=drivesdk","Hj. Hernety Susi Kusmiati, S.Pf")</f>
        <v>Hj. Hernety Susi Kusmiati, S.Pf</v>
      </c>
      <c r="G39" s="14" t="s">
        <v>196</v>
      </c>
    </row>
    <row r="40">
      <c r="A40" s="15">
        <v>45589.85763460648</v>
      </c>
      <c r="B40" s="16" t="s">
        <v>197</v>
      </c>
      <c r="C40" s="16" t="s">
        <v>198</v>
      </c>
      <c r="D40" s="16" t="s">
        <v>199</v>
      </c>
      <c r="E40" s="17" t="s">
        <v>200</v>
      </c>
      <c r="F40" s="18" t="str">
        <f>HYPERLINK("https://drive.google.com/file/d/1waiuYTfMH75fml0VYOWEGY0TibYMcs5w/view?usp=drivesdk","Asna Rusdiana, S.Pd")</f>
        <v>Asna Rusdiana, S.Pd</v>
      </c>
      <c r="G40" s="19" t="s">
        <v>201</v>
      </c>
    </row>
    <row r="41">
      <c r="A41" s="10">
        <v>45589.85813337963</v>
      </c>
      <c r="B41" s="11" t="s">
        <v>202</v>
      </c>
      <c r="C41" s="11" t="s">
        <v>203</v>
      </c>
      <c r="D41" s="11" t="s">
        <v>204</v>
      </c>
      <c r="E41" s="12" t="s">
        <v>205</v>
      </c>
      <c r="F41" s="13" t="str">
        <f>HYPERLINK("https://drive.google.com/file/d/1pHOo0monV15DHwXo9AydSAsC2g_o4j8M/view?usp=drivesdk","Zainah Wardana, S.Pd")</f>
        <v>Zainah Wardana, S.Pd</v>
      </c>
      <c r="G41" s="14" t="s">
        <v>206</v>
      </c>
    </row>
    <row r="42">
      <c r="A42" s="15">
        <v>45589.858343796295</v>
      </c>
      <c r="B42" s="16" t="s">
        <v>207</v>
      </c>
      <c r="C42" s="16" t="s">
        <v>208</v>
      </c>
      <c r="D42" s="16" t="s">
        <v>209</v>
      </c>
      <c r="E42" s="17" t="s">
        <v>210</v>
      </c>
      <c r="F42" s="18" t="str">
        <f>HYPERLINK("https://drive.google.com/file/d/1NhfybgFuwZqt7dr_e8rqsAa_EcCnHYEY/view?usp=drivesdk","Siti Hapsah, S.Pd")</f>
        <v>Siti Hapsah, S.Pd</v>
      </c>
      <c r="G42" s="19" t="s">
        <v>211</v>
      </c>
    </row>
    <row r="43">
      <c r="A43" s="10">
        <v>45589.858566875</v>
      </c>
      <c r="B43" s="11" t="s">
        <v>212</v>
      </c>
      <c r="C43" s="11" t="s">
        <v>213</v>
      </c>
      <c r="D43" s="11" t="s">
        <v>214</v>
      </c>
      <c r="E43" s="12" t="s">
        <v>215</v>
      </c>
      <c r="F43" s="13" t="str">
        <f>HYPERLINK("https://drive.google.com/file/d/1_xDwamOSV4fKdn8zDWHe9NYoRxzLfB-n/view?usp=drivesdk","Hj. Dra. Norjanah")</f>
        <v>Hj. Dra. Norjanah</v>
      </c>
      <c r="G43" s="14" t="s">
        <v>216</v>
      </c>
    </row>
    <row r="44">
      <c r="A44" s="15">
        <v>45589.85859482639</v>
      </c>
      <c r="B44" s="16" t="s">
        <v>217</v>
      </c>
      <c r="C44" s="16" t="s">
        <v>218</v>
      </c>
      <c r="D44" s="16" t="s">
        <v>219</v>
      </c>
      <c r="E44" s="17" t="s">
        <v>220</v>
      </c>
      <c r="F44" s="18" t="str">
        <f>HYPERLINK("https://drive.google.com/file/d/1Ule7IExXzV25J7hhXi33ruEKmD7KUvVS/view?usp=drivesdk","Mulina, S.Pd")</f>
        <v>Mulina, S.Pd</v>
      </c>
      <c r="G44" s="19" t="s">
        <v>221</v>
      </c>
    </row>
    <row r="45">
      <c r="A45" s="10">
        <v>45589.858623078704</v>
      </c>
      <c r="B45" s="11" t="s">
        <v>222</v>
      </c>
      <c r="C45" s="11" t="s">
        <v>223</v>
      </c>
      <c r="D45" s="11" t="s">
        <v>224</v>
      </c>
      <c r="E45" s="12" t="s">
        <v>225</v>
      </c>
      <c r="F45" s="13" t="str">
        <f>HYPERLINK("https://drive.google.com/file/d/1twTjO-v3lD7-Nfzqrc2uWKW_6pFZfiSK/view?usp=drivesdk","Hj. Khairul Khatimah, S.Pd")</f>
        <v>Hj. Khairul Khatimah, S.Pd</v>
      </c>
      <c r="G45" s="14" t="s">
        <v>226</v>
      </c>
    </row>
    <row r="46">
      <c r="A46" s="15">
        <v>45589.85914925926</v>
      </c>
      <c r="B46" s="16" t="s">
        <v>227</v>
      </c>
      <c r="C46" s="16" t="s">
        <v>228</v>
      </c>
      <c r="D46" s="16" t="s">
        <v>229</v>
      </c>
      <c r="E46" s="17" t="s">
        <v>230</v>
      </c>
      <c r="F46" s="18" t="str">
        <f>HYPERLINK("https://drive.google.com/file/d/1nGPcmsMBKt1tW8sHQLRkwVjgxoWXWaIr/view?usp=drivesdk","Normaini, M. Pd")</f>
        <v>Normaini, M. Pd</v>
      </c>
      <c r="G46" s="19" t="s">
        <v>231</v>
      </c>
    </row>
    <row r="47">
      <c r="A47" s="10">
        <v>45589.85942332176</v>
      </c>
      <c r="B47" s="11" t="s">
        <v>232</v>
      </c>
      <c r="C47" s="11" t="s">
        <v>233</v>
      </c>
      <c r="D47" s="11" t="s">
        <v>234</v>
      </c>
      <c r="E47" s="12" t="s">
        <v>235</v>
      </c>
      <c r="F47" s="13" t="str">
        <f>HYPERLINK("https://drive.google.com/file/d/10KmAWNerLo0tizFgtxd8MOB1sHTjUMcT/view?usp=drivesdk","Defriandini")</f>
        <v>Defriandini</v>
      </c>
      <c r="G47" s="14" t="s">
        <v>236</v>
      </c>
    </row>
    <row r="48">
      <c r="A48" s="15">
        <v>45589.85943939815</v>
      </c>
      <c r="B48" s="16" t="s">
        <v>237</v>
      </c>
      <c r="C48" s="16" t="s">
        <v>238</v>
      </c>
      <c r="D48" s="16" t="s">
        <v>239</v>
      </c>
      <c r="E48" s="17" t="s">
        <v>240</v>
      </c>
      <c r="F48" s="18" t="str">
        <f>HYPERLINK("https://drive.google.com/file/d/1M1f3IIqpyrpwWAzigfRQJFskPjinyz8g/view?usp=drivesdk","Hj. Fitri yuliana, S.Pd")</f>
        <v>Hj. Fitri yuliana, S.Pd</v>
      </c>
      <c r="G48" s="19" t="s">
        <v>241</v>
      </c>
    </row>
    <row r="49">
      <c r="A49" s="10">
        <v>45589.859473171295</v>
      </c>
      <c r="B49" s="11" t="s">
        <v>242</v>
      </c>
      <c r="C49" s="11" t="s">
        <v>243</v>
      </c>
      <c r="D49" s="11" t="s">
        <v>244</v>
      </c>
      <c r="E49" s="12" t="s">
        <v>245</v>
      </c>
      <c r="F49" s="13" t="str">
        <f>HYPERLINK("https://drive.google.com/file/d/1wCHR67g5YJHkCF3lUVDqji-IZPY8_G1E/view?usp=drivesdk","Yanti Syafitri")</f>
        <v>Yanti Syafitri</v>
      </c>
      <c r="G49" s="14" t="s">
        <v>246</v>
      </c>
    </row>
    <row r="50">
      <c r="A50" s="15">
        <v>45589.85954314815</v>
      </c>
      <c r="B50" s="16" t="s">
        <v>247</v>
      </c>
      <c r="C50" s="16" t="s">
        <v>248</v>
      </c>
      <c r="D50" s="16" t="s">
        <v>249</v>
      </c>
      <c r="E50" s="17" t="s">
        <v>250</v>
      </c>
      <c r="F50" s="18" t="str">
        <f>HYPERLINK("https://drive.google.com/file/d/1Gg07NHF_8KuTGbw2y5m-U0wPG_qRlaaW/view?usp=drivesdk","Rafiah")</f>
        <v>Rafiah</v>
      </c>
      <c r="G50" s="19" t="s">
        <v>251</v>
      </c>
    </row>
    <row r="51">
      <c r="A51" s="10">
        <v>45589.859594050926</v>
      </c>
      <c r="B51" s="11" t="s">
        <v>252</v>
      </c>
      <c r="C51" s="11" t="s">
        <v>253</v>
      </c>
      <c r="D51" s="11" t="s">
        <v>254</v>
      </c>
      <c r="E51" s="12" t="s">
        <v>255</v>
      </c>
      <c r="F51" s="13" t="str">
        <f>HYPERLINK("https://drive.google.com/file/d/1fSVVNJ_XgxFkqkCNbAlU4JT9CSehRzq6/view?usp=drivesdk","Budiarti, S. Pd")</f>
        <v>Budiarti, S. Pd</v>
      </c>
      <c r="G51" s="14" t="s">
        <v>256</v>
      </c>
    </row>
    <row r="52">
      <c r="A52" s="15">
        <v>45589.85973784722</v>
      </c>
      <c r="B52" s="16" t="s">
        <v>257</v>
      </c>
      <c r="C52" s="16" t="s">
        <v>258</v>
      </c>
      <c r="D52" s="16" t="s">
        <v>259</v>
      </c>
      <c r="E52" s="17" t="s">
        <v>260</v>
      </c>
      <c r="F52" s="18" t="str">
        <f>HYPERLINK("https://drive.google.com/file/d/14ZA1mXhXjph4uGlKxgqYbXzl1biI0KWh/view?usp=drivesdk","Suprapti, S.Sos")</f>
        <v>Suprapti, S.Sos</v>
      </c>
      <c r="G52" s="19" t="s">
        <v>261</v>
      </c>
    </row>
    <row r="53">
      <c r="A53" s="10">
        <v>45589.859754942125</v>
      </c>
      <c r="B53" s="11" t="s">
        <v>262</v>
      </c>
      <c r="C53" s="11" t="s">
        <v>263</v>
      </c>
      <c r="D53" s="11" t="s">
        <v>264</v>
      </c>
      <c r="E53" s="12" t="s">
        <v>265</v>
      </c>
      <c r="F53" s="13" t="str">
        <f>HYPERLINK("https://drive.google.com/file/d/1GDEX4JiBj8rNXNfxuVjVHvLgvgsqOlxN/view?usp=drivesdk","Rahmat Riadi, S.Pd")</f>
        <v>Rahmat Riadi, S.Pd</v>
      </c>
      <c r="G53" s="14" t="s">
        <v>266</v>
      </c>
    </row>
    <row r="54">
      <c r="A54" s="15">
        <v>45589.85976604167</v>
      </c>
      <c r="B54" s="16" t="s">
        <v>267</v>
      </c>
      <c r="C54" s="16" t="s">
        <v>268</v>
      </c>
      <c r="D54" s="16" t="s">
        <v>269</v>
      </c>
      <c r="E54" s="17" t="s">
        <v>270</v>
      </c>
      <c r="F54" s="18" t="str">
        <f>HYPERLINK("https://drive.google.com/file/d/1xpx6muNkinjzAHOyNqu9IhT0J3MqdHUb/view?usp=drivesdk","GUSTI NUR RIZKY EMALIA, S.PD")</f>
        <v>GUSTI NUR RIZKY EMALIA, S.PD</v>
      </c>
      <c r="G54" s="19" t="s">
        <v>271</v>
      </c>
    </row>
    <row r="55">
      <c r="A55" s="10">
        <v>45589.85980430555</v>
      </c>
      <c r="B55" s="11" t="s">
        <v>272</v>
      </c>
      <c r="C55" s="11" t="s">
        <v>273</v>
      </c>
      <c r="D55" s="11" t="s">
        <v>274</v>
      </c>
      <c r="E55" s="12" t="s">
        <v>275</v>
      </c>
      <c r="F55" s="13" t="str">
        <f>HYPERLINK("https://drive.google.com/file/d/1GKCh3gzYidHSJD466W81d6PO2C1yCF3Q/view?usp=drivesdk","Abdur Razaq Syah Alam Rahmatullah")</f>
        <v>Abdur Razaq Syah Alam Rahmatullah</v>
      </c>
      <c r="G55" s="14" t="s">
        <v>276</v>
      </c>
    </row>
    <row r="56">
      <c r="A56" s="15">
        <v>45589.85985334491</v>
      </c>
      <c r="B56" s="16" t="s">
        <v>277</v>
      </c>
      <c r="C56" s="16" t="s">
        <v>218</v>
      </c>
      <c r="D56" s="16" t="s">
        <v>278</v>
      </c>
      <c r="E56" s="17" t="s">
        <v>279</v>
      </c>
      <c r="F56" s="18" t="str">
        <f>HYPERLINK("https://drive.google.com/file/d/1BzqdRMZ5NvSgFK600pdog0RoDIdYrzZu/view?usp=drivesdk","Mulina, S.Pd")</f>
        <v>Mulina, S.Pd</v>
      </c>
      <c r="G56" s="19" t="s">
        <v>280</v>
      </c>
    </row>
    <row r="57">
      <c r="A57" s="10">
        <v>45589.859926122685</v>
      </c>
      <c r="B57" s="11" t="s">
        <v>281</v>
      </c>
      <c r="C57" s="11" t="s">
        <v>282</v>
      </c>
      <c r="D57" s="11" t="s">
        <v>283</v>
      </c>
      <c r="E57" s="12" t="s">
        <v>284</v>
      </c>
      <c r="F57" s="13" t="str">
        <f>HYPERLINK("https://drive.google.com/file/d/1MUYQG2e1BKybrANYlh8S6Ca5QeUSw-mS/view?usp=drivesdk","Sriwuritani Rahayu, M.Pd.")</f>
        <v>Sriwuritani Rahayu, M.Pd.</v>
      </c>
      <c r="G57" s="14" t="s">
        <v>285</v>
      </c>
    </row>
    <row r="58">
      <c r="A58" s="15">
        <v>45589.85999046297</v>
      </c>
      <c r="B58" s="16" t="s">
        <v>286</v>
      </c>
      <c r="C58" s="16" t="s">
        <v>287</v>
      </c>
      <c r="D58" s="16" t="s">
        <v>288</v>
      </c>
      <c r="E58" s="17" t="s">
        <v>289</v>
      </c>
      <c r="F58" s="18" t="str">
        <f>HYPERLINK("https://drive.google.com/file/d/1BkCmNW70UZ6pWTqVbMShj0TDlrBb2gm-/view?usp=drivesdk","M. NOORHIDAYAT, S.Pd.")</f>
        <v>M. NOORHIDAYAT, S.Pd.</v>
      </c>
      <c r="G58" s="19" t="s">
        <v>290</v>
      </c>
    </row>
    <row r="59">
      <c r="A59" s="10">
        <v>45589.86002390046</v>
      </c>
      <c r="B59" s="11" t="s">
        <v>291</v>
      </c>
      <c r="C59" s="11" t="s">
        <v>292</v>
      </c>
      <c r="D59" s="11" t="s">
        <v>293</v>
      </c>
      <c r="E59" s="12" t="s">
        <v>294</v>
      </c>
      <c r="F59" s="13" t="str">
        <f>HYPERLINK("https://drive.google.com/file/d/1dkRbNxCd3N6NuS_hSRHX9yD4QKyu-G2V/view?usp=drivesdk","AYU FARLITA INALIKA, S.Pd")</f>
        <v>AYU FARLITA INALIKA, S.Pd</v>
      </c>
      <c r="G59" s="14" t="s">
        <v>295</v>
      </c>
    </row>
    <row r="60">
      <c r="A60" s="15">
        <v>45589.860071180556</v>
      </c>
      <c r="B60" s="16" t="s">
        <v>296</v>
      </c>
      <c r="C60" s="16" t="s">
        <v>297</v>
      </c>
      <c r="D60" s="16" t="s">
        <v>298</v>
      </c>
      <c r="E60" s="17" t="s">
        <v>299</v>
      </c>
      <c r="F60" s="18" t="str">
        <f>HYPERLINK("https://drive.google.com/file/d/1JYeGAou0s-If22hF8qVXTLf_gW9h3OWX/view?usp=drivesdk","Masmurattul Jannah ")</f>
        <v>Masmurattul Jannah </v>
      </c>
      <c r="G60" s="19" t="s">
        <v>300</v>
      </c>
    </row>
    <row r="61">
      <c r="A61" s="10">
        <v>45589.860294108796</v>
      </c>
      <c r="B61" s="11" t="s">
        <v>301</v>
      </c>
      <c r="C61" s="11" t="s">
        <v>302</v>
      </c>
      <c r="D61" s="11" t="s">
        <v>303</v>
      </c>
      <c r="E61" s="12" t="s">
        <v>304</v>
      </c>
      <c r="F61" s="13" t="str">
        <f>HYPERLINK("https://drive.google.com/file/d/1wEeFum4pIEsrf8AnAXkwr57feMDapmEK/view?usp=drivesdk","AISIYAH FURQONI RIZQI, S.Pd")</f>
        <v>AISIYAH FURQONI RIZQI, S.Pd</v>
      </c>
      <c r="G61" s="14" t="s">
        <v>305</v>
      </c>
    </row>
    <row r="62">
      <c r="A62" s="15">
        <v>45589.860311365745</v>
      </c>
      <c r="B62" s="16" t="s">
        <v>306</v>
      </c>
      <c r="C62" s="16" t="s">
        <v>307</v>
      </c>
      <c r="D62" s="16" t="s">
        <v>308</v>
      </c>
      <c r="E62" s="17" t="s">
        <v>309</v>
      </c>
      <c r="F62" s="18" t="str">
        <f>HYPERLINK("https://drive.google.com/file/d/1lvom-0dVQjTD1PqBxnTEmjETk1taMUhR/view?usp=drivesdk","Muh. Arif Rahman Hakim, S.Pd.")</f>
        <v>Muh. Arif Rahman Hakim, S.Pd.</v>
      </c>
      <c r="G62" s="19" t="s">
        <v>310</v>
      </c>
    </row>
    <row r="63">
      <c r="A63" s="10">
        <v>45589.86070082176</v>
      </c>
      <c r="B63" s="11" t="s">
        <v>311</v>
      </c>
      <c r="C63" s="11" t="s">
        <v>312</v>
      </c>
      <c r="D63" s="11" t="s">
        <v>313</v>
      </c>
      <c r="E63" s="12" t="s">
        <v>314</v>
      </c>
      <c r="F63" s="13" t="str">
        <f>HYPERLINK("https://drive.google.com/file/d/1D4uFmcm14bw0BbRqJ_E7OcBsnBWtpH1F/view?usp=drivesdk","Wiwit Handayani, S.Pd.SD")</f>
        <v>Wiwit Handayani, S.Pd.SD</v>
      </c>
      <c r="G63" s="14" t="s">
        <v>315</v>
      </c>
    </row>
    <row r="64">
      <c r="A64" s="15">
        <v>45589.860741655095</v>
      </c>
      <c r="B64" s="16" t="s">
        <v>316</v>
      </c>
      <c r="C64" s="16" t="s">
        <v>317</v>
      </c>
      <c r="D64" s="16" t="s">
        <v>318</v>
      </c>
      <c r="E64" s="17" t="s">
        <v>319</v>
      </c>
      <c r="F64" s="18" t="str">
        <f>HYPERLINK("https://drive.google.com/file/d/1N81mNb7Tr4fzhstDfBi_Qe5UGCtxxvZ8/view?usp=drivesdk","Mamun Khairani")</f>
        <v>Mamun Khairani</v>
      </c>
      <c r="G64" s="19" t="s">
        <v>320</v>
      </c>
    </row>
    <row r="65">
      <c r="A65" s="10">
        <v>45589.861004583334</v>
      </c>
      <c r="B65" s="11" t="s">
        <v>321</v>
      </c>
      <c r="C65" s="11" t="s">
        <v>322</v>
      </c>
      <c r="D65" s="11" t="s">
        <v>323</v>
      </c>
      <c r="E65" s="12" t="s">
        <v>324</v>
      </c>
      <c r="F65" s="13" t="str">
        <f>HYPERLINK("https://drive.google.com/file/d/1YRzFLoi7rcEWlIXvYRDFgrR2DoeqFHnq/view?usp=drivesdk","Noppy Dwi Anjarwati, S.Pd")</f>
        <v>Noppy Dwi Anjarwati, S.Pd</v>
      </c>
      <c r="G65" s="14" t="s">
        <v>325</v>
      </c>
    </row>
    <row r="66">
      <c r="A66" s="15">
        <v>45589.861127199074</v>
      </c>
      <c r="B66" s="16" t="s">
        <v>326</v>
      </c>
      <c r="C66" s="16" t="s">
        <v>327</v>
      </c>
      <c r="D66" s="16" t="s">
        <v>328</v>
      </c>
      <c r="E66" s="17" t="s">
        <v>329</v>
      </c>
      <c r="F66" s="18" t="str">
        <f>HYPERLINK("https://drive.google.com/file/d/1sjk4U-wtiO6gHXF21uHOiSa-8imQpFKy/view?usp=drivesdk","HADRIANSYAH, S. Pd. SD ")</f>
        <v>HADRIANSYAH, S. Pd. SD </v>
      </c>
      <c r="G66" s="19" t="s">
        <v>330</v>
      </c>
    </row>
    <row r="67">
      <c r="A67" s="10">
        <v>45589.861253634255</v>
      </c>
      <c r="B67" s="11" t="s">
        <v>331</v>
      </c>
      <c r="C67" s="11" t="s">
        <v>332</v>
      </c>
      <c r="D67" s="11" t="s">
        <v>333</v>
      </c>
      <c r="E67" s="12" t="s">
        <v>334</v>
      </c>
      <c r="F67" s="13" t="str">
        <f>HYPERLINK("https://drive.google.com/file/d/1-8c-bbOp26ABeYGFrvI7vj1qektAm8h-/view?usp=drivesdk","Rahmi S.Pd")</f>
        <v>Rahmi S.Pd</v>
      </c>
      <c r="G67" s="14" t="s">
        <v>335</v>
      </c>
    </row>
    <row r="68">
      <c r="A68" s="15">
        <v>45589.86139547454</v>
      </c>
      <c r="B68" s="16" t="s">
        <v>336</v>
      </c>
      <c r="C68" s="16" t="s">
        <v>337</v>
      </c>
      <c r="D68" s="16" t="s">
        <v>338</v>
      </c>
      <c r="E68" s="17" t="s">
        <v>339</v>
      </c>
      <c r="F68" s="18" t="str">
        <f>HYPERLINK("https://drive.google.com/file/d/1H_RnuyABrSOq7hZ854TJ4PVp9dykCW6p/view?usp=drivesdk","Ahmad Jamaludin, M.Pd")</f>
        <v>Ahmad Jamaludin, M.Pd</v>
      </c>
      <c r="G68" s="19" t="s">
        <v>340</v>
      </c>
    </row>
    <row r="69">
      <c r="A69" s="10">
        <v>45589.86161466435</v>
      </c>
      <c r="B69" s="11" t="s">
        <v>341</v>
      </c>
      <c r="C69" s="11" t="s">
        <v>342</v>
      </c>
      <c r="D69" s="11" t="s">
        <v>343</v>
      </c>
      <c r="E69" s="12" t="s">
        <v>344</v>
      </c>
      <c r="F69" s="13" t="str">
        <f>HYPERLINK("https://drive.google.com/file/d/1zWHA5pE__BcbwR2xoZ2RNbFewJfY2nD0/view?usp=drivesdk","Aniati Mintaningsih,S.Pd")</f>
        <v>Aniati Mintaningsih,S.Pd</v>
      </c>
      <c r="G69" s="14" t="s">
        <v>345</v>
      </c>
    </row>
    <row r="70">
      <c r="A70" s="15">
        <v>45589.86170444444</v>
      </c>
      <c r="B70" s="16" t="s">
        <v>346</v>
      </c>
      <c r="C70" s="16" t="s">
        <v>347</v>
      </c>
      <c r="D70" s="16" t="s">
        <v>348</v>
      </c>
      <c r="E70" s="17" t="s">
        <v>349</v>
      </c>
      <c r="F70" s="18" t="str">
        <f>HYPERLINK("https://drive.google.com/file/d/1vbzXRjNxq7cm5cmjfhH9p6ehQhMxKqNv/view?usp=drivesdk","ENDAH KUSUMANINGRUM, S.Pd")</f>
        <v>ENDAH KUSUMANINGRUM, S.Pd</v>
      </c>
      <c r="G70" s="19" t="s">
        <v>350</v>
      </c>
    </row>
    <row r="71">
      <c r="A71" s="10">
        <v>45589.86230548611</v>
      </c>
      <c r="B71" s="11" t="s">
        <v>351</v>
      </c>
      <c r="C71" s="11" t="s">
        <v>352</v>
      </c>
      <c r="D71" s="11" t="s">
        <v>353</v>
      </c>
      <c r="E71" s="12" t="s">
        <v>354</v>
      </c>
      <c r="F71" s="13" t="str">
        <f>HYPERLINK("https://drive.google.com/file/d/1u7HOZCfdJP5bh_5SauAL2cYxO6yDTqMA/view?usp=drivesdk","SYARIFULLAH")</f>
        <v>SYARIFULLAH</v>
      </c>
      <c r="G71" s="14" t="s">
        <v>355</v>
      </c>
    </row>
    <row r="72">
      <c r="A72" s="15">
        <v>45589.86242873843</v>
      </c>
      <c r="B72" s="16" t="s">
        <v>356</v>
      </c>
      <c r="C72" s="16" t="s">
        <v>357</v>
      </c>
      <c r="D72" s="16" t="s">
        <v>358</v>
      </c>
      <c r="E72" s="17" t="s">
        <v>359</v>
      </c>
      <c r="F72" s="18" t="str">
        <f>HYPERLINK("https://drive.google.com/file/d/1sgWJglDYaUyngV7HochIqqRzDj5pOyaF/view?usp=drivesdk","Andre Wibawa")</f>
        <v>Andre Wibawa</v>
      </c>
      <c r="G72" s="19" t="s">
        <v>360</v>
      </c>
    </row>
    <row r="73">
      <c r="A73" s="10">
        <v>45589.86253482639</v>
      </c>
      <c r="B73" s="11" t="s">
        <v>361</v>
      </c>
      <c r="C73" s="11" t="s">
        <v>362</v>
      </c>
      <c r="D73" s="11" t="s">
        <v>363</v>
      </c>
      <c r="E73" s="12" t="s">
        <v>364</v>
      </c>
      <c r="F73" s="13" t="str">
        <f>HYPERLINK("https://drive.google.com/file/d/15wxNKu_MOXQuE5D2LJhrh2jAQxdcT0c3/view?usp=drivesdk","Roswyda Rahayu, S.Pd")</f>
        <v>Roswyda Rahayu, S.Pd</v>
      </c>
      <c r="G73" s="14" t="s">
        <v>365</v>
      </c>
    </row>
    <row r="74">
      <c r="A74" s="15">
        <v>45589.86278458333</v>
      </c>
      <c r="B74" s="16" t="s">
        <v>366</v>
      </c>
      <c r="C74" s="16" t="s">
        <v>367</v>
      </c>
      <c r="D74" s="16" t="s">
        <v>368</v>
      </c>
      <c r="E74" s="17" t="s">
        <v>369</v>
      </c>
      <c r="F74" s="18" t="str">
        <f>HYPERLINK("https://drive.google.com/file/d/1Jkfhp0pCkU_UvWQbm0nR-c-RSs1sxqVO/view?usp=drivesdk","Ellita Destriyanti,  S.Pd")</f>
        <v>Ellita Destriyanti,  S.Pd</v>
      </c>
      <c r="G74" s="19" t="s">
        <v>370</v>
      </c>
    </row>
    <row r="75">
      <c r="A75" s="10">
        <v>45589.86279597222</v>
      </c>
      <c r="B75" s="11" t="s">
        <v>371</v>
      </c>
      <c r="C75" s="11" t="s">
        <v>372</v>
      </c>
      <c r="D75" s="11" t="s">
        <v>373</v>
      </c>
      <c r="E75" s="12" t="s">
        <v>374</v>
      </c>
      <c r="F75" s="13" t="str">
        <f>HYPERLINK("https://drive.google.com/file/d/1gLC7ZCJMqry_-jOYfoh4ZB40Bwig-PfS/view?usp=drivesdk","Mahdalina, M.Pd.")</f>
        <v>Mahdalina, M.Pd.</v>
      </c>
      <c r="G75" s="14" t="s">
        <v>375</v>
      </c>
    </row>
    <row r="76">
      <c r="A76" s="15">
        <v>45589.86313373843</v>
      </c>
      <c r="B76" s="16" t="s">
        <v>267</v>
      </c>
      <c r="C76" s="16" t="s">
        <v>376</v>
      </c>
      <c r="D76" s="16" t="s">
        <v>377</v>
      </c>
      <c r="E76" s="17" t="s">
        <v>378</v>
      </c>
      <c r="F76" s="18" t="str">
        <f>HYPERLINK("https://drive.google.com/file/d/1rAvve2TVXSKsPRMv_IHZOlLtrKKue2_d/view?usp=drivesdk","Gusti Nur Rizky Emalia, S.Pd")</f>
        <v>Gusti Nur Rizky Emalia, S.Pd</v>
      </c>
      <c r="G76" s="19" t="s">
        <v>379</v>
      </c>
    </row>
    <row r="77">
      <c r="A77" s="10">
        <v>45589.86316309028</v>
      </c>
      <c r="B77" s="11" t="s">
        <v>380</v>
      </c>
      <c r="C77" s="11" t="s">
        <v>381</v>
      </c>
      <c r="D77" s="11" t="s">
        <v>382</v>
      </c>
      <c r="E77" s="12" t="s">
        <v>383</v>
      </c>
      <c r="F77" s="13" t="str">
        <f>HYPERLINK("https://drive.google.com/file/d/1b7iEzohFBUW4YsuccqzhWm23n_UuBDCv/view?usp=drivesdk","Mauliana Hajjah, S.Pd")</f>
        <v>Mauliana Hajjah, S.Pd</v>
      </c>
      <c r="G77" s="14" t="s">
        <v>384</v>
      </c>
    </row>
    <row r="78">
      <c r="A78" s="15">
        <v>45589.86324864584</v>
      </c>
      <c r="B78" s="16" t="s">
        <v>291</v>
      </c>
      <c r="C78" s="16" t="s">
        <v>292</v>
      </c>
      <c r="D78" s="16" t="s">
        <v>385</v>
      </c>
      <c r="E78" s="17" t="s">
        <v>386</v>
      </c>
      <c r="F78" s="18" t="str">
        <f>HYPERLINK("https://drive.google.com/file/d/1r0MO3WyNBIy4FsNm4fjenzKXsuomBh-D/view?usp=drivesdk","AYU FARLITA INALIKA, S.Pd")</f>
        <v>AYU FARLITA INALIKA, S.Pd</v>
      </c>
      <c r="G78" s="19" t="s">
        <v>387</v>
      </c>
    </row>
    <row r="79">
      <c r="A79" s="10">
        <v>45589.86329085648</v>
      </c>
      <c r="B79" s="11" t="s">
        <v>388</v>
      </c>
      <c r="C79" s="11" t="s">
        <v>389</v>
      </c>
      <c r="D79" s="11" t="s">
        <v>390</v>
      </c>
      <c r="E79" s="12" t="s">
        <v>391</v>
      </c>
      <c r="F79" s="13" t="str">
        <f>HYPERLINK("https://drive.google.com/file/d/1FTt5Z9mbGc3pQSQRMtATcS_IEbQD3zAu/view?usp=drivesdk","Zaitun,S.Pd")</f>
        <v>Zaitun,S.Pd</v>
      </c>
      <c r="G79" s="14" t="s">
        <v>392</v>
      </c>
    </row>
    <row r="80">
      <c r="A80" s="15">
        <v>45589.863525671295</v>
      </c>
      <c r="B80" s="16" t="s">
        <v>393</v>
      </c>
      <c r="C80" s="16" t="s">
        <v>394</v>
      </c>
      <c r="D80" s="16" t="s">
        <v>395</v>
      </c>
      <c r="E80" s="17" t="s">
        <v>396</v>
      </c>
      <c r="F80" s="18" t="str">
        <f>HYPERLINK("https://drive.google.com/file/d/1NJE46YBElCuxuSrEgqrTmZx4-ptNFDrH/view?usp=drivesdk","Mohamad ghozali, S.Pd")</f>
        <v>Mohamad ghozali, S.Pd</v>
      </c>
      <c r="G80" s="19" t="s">
        <v>397</v>
      </c>
    </row>
    <row r="81">
      <c r="A81" s="10">
        <v>45589.86361797454</v>
      </c>
      <c r="B81" s="11" t="s">
        <v>398</v>
      </c>
      <c r="C81" s="11" t="s">
        <v>399</v>
      </c>
      <c r="D81" s="11" t="s">
        <v>400</v>
      </c>
      <c r="E81" s="12" t="s">
        <v>401</v>
      </c>
      <c r="F81" s="13" t="str">
        <f>HYPERLINK("https://drive.google.com/file/d/1ZBIRQqGXLLjONT2lKeTvtWGdxHIltgcb/view?usp=drivesdk","TRI PRASETIANINGSIH, S.Pd")</f>
        <v>TRI PRASETIANINGSIH, S.Pd</v>
      </c>
      <c r="G81" s="14" t="s">
        <v>402</v>
      </c>
    </row>
    <row r="82">
      <c r="A82" s="15">
        <v>45589.86410880787</v>
      </c>
      <c r="B82" s="16" t="s">
        <v>403</v>
      </c>
      <c r="C82" s="16" t="s">
        <v>404</v>
      </c>
      <c r="D82" s="16" t="s">
        <v>405</v>
      </c>
      <c r="E82" s="17" t="s">
        <v>406</v>
      </c>
      <c r="F82" s="18" t="str">
        <f>HYPERLINK("https://drive.google.com/file/d/16lQBTsNhlYBXIw9ZjxlqBLp2zTEQZqOM/view?usp=drivesdk","Norlea.S.Pd")</f>
        <v>Norlea.S.Pd</v>
      </c>
      <c r="G82" s="19" t="s">
        <v>407</v>
      </c>
    </row>
    <row r="83">
      <c r="A83" s="10">
        <v>45589.86420239584</v>
      </c>
      <c r="B83" s="11" t="s">
        <v>408</v>
      </c>
      <c r="C83" s="11" t="s">
        <v>409</v>
      </c>
      <c r="D83" s="11" t="s">
        <v>410</v>
      </c>
      <c r="E83" s="12" t="s">
        <v>411</v>
      </c>
      <c r="F83" s="13" t="str">
        <f>HYPERLINK("https://drive.google.com/file/d/167NUnoIKzgTv3OGYxxKHLpf0d_2X6BBc/view?usp=drivesdk","Taufiq Hidayat, S.Pd")</f>
        <v>Taufiq Hidayat, S.Pd</v>
      </c>
      <c r="G83" s="14" t="s">
        <v>412</v>
      </c>
    </row>
    <row r="84">
      <c r="A84" s="15">
        <v>45589.86426681713</v>
      </c>
      <c r="B84" s="16" t="s">
        <v>413</v>
      </c>
      <c r="C84" s="16" t="s">
        <v>414</v>
      </c>
      <c r="D84" s="16" t="s">
        <v>415</v>
      </c>
      <c r="E84" s="17" t="s">
        <v>416</v>
      </c>
      <c r="F84" s="18" t="str">
        <f>HYPERLINK("https://drive.google.com/file/d/1f-kiwNWx6MY4myX9UP8oqtlaSQc-UBp7/view?usp=drivesdk","ADI RAKHMADI, S.Pd.")</f>
        <v>ADI RAKHMADI, S.Pd.</v>
      </c>
      <c r="G84" s="19" t="s">
        <v>417</v>
      </c>
    </row>
    <row r="85">
      <c r="A85" s="10">
        <v>45589.86434619213</v>
      </c>
      <c r="B85" s="11" t="s">
        <v>418</v>
      </c>
      <c r="C85" s="11" t="s">
        <v>419</v>
      </c>
      <c r="D85" s="11" t="s">
        <v>420</v>
      </c>
      <c r="E85" s="12" t="s">
        <v>421</v>
      </c>
      <c r="F85" s="13" t="str">
        <f>HYPERLINK("https://drive.google.com/file/d/1LpBgrTwwjWPaf9DOshyCtWcAwVSkt3gu/view?usp=drivesdk","Nor Fajeri")</f>
        <v>Nor Fajeri</v>
      </c>
      <c r="G85" s="14" t="s">
        <v>422</v>
      </c>
    </row>
    <row r="86">
      <c r="A86" s="15">
        <v>45589.8645809838</v>
      </c>
      <c r="B86" s="16" t="s">
        <v>423</v>
      </c>
      <c r="C86" s="16" t="s">
        <v>424</v>
      </c>
      <c r="D86" s="16" t="s">
        <v>425</v>
      </c>
      <c r="E86" s="17" t="s">
        <v>426</v>
      </c>
      <c r="F86" s="18" t="str">
        <f>HYPERLINK("https://drive.google.com/file/d/1y_iUfch5fXekKoQ6U0jeQSKs8AgVMSPu/view?usp=drivesdk","Fathul Janah, S. Pd")</f>
        <v>Fathul Janah, S. Pd</v>
      </c>
      <c r="G86" s="19" t="s">
        <v>427</v>
      </c>
    </row>
    <row r="87">
      <c r="A87" s="10">
        <v>45589.864970821756</v>
      </c>
      <c r="B87" s="11" t="s">
        <v>428</v>
      </c>
      <c r="C87" s="11" t="s">
        <v>429</v>
      </c>
      <c r="D87" s="11" t="s">
        <v>430</v>
      </c>
      <c r="E87" s="12" t="s">
        <v>431</v>
      </c>
      <c r="F87" s="13" t="str">
        <f>HYPERLINK("https://drive.google.com/file/d/1__fcLc8UuzQ_KDzyjaIU-6M6NpSqF4mc/view?usp=drivesdk","Husna Hidayah")</f>
        <v>Husna Hidayah</v>
      </c>
      <c r="G87" s="14" t="s">
        <v>432</v>
      </c>
    </row>
    <row r="88">
      <c r="A88" s="15">
        <v>45589.86515067129</v>
      </c>
      <c r="B88" s="16" t="s">
        <v>433</v>
      </c>
      <c r="C88" s="16" t="s">
        <v>434</v>
      </c>
      <c r="D88" s="16" t="s">
        <v>435</v>
      </c>
      <c r="E88" s="17" t="s">
        <v>436</v>
      </c>
      <c r="F88" s="18" t="str">
        <f>HYPERLINK("https://drive.google.com/file/d/1fax9oa-7PqO4wkwbgrKrx9JaKQiYmWBk/view?usp=drivesdk","Rima selpiana")</f>
        <v>Rima selpiana</v>
      </c>
      <c r="G88" s="19" t="s">
        <v>437</v>
      </c>
    </row>
    <row r="89">
      <c r="A89" s="10">
        <v>45589.86547185185</v>
      </c>
      <c r="B89" s="11" t="s">
        <v>438</v>
      </c>
      <c r="C89" s="11" t="s">
        <v>439</v>
      </c>
      <c r="D89" s="11" t="s">
        <v>440</v>
      </c>
      <c r="E89" s="12" t="s">
        <v>441</v>
      </c>
      <c r="F89" s="13" t="str">
        <f>HYPERLINK("https://drive.google.com/file/d/1EMdA_rlSi0mXEbslybD7waGRId-O27o_/view?usp=drivesdk","KHAIRUNNISA, S. Pd")</f>
        <v>KHAIRUNNISA, S. Pd</v>
      </c>
      <c r="G89" s="14" t="s">
        <v>442</v>
      </c>
    </row>
    <row r="90">
      <c r="A90" s="15">
        <v>45589.86583900463</v>
      </c>
      <c r="B90" s="16" t="s">
        <v>443</v>
      </c>
      <c r="C90" s="16" t="s">
        <v>444</v>
      </c>
      <c r="D90" s="16" t="s">
        <v>445</v>
      </c>
      <c r="E90" s="17" t="s">
        <v>446</v>
      </c>
      <c r="F90" s="18" t="str">
        <f>HYPERLINK("https://drive.google.com/file/d/1WyWfy0GLI26GIxaTl-29FYOb4gg7sG0A/view?usp=drivesdk","Herviana Orvah, S.Pd.")</f>
        <v>Herviana Orvah, S.Pd.</v>
      </c>
      <c r="G90" s="19" t="s">
        <v>447</v>
      </c>
    </row>
    <row r="91">
      <c r="A91" s="10">
        <v>45589.86595717593</v>
      </c>
      <c r="B91" s="11" t="s">
        <v>448</v>
      </c>
      <c r="C91" s="11" t="s">
        <v>449</v>
      </c>
      <c r="D91" s="11" t="s">
        <v>450</v>
      </c>
      <c r="E91" s="12" t="s">
        <v>451</v>
      </c>
      <c r="F91" s="13" t="str">
        <f>HYPERLINK("https://drive.google.com/file/d/1UWeuwRfEkWbbRyAYHACbY6btR8XLfso_/view?usp=drivesdk","Laily Mukhlisah ")</f>
        <v>Laily Mukhlisah </v>
      </c>
      <c r="G91" s="14" t="s">
        <v>452</v>
      </c>
    </row>
    <row r="92">
      <c r="A92" s="15">
        <v>45589.866336273146</v>
      </c>
      <c r="B92" s="16" t="s">
        <v>448</v>
      </c>
      <c r="C92" s="16" t="s">
        <v>449</v>
      </c>
      <c r="D92" s="16" t="s">
        <v>453</v>
      </c>
      <c r="E92" s="17" t="s">
        <v>454</v>
      </c>
      <c r="F92" s="18" t="str">
        <f>HYPERLINK("https://drive.google.com/file/d/1vD_oYeCbtQSnlGS-eukc66MB6FMJO1va/view?usp=drivesdk","Laily Mukhlisah ")</f>
        <v>Laily Mukhlisah </v>
      </c>
      <c r="G92" s="19" t="s">
        <v>452</v>
      </c>
    </row>
    <row r="93">
      <c r="A93" s="10">
        <v>45589.86661144676</v>
      </c>
      <c r="B93" s="11" t="s">
        <v>455</v>
      </c>
      <c r="C93" s="11" t="s">
        <v>456</v>
      </c>
      <c r="D93" s="11" t="s">
        <v>457</v>
      </c>
      <c r="E93" s="12" t="s">
        <v>458</v>
      </c>
      <c r="F93" s="13" t="str">
        <f>HYPERLINK("https://drive.google.com/file/d/1e9GUUy9f0Dv3ngtj2UjMmY1OrpWKCck3/view?usp=drivesdk","Dra. Meriati")</f>
        <v>Dra. Meriati</v>
      </c>
      <c r="G93" s="14" t="s">
        <v>459</v>
      </c>
    </row>
    <row r="94">
      <c r="A94" s="15">
        <v>45589.86689577546</v>
      </c>
      <c r="B94" s="16" t="s">
        <v>460</v>
      </c>
      <c r="C94" s="16" t="s">
        <v>461</v>
      </c>
      <c r="D94" s="16" t="s">
        <v>462</v>
      </c>
      <c r="E94" s="17" t="s">
        <v>463</v>
      </c>
      <c r="F94" s="18" t="str">
        <f>HYPERLINK("https://drive.google.com/file/d/1Z8NqFiYQDX6j1LkdUPOPLak08oYzFMSF/view?usp=drivesdk","Lia Audina, S.Pd")</f>
        <v>Lia Audina, S.Pd</v>
      </c>
      <c r="G94" s="19" t="s">
        <v>464</v>
      </c>
    </row>
    <row r="95">
      <c r="A95" s="10">
        <v>45589.86790298611</v>
      </c>
      <c r="B95" s="11" t="s">
        <v>465</v>
      </c>
      <c r="C95" s="11" t="s">
        <v>466</v>
      </c>
      <c r="D95" s="11" t="s">
        <v>467</v>
      </c>
      <c r="E95" s="12" t="s">
        <v>468</v>
      </c>
      <c r="F95" s="13" t="str">
        <f>HYPERLINK("https://drive.google.com/file/d/1pxFEKglc7xrYJv1SboMmESBHS_WZNgE3/view?usp=drivesdk","ROHANA, S.Ag")</f>
        <v>ROHANA, S.Ag</v>
      </c>
      <c r="G95" s="14" t="s">
        <v>469</v>
      </c>
    </row>
    <row r="96">
      <c r="A96" s="15">
        <v>45589.8681146875</v>
      </c>
      <c r="B96" s="16" t="s">
        <v>470</v>
      </c>
      <c r="C96" s="16" t="s">
        <v>471</v>
      </c>
      <c r="D96" s="16" t="s">
        <v>472</v>
      </c>
      <c r="E96" s="17" t="s">
        <v>473</v>
      </c>
      <c r="F96" s="18" t="str">
        <f>HYPERLINK("https://drive.google.com/file/d/1LjVWAP1cSa5oZlQRZRxdRb4gyORM_hfs/view?usp=drivesdk","NURAFIAH, S.Pd")</f>
        <v>NURAFIAH, S.Pd</v>
      </c>
      <c r="G96" s="19" t="s">
        <v>474</v>
      </c>
    </row>
    <row r="97">
      <c r="A97" s="10">
        <v>45589.86865940972</v>
      </c>
      <c r="B97" s="11" t="s">
        <v>475</v>
      </c>
      <c r="C97" s="11" t="s">
        <v>476</v>
      </c>
      <c r="D97" s="11" t="s">
        <v>477</v>
      </c>
      <c r="E97" s="12" t="s">
        <v>478</v>
      </c>
      <c r="F97" s="13" t="str">
        <f>HYPERLINK("https://drive.google.com/file/d/1iMBbEnEPyaCaAp8USwdrRUGag2E0R2LI/view?usp=drivesdk","HIRDA HERLIANI,S.Pd")</f>
        <v>HIRDA HERLIANI,S.Pd</v>
      </c>
      <c r="G97" s="14" t="s">
        <v>479</v>
      </c>
    </row>
    <row r="98">
      <c r="A98" s="15">
        <v>45589.86970708333</v>
      </c>
      <c r="B98" s="16" t="s">
        <v>480</v>
      </c>
      <c r="C98" s="16" t="s">
        <v>481</v>
      </c>
      <c r="D98" s="16" t="s">
        <v>482</v>
      </c>
      <c r="E98" s="17" t="s">
        <v>483</v>
      </c>
      <c r="F98" s="18" t="str">
        <f>HYPERLINK("https://drive.google.com/file/d/1Naek6QDdFWdbesA1-lYVUuuPXc2Ww5Ix/view?usp=drivesdk","Sri Musliah, S.Pd,.M.Pd")</f>
        <v>Sri Musliah, S.Pd,.M.Pd</v>
      </c>
      <c r="G98" s="19" t="s">
        <v>484</v>
      </c>
    </row>
    <row r="99">
      <c r="A99" s="10">
        <v>45589.86984038194</v>
      </c>
      <c r="B99" s="11" t="s">
        <v>485</v>
      </c>
      <c r="C99" s="11" t="s">
        <v>486</v>
      </c>
      <c r="D99" s="11" t="s">
        <v>487</v>
      </c>
      <c r="E99" s="12" t="s">
        <v>488</v>
      </c>
      <c r="F99" s="13" t="str">
        <f>HYPERLINK("https://drive.google.com/file/d/1A8dPxV_dFRjNVt5PoglGI7iLI3kYXNgP/view?usp=drivesdk","Gusti Ernawati, S.Pd")</f>
        <v>Gusti Ernawati, S.Pd</v>
      </c>
      <c r="G99" s="14" t="s">
        <v>489</v>
      </c>
    </row>
    <row r="100">
      <c r="A100" s="15">
        <v>45589.870616064814</v>
      </c>
      <c r="B100" s="16" t="s">
        <v>490</v>
      </c>
      <c r="C100" s="16" t="s">
        <v>491</v>
      </c>
      <c r="D100" s="16" t="s">
        <v>492</v>
      </c>
      <c r="E100" s="17" t="s">
        <v>493</v>
      </c>
      <c r="F100" s="18" t="str">
        <f>HYPERLINK("https://drive.google.com/file/d/1yrVqsfCZGmaitKVvaHVVjtCWHQ1s6Ay-/view?usp=drivesdk","Hj.NORASIAH,S.Pd")</f>
        <v>Hj.NORASIAH,S.Pd</v>
      </c>
      <c r="G100" s="19" t="s">
        <v>494</v>
      </c>
    </row>
    <row r="101">
      <c r="A101" s="10">
        <v>45589.87154980324</v>
      </c>
      <c r="B101" s="11" t="s">
        <v>495</v>
      </c>
      <c r="C101" s="11" t="s">
        <v>496</v>
      </c>
      <c r="D101" s="11" t="s">
        <v>497</v>
      </c>
      <c r="E101" s="12" t="s">
        <v>498</v>
      </c>
      <c r="F101" s="13" t="str">
        <f>HYPERLINK("https://drive.google.com/file/d/1-uI0cKKZ3Whq7zPp2RQeom_hRgCjh11G/view?usp=drivesdk","Hj kasniah SPd")</f>
        <v>Hj kasniah SPd</v>
      </c>
      <c r="G101" s="14" t="s">
        <v>499</v>
      </c>
    </row>
    <row r="102">
      <c r="A102" s="15">
        <v>45589.87224862268</v>
      </c>
      <c r="B102" s="16" t="s">
        <v>500</v>
      </c>
      <c r="C102" s="16" t="s">
        <v>501</v>
      </c>
      <c r="D102" s="16" t="s">
        <v>502</v>
      </c>
      <c r="E102" s="17" t="s">
        <v>503</v>
      </c>
      <c r="F102" s="18" t="str">
        <f>HYPERLINK("https://drive.google.com/file/d/1X5HJ5Wqi1MDpqjiLmFydGNi9vFCTk3--/view?usp=drivesdk","Nafilah Kamil")</f>
        <v>Nafilah Kamil</v>
      </c>
      <c r="G102" s="19" t="s">
        <v>504</v>
      </c>
    </row>
    <row r="103">
      <c r="A103" s="10">
        <v>45589.87306989583</v>
      </c>
      <c r="B103" s="11" t="s">
        <v>505</v>
      </c>
      <c r="C103" s="11" t="s">
        <v>292</v>
      </c>
      <c r="D103" s="11" t="s">
        <v>506</v>
      </c>
      <c r="E103" s="12" t="s">
        <v>507</v>
      </c>
      <c r="F103" s="13" t="str">
        <f>HYPERLINK("https://drive.google.com/file/d/1OskLPzfASGT0JVqf0YgwWj3yuiAFS5Kz/view?usp=drivesdk","AYU FARLITA INALIKA, S.Pd")</f>
        <v>AYU FARLITA INALIKA, S.Pd</v>
      </c>
      <c r="G103" s="14" t="s">
        <v>508</v>
      </c>
    </row>
    <row r="104">
      <c r="A104" s="15">
        <v>45589.87345449074</v>
      </c>
      <c r="B104" s="16" t="s">
        <v>72</v>
      </c>
      <c r="C104" s="16" t="s">
        <v>73</v>
      </c>
      <c r="D104" s="16" t="s">
        <v>509</v>
      </c>
      <c r="E104" s="17" t="s">
        <v>510</v>
      </c>
      <c r="F104" s="18" t="str">
        <f>HYPERLINK("https://drive.google.com/file/d/1G6O-Xf0Ld2t9fJbWgYnxWdxMvuZuHuVE/view?usp=drivesdk","Noor Laila, S.Pd")</f>
        <v>Noor Laila, S.Pd</v>
      </c>
      <c r="G104" s="19" t="s">
        <v>511</v>
      </c>
    </row>
    <row r="105">
      <c r="A105" s="10">
        <v>45589.873657233795</v>
      </c>
      <c r="B105" s="11" t="s">
        <v>512</v>
      </c>
      <c r="C105" s="11" t="s">
        <v>513</v>
      </c>
      <c r="D105" s="11" t="s">
        <v>514</v>
      </c>
      <c r="E105" s="12" t="s">
        <v>515</v>
      </c>
      <c r="F105" s="13" t="str">
        <f>HYPERLINK("https://drive.google.com/file/d/16r52cuKk23FbnyhGSH0focwJh81457UO/view?usp=drivesdk","Ayu Wulandari, S.Pd")</f>
        <v>Ayu Wulandari, S.Pd</v>
      </c>
      <c r="G105" s="14" t="s">
        <v>516</v>
      </c>
    </row>
    <row r="106">
      <c r="A106" s="15">
        <v>45589.87557775463</v>
      </c>
      <c r="B106" s="16" t="s">
        <v>517</v>
      </c>
      <c r="C106" s="16" t="s">
        <v>518</v>
      </c>
      <c r="D106" s="16" t="s">
        <v>519</v>
      </c>
      <c r="E106" s="17" t="s">
        <v>520</v>
      </c>
      <c r="F106" s="18" t="str">
        <f>HYPERLINK("https://drive.google.com/file/d/10sY2ClQgXVtD_FDwTkM5lMb4b5fIoRRw/view?usp=drivesdk","Randy Zulseka")</f>
        <v>Randy Zulseka</v>
      </c>
      <c r="G106" s="19" t="s">
        <v>521</v>
      </c>
    </row>
    <row r="107">
      <c r="A107" s="10">
        <v>45589.87798556713</v>
      </c>
      <c r="B107" s="11" t="s">
        <v>495</v>
      </c>
      <c r="C107" s="11" t="s">
        <v>522</v>
      </c>
      <c r="D107" s="11" t="s">
        <v>523</v>
      </c>
      <c r="E107" s="12" t="s">
        <v>524</v>
      </c>
      <c r="F107" s="13" t="str">
        <f>HYPERLINK("https://drive.google.com/file/d/1bGIueGOvrleBsvun-IBdcyXolWpjeyoQ/view?usp=drivesdk","Hj. Kasniah, S.Pd")</f>
        <v>Hj. Kasniah, S.Pd</v>
      </c>
      <c r="G107" s="14" t="s">
        <v>525</v>
      </c>
    </row>
    <row r="108">
      <c r="A108" s="15">
        <v>45589.87840850695</v>
      </c>
      <c r="B108" s="16" t="s">
        <v>526</v>
      </c>
      <c r="C108" s="16" t="s">
        <v>518</v>
      </c>
      <c r="D108" s="16" t="s">
        <v>527</v>
      </c>
      <c r="E108" s="17" t="s">
        <v>528</v>
      </c>
      <c r="F108" s="18" t="str">
        <f>HYPERLINK("https://drive.google.com/file/d/1gii5ZAS_5XcKEOqiulBPWKDlBvMPv0tv/view?usp=drivesdk","Randy Zulseka")</f>
        <v>Randy Zulseka</v>
      </c>
      <c r="G108" s="19" t="s">
        <v>529</v>
      </c>
    </row>
    <row r="109">
      <c r="A109" s="10">
        <v>45589.87979348379</v>
      </c>
      <c r="B109" s="11" t="s">
        <v>530</v>
      </c>
      <c r="C109" s="11" t="s">
        <v>531</v>
      </c>
      <c r="D109" s="11" t="s">
        <v>532</v>
      </c>
      <c r="E109" s="12" t="s">
        <v>533</v>
      </c>
      <c r="F109" s="13" t="str">
        <f>HYPERLINK("https://drive.google.com/file/d/1aJA5tLwc6BJd96Z8PNEp-7RhZS98BdH5/view?usp=drivesdk","RIMA SELPIANA")</f>
        <v>RIMA SELPIANA</v>
      </c>
      <c r="G109" s="14" t="s">
        <v>534</v>
      </c>
    </row>
    <row r="110">
      <c r="A110" s="15">
        <v>45589.88144287037</v>
      </c>
      <c r="B110" s="16" t="s">
        <v>535</v>
      </c>
      <c r="C110" s="16" t="s">
        <v>536</v>
      </c>
      <c r="D110" s="16" t="s">
        <v>537</v>
      </c>
      <c r="E110" s="17" t="s">
        <v>538</v>
      </c>
      <c r="F110" s="18" t="str">
        <f>HYPERLINK("https://drive.google.com/file/d/16ZSBqvDQdPkHFWi_8TORup-HtHUbw9PK/view?usp=drivesdk","SYAHDIANOR REFANI, S.Pd")</f>
        <v>SYAHDIANOR REFANI, S.Pd</v>
      </c>
      <c r="G110" s="19" t="s">
        <v>539</v>
      </c>
    </row>
    <row r="111">
      <c r="A111" s="10">
        <v>45589.884439490736</v>
      </c>
      <c r="B111" s="11" t="s">
        <v>540</v>
      </c>
      <c r="C111" s="11" t="s">
        <v>541</v>
      </c>
      <c r="D111" s="11" t="s">
        <v>542</v>
      </c>
      <c r="E111" s="12" t="s">
        <v>543</v>
      </c>
      <c r="F111" s="13" t="str">
        <f>HYPERLINK("https://drive.google.com/file/d/1Xr5M4DRZGyYLUb1CTsYXr3wJQ-251JNL/view?usp=drivesdk","Taufik Akbar, S.Pd.")</f>
        <v>Taufik Akbar, S.Pd.</v>
      </c>
      <c r="G111" s="14" t="s">
        <v>544</v>
      </c>
    </row>
    <row r="112">
      <c r="A112" s="15">
        <v>45589.88826891204</v>
      </c>
      <c r="B112" s="16" t="s">
        <v>545</v>
      </c>
      <c r="C112" s="16" t="s">
        <v>546</v>
      </c>
      <c r="D112" s="16" t="s">
        <v>547</v>
      </c>
      <c r="E112" s="17" t="s">
        <v>548</v>
      </c>
      <c r="F112" s="18" t="str">
        <f>HYPERLINK("https://drive.google.com/file/d/1Ucp_pxhTe90UWFB2YvWglN5PcZtpYyLQ/view?usp=drivesdk","Asy Syifaa Muhammad")</f>
        <v>Asy Syifaa Muhammad</v>
      </c>
      <c r="G112" s="19" t="s">
        <v>549</v>
      </c>
    </row>
    <row r="113">
      <c r="A113" s="10">
        <v>45589.90879689815</v>
      </c>
      <c r="B113" s="11" t="s">
        <v>550</v>
      </c>
      <c r="C113" s="11" t="s">
        <v>551</v>
      </c>
      <c r="D113" s="11" t="s">
        <v>552</v>
      </c>
      <c r="E113" s="12" t="s">
        <v>553</v>
      </c>
      <c r="F113" s="13" t="str">
        <f>HYPERLINK("https://drive.google.com/file/d/103gRNOqIXELALKfdJY9jTWl7G-svQTW2/view?usp=drivesdk","FITRIANI")</f>
        <v>FITRIANI</v>
      </c>
      <c r="G113" s="14" t="s">
        <v>554</v>
      </c>
    </row>
    <row r="114">
      <c r="A114" s="15">
        <v>45589.99963748842</v>
      </c>
      <c r="B114" s="16" t="s">
        <v>555</v>
      </c>
      <c r="C114" s="16" t="s">
        <v>556</v>
      </c>
      <c r="D114" s="16" t="s">
        <v>557</v>
      </c>
      <c r="E114" s="17" t="s">
        <v>558</v>
      </c>
      <c r="F114" s="18" t="str">
        <f>HYPERLINK("https://drive.google.com/file/d/1cgv66EI_0T-c9Q5lkN1_yUODlnuDKuOz/view?usp=drivesdk","Nopiatul Nuriani")</f>
        <v>Nopiatul Nuriani</v>
      </c>
      <c r="G114" s="19" t="s">
        <v>559</v>
      </c>
    </row>
    <row r="115">
      <c r="A115" s="10">
        <v>45590.20654223379</v>
      </c>
      <c r="B115" s="11" t="s">
        <v>560</v>
      </c>
      <c r="C115" s="11" t="s">
        <v>561</v>
      </c>
      <c r="D115" s="11" t="s">
        <v>562</v>
      </c>
      <c r="E115" s="12" t="s">
        <v>563</v>
      </c>
      <c r="F115" s="13" t="str">
        <f>HYPERLINK("https://drive.google.com/file/d/1dulD284Yx9gCFybV0EQ-MhN34_xguH6H/view?usp=drivesdk","Nina Soraya, S.Pd")</f>
        <v>Nina Soraya, S.Pd</v>
      </c>
      <c r="G115" s="14" t="s">
        <v>564</v>
      </c>
    </row>
    <row r="116">
      <c r="A116" s="15">
        <v>45590.215274375005</v>
      </c>
      <c r="B116" s="16" t="s">
        <v>565</v>
      </c>
      <c r="C116" s="16" t="s">
        <v>566</v>
      </c>
      <c r="D116" s="16" t="s">
        <v>567</v>
      </c>
      <c r="E116" s="17" t="s">
        <v>568</v>
      </c>
      <c r="F116" s="18" t="str">
        <f>HYPERLINK("https://drive.google.com/file/d/1FnFVqz79P3_PHt_1IVi-qvEYv1g-6DMk/view?usp=drivesdk","MARDIYAWATI NASYIKIN, S.Pd")</f>
        <v>MARDIYAWATI NASYIKIN, S.Pd</v>
      </c>
      <c r="G116" s="19" t="s">
        <v>569</v>
      </c>
    </row>
    <row r="117">
      <c r="A117" s="10">
        <v>45590.22879824074</v>
      </c>
      <c r="B117" s="11" t="s">
        <v>570</v>
      </c>
      <c r="C117" s="11" t="s">
        <v>571</v>
      </c>
      <c r="D117" s="11" t="s">
        <v>572</v>
      </c>
      <c r="E117" s="12" t="s">
        <v>573</v>
      </c>
      <c r="F117" s="13" t="str">
        <f>HYPERLINK("https://drive.google.com/file/d/1a0bzOzTbwLrf25gpRw4tvW5jlrboot3r/view?usp=drivesdk","Emilda triana gunawan")</f>
        <v>Emilda triana gunawan</v>
      </c>
      <c r="G117" s="14" t="s">
        <v>574</v>
      </c>
    </row>
    <row r="118">
      <c r="A118" s="15">
        <v>45590.28479118056</v>
      </c>
      <c r="B118" s="16" t="s">
        <v>12</v>
      </c>
      <c r="C118" s="16" t="s">
        <v>575</v>
      </c>
      <c r="D118" s="16" t="s">
        <v>576</v>
      </c>
      <c r="E118" s="17" t="s">
        <v>577</v>
      </c>
      <c r="F118" s="18" t="str">
        <f>HYPERLINK("https://drive.google.com/file/d/19nz6De_7sFQfJKwYZdZmIXa1XdB33HPf/view?usp=drivesdk","Gustina Endah Praptiwi, S. Pd")</f>
        <v>Gustina Endah Praptiwi, S. Pd</v>
      </c>
      <c r="G118" s="19" t="s">
        <v>578</v>
      </c>
    </row>
    <row r="119">
      <c r="A119" s="10">
        <v>45590.28516408565</v>
      </c>
      <c r="B119" s="11" t="s">
        <v>12</v>
      </c>
      <c r="C119" s="11" t="s">
        <v>579</v>
      </c>
      <c r="D119" s="11" t="s">
        <v>580</v>
      </c>
      <c r="E119" s="12" t="s">
        <v>581</v>
      </c>
      <c r="F119" s="13" t="str">
        <f>HYPERLINK("https://drive.google.com/file/d/1ILkywMVg7e6H4FvIIFdbN3I64v4-3Hiq/view?usp=drivesdk","Husni Fadillah, S. Pd")</f>
        <v>Husni Fadillah, S. Pd</v>
      </c>
      <c r="G119" s="14" t="s">
        <v>578</v>
      </c>
    </row>
    <row r="120">
      <c r="A120" s="15">
        <v>45590.287471828706</v>
      </c>
      <c r="B120" s="16" t="s">
        <v>582</v>
      </c>
      <c r="C120" s="16" t="s">
        <v>583</v>
      </c>
      <c r="D120" s="16" t="s">
        <v>584</v>
      </c>
      <c r="E120" s="17" t="s">
        <v>585</v>
      </c>
      <c r="F120" s="18" t="str">
        <f>HYPERLINK("https://drive.google.com/file/d/1Nzfg21lGvsnab3ZBxK8ligubdwq6VR45/view?usp=drivesdk","Sriana Rusmala Dewi,S.Pd")</f>
        <v>Sriana Rusmala Dewi,S.Pd</v>
      </c>
      <c r="G120" s="19" t="s">
        <v>586</v>
      </c>
    </row>
    <row r="121">
      <c r="A121" s="10">
        <v>45590.31866528935</v>
      </c>
      <c r="B121" s="11" t="s">
        <v>587</v>
      </c>
      <c r="C121" s="11" t="s">
        <v>588</v>
      </c>
      <c r="D121" s="11" t="s">
        <v>589</v>
      </c>
      <c r="E121" s="12" t="s">
        <v>590</v>
      </c>
      <c r="F121" s="13" t="str">
        <f>HYPERLINK("https://drive.google.com/file/d/1VhgwHGo-eVG7Dl1fH7a-lP7a-3tYE4FC/view?usp=drivesdk","Syamsiah, S.Pd.I")</f>
        <v>Syamsiah, S.Pd.I</v>
      </c>
      <c r="G121" s="14" t="s">
        <v>591</v>
      </c>
    </row>
    <row r="122">
      <c r="A122" s="15">
        <v>45590.36004515046</v>
      </c>
      <c r="B122" s="16" t="s">
        <v>592</v>
      </c>
      <c r="C122" s="16" t="s">
        <v>593</v>
      </c>
      <c r="D122" s="16" t="s">
        <v>594</v>
      </c>
      <c r="E122" s="17" t="s">
        <v>595</v>
      </c>
      <c r="F122" s="18" t="str">
        <f>HYPERLINK("https://drive.google.com/file/d/1lg685Kafr1Kv-pMj_oDQTGW8yLmKvz1U/view?usp=drivesdk","Fahmi Anshari, S,Pd")</f>
        <v>Fahmi Anshari, S,Pd</v>
      </c>
      <c r="G122" s="19" t="s">
        <v>596</v>
      </c>
    </row>
    <row r="123">
      <c r="A123" s="10">
        <v>45590.36118835648</v>
      </c>
      <c r="B123" s="11" t="s">
        <v>592</v>
      </c>
      <c r="C123" s="11" t="s">
        <v>597</v>
      </c>
      <c r="D123" s="11" t="s">
        <v>598</v>
      </c>
      <c r="E123" s="12" t="s">
        <v>599</v>
      </c>
      <c r="F123" s="13" t="str">
        <f>HYPERLINK("https://drive.google.com/file/d/1zxncT0qZgBuDI3MSqpS4s7nOqmLBg5em/view?usp=drivesdk","Fahmi Anshari, S.Pd")</f>
        <v>Fahmi Anshari, S.Pd</v>
      </c>
      <c r="G123" s="14" t="s">
        <v>600</v>
      </c>
    </row>
    <row r="124">
      <c r="A124" s="15">
        <v>45590.41833100695</v>
      </c>
      <c r="B124" s="16" t="s">
        <v>601</v>
      </c>
      <c r="C124" s="16" t="s">
        <v>389</v>
      </c>
      <c r="D124" s="16" t="s">
        <v>602</v>
      </c>
      <c r="E124" s="17" t="s">
        <v>603</v>
      </c>
      <c r="F124" s="18" t="str">
        <f>HYPERLINK("https://drive.google.com/file/d/1LaZoNBcJtfzf_SKLXoIpIo8QEGNbkVh-/view?usp=drivesdk","Zaitun,S.Pd")</f>
        <v>Zaitun,S.Pd</v>
      </c>
      <c r="G124" s="19" t="s">
        <v>604</v>
      </c>
    </row>
    <row r="125">
      <c r="A125" s="10">
        <v>45590.418900439814</v>
      </c>
      <c r="B125" s="11" t="s">
        <v>92</v>
      </c>
      <c r="C125" s="11" t="s">
        <v>605</v>
      </c>
      <c r="D125" s="11" t="s">
        <v>606</v>
      </c>
      <c r="E125" s="12" t="s">
        <v>607</v>
      </c>
      <c r="F125" s="13" t="str">
        <f>HYPERLINK("https://drive.google.com/file/d/1xZR5j5UuciicqjiDIbNyLt3Bhpl16cqa/view?usp=drivesdk","Efna Winanda,S.Pd")</f>
        <v>Efna Winanda,S.Pd</v>
      </c>
      <c r="G125" s="14" t="s">
        <v>608</v>
      </c>
    </row>
    <row r="126">
      <c r="A126" s="15">
        <v>45590.43397126158</v>
      </c>
      <c r="B126" s="16" t="s">
        <v>609</v>
      </c>
      <c r="C126" s="16" t="s">
        <v>610</v>
      </c>
      <c r="D126" s="16" t="s">
        <v>611</v>
      </c>
      <c r="E126" s="17" t="s">
        <v>612</v>
      </c>
      <c r="F126" s="18" t="str">
        <f>HYPERLINK("https://drive.google.com/file/d/11EIl9EOvWYC9Z0IAfg3zIVl9n3R-FBK3/view?usp=drivesdk","BUSYAIRI")</f>
        <v>BUSYAIRI</v>
      </c>
      <c r="G126" s="19" t="s">
        <v>613</v>
      </c>
    </row>
    <row r="127">
      <c r="A127" s="10">
        <v>45590.52473942129</v>
      </c>
      <c r="B127" s="11" t="s">
        <v>614</v>
      </c>
      <c r="C127" s="11" t="s">
        <v>615</v>
      </c>
      <c r="D127" s="11" t="s">
        <v>616</v>
      </c>
      <c r="E127" s="12" t="s">
        <v>617</v>
      </c>
      <c r="F127" s="13" t="str">
        <f>HYPERLINK("https://drive.google.com/file/d/1sN02e4Br87Gi_NNnpwDjzNbYel8Ls0nY/view?usp=drivesdk","Hj. HAMISAH, S.Pd.I.")</f>
        <v>Hj. HAMISAH, S.Pd.I.</v>
      </c>
      <c r="G127" s="14" t="s">
        <v>618</v>
      </c>
    </row>
    <row r="128">
      <c r="A128" s="15">
        <v>45590.86814774305</v>
      </c>
      <c r="B128" s="16" t="s">
        <v>147</v>
      </c>
      <c r="C128" s="16" t="s">
        <v>619</v>
      </c>
      <c r="D128" s="16" t="s">
        <v>620</v>
      </c>
      <c r="E128" s="17" t="s">
        <v>621</v>
      </c>
      <c r="F128" s="18" t="str">
        <f>HYPERLINK("https://drive.google.com/file/d/11ClLtqqpQAzErGoRxIu_woKiAMjYinn0/view?usp=drivesdk","Ida Jumiati, S. Pd")</f>
        <v>Ida Jumiati, S. Pd</v>
      </c>
      <c r="G128" s="19" t="s">
        <v>622</v>
      </c>
    </row>
    <row r="129">
      <c r="A129" s="10">
        <v>45591.40252621528</v>
      </c>
      <c r="B129" s="11" t="s">
        <v>398</v>
      </c>
      <c r="C129" s="11" t="s">
        <v>623</v>
      </c>
      <c r="D129" s="11" t="s">
        <v>624</v>
      </c>
      <c r="E129" s="12" t="s">
        <v>625</v>
      </c>
      <c r="F129" s="13" t="str">
        <f>HYPERLINK("https://drive.google.com/file/d/1DIn516CE3Ddrf-tI6S3IbgG5SspoOP5Q/view?usp=drivesdk","TRi PRASETIANINGSIH, S.Pd")</f>
        <v>TRi PRASETIANINGSIH, S.Pd</v>
      </c>
      <c r="G129" s="14" t="s">
        <v>626</v>
      </c>
    </row>
    <row r="130">
      <c r="A130" s="15">
        <v>45591.40510174769</v>
      </c>
      <c r="B130" s="16" t="s">
        <v>12</v>
      </c>
      <c r="C130" s="16" t="s">
        <v>627</v>
      </c>
      <c r="D130" s="16" t="s">
        <v>628</v>
      </c>
      <c r="E130" s="17" t="s">
        <v>629</v>
      </c>
      <c r="F130" s="18" t="str">
        <f>HYPERLINK("https://drive.google.com/file/d/1wnHrzDYqnQTS96Ktkic-d3xA3VyBLgW-/view?usp=drivesdk","Tri Prasetiangsih, S. Pd")</f>
        <v>Tri Prasetiangsih, S. Pd</v>
      </c>
      <c r="G130" s="19" t="s">
        <v>630</v>
      </c>
    </row>
    <row r="131">
      <c r="A131" s="10">
        <v>45591.63892116898</v>
      </c>
      <c r="B131" s="11" t="s">
        <v>631</v>
      </c>
      <c r="C131" s="11" t="s">
        <v>632</v>
      </c>
      <c r="D131" s="11" t="s">
        <v>633</v>
      </c>
      <c r="E131" s="12" t="s">
        <v>634</v>
      </c>
      <c r="F131" s="13" t="str">
        <f>HYPERLINK("https://drive.google.com/file/d/1S83aRWudye-Ya3P2awEHtilhPUc8m5lG/view?usp=drivesdk","Faridawati, S.Pd")</f>
        <v>Faridawati, S.Pd</v>
      </c>
      <c r="G131" s="14" t="s">
        <v>635</v>
      </c>
    </row>
    <row r="132">
      <c r="A132" s="15">
        <v>45591.78364190972</v>
      </c>
      <c r="B132" s="16" t="s">
        <v>636</v>
      </c>
      <c r="C132" s="16" t="s">
        <v>637</v>
      </c>
      <c r="D132" s="16" t="s">
        <v>638</v>
      </c>
      <c r="E132" s="17" t="s">
        <v>639</v>
      </c>
      <c r="F132" s="18" t="str">
        <f>HYPERLINK("https://drive.google.com/file/d/1RIfdhHDrNuAbop2O9BUhDCaUUe1IzBnn/view?usp=drivesdk","RIDUWAN IMAN B., S. Pd")</f>
        <v>RIDUWAN IMAN B., S. Pd</v>
      </c>
      <c r="G132" s="19" t="s">
        <v>640</v>
      </c>
    </row>
    <row r="133">
      <c r="A133" s="10">
        <v>45593.497518379634</v>
      </c>
      <c r="B133" s="11" t="s">
        <v>641</v>
      </c>
      <c r="C133" s="11" t="s">
        <v>642</v>
      </c>
      <c r="D133" s="11" t="s">
        <v>643</v>
      </c>
      <c r="E133" s="12" t="s">
        <v>644</v>
      </c>
      <c r="F133" s="13" t="str">
        <f>HYPERLINK("https://drive.google.com/file/d/10vZhx7ow9y8B6mmlvPy0IKqM87Obrj5P/view?usp=drivesdk","Mahmudah, S.Pd")</f>
        <v>Mahmudah, S.Pd</v>
      </c>
      <c r="G133" s="14" t="s">
        <v>645</v>
      </c>
    </row>
    <row r="134">
      <c r="A134" s="20">
        <v>45593.5914697338</v>
      </c>
      <c r="B134" s="21" t="s">
        <v>646</v>
      </c>
      <c r="C134" s="21" t="s">
        <v>647</v>
      </c>
      <c r="D134" s="21" t="s">
        <v>648</v>
      </c>
      <c r="E134" s="22" t="s">
        <v>649</v>
      </c>
      <c r="F134" s="23" t="str">
        <f>HYPERLINK("https://drive.google.com/file/d/1FXkIj-cCXv9XOezXRajCXOF3U3JW3mAU/view?usp=drivesdk","Hajjah Mukarramah, S.Pd")</f>
        <v>Hajjah Mukarramah, S.Pd</v>
      </c>
      <c r="G134" s="24" t="s">
        <v>650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  <hyperlink r:id="rId39" ref="E40"/>
    <hyperlink r:id="rId40" ref="E41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ref="E49"/>
    <hyperlink r:id="rId49" ref="E50"/>
    <hyperlink r:id="rId50" ref="E51"/>
    <hyperlink r:id="rId51" ref="E52"/>
    <hyperlink r:id="rId52" ref="E53"/>
    <hyperlink r:id="rId53" ref="E54"/>
    <hyperlink r:id="rId54" ref="E55"/>
    <hyperlink r:id="rId55" ref="E56"/>
    <hyperlink r:id="rId56" ref="E57"/>
    <hyperlink r:id="rId57" ref="E58"/>
    <hyperlink r:id="rId58" ref="E59"/>
    <hyperlink r:id="rId59" ref="E60"/>
    <hyperlink r:id="rId60" ref="E61"/>
    <hyperlink r:id="rId61" ref="E62"/>
    <hyperlink r:id="rId62" ref="E63"/>
    <hyperlink r:id="rId63" ref="E64"/>
    <hyperlink r:id="rId64" ref="E65"/>
    <hyperlink r:id="rId65" ref="E66"/>
    <hyperlink r:id="rId66" ref="E67"/>
    <hyperlink r:id="rId67" ref="E68"/>
    <hyperlink r:id="rId68" ref="E69"/>
    <hyperlink r:id="rId69" ref="E70"/>
    <hyperlink r:id="rId70" ref="E71"/>
    <hyperlink r:id="rId71" ref="E72"/>
    <hyperlink r:id="rId72" ref="E73"/>
    <hyperlink r:id="rId73" ref="E74"/>
    <hyperlink r:id="rId74" ref="E75"/>
    <hyperlink r:id="rId75" ref="E76"/>
    <hyperlink r:id="rId76" ref="E77"/>
    <hyperlink r:id="rId77" ref="E78"/>
    <hyperlink r:id="rId78" ref="E79"/>
    <hyperlink r:id="rId79" ref="E80"/>
    <hyperlink r:id="rId80" ref="E81"/>
    <hyperlink r:id="rId81" ref="E82"/>
    <hyperlink r:id="rId82" ref="E83"/>
    <hyperlink r:id="rId83" ref="E84"/>
    <hyperlink r:id="rId84" ref="E85"/>
    <hyperlink r:id="rId85" ref="E86"/>
    <hyperlink r:id="rId86" ref="E87"/>
    <hyperlink r:id="rId87" ref="E88"/>
    <hyperlink r:id="rId88" ref="E89"/>
    <hyperlink r:id="rId89" ref="E90"/>
    <hyperlink r:id="rId90" ref="E91"/>
    <hyperlink r:id="rId91" ref="E92"/>
    <hyperlink r:id="rId92" ref="E93"/>
    <hyperlink r:id="rId93" ref="E94"/>
    <hyperlink r:id="rId94" ref="E95"/>
    <hyperlink r:id="rId95" ref="E96"/>
    <hyperlink r:id="rId96" ref="E97"/>
    <hyperlink r:id="rId97" ref="E98"/>
    <hyperlink r:id="rId98" ref="E99"/>
    <hyperlink r:id="rId99" ref="E100"/>
    <hyperlink r:id="rId100" ref="E101"/>
    <hyperlink r:id="rId101" ref="E102"/>
    <hyperlink r:id="rId102" ref="E103"/>
    <hyperlink r:id="rId103" ref="E104"/>
    <hyperlink r:id="rId104" ref="E105"/>
    <hyperlink r:id="rId105" ref="E106"/>
    <hyperlink r:id="rId106" ref="E107"/>
    <hyperlink r:id="rId107" ref="E108"/>
    <hyperlink r:id="rId108" ref="E109"/>
    <hyperlink r:id="rId109" ref="E110"/>
    <hyperlink r:id="rId110" ref="E111"/>
    <hyperlink r:id="rId111" ref="E112"/>
    <hyperlink r:id="rId112" ref="E113"/>
    <hyperlink r:id="rId113" ref="E114"/>
    <hyperlink r:id="rId114" ref="E115"/>
    <hyperlink r:id="rId115" ref="E116"/>
    <hyperlink r:id="rId116" ref="E117"/>
    <hyperlink r:id="rId117" ref="E118"/>
    <hyperlink r:id="rId118" ref="E119"/>
    <hyperlink r:id="rId119" ref="E120"/>
    <hyperlink r:id="rId120" ref="E121"/>
    <hyperlink r:id="rId121" ref="E122"/>
    <hyperlink r:id="rId122" ref="E123"/>
    <hyperlink r:id="rId123" ref="E124"/>
    <hyperlink r:id="rId124" ref="E125"/>
    <hyperlink r:id="rId125" ref="E126"/>
    <hyperlink r:id="rId126" ref="E127"/>
    <hyperlink r:id="rId127" ref="E128"/>
    <hyperlink r:id="rId128" ref="E129"/>
    <hyperlink r:id="rId129" ref="E130"/>
    <hyperlink r:id="rId130" ref="E131"/>
    <hyperlink r:id="rId131" ref="E132"/>
    <hyperlink r:id="rId132" ref="E133"/>
    <hyperlink r:id="rId133" ref="E134"/>
  </hyperlinks>
  <drawing r:id="rId134"/>
  <tableParts count="1">
    <tablePart r:id="rId13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5" t="s">
        <v>651</v>
      </c>
      <c r="B1" s="25" t="s">
        <v>652</v>
      </c>
    </row>
    <row r="2">
      <c r="A2" s="26" t="s">
        <v>653</v>
      </c>
      <c r="B2" s="26" t="s">
        <v>654</v>
      </c>
    </row>
    <row r="3">
      <c r="A3" s="26" t="s">
        <v>655</v>
      </c>
      <c r="B3" s="26" t="s">
        <v>656</v>
      </c>
    </row>
    <row r="4">
      <c r="A4" s="26" t="s">
        <v>657</v>
      </c>
      <c r="B4" s="26" t="s">
        <v>658</v>
      </c>
    </row>
    <row r="5">
      <c r="A5" s="26" t="s">
        <v>659</v>
      </c>
      <c r="B5" s="26" t="s">
        <v>660</v>
      </c>
    </row>
    <row r="6">
      <c r="A6" s="26" t="s">
        <v>661</v>
      </c>
      <c r="B6" s="26" t="s">
        <v>656</v>
      </c>
    </row>
    <row r="7">
      <c r="A7" s="26" t="s">
        <v>662</v>
      </c>
      <c r="B7" s="26" t="s">
        <v>663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6" t="s">
        <v>664</v>
      </c>
      <c r="B1" s="26" t="s">
        <v>665</v>
      </c>
      <c r="C1" s="26" t="s">
        <v>666</v>
      </c>
      <c r="D1" s="26" t="s">
        <v>667</v>
      </c>
      <c r="E1" s="26" t="s">
        <v>668</v>
      </c>
      <c r="F1" s="26" t="s">
        <v>669</v>
      </c>
      <c r="G1" s="26" t="s">
        <v>670</v>
      </c>
      <c r="H1" s="26" t="s">
        <v>671</v>
      </c>
      <c r="I1" s="26" t="s">
        <v>672</v>
      </c>
      <c r="J1" s="26" t="s">
        <v>673</v>
      </c>
      <c r="K1" s="26" t="s">
        <v>674</v>
      </c>
      <c r="L1" s="26" t="s">
        <v>675</v>
      </c>
      <c r="M1" s="26" t="s">
        <v>676</v>
      </c>
      <c r="N1" s="26" t="s">
        <v>677</v>
      </c>
      <c r="O1" s="26" t="s">
        <v>678</v>
      </c>
      <c r="P1" s="26" t="s">
        <v>679</v>
      </c>
      <c r="Q1" s="26" t="s">
        <v>680</v>
      </c>
      <c r="R1" s="26" t="s">
        <v>681</v>
      </c>
      <c r="S1" s="26" t="s">
        <v>682</v>
      </c>
      <c r="T1" s="26" t="s">
        <v>683</v>
      </c>
      <c r="U1" s="26" t="s">
        <v>684</v>
      </c>
      <c r="V1" s="26" t="s">
        <v>685</v>
      </c>
      <c r="W1" s="26" t="s">
        <v>686</v>
      </c>
      <c r="X1" s="26" t="s">
        <v>687</v>
      </c>
      <c r="Y1" s="26" t="s">
        <v>688</v>
      </c>
      <c r="Z1" s="26" t="s">
        <v>689</v>
      </c>
      <c r="AA1" s="26" t="s">
        <v>690</v>
      </c>
      <c r="AB1" s="26" t="s">
        <v>691</v>
      </c>
      <c r="AC1" s="26" t="s">
        <v>692</v>
      </c>
    </row>
    <row r="2">
      <c r="A2" s="26" t="s">
        <v>693</v>
      </c>
      <c r="B2" s="26" t="s">
        <v>694</v>
      </c>
      <c r="C2" s="26" t="s">
        <v>695</v>
      </c>
      <c r="D2" s="27">
        <v>1.966227219E9</v>
      </c>
      <c r="E2" s="27">
        <v>1.0</v>
      </c>
      <c r="F2" s="27">
        <v>2.0</v>
      </c>
      <c r="G2" s="26" t="s">
        <v>696</v>
      </c>
      <c r="H2" s="26" t="s">
        <v>697</v>
      </c>
      <c r="I2" s="26" t="s">
        <v>697</v>
      </c>
      <c r="J2" s="26" t="s">
        <v>698</v>
      </c>
      <c r="K2" s="26" t="s">
        <v>699</v>
      </c>
      <c r="L2" s="26" t="s">
        <v>699</v>
      </c>
      <c r="M2" s="26" t="s">
        <v>700</v>
      </c>
      <c r="N2" s="26" t="b">
        <v>1</v>
      </c>
      <c r="O2" s="26" t="s">
        <v>701</v>
      </c>
      <c r="P2" s="26" t="b">
        <v>0</v>
      </c>
      <c r="R2" s="26" t="b">
        <v>1</v>
      </c>
      <c r="S2" s="26" t="b">
        <v>1</v>
      </c>
      <c r="T2" s="26" t="s">
        <v>702</v>
      </c>
      <c r="X2" s="26" t="b">
        <v>0</v>
      </c>
      <c r="Y2" s="26" t="s">
        <v>703</v>
      </c>
      <c r="Z2" s="26" t="s">
        <v>704</v>
      </c>
      <c r="AA2" s="26" t="b">
        <v>0</v>
      </c>
      <c r="AC2" s="26" t="s">
        <v>705</v>
      </c>
    </row>
  </sheetData>
  <drawing r:id="rId1"/>
</worksheet>
</file>