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ique\git\Trade_EE_Application\Trade_EE_Application\Data\"/>
    </mc:Choice>
  </mc:AlternateContent>
  <xr:revisionPtr revIDLastSave="0" documentId="13_ncr:1_{603C31F1-EBD8-4FF8-8864-418B69AC8837}" xr6:coauthVersionLast="47" xr6:coauthVersionMax="47" xr10:uidLastSave="{00000000-0000-0000-0000-000000000000}"/>
  <bookViews>
    <workbookView xWindow="-108" yWindow="-108" windowWidth="23256" windowHeight="12456" activeTab="1" xr2:uid="{375EF1B1-9957-4315-AB63-D4C2E84C70EB}"/>
  </bookViews>
  <sheets>
    <sheet name="Login" sheetId="1" r:id="rId1"/>
    <sheet name="RegisterLC" sheetId="2" r:id="rId2"/>
    <sheet name="IssueLC" sheetId="4" r:id="rId3"/>
    <sheet name="RegAmend" sheetId="5" r:id="rId4"/>
    <sheet name="RegDoc" sheetId="6" r:id="rId5"/>
    <sheet name="Calc" sheetId="3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6" l="1"/>
  <c r="D2" i="5"/>
  <c r="E2" i="5" s="1"/>
  <c r="C2" i="5"/>
  <c r="Z2" i="4"/>
  <c r="Y2" i="4"/>
  <c r="X2" i="4"/>
  <c r="D2" i="4"/>
  <c r="O2" i="4"/>
  <c r="C2" i="4"/>
  <c r="A2" i="4"/>
  <c r="G2" i="4"/>
  <c r="F2" i="4"/>
  <c r="E2" i="4"/>
  <c r="B2" i="4"/>
  <c r="D2" i="3"/>
  <c r="F2" i="2" s="1"/>
  <c r="H2" i="4" s="1"/>
  <c r="B3" i="3"/>
  <c r="C2" i="3" l="1"/>
  <c r="G2" i="2" s="1"/>
</calcChain>
</file>

<file path=xl/sharedStrings.xml><?xml version="1.0" encoding="utf-8"?>
<sst xmlns="http://schemas.openxmlformats.org/spreadsheetml/2006/main" count="134" uniqueCount="109">
  <si>
    <t>Business Unit</t>
  </si>
  <si>
    <t>User Id</t>
  </si>
  <si>
    <t>Password</t>
  </si>
  <si>
    <t>CSBANK</t>
  </si>
  <si>
    <t>CSBANKOP</t>
  </si>
  <si>
    <t>1Q1Q1Q1Q</t>
  </si>
  <si>
    <t>Result</t>
  </si>
  <si>
    <t>Expected Result</t>
  </si>
  <si>
    <t>Pass</t>
  </si>
  <si>
    <t>IRREVOCABLE</t>
  </si>
  <si>
    <t>EUCP LATEST VERSION</t>
  </si>
  <si>
    <t>FORM_OF_LC</t>
  </si>
  <si>
    <t>APLB_RULE</t>
  </si>
  <si>
    <t>AVAL_BY</t>
  </si>
  <si>
    <t>LC_AMT</t>
  </si>
  <si>
    <t xml:space="preserve"> 
EXPIRY_DT</t>
  </si>
  <si>
    <t>ADD_AMT_COVRD</t>
  </si>
  <si>
    <t>Test message by unique</t>
  </si>
  <si>
    <t>APP_CUST_ID</t>
  </si>
  <si>
    <t>C006761</t>
  </si>
  <si>
    <t>BEN_CUST_ID</t>
  </si>
  <si>
    <t>ACC_OFFICE_CODE</t>
  </si>
  <si>
    <t>SAME_AS_APP</t>
  </si>
  <si>
    <t>ADV_BANK_ID</t>
  </si>
  <si>
    <t>HBZUAEADXXX</t>
  </si>
  <si>
    <t>CUST_ACC_NO</t>
  </si>
  <si>
    <t>BANK_ACC_NO</t>
  </si>
  <si>
    <t xml:space="preserve">CHARGES_ACC </t>
  </si>
  <si>
    <t>PAID_AT</t>
  </si>
  <si>
    <t>PAID_BY</t>
  </si>
  <si>
    <t>Applicant</t>
  </si>
  <si>
    <t>C006830</t>
  </si>
  <si>
    <t>LC_CCY</t>
  </si>
  <si>
    <t>EUR</t>
  </si>
  <si>
    <t>LC Balance</t>
  </si>
  <si>
    <t>Currency and Balance</t>
  </si>
  <si>
    <t>LC_Amount</t>
  </si>
  <si>
    <t>From</t>
  </si>
  <si>
    <t>To</t>
  </si>
  <si>
    <t>USD</t>
  </si>
  <si>
    <t>AED</t>
  </si>
  <si>
    <t xml:space="preserve">GBP </t>
  </si>
  <si>
    <t>CCY_BALANCE</t>
  </si>
  <si>
    <t>LOCAL_CC_BALANCE</t>
  </si>
  <si>
    <t>TOLERANCE</t>
  </si>
  <si>
    <t>TOL_NOTEXCEEDING</t>
  </si>
  <si>
    <t>TRANSACTION</t>
  </si>
  <si>
    <t>NOT EXCEEDING</t>
  </si>
  <si>
    <t>Yes</t>
  </si>
  <si>
    <t>REVOLVING_FLAG</t>
  </si>
  <si>
    <t>REVOLVING_PERIOD</t>
  </si>
  <si>
    <t>Year</t>
  </si>
  <si>
    <t>No</t>
  </si>
  <si>
    <t>EXPIRY_DT</t>
  </si>
  <si>
    <t>ISSUE_DATE</t>
  </si>
  <si>
    <t>SAME_AS_ID</t>
  </si>
  <si>
    <t>ADV_THROUGH_BANK</t>
  </si>
  <si>
    <t>REIM_AUTH</t>
  </si>
  <si>
    <t>PTSABMABXXX</t>
  </si>
  <si>
    <t>REIM_BANK_ID</t>
  </si>
  <si>
    <t>REIM_CHARGE</t>
  </si>
  <si>
    <t>CLM</t>
  </si>
  <si>
    <t>DRAWEE</t>
  </si>
  <si>
    <t>AVAIL_BK</t>
  </si>
  <si>
    <t>TENOR_DAY</t>
  </si>
  <si>
    <t>TENOR_DESC</t>
  </si>
  <si>
    <t>DAYS AFTER SIGHT</t>
  </si>
  <si>
    <t>MIX_PAY_DETAILS</t>
  </si>
  <si>
    <t>PERCEN</t>
  </si>
  <si>
    <t>BY MIXED PYMT</t>
  </si>
  <si>
    <t>MIX_TENOR_DAYS</t>
  </si>
  <si>
    <t>MIX_TENOR_TYP</t>
  </si>
  <si>
    <t>Deferred</t>
  </si>
  <si>
    <t>CHARGES_ACC_NO</t>
  </si>
  <si>
    <t>INC_LC_AMT</t>
  </si>
  <si>
    <t>DEC_LC_AMT</t>
  </si>
  <si>
    <t>NEW_LC_AMT</t>
  </si>
  <si>
    <t>NEW_LC_BAL</t>
  </si>
  <si>
    <t>NEW_EXP_DT</t>
  </si>
  <si>
    <t>NEW_EXP_PLACE</t>
  </si>
  <si>
    <t>Beneficiary Country</t>
  </si>
  <si>
    <t>NEW_TOL</t>
  </si>
  <si>
    <t>POS_TOL</t>
  </si>
  <si>
    <t>NEW_ADD_AMT_COV</t>
  </si>
  <si>
    <t>Amendment Text Updated</t>
  </si>
  <si>
    <t>DETRIMENTAL_FLAG</t>
  </si>
  <si>
    <t>ISSUING_BANK</t>
  </si>
  <si>
    <t>ISSUEBANK_REF</t>
  </si>
  <si>
    <t>IP005136BEDV</t>
  </si>
  <si>
    <t>BENE_DECISION</t>
  </si>
  <si>
    <t>Accepted</t>
  </si>
  <si>
    <t>PRESEN_AMT</t>
  </si>
  <si>
    <t>PERCENTER_REF</t>
  </si>
  <si>
    <t>IP005115BEDV</t>
  </si>
  <si>
    <t>DRAFT</t>
  </si>
  <si>
    <t>INVOICE</t>
  </si>
  <si>
    <t>BL/AWB</t>
  </si>
  <si>
    <t>DRF_ORIGINAL</t>
  </si>
  <si>
    <t xml:space="preserve">DRF_COPY </t>
  </si>
  <si>
    <t>INV_ORIGINAL</t>
  </si>
  <si>
    <t>BL/AWB_ORIGINAL</t>
  </si>
  <si>
    <t>BL/AWB_COPY</t>
  </si>
  <si>
    <t>INV_COPY</t>
  </si>
  <si>
    <t>ADD_AMT</t>
  </si>
  <si>
    <t>CHG_DEDUCTED</t>
  </si>
  <si>
    <t>PRESEN_CHG</t>
  </si>
  <si>
    <t>TOT_AMT</t>
  </si>
  <si>
    <t>DOC_PRESENTED_BY</t>
  </si>
  <si>
    <t>Beneficiary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</si>
</sst>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yyyy/mm/dd"/>
    <numFmt numFmtId="165" formatCode="_ * #,##0_ ;_ * \-#,##0_ ;_ * &quot;-&quot;??_ ;_ @_ "/>
    <numFmt numFmtId="166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2" fontId="0" fillId="0" borderId="0" xfId="0" applyNumberFormat="1"/>
    <xf numFmtId="43" fontId="0" fillId="0" borderId="0" xfId="1" applyNumberFormat="1" applyFont="1"/>
    <xf numFmtId="165" fontId="0" fillId="0" borderId="0" xfId="1" applyNumberFormat="1" applyFont="1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right"/>
    </xf>
    <xf numFmtId="166" fontId="0" fillId="0" borderId="0" xfId="0" applyNumberFormat="1"/>
    <xf numFmtId="43" fontId="0" fillId="0" borderId="0" xfId="0" applyNumberFormat="1"/>
    <xf numFmtId="0" fontId="0" fillId="2" borderId="1" xfId="0" applyFill="1" applyBorder="1"/>
    <xf numFmtId="0" fontId="1" fillId="0" borderId="1" xfId="0" applyFont="1" applyBorder="1" applyAlignment="1">
      <alignment horizontal="center" vertical="center"/>
    </xf>
    <xf numFmtId="39" fontId="0" fillId="0" borderId="0" xfId="0" applyNumberFormat="1"/>
    <xf numFmtId="0" fontId="0" fillId="2" borderId="2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5668B-1848-430B-9067-C128C5BAB9F9}">
  <dimension ref="A1:E2"/>
  <sheetViews>
    <sheetView workbookViewId="0">
      <selection activeCell="F11" sqref="F11"/>
    </sheetView>
  </sheetViews>
  <sheetFormatPr defaultRowHeight="14.4" x14ac:dyDescent="0.3"/>
  <cols>
    <col min="1" max="1" width="17.88671875" customWidth="1"/>
    <col min="2" max="2" width="14.5546875" customWidth="1"/>
    <col min="3" max="3" width="14.109375" customWidth="1"/>
    <col min="4" max="4" width="16.88671875" customWidth="1"/>
    <col min="5" max="5" width="20.2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5" x14ac:dyDescent="0.3">
      <c r="A2" t="s">
        <v>3</v>
      </c>
      <c r="B2" t="s">
        <v>4</v>
      </c>
      <c r="C2" s="1" t="s">
        <v>5</v>
      </c>
      <c r="D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89149-262B-4103-A4F5-B0F1843BF906}">
  <dimension ref="A1:V2"/>
  <sheetViews>
    <sheetView tabSelected="1" topLeftCell="C1" workbookViewId="0">
      <selection activeCell="K6" sqref="K6"/>
    </sheetView>
  </sheetViews>
  <sheetFormatPr defaultRowHeight="14.4" x14ac:dyDescent="0.3"/>
  <cols>
    <col min="1" max="1" width="13.5546875" customWidth="1"/>
    <col min="2" max="2" width="23" customWidth="1"/>
    <col min="3" max="4" width="19.21875" customWidth="1"/>
    <col min="5" max="9" width="20.77734375" customWidth="1"/>
    <col min="10" max="10" width="22.77734375" customWidth="1"/>
    <col min="11" max="11" width="23.44140625" customWidth="1"/>
    <col min="12" max="12" width="12.33203125" customWidth="1"/>
    <col min="13" max="13" width="13.33203125" bestFit="1" customWidth="1"/>
    <col min="14" max="14" width="17.21875" customWidth="1"/>
    <col min="15" max="16" width="16.6640625" customWidth="1"/>
    <col min="17" max="17" width="14.88671875" customWidth="1"/>
    <col min="18" max="18" width="17.44140625" customWidth="1"/>
    <col min="19" max="19" width="17.21875" customWidth="1"/>
    <col min="20" max="21" width="16.77734375" customWidth="1"/>
    <col min="22" max="22" width="13.88671875" bestFit="1" customWidth="1"/>
  </cols>
  <sheetData>
    <row r="1" spans="1:22" x14ac:dyDescent="0.3">
      <c r="A1" s="2" t="s">
        <v>11</v>
      </c>
      <c r="B1" s="2" t="s">
        <v>12</v>
      </c>
      <c r="C1" s="2" t="s">
        <v>13</v>
      </c>
      <c r="D1" s="2" t="s">
        <v>32</v>
      </c>
      <c r="E1" s="2" t="s">
        <v>14</v>
      </c>
      <c r="F1" s="2" t="s">
        <v>42</v>
      </c>
      <c r="G1" s="2" t="s">
        <v>43</v>
      </c>
      <c r="H1" s="2" t="s">
        <v>45</v>
      </c>
      <c r="I1" s="2" t="s">
        <v>44</v>
      </c>
      <c r="J1" s="2" t="s">
        <v>15</v>
      </c>
      <c r="K1" s="2" t="s">
        <v>16</v>
      </c>
      <c r="L1" s="2" t="s">
        <v>18</v>
      </c>
      <c r="M1" s="2" t="s">
        <v>20</v>
      </c>
      <c r="N1" s="2" t="s">
        <v>21</v>
      </c>
      <c r="O1" s="2" t="s">
        <v>22</v>
      </c>
      <c r="P1" s="2" t="s">
        <v>55</v>
      </c>
      <c r="Q1" s="2" t="s">
        <v>23</v>
      </c>
      <c r="R1" s="2" t="s">
        <v>25</v>
      </c>
      <c r="S1" s="2" t="s">
        <v>26</v>
      </c>
      <c r="T1" s="2" t="s">
        <v>28</v>
      </c>
      <c r="U1" s="2" t="s">
        <v>29</v>
      </c>
      <c r="V1" s="2" t="s">
        <v>27</v>
      </c>
    </row>
    <row r="2" spans="1:22" ht="25.2" customHeight="1" x14ac:dyDescent="0.3">
      <c r="A2" t="s">
        <v>9</v>
      </c>
      <c r="B2" t="s">
        <v>10</v>
      </c>
      <c r="C2" t="s">
        <v>69</v>
      </c>
      <c r="D2" t="s">
        <v>40</v>
      </c>
      <c r="E2">
        <v>2500</v>
      </c>
      <c r="F2" s="4">
        <f>VALUE(Calc!D2)</f>
        <v>2500</v>
      </c>
      <c r="G2" s="5">
        <f>VALUE(Calc!C2)</f>
        <v>525</v>
      </c>
      <c r="H2" s="5" t="s">
        <v>47</v>
      </c>
      <c r="I2" s="6"/>
      <c r="J2" s="3">
        <v>46021</v>
      </c>
      <c r="K2" t="s">
        <v>17</v>
      </c>
      <c r="L2" t="s">
        <v>31</v>
      </c>
      <c r="M2" t="s">
        <v>19</v>
      </c>
      <c r="N2" s="1">
        <v>321545</v>
      </c>
      <c r="O2" t="s">
        <v>48</v>
      </c>
      <c r="P2" t="s">
        <v>19</v>
      </c>
      <c r="Q2" t="s">
        <v>24</v>
      </c>
      <c r="R2">
        <v>73011501</v>
      </c>
      <c r="S2">
        <v>93011501</v>
      </c>
      <c r="T2" t="s">
        <v>46</v>
      </c>
      <c r="U2" t="s">
        <v>30</v>
      </c>
      <c r="V2">
        <v>123456789</v>
      </c>
    </row>
  </sheetData>
  <dataValidations count="2">
    <dataValidation type="list" allowBlank="1" showInputMessage="1" showErrorMessage="1" sqref="D2" xr:uid="{86CB5D8B-F28B-41C0-ADE7-B99DBE28F53C}">
      <formula1>"USD, AED, EUR, GBP"</formula1>
    </dataValidation>
    <dataValidation type="list" allowBlank="1" showInputMessage="1" showErrorMessage="1" sqref="C2" xr:uid="{6A8C9215-1C4F-4ADF-A6F0-9DF8639ADA0A}">
      <formula1>"By Payment, By Acceptance, By Negotiation, By Def Payment, BY MIXED PYMT"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E443-5901-4CA5-8075-A94B47B41018}">
  <dimension ref="A1:Z2"/>
  <sheetViews>
    <sheetView topLeftCell="D1" workbookViewId="0">
      <selection activeCell="G2" sqref="G2"/>
    </sheetView>
  </sheetViews>
  <sheetFormatPr defaultRowHeight="14.4" x14ac:dyDescent="0.3"/>
  <cols>
    <col min="1" max="1" width="22" customWidth="1"/>
    <col min="2" max="4" width="19.6640625" customWidth="1"/>
    <col min="5" max="5" width="18.6640625" customWidth="1"/>
    <col min="6" max="6" width="19.109375" customWidth="1"/>
    <col min="7" max="7" width="18.5546875" customWidth="1"/>
    <col min="8" max="8" width="25.88671875" customWidth="1"/>
    <col min="9" max="9" width="20" customWidth="1"/>
    <col min="10" max="10" width="20.21875" customWidth="1"/>
    <col min="11" max="11" width="19.5546875" bestFit="1" customWidth="1"/>
    <col min="12" max="12" width="19.44140625" customWidth="1"/>
    <col min="13" max="13" width="17" customWidth="1"/>
    <col min="14" max="14" width="15.21875" customWidth="1"/>
    <col min="15" max="15" width="17.77734375" customWidth="1"/>
    <col min="16" max="16" width="13.109375" bestFit="1" customWidth="1"/>
    <col min="17" max="17" width="17.21875" customWidth="1"/>
    <col min="18" max="18" width="11.21875" bestFit="1" customWidth="1"/>
    <col min="19" max="19" width="19" bestFit="1" customWidth="1"/>
    <col min="20" max="20" width="17" customWidth="1"/>
    <col min="21" max="21" width="10.44140625" customWidth="1"/>
    <col min="22" max="22" width="17.77734375" customWidth="1"/>
    <col min="23" max="23" width="15.44140625" bestFit="1" customWidth="1"/>
    <col min="24" max="25" width="16.109375" customWidth="1"/>
    <col min="26" max="26" width="17.21875" bestFit="1" customWidth="1"/>
  </cols>
  <sheetData>
    <row r="1" spans="1:26" x14ac:dyDescent="0.3">
      <c r="A1" s="2" t="s">
        <v>11</v>
      </c>
      <c r="B1" s="2" t="s">
        <v>12</v>
      </c>
      <c r="C1" s="8" t="s">
        <v>53</v>
      </c>
      <c r="D1" s="2" t="s">
        <v>54</v>
      </c>
      <c r="E1" s="2" t="s">
        <v>13</v>
      </c>
      <c r="F1" s="2" t="s">
        <v>32</v>
      </c>
      <c r="G1" s="2" t="s">
        <v>14</v>
      </c>
      <c r="H1" s="2" t="s">
        <v>42</v>
      </c>
      <c r="I1" s="7" t="s">
        <v>49</v>
      </c>
      <c r="J1" s="7" t="s">
        <v>50</v>
      </c>
      <c r="K1" s="2" t="s">
        <v>56</v>
      </c>
      <c r="L1" s="2" t="s">
        <v>57</v>
      </c>
      <c r="M1" s="2" t="s">
        <v>59</v>
      </c>
      <c r="N1" s="2" t="s">
        <v>60</v>
      </c>
      <c r="O1" s="2" t="s">
        <v>13</v>
      </c>
      <c r="P1" s="2" t="s">
        <v>62</v>
      </c>
      <c r="Q1" s="2" t="s">
        <v>63</v>
      </c>
      <c r="R1" s="2" t="s">
        <v>64</v>
      </c>
      <c r="S1" s="2" t="s">
        <v>65</v>
      </c>
      <c r="T1" s="2" t="s">
        <v>67</v>
      </c>
      <c r="U1" s="2" t="s">
        <v>68</v>
      </c>
      <c r="V1" s="2" t="s">
        <v>70</v>
      </c>
      <c r="W1" s="2" t="s">
        <v>71</v>
      </c>
      <c r="X1" s="2" t="s">
        <v>28</v>
      </c>
      <c r="Y1" s="2" t="s">
        <v>29</v>
      </c>
      <c r="Z1" s="2" t="s">
        <v>73</v>
      </c>
    </row>
    <row r="2" spans="1:26" x14ac:dyDescent="0.3">
      <c r="A2" t="str">
        <f>RegisterLC!A2</f>
        <v>IRREVOCABLE</v>
      </c>
      <c r="B2" t="str">
        <f>RegisterLC!B2</f>
        <v>EUCP LATEST VERSION</v>
      </c>
      <c r="C2" s="3">
        <f>RegisterLC!J2</f>
        <v>46021</v>
      </c>
      <c r="D2" s="3">
        <f ca="1">TODAY()</f>
        <v>45902</v>
      </c>
      <c r="E2" t="str">
        <f>RegisterLC!C2</f>
        <v>BY MIXED PYMT</v>
      </c>
      <c r="F2" t="str">
        <f>RegisterLC!D2</f>
        <v>AED</v>
      </c>
      <c r="G2">
        <f>RegisterLC!E2</f>
        <v>2500</v>
      </c>
      <c r="H2" s="4">
        <f>RegisterLC!F2</f>
        <v>2500</v>
      </c>
      <c r="I2" t="s">
        <v>52</v>
      </c>
      <c r="J2" t="s">
        <v>51</v>
      </c>
      <c r="K2" t="s">
        <v>24</v>
      </c>
      <c r="L2" t="s">
        <v>48</v>
      </c>
      <c r="M2" t="s">
        <v>58</v>
      </c>
      <c r="N2" t="s">
        <v>61</v>
      </c>
      <c r="O2" t="str">
        <f>RegisterLC!C2</f>
        <v>BY MIXED PYMT</v>
      </c>
      <c r="P2" t="s">
        <v>58</v>
      </c>
      <c r="Q2" t="s">
        <v>58</v>
      </c>
      <c r="R2">
        <v>120</v>
      </c>
      <c r="S2" t="s">
        <v>66</v>
      </c>
      <c r="T2" t="s">
        <v>72</v>
      </c>
      <c r="U2">
        <v>60</v>
      </c>
      <c r="V2">
        <v>90</v>
      </c>
      <c r="W2" t="s">
        <v>66</v>
      </c>
      <c r="X2" t="str">
        <f>RegisterLC!T2</f>
        <v>TRANSACTION</v>
      </c>
      <c r="Y2" t="str">
        <f>RegisterLC!U2</f>
        <v>Applicant</v>
      </c>
      <c r="Z2">
        <f>RegisterLC!V2</f>
        <v>123456789</v>
      </c>
    </row>
  </sheetData>
  <dataValidations count="5">
    <dataValidation type="list" allowBlank="1" showInputMessage="1" showErrorMessage="1" sqref="I2 L2" xr:uid="{F3D81386-3D1E-4750-887A-18B57D696473}">
      <formula1>"Yes, No"</formula1>
    </dataValidation>
    <dataValidation type="list" allowBlank="1" showInputMessage="1" showErrorMessage="1" sqref="J2" xr:uid="{E774FA8D-1CF8-453A-ADB0-60E69C669F63}">
      <formula1>"Day, Month, Year"</formula1>
    </dataValidation>
    <dataValidation type="list" allowBlank="1" showInputMessage="1" showErrorMessage="1" sqref="N2" xr:uid="{51AAAA0B-C07B-46F2-B34B-3321451CB38E}">
      <formula1>"CLM, OUR"</formula1>
    </dataValidation>
    <dataValidation type="list" allowBlank="1" showInputMessage="1" showErrorMessage="1" sqref="S2 W2" xr:uid="{47398D0A-0E5D-4C75-B153-52DF668C39C2}">
      <formula1>"DAYS AFTER SIGHT, DAYS AFTER B/L DATE, DAYS AFTER AWB, DAYS SHIPMENT, FIXED MATURITY, OTHER"</formula1>
    </dataValidation>
    <dataValidation type="list" allowBlank="1" showInputMessage="1" showErrorMessage="1" sqref="T2" xr:uid="{87329AA8-0C7D-46CD-9432-54ADF95D73A6}">
      <formula1>"Sight, Deferred, Acceptance"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CBF0D-B549-45AF-83FA-A22B9B836C64}">
  <dimension ref="A1:N9"/>
  <sheetViews>
    <sheetView topLeftCell="C1" workbookViewId="0">
      <selection activeCell="G8" sqref="G8"/>
    </sheetView>
  </sheetViews>
  <sheetFormatPr defaultRowHeight="14.4" x14ac:dyDescent="0.3"/>
  <cols>
    <col min="1" max="1" width="19.109375" customWidth="1"/>
    <col min="2" max="2" width="17.88671875" customWidth="1"/>
    <col min="3" max="3" width="10.109375" customWidth="1"/>
    <col min="4" max="4" width="17.6640625" customWidth="1"/>
    <col min="5" max="5" width="17.88671875" customWidth="1"/>
    <col min="6" max="6" width="19" customWidth="1"/>
    <col min="7" max="7" width="22.6640625" customWidth="1"/>
    <col min="8" max="8" width="18.88671875" customWidth="1"/>
    <col min="10" max="10" width="23.109375" customWidth="1"/>
    <col min="11" max="11" width="18.5546875" bestFit="1" customWidth="1"/>
    <col min="12" max="12" width="16.44140625" customWidth="1"/>
    <col min="13" max="13" width="14.77734375" bestFit="1" customWidth="1"/>
    <col min="14" max="14" width="14.44140625" bestFit="1" customWidth="1"/>
  </cols>
  <sheetData>
    <row r="1" spans="1:14" x14ac:dyDescent="0.3">
      <c r="A1" s="7" t="s">
        <v>74</v>
      </c>
      <c r="B1" s="7" t="s">
        <v>75</v>
      </c>
      <c r="C1" s="7" t="s">
        <v>14</v>
      </c>
      <c r="D1" s="7" t="s">
        <v>76</v>
      </c>
      <c r="E1" s="7" t="s">
        <v>77</v>
      </c>
      <c r="F1" s="7" t="s">
        <v>78</v>
      </c>
      <c r="G1" s="7" t="s">
        <v>79</v>
      </c>
      <c r="H1" s="7" t="s">
        <v>81</v>
      </c>
      <c r="I1" s="7" t="s">
        <v>82</v>
      </c>
      <c r="J1" s="7" t="s">
        <v>83</v>
      </c>
      <c r="K1" s="7" t="s">
        <v>85</v>
      </c>
      <c r="L1" s="7" t="s">
        <v>86</v>
      </c>
      <c r="M1" s="7" t="s">
        <v>87</v>
      </c>
      <c r="N1" s="7" t="s">
        <v>89</v>
      </c>
    </row>
    <row r="2" spans="1:14" x14ac:dyDescent="0.3">
      <c r="A2">
        <v>1000</v>
      </c>
      <c r="B2" s="9"/>
      <c r="C2">
        <f>IssueLC!G2</f>
        <v>2500</v>
      </c>
      <c r="D2" s="11">
        <f>IF(VALUE(A2),C2+A2,C2-B2)</f>
        <v>3500</v>
      </c>
      <c r="E2" s="5">
        <f>D2+(1/100)*I2*D2</f>
        <v>3675</v>
      </c>
      <c r="G2" t="s">
        <v>80</v>
      </c>
      <c r="I2">
        <v>5</v>
      </c>
      <c r="J2" t="s">
        <v>84</v>
      </c>
      <c r="K2" t="s">
        <v>52</v>
      </c>
      <c r="L2" t="s">
        <v>58</v>
      </c>
      <c r="M2" t="s">
        <v>88</v>
      </c>
      <c r="N2" t="s">
        <v>90</v>
      </c>
    </row>
    <row r="9" spans="1:14" x14ac:dyDescent="0.3">
      <c r="E9" s="10"/>
    </row>
  </sheetData>
  <dataValidations count="4">
    <dataValidation type="list" allowBlank="1" showInputMessage="1" showErrorMessage="1" sqref="G2" xr:uid="{5A4D472F-4279-4E72-959C-17BAE85490B5}">
      <formula1>"Beneficiary Country, At our Counters, Advising Bank Country, Other"</formula1>
    </dataValidation>
    <dataValidation type="list" allowBlank="1" showInputMessage="1" showErrorMessage="1" sqref="H2" xr:uid="{C525D9C4-B344-4E71-8BF9-59EFE67D2E21}">
      <formula1>"                        , NOT EXCEEDING"</formula1>
    </dataValidation>
    <dataValidation type="list" allowBlank="1" showInputMessage="1" showErrorMessage="1" sqref="K2" xr:uid="{564B88B0-2B7B-44DB-B5C1-B42FBC2CFF25}">
      <formula1>"Yes, No"</formula1>
    </dataValidation>
    <dataValidation type="list" allowBlank="1" showInputMessage="1" showErrorMessage="1" sqref="N2" xr:uid="{A56D4C6C-7084-4F03-81D5-676211B3544F}">
      <formula1>"Accepted, Rejected"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EB6AE-18D4-4CDC-AC7D-04A6C2F4F441}">
  <dimension ref="A1:P2"/>
  <sheetViews>
    <sheetView topLeftCell="F1" workbookViewId="0">
      <selection activeCell="I5" sqref="I5"/>
    </sheetView>
  </sheetViews>
  <sheetFormatPr defaultRowHeight="14.4" x14ac:dyDescent="0.3"/>
  <cols>
    <col min="1" max="1" width="13.77734375" bestFit="1" customWidth="1"/>
    <col min="2" max="2" width="14.77734375" bestFit="1" customWidth="1"/>
    <col min="3" max="3" width="15.33203125" customWidth="1"/>
    <col min="4" max="6" width="19.5546875" customWidth="1"/>
    <col min="8" max="8" width="13.44140625" bestFit="1" customWidth="1"/>
    <col min="9" max="9" width="13.21875" customWidth="1"/>
    <col min="10" max="10" width="13.5546875" customWidth="1"/>
    <col min="11" max="11" width="12.44140625" customWidth="1"/>
    <col min="12" max="12" width="13.6640625" customWidth="1"/>
    <col min="13" max="13" width="11.88671875" customWidth="1"/>
    <col min="14" max="14" width="20.21875" customWidth="1"/>
    <col min="15" max="15" width="14.6640625" customWidth="1"/>
    <col min="16" max="16" width="23.21875" customWidth="1"/>
  </cols>
  <sheetData>
    <row r="1" spans="1:16" x14ac:dyDescent="0.3">
      <c r="A1" s="7" t="s">
        <v>91</v>
      </c>
      <c r="B1" s="7" t="s">
        <v>92</v>
      </c>
      <c r="C1" s="7" t="s">
        <v>103</v>
      </c>
      <c r="D1" s="7" t="s">
        <v>104</v>
      </c>
      <c r="E1" s="7" t="s">
        <v>105</v>
      </c>
      <c r="F1" s="7" t="s">
        <v>106</v>
      </c>
      <c r="G1" s="7" t="s">
        <v>94</v>
      </c>
      <c r="H1" s="12" t="s">
        <v>97</v>
      </c>
      <c r="I1" s="12" t="s">
        <v>98</v>
      </c>
      <c r="J1" s="7" t="s">
        <v>95</v>
      </c>
      <c r="K1" s="12" t="s">
        <v>99</v>
      </c>
      <c r="L1" s="12" t="s">
        <v>102</v>
      </c>
      <c r="M1" s="7" t="s">
        <v>96</v>
      </c>
      <c r="N1" s="12" t="s">
        <v>100</v>
      </c>
      <c r="O1" s="12" t="s">
        <v>101</v>
      </c>
      <c r="P1" s="15" t="s">
        <v>107</v>
      </c>
    </row>
    <row r="2" spans="1:16" x14ac:dyDescent="0.3">
      <c r="A2">
        <v>2500</v>
      </c>
      <c r="B2" t="s">
        <v>93</v>
      </c>
      <c r="C2">
        <v>100</v>
      </c>
      <c r="E2">
        <v>200</v>
      </c>
      <c r="F2" s="14">
        <f>A2+C2-D2+E2</f>
        <v>2800</v>
      </c>
      <c r="H2" s="13">
        <v>2</v>
      </c>
      <c r="I2" s="13">
        <v>4</v>
      </c>
      <c r="J2" s="2"/>
      <c r="K2" s="13">
        <v>3</v>
      </c>
      <c r="L2" s="13">
        <v>2</v>
      </c>
      <c r="M2" s="2"/>
      <c r="N2" s="13">
        <v>3</v>
      </c>
      <c r="O2" s="13">
        <v>2</v>
      </c>
      <c r="P2" t="s">
        <v>108</v>
      </c>
    </row>
  </sheetData>
  <dataValidations count="1">
    <dataValidation type="list" allowBlank="1" showInputMessage="1" showErrorMessage="1" sqref="P2" xr:uid="{407D7200-94FB-4703-8610-6010850128D9}">
      <formula1>"Beneficiary, Advising Bank, Advise Through Bank"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899EE-AB73-493C-A489-80FA5D741168}">
  <dimension ref="A1:F18"/>
  <sheetViews>
    <sheetView workbookViewId="0">
      <selection activeCell="J14" sqref="J14"/>
    </sheetView>
  </sheetViews>
  <sheetFormatPr defaultRowHeight="14.4" x14ac:dyDescent="0.3"/>
  <cols>
    <col min="1" max="1" width="14.77734375" customWidth="1"/>
    <col min="2" max="2" width="15.5546875" customWidth="1"/>
    <col min="3" max="3" width="17.88671875" customWidth="1"/>
    <col min="4" max="4" width="24.5546875" customWidth="1"/>
  </cols>
  <sheetData>
    <row r="1" spans="1:6" x14ac:dyDescent="0.3">
      <c r="A1" t="s">
        <v>32</v>
      </c>
      <c r="B1" t="s">
        <v>40</v>
      </c>
      <c r="C1" t="s">
        <v>34</v>
      </c>
      <c r="D1" t="s">
        <v>35</v>
      </c>
    </row>
    <row r="2" spans="1:6" x14ac:dyDescent="0.3">
      <c r="A2" t="s">
        <v>36</v>
      </c>
      <c r="C2">
        <f>ROUND(RegisterLC!F2*B3,0)</f>
        <v>525</v>
      </c>
      <c r="D2">
        <f>RegisterLC!E2+(1/100)*RegisterLC!I2*RegisterLC!E2</f>
        <v>2500</v>
      </c>
    </row>
    <row r="3" spans="1:6" x14ac:dyDescent="0.3">
      <c r="B3">
        <f>IF(RegisterLC!D2="USD",VALUE(F15),IF(RegisterLC!D2="AED",VALUE(F16),IF(RegisterLC!D2="EUR",VALUE(F17),IF(RegisterLC!D2="GBP",VALUE(F18)))))</f>
        <v>0.21</v>
      </c>
    </row>
    <row r="14" spans="1:6" x14ac:dyDescent="0.3">
      <c r="D14" t="s">
        <v>37</v>
      </c>
      <c r="E14" t="s">
        <v>38</v>
      </c>
    </row>
    <row r="15" spans="1:6" x14ac:dyDescent="0.3">
      <c r="D15" t="s">
        <v>39</v>
      </c>
      <c r="E15" t="s">
        <v>39</v>
      </c>
      <c r="F15">
        <v>1</v>
      </c>
    </row>
    <row r="16" spans="1:6" x14ac:dyDescent="0.3">
      <c r="D16" t="s">
        <v>40</v>
      </c>
      <c r="E16" t="s">
        <v>39</v>
      </c>
      <c r="F16">
        <v>0.21</v>
      </c>
    </row>
    <row r="17" spans="4:6" x14ac:dyDescent="0.3">
      <c r="D17" t="s">
        <v>33</v>
      </c>
      <c r="E17" t="s">
        <v>39</v>
      </c>
      <c r="F17">
        <v>1.1599999999999999</v>
      </c>
    </row>
    <row r="18" spans="4:6" x14ac:dyDescent="0.3">
      <c r="D18" t="s">
        <v>41</v>
      </c>
      <c r="E18" t="s">
        <v>39</v>
      </c>
      <c r="F18">
        <v>1.34</v>
      </c>
    </row>
  </sheetData>
  <dataValidations count="1">
    <dataValidation type="list" allowBlank="1" showInputMessage="1" showErrorMessage="1" sqref="B1" xr:uid="{6058E3F4-9640-4C6D-B732-B5A6D887C1F0}">
      <formula1>"USD, AED, EUR, GBP"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</vt:lpstr>
      <vt:lpstr>RegisterLC</vt:lpstr>
      <vt:lpstr>IssueLC</vt:lpstr>
      <vt:lpstr>RegAmend</vt:lpstr>
      <vt:lpstr>RegDoc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Mhd Kaiser</dc:creator>
  <cp:lastModifiedBy>Mhd Kaiser</cp:lastModifiedBy>
  <dcterms:created xsi:type="dcterms:W3CDTF">2025-07-17T15:00:57Z</dcterms:created>
  <dcterms:modified xsi:type="dcterms:W3CDTF">2025-09-02T11:10:40Z</dcterms:modified>
</cp:coreProperties>
</file>