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i\Desktop\2023-2024\DDU\Eksamensprojekt\"/>
    </mc:Choice>
  </mc:AlternateContent>
  <xr:revisionPtr revIDLastSave="0" documentId="13_ncr:1_{77DB46C0-9DE7-4AC0-BB66-153321FA04EA}" xr6:coauthVersionLast="47" xr6:coauthVersionMax="47" xr10:uidLastSave="{00000000-0000-0000-0000-000000000000}"/>
  <bookViews>
    <workbookView xWindow="-108" yWindow="-108" windowWidth="23256" windowHeight="12456" xr2:uid="{A5885F11-F848-414E-8C19-45B4655707EA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7" i="1" l="1"/>
  <c r="N27" i="1"/>
  <c r="M27" i="1"/>
  <c r="I27" i="1"/>
  <c r="H27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AA8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7" i="2"/>
  <c r="AA6" i="2"/>
  <c r="AA5" i="2"/>
  <c r="AA4" i="2"/>
  <c r="AA3" i="2"/>
  <c r="AA2" i="2"/>
  <c r="AA27" i="2" s="1"/>
  <c r="AA28" i="2" s="1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S25" i="2"/>
  <c r="T25" i="2" s="1"/>
  <c r="L25" i="2"/>
  <c r="M25" i="2" s="1"/>
  <c r="E25" i="2"/>
  <c r="F25" i="2" s="1"/>
  <c r="S24" i="2"/>
  <c r="T24" i="2" s="1"/>
  <c r="L24" i="2"/>
  <c r="M24" i="2" s="1"/>
  <c r="E24" i="2"/>
  <c r="F24" i="2" s="1"/>
  <c r="S23" i="2"/>
  <c r="T23" i="2" s="1"/>
  <c r="L23" i="2"/>
  <c r="M23" i="2" s="1"/>
  <c r="E23" i="2"/>
  <c r="F23" i="2" s="1"/>
  <c r="S22" i="2"/>
  <c r="T22" i="2" s="1"/>
  <c r="L22" i="2"/>
  <c r="M22" i="2" s="1"/>
  <c r="E22" i="2"/>
  <c r="F22" i="2" s="1"/>
  <c r="S21" i="2"/>
  <c r="T21" i="2" s="1"/>
  <c r="L21" i="2"/>
  <c r="M21" i="2" s="1"/>
  <c r="E21" i="2"/>
  <c r="F21" i="2" s="1"/>
  <c r="S20" i="2"/>
  <c r="T20" i="2" s="1"/>
  <c r="L20" i="2"/>
  <c r="M20" i="2" s="1"/>
  <c r="E20" i="2"/>
  <c r="F20" i="2" s="1"/>
  <c r="S19" i="2"/>
  <c r="T19" i="2" s="1"/>
  <c r="L19" i="2"/>
  <c r="M19" i="2" s="1"/>
  <c r="E19" i="2"/>
  <c r="F19" i="2" s="1"/>
  <c r="S18" i="2"/>
  <c r="T18" i="2" s="1"/>
  <c r="L18" i="2"/>
  <c r="M18" i="2" s="1"/>
  <c r="E18" i="2"/>
  <c r="F18" i="2" s="1"/>
  <c r="S17" i="2"/>
  <c r="T17" i="2" s="1"/>
  <c r="L17" i="2"/>
  <c r="M17" i="2" s="1"/>
  <c r="E17" i="2"/>
  <c r="F17" i="2" s="1"/>
  <c r="S16" i="2"/>
  <c r="T16" i="2" s="1"/>
  <c r="L16" i="2"/>
  <c r="M16" i="2" s="1"/>
  <c r="E16" i="2"/>
  <c r="F16" i="2" s="1"/>
  <c r="T15" i="2"/>
  <c r="S15" i="2"/>
  <c r="L15" i="2"/>
  <c r="M15" i="2" s="1"/>
  <c r="E15" i="2"/>
  <c r="F15" i="2" s="1"/>
  <c r="S14" i="2"/>
  <c r="T14" i="2" s="1"/>
  <c r="L14" i="2"/>
  <c r="M14" i="2" s="1"/>
  <c r="E14" i="2"/>
  <c r="F14" i="2" s="1"/>
  <c r="S13" i="2"/>
  <c r="T13" i="2" s="1"/>
  <c r="L13" i="2"/>
  <c r="M13" i="2" s="1"/>
  <c r="E13" i="2"/>
  <c r="F13" i="2" s="1"/>
  <c r="S12" i="2"/>
  <c r="T12" i="2" s="1"/>
  <c r="L12" i="2"/>
  <c r="M12" i="2" s="1"/>
  <c r="E12" i="2"/>
  <c r="F12" i="2" s="1"/>
  <c r="S11" i="2"/>
  <c r="T11" i="2" s="1"/>
  <c r="L11" i="2"/>
  <c r="M11" i="2" s="1"/>
  <c r="E11" i="2"/>
  <c r="F11" i="2" s="1"/>
  <c r="S10" i="2"/>
  <c r="T10" i="2" s="1"/>
  <c r="L10" i="2"/>
  <c r="M10" i="2" s="1"/>
  <c r="E10" i="2"/>
  <c r="F10" i="2" s="1"/>
  <c r="S9" i="2"/>
  <c r="T9" i="2" s="1"/>
  <c r="L9" i="2"/>
  <c r="M9" i="2" s="1"/>
  <c r="E9" i="2"/>
  <c r="F9" i="2" s="1"/>
  <c r="S8" i="2"/>
  <c r="T8" i="2" s="1"/>
  <c r="L8" i="2"/>
  <c r="M8" i="2" s="1"/>
  <c r="E8" i="2"/>
  <c r="F8" i="2" s="1"/>
  <c r="S7" i="2"/>
  <c r="T7" i="2" s="1"/>
  <c r="L7" i="2"/>
  <c r="M7" i="2" s="1"/>
  <c r="E7" i="2"/>
  <c r="F7" i="2" s="1"/>
  <c r="S6" i="2"/>
  <c r="T6" i="2" s="1"/>
  <c r="L6" i="2"/>
  <c r="M6" i="2" s="1"/>
  <c r="E6" i="2"/>
  <c r="F6" i="2" s="1"/>
  <c r="S5" i="2"/>
  <c r="T5" i="2" s="1"/>
  <c r="L5" i="2"/>
  <c r="M5" i="2" s="1"/>
  <c r="E5" i="2"/>
  <c r="F5" i="2" s="1"/>
  <c r="S4" i="2"/>
  <c r="T4" i="2" s="1"/>
  <c r="L4" i="2"/>
  <c r="M4" i="2" s="1"/>
  <c r="E4" i="2"/>
  <c r="F4" i="2" s="1"/>
  <c r="S3" i="2"/>
  <c r="T3" i="2" s="1"/>
  <c r="L3" i="2"/>
  <c r="M3" i="2" s="1"/>
  <c r="E3" i="2"/>
  <c r="F3" i="2" s="1"/>
  <c r="S2" i="2"/>
  <c r="T2" i="2" s="1"/>
  <c r="L2" i="2"/>
  <c r="M2" i="2" s="1"/>
  <c r="E2" i="2"/>
  <c r="F2" i="2" s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2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I28" i="1" l="1"/>
  <c r="N28" i="1"/>
  <c r="C27" i="1"/>
  <c r="D27" i="1"/>
  <c r="M27" i="2"/>
  <c r="AH27" i="2"/>
  <c r="T27" i="2"/>
  <c r="F27" i="2"/>
  <c r="L27" i="2"/>
  <c r="M28" i="2" s="1"/>
  <c r="S27" i="2"/>
  <c r="E27" i="2"/>
  <c r="D28" i="1" l="1"/>
  <c r="F28" i="2"/>
  <c r="T28" i="2"/>
</calcChain>
</file>

<file path=xl/sharedStrings.xml><?xml version="1.0" encoding="utf-8"?>
<sst xmlns="http://schemas.openxmlformats.org/spreadsheetml/2006/main" count="58" uniqueCount="20">
  <si>
    <t>k</t>
  </si>
  <si>
    <t>dato</t>
  </si>
  <si>
    <t>time</t>
  </si>
  <si>
    <t>median k=7</t>
  </si>
  <si>
    <t>median k=13</t>
  </si>
  <si>
    <t>median k=3</t>
  </si>
  <si>
    <t>nordpool</t>
  </si>
  <si>
    <t>price</t>
  </si>
  <si>
    <t>kv</t>
  </si>
  <si>
    <t>prikprodukt m. nordpool</t>
  </si>
  <si>
    <t>sim</t>
  </si>
  <si>
    <t>len and dot hhv.</t>
  </si>
  <si>
    <t>kvadrat</t>
  </si>
  <si>
    <t>Nordpool</t>
  </si>
  <si>
    <t>Median k=3</t>
  </si>
  <si>
    <t>Median k=7</t>
  </si>
  <si>
    <t>Median k=13</t>
  </si>
  <si>
    <t>len &gt;</t>
  </si>
  <si>
    <t>&lt; dot</t>
  </si>
  <si>
    <t>cos sim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</si>
</sst>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 vertical="center" wrapText="1"/>
    </xf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Test: sammenligning af 3</a:t>
            </a:r>
            <a:r>
              <a:rPr lang="en-GB" baseline="0"/>
              <a:t> </a:t>
            </a:r>
            <a:r>
              <a:rPr lang="en-GB" i="1" baseline="0"/>
              <a:t>k-</a:t>
            </a:r>
            <a:r>
              <a:rPr lang="en-GB" baseline="0"/>
              <a:t>værdier m. Nordpool prognose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Median k=3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'Ark1'!$B$2:$B$25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619.26055051288802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871.02429623036801</c:v>
                </c:pt>
                <c:pt idx="7">
                  <c:v>1009.60589820019</c:v>
                </c:pt>
                <c:pt idx="8">
                  <c:v>861.17430805361096</c:v>
                </c:pt>
                <c:pt idx="9">
                  <c:v>722.27278805659398</c:v>
                </c:pt>
                <c:pt idx="10">
                  <c:v>609.20709473335501</c:v>
                </c:pt>
                <c:pt idx="11">
                  <c:v>570.85423584327998</c:v>
                </c:pt>
                <c:pt idx="12">
                  <c:v>473.02625053929597</c:v>
                </c:pt>
                <c:pt idx="13">
                  <c:v>425.59482102635502</c:v>
                </c:pt>
                <c:pt idx="14">
                  <c:v>469.20414081643901</c:v>
                </c:pt>
                <c:pt idx="15">
                  <c:v>547.68402717789502</c:v>
                </c:pt>
                <c:pt idx="16">
                  <c:v>603.33222421250002</c:v>
                </c:pt>
                <c:pt idx="17">
                  <c:v>744.48154624870597</c:v>
                </c:pt>
                <c:pt idx="18">
                  <c:v>895.74183541919797</c:v>
                </c:pt>
                <c:pt idx="19">
                  <c:v>1171.4654608539099</c:v>
                </c:pt>
                <c:pt idx="20">
                  <c:v>1276.35507054342</c:v>
                </c:pt>
                <c:pt idx="21">
                  <c:v>1043.60938214611</c:v>
                </c:pt>
                <c:pt idx="22">
                  <c:v>853.26910796661105</c:v>
                </c:pt>
                <c:pt idx="23">
                  <c:v>721.46456620610104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A-423F-B6AF-A1DDC051FE49}"/>
            </c:ext>
          </c:extLst>
        </c:ser>
        <c:ser>
          <c:idx val="1"/>
          <c:order val="1"/>
          <c:tx>
            <c:strRef>
              <c:f>'Ark1'!$G$1</c:f>
              <c:strCache>
                <c:ptCount val="1"/>
                <c:pt idx="0">
                  <c:v>Median k=7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'Ark1'!$G$2:$G$25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619.26055051288802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729.93914118018199</c:v>
                </c:pt>
                <c:pt idx="7">
                  <c:v>829.92622067257003</c:v>
                </c:pt>
                <c:pt idx="8">
                  <c:v>820.65002199010405</c:v>
                </c:pt>
                <c:pt idx="9">
                  <c:v>715.58049470850904</c:v>
                </c:pt>
                <c:pt idx="10">
                  <c:v>609.20709473335501</c:v>
                </c:pt>
                <c:pt idx="11">
                  <c:v>570.85423584327998</c:v>
                </c:pt>
                <c:pt idx="12">
                  <c:v>473.02625053929597</c:v>
                </c:pt>
                <c:pt idx="13">
                  <c:v>425.59482102635502</c:v>
                </c:pt>
                <c:pt idx="14">
                  <c:v>469.20414081643901</c:v>
                </c:pt>
                <c:pt idx="15">
                  <c:v>547.68402717789502</c:v>
                </c:pt>
                <c:pt idx="16">
                  <c:v>603.33222421250002</c:v>
                </c:pt>
                <c:pt idx="17">
                  <c:v>681.116499076433</c:v>
                </c:pt>
                <c:pt idx="18">
                  <c:v>847.68972389016199</c:v>
                </c:pt>
                <c:pt idx="19">
                  <c:v>1053.7927671919499</c:v>
                </c:pt>
                <c:pt idx="20">
                  <c:v>1154.97699925196</c:v>
                </c:pt>
                <c:pt idx="21">
                  <c:v>927.05369487667895</c:v>
                </c:pt>
                <c:pt idx="22">
                  <c:v>853.26910796661105</c:v>
                </c:pt>
                <c:pt idx="23">
                  <c:v>721.542649735993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A-423F-B6AF-A1DDC051FE49}"/>
            </c:ext>
          </c:extLst>
        </c:ser>
        <c:ser>
          <c:idx val="2"/>
          <c:order val="2"/>
          <c:tx>
            <c:strRef>
              <c:f>'Ark1'!$L$1</c:f>
              <c:strCache>
                <c:ptCount val="1"/>
                <c:pt idx="0">
                  <c:v>Median k=13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'Ark1'!$L$2:$L$25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615.74105885277697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729.93914118018199</c:v>
                </c:pt>
                <c:pt idx="7">
                  <c:v>751.90836595181997</c:v>
                </c:pt>
                <c:pt idx="8">
                  <c:v>724.76269109191605</c:v>
                </c:pt>
                <c:pt idx="9">
                  <c:v>641.95783699409105</c:v>
                </c:pt>
                <c:pt idx="10">
                  <c:v>481.149378513692</c:v>
                </c:pt>
                <c:pt idx="11">
                  <c:v>414.75956960943103</c:v>
                </c:pt>
                <c:pt idx="12">
                  <c:v>429.10539482662398</c:v>
                </c:pt>
                <c:pt idx="13">
                  <c:v>411.52651956411199</c:v>
                </c:pt>
                <c:pt idx="14">
                  <c:v>405.08662287535901</c:v>
                </c:pt>
                <c:pt idx="15">
                  <c:v>409.48459666424401</c:v>
                </c:pt>
                <c:pt idx="16">
                  <c:v>493.31306111715099</c:v>
                </c:pt>
                <c:pt idx="17">
                  <c:v>596.14898326908406</c:v>
                </c:pt>
                <c:pt idx="18">
                  <c:v>750.58304375767204</c:v>
                </c:pt>
                <c:pt idx="19">
                  <c:v>932.73011804184705</c:v>
                </c:pt>
                <c:pt idx="20">
                  <c:v>940.77879371897802</c:v>
                </c:pt>
                <c:pt idx="21">
                  <c:v>889.37632840399601</c:v>
                </c:pt>
                <c:pt idx="22">
                  <c:v>779.98245926861</c:v>
                </c:pt>
                <c:pt idx="23">
                  <c:v>721.46456620610104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A-423F-B6AF-A1DDC051FE49}"/>
            </c:ext>
          </c:extLst>
        </c:ser>
        <c:ser>
          <c:idx val="3"/>
          <c:order val="3"/>
          <c:tx>
            <c:strRef>
              <c:f>'Ark1'!$Z$1</c:f>
              <c:strCache>
                <c:ptCount val="1"/>
                <c:pt idx="0">
                  <c:v>Nordpool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'Ark1'!$AB$2:$AB$25</c:f>
              <c:numCache>
                <c:formatCode>General</c:formatCode>
                <c:ptCount val="24"/>
                <c:pt idx="0">
                  <c:v>677.26</c:v>
                </c:pt>
                <c:pt idx="1">
                  <c:v>654.80999999999995</c:v>
                </c:pt>
                <c:pt idx="2">
                  <c:v>643.4</c:v>
                </c:pt>
                <c:pt idx="3">
                  <c:v>654.29</c:v>
                </c:pt>
                <c:pt idx="4">
                  <c:v>676.07</c:v>
                </c:pt>
                <c:pt idx="5">
                  <c:v>733.5</c:v>
                </c:pt>
                <c:pt idx="6">
                  <c:v>702.55</c:v>
                </c:pt>
                <c:pt idx="7">
                  <c:v>671.45</c:v>
                </c:pt>
                <c:pt idx="8">
                  <c:v>585.37</c:v>
                </c:pt>
                <c:pt idx="9">
                  <c:v>465.28</c:v>
                </c:pt>
                <c:pt idx="10">
                  <c:v>307.08</c:v>
                </c:pt>
                <c:pt idx="11">
                  <c:v>232.57</c:v>
                </c:pt>
                <c:pt idx="12">
                  <c:v>185.95</c:v>
                </c:pt>
                <c:pt idx="13">
                  <c:v>108.38</c:v>
                </c:pt>
                <c:pt idx="14">
                  <c:v>99.5</c:v>
                </c:pt>
                <c:pt idx="15">
                  <c:v>194.15</c:v>
                </c:pt>
                <c:pt idx="16">
                  <c:v>474.53</c:v>
                </c:pt>
                <c:pt idx="17">
                  <c:v>591.92999999999995</c:v>
                </c:pt>
                <c:pt idx="18">
                  <c:v>731.04</c:v>
                </c:pt>
                <c:pt idx="19">
                  <c:v>909.38</c:v>
                </c:pt>
                <c:pt idx="20">
                  <c:v>1009.93</c:v>
                </c:pt>
                <c:pt idx="21">
                  <c:v>847.03</c:v>
                </c:pt>
                <c:pt idx="22">
                  <c:v>673.24</c:v>
                </c:pt>
                <c:pt idx="23">
                  <c:v>623.55999999999995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A-423F-B6AF-A1DDC051F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461551"/>
        <c:axId val="1380462511"/>
      </c:lineChart>
      <c:catAx>
        <c:axId val="138046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62511"/>
        <c:crosses val="autoZero"/>
        <c:auto val="1"/>
        <c:lblAlgn val="ctr"/>
        <c:lblOffset val="100"/>
        <c:noMultiLvlLbl val="0"/>
      </c:catAx>
      <c:valAx>
        <c:axId val="13804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Pris (DKK/MW/h)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Median k=3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'Ark1'!$B$2:$B$25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619.26055051288802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871.02429623036801</c:v>
                </c:pt>
                <c:pt idx="7">
                  <c:v>1009.60589820019</c:v>
                </c:pt>
                <c:pt idx="8">
                  <c:v>861.17430805361096</c:v>
                </c:pt>
                <c:pt idx="9">
                  <c:v>722.27278805659398</c:v>
                </c:pt>
                <c:pt idx="10">
                  <c:v>609.20709473335501</c:v>
                </c:pt>
                <c:pt idx="11">
                  <c:v>570.85423584327998</c:v>
                </c:pt>
                <c:pt idx="12">
                  <c:v>473.02625053929597</c:v>
                </c:pt>
                <c:pt idx="13">
                  <c:v>425.59482102635502</c:v>
                </c:pt>
                <c:pt idx="14">
                  <c:v>469.20414081643901</c:v>
                </c:pt>
                <c:pt idx="15">
                  <c:v>547.68402717789502</c:v>
                </c:pt>
                <c:pt idx="16">
                  <c:v>603.33222421250002</c:v>
                </c:pt>
                <c:pt idx="17">
                  <c:v>744.48154624870597</c:v>
                </c:pt>
                <c:pt idx="18">
                  <c:v>895.74183541919797</c:v>
                </c:pt>
                <c:pt idx="19">
                  <c:v>1171.4654608539099</c:v>
                </c:pt>
                <c:pt idx="20">
                  <c:v>1276.35507054342</c:v>
                </c:pt>
                <c:pt idx="21">
                  <c:v>1043.60938214611</c:v>
                </c:pt>
                <c:pt idx="22">
                  <c:v>853.26910796661105</c:v>
                </c:pt>
                <c:pt idx="23">
                  <c:v>721.46456620610104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6-461E-80E5-AA22A32135DB}"/>
            </c:ext>
          </c:extLst>
        </c:ser>
        <c:ser>
          <c:idx val="1"/>
          <c:order val="1"/>
          <c:tx>
            <c:strRef>
              <c:f>'Ark1'!$G$1</c:f>
              <c:strCache>
                <c:ptCount val="1"/>
                <c:pt idx="0">
                  <c:v>Median k=7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'Ark1'!$G$2:$G$25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619.26055051288802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729.93914118018199</c:v>
                </c:pt>
                <c:pt idx="7">
                  <c:v>829.92622067257003</c:v>
                </c:pt>
                <c:pt idx="8">
                  <c:v>820.65002199010405</c:v>
                </c:pt>
                <c:pt idx="9">
                  <c:v>715.58049470850904</c:v>
                </c:pt>
                <c:pt idx="10">
                  <c:v>609.20709473335501</c:v>
                </c:pt>
                <c:pt idx="11">
                  <c:v>570.85423584327998</c:v>
                </c:pt>
                <c:pt idx="12">
                  <c:v>473.02625053929597</c:v>
                </c:pt>
                <c:pt idx="13">
                  <c:v>425.59482102635502</c:v>
                </c:pt>
                <c:pt idx="14">
                  <c:v>469.20414081643901</c:v>
                </c:pt>
                <c:pt idx="15">
                  <c:v>547.68402717789502</c:v>
                </c:pt>
                <c:pt idx="16">
                  <c:v>603.33222421250002</c:v>
                </c:pt>
                <c:pt idx="17">
                  <c:v>681.116499076433</c:v>
                </c:pt>
                <c:pt idx="18">
                  <c:v>847.68972389016199</c:v>
                </c:pt>
                <c:pt idx="19">
                  <c:v>1053.7927671919499</c:v>
                </c:pt>
                <c:pt idx="20">
                  <c:v>1154.97699925196</c:v>
                </c:pt>
                <c:pt idx="21">
                  <c:v>927.05369487667895</c:v>
                </c:pt>
                <c:pt idx="22">
                  <c:v>853.26910796661105</c:v>
                </c:pt>
                <c:pt idx="23">
                  <c:v>721.542649735993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6-461E-80E5-AA22A32135DB}"/>
            </c:ext>
          </c:extLst>
        </c:ser>
        <c:ser>
          <c:idx val="2"/>
          <c:order val="2"/>
          <c:tx>
            <c:strRef>
              <c:f>'Ark1'!$L$1</c:f>
              <c:strCache>
                <c:ptCount val="1"/>
                <c:pt idx="0">
                  <c:v>Median k=13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'Ark1'!$L$2:$L$25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615.74105885277697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729.93914118018199</c:v>
                </c:pt>
                <c:pt idx="7">
                  <c:v>751.90836595181997</c:v>
                </c:pt>
                <c:pt idx="8">
                  <c:v>724.76269109191605</c:v>
                </c:pt>
                <c:pt idx="9">
                  <c:v>641.95783699409105</c:v>
                </c:pt>
                <c:pt idx="10">
                  <c:v>481.149378513692</c:v>
                </c:pt>
                <c:pt idx="11">
                  <c:v>414.75956960943103</c:v>
                </c:pt>
                <c:pt idx="12">
                  <c:v>429.10539482662398</c:v>
                </c:pt>
                <c:pt idx="13">
                  <c:v>411.52651956411199</c:v>
                </c:pt>
                <c:pt idx="14">
                  <c:v>405.08662287535901</c:v>
                </c:pt>
                <c:pt idx="15">
                  <c:v>409.48459666424401</c:v>
                </c:pt>
                <c:pt idx="16">
                  <c:v>493.31306111715099</c:v>
                </c:pt>
                <c:pt idx="17">
                  <c:v>596.14898326908406</c:v>
                </c:pt>
                <c:pt idx="18">
                  <c:v>750.58304375767204</c:v>
                </c:pt>
                <c:pt idx="19">
                  <c:v>932.73011804184705</c:v>
                </c:pt>
                <c:pt idx="20">
                  <c:v>940.77879371897802</c:v>
                </c:pt>
                <c:pt idx="21">
                  <c:v>889.37632840399601</c:v>
                </c:pt>
                <c:pt idx="22">
                  <c:v>779.98245926861</c:v>
                </c:pt>
                <c:pt idx="23">
                  <c:v>721.46456620610104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6-461E-80E5-AA22A32135DB}"/>
            </c:ext>
          </c:extLst>
        </c:ser>
        <c:ser>
          <c:idx val="3"/>
          <c:order val="3"/>
          <c:tx>
            <c:strRef>
              <c:f>'Ark1'!$AB$1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'Ark1'!$AB$2:$AB$25</c:f>
              <c:numCache>
                <c:formatCode>General</c:formatCode>
                <c:ptCount val="24"/>
                <c:pt idx="0">
                  <c:v>677.26</c:v>
                </c:pt>
                <c:pt idx="1">
                  <c:v>654.80999999999995</c:v>
                </c:pt>
                <c:pt idx="2">
                  <c:v>643.4</c:v>
                </c:pt>
                <c:pt idx="3">
                  <c:v>654.29</c:v>
                </c:pt>
                <c:pt idx="4">
                  <c:v>676.07</c:v>
                </c:pt>
                <c:pt idx="5">
                  <c:v>733.5</c:v>
                </c:pt>
                <c:pt idx="6">
                  <c:v>702.55</c:v>
                </c:pt>
                <c:pt idx="7">
                  <c:v>671.45</c:v>
                </c:pt>
                <c:pt idx="8">
                  <c:v>585.37</c:v>
                </c:pt>
                <c:pt idx="9">
                  <c:v>465.28</c:v>
                </c:pt>
                <c:pt idx="10">
                  <c:v>307.08</c:v>
                </c:pt>
                <c:pt idx="11">
                  <c:v>232.57</c:v>
                </c:pt>
                <c:pt idx="12">
                  <c:v>185.95</c:v>
                </c:pt>
                <c:pt idx="13">
                  <c:v>108.38</c:v>
                </c:pt>
                <c:pt idx="14">
                  <c:v>99.5</c:v>
                </c:pt>
                <c:pt idx="15">
                  <c:v>194.15</c:v>
                </c:pt>
                <c:pt idx="16">
                  <c:v>474.53</c:v>
                </c:pt>
                <c:pt idx="17">
                  <c:v>591.92999999999995</c:v>
                </c:pt>
                <c:pt idx="18">
                  <c:v>731.04</c:v>
                </c:pt>
                <c:pt idx="19">
                  <c:v>909.38</c:v>
                </c:pt>
                <c:pt idx="20">
                  <c:v>1009.93</c:v>
                </c:pt>
                <c:pt idx="21">
                  <c:v>847.03</c:v>
                </c:pt>
                <c:pt idx="22">
                  <c:v>673.24</c:v>
                </c:pt>
                <c:pt idx="23">
                  <c:v>623.55999999999995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76-461E-80E5-AA22A3213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461551"/>
        <c:axId val="1380462511"/>
      </c:lineChart>
      <c:catAx>
        <c:axId val="138046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62511"/>
        <c:crosses val="autoZero"/>
        <c:auto val="1"/>
        <c:lblAlgn val="ctr"/>
        <c:lblOffset val="100"/>
        <c:noMultiLvlLbl val="0"/>
      </c:catAx>
      <c:valAx>
        <c:axId val="13804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Median k=3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'Ark1'!$B$2:$B$25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619.26055051288802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871.02429623036801</c:v>
                </c:pt>
                <c:pt idx="7">
                  <c:v>1009.60589820019</c:v>
                </c:pt>
                <c:pt idx="8">
                  <c:v>861.17430805361096</c:v>
                </c:pt>
                <c:pt idx="9">
                  <c:v>722.27278805659398</c:v>
                </c:pt>
                <c:pt idx="10">
                  <c:v>609.20709473335501</c:v>
                </c:pt>
                <c:pt idx="11">
                  <c:v>570.85423584327998</c:v>
                </c:pt>
                <c:pt idx="12">
                  <c:v>473.02625053929597</c:v>
                </c:pt>
                <c:pt idx="13">
                  <c:v>425.59482102635502</c:v>
                </c:pt>
                <c:pt idx="14">
                  <c:v>469.20414081643901</c:v>
                </c:pt>
                <c:pt idx="15">
                  <c:v>547.68402717789502</c:v>
                </c:pt>
                <c:pt idx="16">
                  <c:v>603.33222421250002</c:v>
                </c:pt>
                <c:pt idx="17">
                  <c:v>744.48154624870597</c:v>
                </c:pt>
                <c:pt idx="18">
                  <c:v>895.74183541919797</c:v>
                </c:pt>
                <c:pt idx="19">
                  <c:v>1171.4654608539099</c:v>
                </c:pt>
                <c:pt idx="20">
                  <c:v>1276.35507054342</c:v>
                </c:pt>
                <c:pt idx="21">
                  <c:v>1043.60938214611</c:v>
                </c:pt>
                <c:pt idx="22">
                  <c:v>853.26910796661105</c:v>
                </c:pt>
                <c:pt idx="23">
                  <c:v>721.46456620610104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6-4299-B345-6DFE6E7A875F}"/>
            </c:ext>
          </c:extLst>
        </c:ser>
        <c:ser>
          <c:idx val="1"/>
          <c:order val="1"/>
          <c:tx>
            <c:strRef>
              <c:f>'Ark1'!$G$1</c:f>
              <c:strCache>
                <c:ptCount val="1"/>
                <c:pt idx="0">
                  <c:v>Median k=7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'Ark1'!$G$2:$G$25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619.26055051288802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729.93914118018199</c:v>
                </c:pt>
                <c:pt idx="7">
                  <c:v>829.92622067257003</c:v>
                </c:pt>
                <c:pt idx="8">
                  <c:v>820.65002199010405</c:v>
                </c:pt>
                <c:pt idx="9">
                  <c:v>715.58049470850904</c:v>
                </c:pt>
                <c:pt idx="10">
                  <c:v>609.20709473335501</c:v>
                </c:pt>
                <c:pt idx="11">
                  <c:v>570.85423584327998</c:v>
                </c:pt>
                <c:pt idx="12">
                  <c:v>473.02625053929597</c:v>
                </c:pt>
                <c:pt idx="13">
                  <c:v>425.59482102635502</c:v>
                </c:pt>
                <c:pt idx="14">
                  <c:v>469.20414081643901</c:v>
                </c:pt>
                <c:pt idx="15">
                  <c:v>547.68402717789502</c:v>
                </c:pt>
                <c:pt idx="16">
                  <c:v>603.33222421250002</c:v>
                </c:pt>
                <c:pt idx="17">
                  <c:v>681.116499076433</c:v>
                </c:pt>
                <c:pt idx="18">
                  <c:v>847.68972389016199</c:v>
                </c:pt>
                <c:pt idx="19">
                  <c:v>1053.7927671919499</c:v>
                </c:pt>
                <c:pt idx="20">
                  <c:v>1154.97699925196</c:v>
                </c:pt>
                <c:pt idx="21">
                  <c:v>927.05369487667895</c:v>
                </c:pt>
                <c:pt idx="22">
                  <c:v>853.26910796661105</c:v>
                </c:pt>
                <c:pt idx="23">
                  <c:v>721.542649735993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6-4299-B345-6DFE6E7A875F}"/>
            </c:ext>
          </c:extLst>
        </c:ser>
        <c:ser>
          <c:idx val="2"/>
          <c:order val="2"/>
          <c:tx>
            <c:strRef>
              <c:f>'Ark1'!$L$1</c:f>
              <c:strCache>
                <c:ptCount val="1"/>
                <c:pt idx="0">
                  <c:v>Median k=13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'Ark1'!$L$2:$L$25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615.74105885277697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729.93914118018199</c:v>
                </c:pt>
                <c:pt idx="7">
                  <c:v>751.90836595181997</c:v>
                </c:pt>
                <c:pt idx="8">
                  <c:v>724.76269109191605</c:v>
                </c:pt>
                <c:pt idx="9">
                  <c:v>641.95783699409105</c:v>
                </c:pt>
                <c:pt idx="10">
                  <c:v>481.149378513692</c:v>
                </c:pt>
                <c:pt idx="11">
                  <c:v>414.75956960943103</c:v>
                </c:pt>
                <c:pt idx="12">
                  <c:v>429.10539482662398</c:v>
                </c:pt>
                <c:pt idx="13">
                  <c:v>411.52651956411199</c:v>
                </c:pt>
                <c:pt idx="14">
                  <c:v>405.08662287535901</c:v>
                </c:pt>
                <c:pt idx="15">
                  <c:v>409.48459666424401</c:v>
                </c:pt>
                <c:pt idx="16">
                  <c:v>493.31306111715099</c:v>
                </c:pt>
                <c:pt idx="17">
                  <c:v>596.14898326908406</c:v>
                </c:pt>
                <c:pt idx="18">
                  <c:v>750.58304375767204</c:v>
                </c:pt>
                <c:pt idx="19">
                  <c:v>932.73011804184705</c:v>
                </c:pt>
                <c:pt idx="20">
                  <c:v>940.77879371897802</c:v>
                </c:pt>
                <c:pt idx="21">
                  <c:v>889.37632840399601</c:v>
                </c:pt>
                <c:pt idx="22">
                  <c:v>779.98245926861</c:v>
                </c:pt>
                <c:pt idx="23">
                  <c:v>721.46456620610104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6-4299-B345-6DFE6E7A875F}"/>
            </c:ext>
          </c:extLst>
        </c:ser>
        <c:ser>
          <c:idx val="3"/>
          <c:order val="3"/>
          <c:tx>
            <c:strRef>
              <c:f>'Ark1'!$AB$1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'Ark1'!$AB$2:$AB$25</c:f>
              <c:numCache>
                <c:formatCode>General</c:formatCode>
                <c:ptCount val="24"/>
                <c:pt idx="0">
                  <c:v>677.26</c:v>
                </c:pt>
                <c:pt idx="1">
                  <c:v>654.80999999999995</c:v>
                </c:pt>
                <c:pt idx="2">
                  <c:v>643.4</c:v>
                </c:pt>
                <c:pt idx="3">
                  <c:v>654.29</c:v>
                </c:pt>
                <c:pt idx="4">
                  <c:v>676.07</c:v>
                </c:pt>
                <c:pt idx="5">
                  <c:v>733.5</c:v>
                </c:pt>
                <c:pt idx="6">
                  <c:v>702.55</c:v>
                </c:pt>
                <c:pt idx="7">
                  <c:v>671.45</c:v>
                </c:pt>
                <c:pt idx="8">
                  <c:v>585.37</c:v>
                </c:pt>
                <c:pt idx="9">
                  <c:v>465.28</c:v>
                </c:pt>
                <c:pt idx="10">
                  <c:v>307.08</c:v>
                </c:pt>
                <c:pt idx="11">
                  <c:v>232.57</c:v>
                </c:pt>
                <c:pt idx="12">
                  <c:v>185.95</c:v>
                </c:pt>
                <c:pt idx="13">
                  <c:v>108.38</c:v>
                </c:pt>
                <c:pt idx="14">
                  <c:v>99.5</c:v>
                </c:pt>
                <c:pt idx="15">
                  <c:v>194.15</c:v>
                </c:pt>
                <c:pt idx="16">
                  <c:v>474.53</c:v>
                </c:pt>
                <c:pt idx="17">
                  <c:v>591.92999999999995</c:v>
                </c:pt>
                <c:pt idx="18">
                  <c:v>731.04</c:v>
                </c:pt>
                <c:pt idx="19">
                  <c:v>909.38</c:v>
                </c:pt>
                <c:pt idx="20">
                  <c:v>1009.93</c:v>
                </c:pt>
                <c:pt idx="21">
                  <c:v>847.03</c:v>
                </c:pt>
                <c:pt idx="22">
                  <c:v>673.24</c:v>
                </c:pt>
                <c:pt idx="23">
                  <c:v>623.55999999999995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C6-4299-B345-6DFE6E7A8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461551"/>
        <c:axId val="1380462511"/>
      </c:lineChart>
      <c:catAx>
        <c:axId val="138046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62511"/>
        <c:crosses val="autoZero"/>
        <c:auto val="1"/>
        <c:lblAlgn val="ctr"/>
        <c:lblOffset val="100"/>
        <c:noMultiLvlLbl val="0"/>
      </c:catAx>
      <c:valAx>
        <c:axId val="13804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814916</xdr:colOff>
      <xdr:row>31</xdr:row>
      <xdr:rowOff>7901</xdr:rowOff>
    </xdr:from>
    <xdr:to>
      <xdr:col>12</xdr:col>
      <xdr:colOff>579487</xdr:colOff>
      <xdr:row>46</xdr:row>
      <xdr:rowOff>137017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A4BC5688-7B3D-283E-B732-0C8A0E3FF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15861</xdr:colOff>
      <xdr:row>12</xdr:row>
      <xdr:rowOff>149012</xdr:rowOff>
    </xdr:from>
    <xdr:to>
      <xdr:col>46</xdr:col>
      <xdr:colOff>143933</xdr:colOff>
      <xdr:row>27</xdr:row>
      <xdr:rowOff>98213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A8AF0AF-E119-4C0E-AEA4-284A9366F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15861</xdr:colOff>
      <xdr:row>12</xdr:row>
      <xdr:rowOff>149012</xdr:rowOff>
    </xdr:from>
    <xdr:to>
      <xdr:col>46</xdr:col>
      <xdr:colOff>143933</xdr:colOff>
      <xdr:row>28</xdr:row>
      <xdr:rowOff>98213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46F23DF-3EF7-423C-A10E-6227D049B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049D-0508-4C09-8DE8-EF2E6745257F}">
  <dimension ref="A1:AC28"/>
  <sheetViews>
    <sheetView tabSelected="1" topLeftCell="B29" zoomScale="119" zoomScaleNormal="63" workbookViewId="0">
      <selection activeCell="P1" sqref="P1:X1048576"/>
    </sheetView>
  </sheetViews>
  <sheetFormatPr defaultRowHeight="14.4" x14ac:dyDescent="0.3"/>
  <cols>
    <col min="1" max="1" width="4.6640625" bestFit="1" customWidth="1"/>
    <col min="2" max="2" width="18.88671875" bestFit="1" customWidth="1"/>
    <col min="3" max="3" width="13.109375" bestFit="1" customWidth="1"/>
    <col min="4" max="4" width="21.44140625" bestFit="1" customWidth="1"/>
    <col min="5" max="5" width="5.33203125" customWidth="1"/>
    <col min="6" max="6" width="4.6640625" bestFit="1" customWidth="1"/>
    <col min="7" max="7" width="12.21875" bestFit="1" customWidth="1"/>
    <col min="8" max="8" width="11.44140625" bestFit="1" customWidth="1"/>
    <col min="9" max="9" width="21.44140625" bestFit="1" customWidth="1"/>
    <col min="10" max="10" width="9.44140625" customWidth="1"/>
    <col min="11" max="11" width="4.6640625" bestFit="1" customWidth="1"/>
    <col min="12" max="13" width="13.109375" bestFit="1" customWidth="1"/>
    <col min="14" max="14" width="21.44140625" bestFit="1" customWidth="1"/>
    <col min="15" max="15" width="9" customWidth="1"/>
    <col min="17" max="17" width="12.33203125" bestFit="1" customWidth="1"/>
    <col min="18" max="18" width="9" bestFit="1" customWidth="1"/>
    <col min="19" max="19" width="21.44140625" bestFit="1" customWidth="1"/>
    <col min="20" max="20" width="9.77734375" customWidth="1"/>
    <col min="21" max="21" width="4.6640625" bestFit="1" customWidth="1"/>
    <col min="22" max="23" width="13.109375" bestFit="1" customWidth="1"/>
    <col min="24" max="24" width="21.44140625" bestFit="1" customWidth="1"/>
    <col min="25" max="25" width="10" customWidth="1"/>
    <col min="26" max="26" width="9" bestFit="1" customWidth="1"/>
    <col min="27" max="27" width="9.109375" bestFit="1" customWidth="1"/>
    <col min="28" max="28" width="9" bestFit="1" customWidth="1"/>
    <col min="29" max="29" width="11.44140625" bestFit="1" customWidth="1"/>
  </cols>
  <sheetData>
    <row r="1" spans="1:29" x14ac:dyDescent="0.3">
      <c r="A1" t="s">
        <v>2</v>
      </c>
      <c r="B1" t="s">
        <v>14</v>
      </c>
      <c r="C1" t="s">
        <v>8</v>
      </c>
      <c r="D1" t="s">
        <v>9</v>
      </c>
      <c r="F1" t="s">
        <v>2</v>
      </c>
      <c r="G1" t="s">
        <v>15</v>
      </c>
      <c r="H1" t="s">
        <v>12</v>
      </c>
      <c r="I1" t="s">
        <v>9</v>
      </c>
      <c r="K1" t="s">
        <v>2</v>
      </c>
      <c r="L1" t="s">
        <v>16</v>
      </c>
      <c r="M1" t="s">
        <v>12</v>
      </c>
      <c r="N1" t="s">
        <v>9</v>
      </c>
      <c r="Z1" s="4" t="s">
        <v>13</v>
      </c>
      <c r="AA1" t="s">
        <v>2</v>
      </c>
      <c r="AB1" t="s">
        <v>7</v>
      </c>
      <c r="AC1" t="s">
        <v>12</v>
      </c>
    </row>
    <row r="2" spans="1:29" x14ac:dyDescent="0.3">
      <c r="A2">
        <v>0</v>
      </c>
      <c r="B2" s="3">
        <v>672.20127731454102</v>
      </c>
      <c r="C2" s="3">
        <f>B2*B2</f>
        <v>451854.55722330045</v>
      </c>
      <c r="D2" s="3">
        <f>B2*$AB2</f>
        <v>455255.03707404603</v>
      </c>
      <c r="F2">
        <v>0</v>
      </c>
      <c r="G2">
        <v>672.20127731454102</v>
      </c>
      <c r="H2" s="3">
        <f>G2*G2</f>
        <v>451854.55722330045</v>
      </c>
      <c r="I2" s="3">
        <f>G2*$AB2</f>
        <v>455255.03707404603</v>
      </c>
      <c r="J2" s="3"/>
      <c r="K2">
        <v>0</v>
      </c>
      <c r="L2">
        <v>672.20127731454102</v>
      </c>
      <c r="M2" s="3">
        <f>L2*L2</f>
        <v>451854.55722330045</v>
      </c>
      <c r="N2" s="3">
        <f>L2*$AB2</f>
        <v>455255.03707404603</v>
      </c>
      <c r="O2" s="3"/>
      <c r="R2" s="3"/>
      <c r="S2" s="3"/>
      <c r="T2" s="3"/>
      <c r="W2" s="3"/>
      <c r="X2" s="3"/>
      <c r="Y2" s="3"/>
      <c r="AA2">
        <v>0</v>
      </c>
      <c r="AB2" s="2">
        <v>677.26</v>
      </c>
      <c r="AC2" s="3">
        <f>AB2*AB2</f>
        <v>458681.10759999999</v>
      </c>
    </row>
    <row r="3" spans="1:29" x14ac:dyDescent="0.3">
      <c r="A3">
        <v>1</v>
      </c>
      <c r="B3">
        <v>637.83238783060199</v>
      </c>
      <c r="C3" s="3">
        <f t="shared" ref="C3:C25" si="0">B3*B3</f>
        <v>406830.15496568748</v>
      </c>
      <c r="D3" s="3">
        <f>B3*$AB3</f>
        <v>417659.02587535646</v>
      </c>
      <c r="F3">
        <v>1</v>
      </c>
      <c r="G3">
        <v>637.83238783060199</v>
      </c>
      <c r="H3" s="3">
        <f t="shared" ref="H3:H25" si="1">G3*G3</f>
        <v>406830.15496568748</v>
      </c>
      <c r="I3" s="3">
        <f>G3*$AB3</f>
        <v>417659.02587535646</v>
      </c>
      <c r="J3" s="3"/>
      <c r="K3">
        <v>1</v>
      </c>
      <c r="L3">
        <v>637.83238783060199</v>
      </c>
      <c r="M3" s="3">
        <f t="shared" ref="M3:M25" si="2">L3*L3</f>
        <v>406830.15496568748</v>
      </c>
      <c r="N3" s="3">
        <f>L3*$AB3</f>
        <v>417659.02587535646</v>
      </c>
      <c r="O3" s="3"/>
      <c r="R3" s="3"/>
      <c r="S3" s="3"/>
      <c r="T3" s="3"/>
      <c r="W3" s="3"/>
      <c r="X3" s="3"/>
      <c r="Y3" s="3"/>
      <c r="AA3">
        <v>1</v>
      </c>
      <c r="AB3" s="2">
        <v>654.80999999999995</v>
      </c>
      <c r="AC3" s="3">
        <f t="shared" ref="AC3:AC25" si="3">AB3*AB3</f>
        <v>428776.13609999995</v>
      </c>
    </row>
    <row r="4" spans="1:29" x14ac:dyDescent="0.3">
      <c r="A4">
        <v>2</v>
      </c>
      <c r="B4" s="3">
        <v>619.26055051288802</v>
      </c>
      <c r="C4" s="3">
        <f t="shared" si="0"/>
        <v>383483.62942152511</v>
      </c>
      <c r="D4" s="3">
        <f>B4*$AB4</f>
        <v>398432.23819999216</v>
      </c>
      <c r="F4">
        <v>2</v>
      </c>
      <c r="G4">
        <v>619.26055051288802</v>
      </c>
      <c r="H4" s="3">
        <f t="shared" si="1"/>
        <v>383483.62942152511</v>
      </c>
      <c r="I4" s="3">
        <f>G4*$AB4</f>
        <v>398432.23819999216</v>
      </c>
      <c r="J4" s="3"/>
      <c r="K4">
        <v>2</v>
      </c>
      <c r="L4">
        <v>615.74105885277697</v>
      </c>
      <c r="M4" s="3">
        <f t="shared" si="2"/>
        <v>379137.05155713897</v>
      </c>
      <c r="N4" s="3">
        <f>L4*$AB4</f>
        <v>396167.79726587667</v>
      </c>
      <c r="O4" s="3"/>
      <c r="R4" s="3"/>
      <c r="S4" s="3"/>
      <c r="T4" s="3"/>
      <c r="W4" s="3"/>
      <c r="X4" s="3"/>
      <c r="Y4" s="3"/>
      <c r="AA4">
        <v>2</v>
      </c>
      <c r="AB4" s="2">
        <v>643.4</v>
      </c>
      <c r="AC4" s="3">
        <f t="shared" si="3"/>
        <v>413963.56</v>
      </c>
    </row>
    <row r="5" spans="1:29" x14ac:dyDescent="0.3">
      <c r="A5">
        <v>3</v>
      </c>
      <c r="B5" s="3">
        <v>596.42881067332905</v>
      </c>
      <c r="C5" s="3">
        <f t="shared" si="0"/>
        <v>355727.32620120177</v>
      </c>
      <c r="D5" s="3">
        <f>B5*$AB5</f>
        <v>390237.40653545246</v>
      </c>
      <c r="F5">
        <v>3</v>
      </c>
      <c r="G5">
        <v>596.42881067332905</v>
      </c>
      <c r="H5" s="3">
        <f t="shared" si="1"/>
        <v>355727.32620120177</v>
      </c>
      <c r="I5" s="3">
        <f>G5*$AB5</f>
        <v>390237.40653545246</v>
      </c>
      <c r="J5" s="3"/>
      <c r="K5">
        <v>3</v>
      </c>
      <c r="L5">
        <v>596.42881067332905</v>
      </c>
      <c r="M5" s="3">
        <f t="shared" si="2"/>
        <v>355727.32620120177</v>
      </c>
      <c r="N5" s="3">
        <f>L5*$AB5</f>
        <v>390237.40653545246</v>
      </c>
      <c r="O5" s="3"/>
      <c r="R5" s="3"/>
      <c r="S5" s="3"/>
      <c r="T5" s="3"/>
      <c r="W5" s="3"/>
      <c r="X5" s="3"/>
      <c r="Y5" s="3"/>
      <c r="AA5">
        <v>3</v>
      </c>
      <c r="AB5" s="2">
        <v>654.29</v>
      </c>
      <c r="AC5" s="3">
        <f t="shared" si="3"/>
        <v>428095.40409999993</v>
      </c>
    </row>
    <row r="6" spans="1:29" x14ac:dyDescent="0.3">
      <c r="A6">
        <v>4</v>
      </c>
      <c r="B6">
        <v>606.57983446558399</v>
      </c>
      <c r="C6" s="3">
        <f t="shared" si="0"/>
        <v>367939.09558029525</v>
      </c>
      <c r="D6" s="3">
        <f>B6*$AB6</f>
        <v>410090.42868714739</v>
      </c>
      <c r="F6">
        <v>4</v>
      </c>
      <c r="G6">
        <v>606.57983446558399</v>
      </c>
      <c r="H6" s="3">
        <f t="shared" si="1"/>
        <v>367939.09558029525</v>
      </c>
      <c r="I6" s="3">
        <f>G6*$AB6</f>
        <v>410090.42868714739</v>
      </c>
      <c r="J6" s="3"/>
      <c r="K6">
        <v>4</v>
      </c>
      <c r="L6">
        <v>606.57983446558399</v>
      </c>
      <c r="M6" s="3">
        <f t="shared" si="2"/>
        <v>367939.09558029525</v>
      </c>
      <c r="N6" s="3">
        <f>L6*$AB6</f>
        <v>410090.42868714739</v>
      </c>
      <c r="O6" s="3"/>
      <c r="R6" s="3"/>
      <c r="S6" s="3"/>
      <c r="T6" s="3"/>
      <c r="W6" s="3"/>
      <c r="X6" s="3"/>
      <c r="Y6" s="3"/>
      <c r="AA6">
        <v>4</v>
      </c>
      <c r="AB6" s="2">
        <v>676.07</v>
      </c>
      <c r="AC6" s="3">
        <f t="shared" si="3"/>
        <v>457070.64490000007</v>
      </c>
    </row>
    <row r="7" spans="1:29" x14ac:dyDescent="0.3">
      <c r="A7">
        <v>5</v>
      </c>
      <c r="B7" s="3">
        <v>666.38046394575099</v>
      </c>
      <c r="C7" s="3">
        <f t="shared" si="0"/>
        <v>444062.92272855435</v>
      </c>
      <c r="D7" s="3">
        <f>B7*$AB7</f>
        <v>488790.07030420838</v>
      </c>
      <c r="F7">
        <v>5</v>
      </c>
      <c r="G7">
        <v>666.38046394575099</v>
      </c>
      <c r="H7" s="3">
        <f t="shared" si="1"/>
        <v>444062.92272855435</v>
      </c>
      <c r="I7" s="3">
        <f>G7*$AB7</f>
        <v>488790.07030420838</v>
      </c>
      <c r="J7" s="3"/>
      <c r="K7">
        <v>5</v>
      </c>
      <c r="L7">
        <v>666.38046394575099</v>
      </c>
      <c r="M7" s="3">
        <f t="shared" si="2"/>
        <v>444062.92272855435</v>
      </c>
      <c r="N7" s="3">
        <f>L7*$AB7</f>
        <v>488790.07030420838</v>
      </c>
      <c r="O7" s="3"/>
      <c r="R7" s="3"/>
      <c r="S7" s="3"/>
      <c r="T7" s="3"/>
      <c r="W7" s="3"/>
      <c r="X7" s="3"/>
      <c r="Y7" s="3"/>
      <c r="AA7">
        <v>5</v>
      </c>
      <c r="AB7" s="2">
        <v>733.5</v>
      </c>
      <c r="AC7" s="3">
        <f t="shared" si="3"/>
        <v>538022.25</v>
      </c>
    </row>
    <row r="8" spans="1:29" x14ac:dyDescent="0.3">
      <c r="A8">
        <v>6</v>
      </c>
      <c r="B8" s="3">
        <v>871.02429623036801</v>
      </c>
      <c r="C8" s="3">
        <f t="shared" si="0"/>
        <v>758683.32462360791</v>
      </c>
      <c r="D8" s="3">
        <f>B8*$AB8</f>
        <v>611938.11931664497</v>
      </c>
      <c r="F8">
        <v>6</v>
      </c>
      <c r="G8">
        <v>729.93914118018199</v>
      </c>
      <c r="H8" s="3">
        <f t="shared" si="1"/>
        <v>532811.14982686169</v>
      </c>
      <c r="I8" s="3">
        <f>G8*$AB8</f>
        <v>512818.74363613682</v>
      </c>
      <c r="J8" s="3"/>
      <c r="K8">
        <v>6</v>
      </c>
      <c r="L8">
        <v>729.93914118018199</v>
      </c>
      <c r="M8" s="3">
        <f t="shared" si="2"/>
        <v>532811.14982686169</v>
      </c>
      <c r="N8" s="3">
        <f>L8*$AB8</f>
        <v>512818.74363613682</v>
      </c>
      <c r="O8" s="3"/>
      <c r="R8" s="3"/>
      <c r="S8" s="3"/>
      <c r="T8" s="3"/>
      <c r="W8" s="3"/>
      <c r="X8" s="3"/>
      <c r="Y8" s="3"/>
      <c r="AA8">
        <v>6</v>
      </c>
      <c r="AB8" s="2">
        <v>702.55</v>
      </c>
      <c r="AC8" s="3">
        <f t="shared" si="3"/>
        <v>493576.50249999994</v>
      </c>
    </row>
    <row r="9" spans="1:29" x14ac:dyDescent="0.3">
      <c r="A9">
        <v>7</v>
      </c>
      <c r="B9" s="3">
        <v>1009.60589820019</v>
      </c>
      <c r="C9" s="3">
        <f t="shared" si="0"/>
        <v>1019304.0696806125</v>
      </c>
      <c r="D9" s="3">
        <f>B9*$AB9</f>
        <v>677899.88034651766</v>
      </c>
      <c r="F9">
        <v>7</v>
      </c>
      <c r="G9">
        <v>829.92622067257003</v>
      </c>
      <c r="H9" s="3">
        <f t="shared" si="1"/>
        <v>688777.53175985545</v>
      </c>
      <c r="I9" s="3">
        <f>G9*$AB9</f>
        <v>557253.96087059716</v>
      </c>
      <c r="J9" s="3"/>
      <c r="K9">
        <v>7</v>
      </c>
      <c r="L9">
        <v>751.90836595181997</v>
      </c>
      <c r="M9" s="3">
        <f t="shared" si="2"/>
        <v>565366.19078833598</v>
      </c>
      <c r="N9" s="3">
        <f>L9*$AB9</f>
        <v>504868.87231834955</v>
      </c>
      <c r="O9" s="3"/>
      <c r="R9" s="3"/>
      <c r="S9" s="3"/>
      <c r="T9" s="3"/>
      <c r="W9" s="3"/>
      <c r="X9" s="3"/>
      <c r="Y9" s="3"/>
      <c r="AA9">
        <v>7</v>
      </c>
      <c r="AB9" s="2">
        <v>671.45</v>
      </c>
      <c r="AC9" s="3">
        <f t="shared" si="3"/>
        <v>450845.10250000004</v>
      </c>
    </row>
    <row r="10" spans="1:29" x14ac:dyDescent="0.3">
      <c r="A10">
        <v>8</v>
      </c>
      <c r="B10">
        <v>861.17430805361096</v>
      </c>
      <c r="C10" s="3">
        <f t="shared" si="0"/>
        <v>741621.18885161565</v>
      </c>
      <c r="D10" s="3">
        <f>B10*$AB10</f>
        <v>504105.60470534227</v>
      </c>
      <c r="F10">
        <v>8</v>
      </c>
      <c r="G10">
        <v>820.65002199010405</v>
      </c>
      <c r="H10" s="3">
        <f t="shared" si="1"/>
        <v>673466.45859235828</v>
      </c>
      <c r="I10" s="3">
        <f>G10*$AB10</f>
        <v>480383.90337234724</v>
      </c>
      <c r="J10" s="3"/>
      <c r="K10">
        <v>8</v>
      </c>
      <c r="L10">
        <v>724.76269109191605</v>
      </c>
      <c r="M10" s="3">
        <f t="shared" si="2"/>
        <v>525280.95839879615</v>
      </c>
      <c r="N10" s="3">
        <f>L10*$AB10</f>
        <v>424254.33648447489</v>
      </c>
      <c r="O10" s="3"/>
      <c r="R10" s="3"/>
      <c r="S10" s="3"/>
      <c r="T10" s="3"/>
      <c r="W10" s="3"/>
      <c r="X10" s="3"/>
      <c r="Y10" s="3"/>
      <c r="AA10">
        <v>8</v>
      </c>
      <c r="AB10" s="2">
        <v>585.37</v>
      </c>
      <c r="AC10" s="3">
        <f t="shared" si="3"/>
        <v>342658.03690000001</v>
      </c>
    </row>
    <row r="11" spans="1:29" x14ac:dyDescent="0.3">
      <c r="A11">
        <v>9</v>
      </c>
      <c r="B11" s="3">
        <v>722.27278805659398</v>
      </c>
      <c r="C11" s="3">
        <f t="shared" si="0"/>
        <v>521677.9803670455</v>
      </c>
      <c r="D11" s="3">
        <f>B11*$AB11</f>
        <v>336059.08282697201</v>
      </c>
      <c r="F11">
        <v>9</v>
      </c>
      <c r="G11">
        <v>715.58049470850904</v>
      </c>
      <c r="H11" s="3">
        <f t="shared" si="1"/>
        <v>512055.44440727454</v>
      </c>
      <c r="I11" s="3">
        <f>G11*$AB11</f>
        <v>332945.29257797508</v>
      </c>
      <c r="J11" s="3"/>
      <c r="K11">
        <v>9</v>
      </c>
      <c r="L11">
        <v>641.95783699409105</v>
      </c>
      <c r="M11" s="3">
        <f t="shared" si="2"/>
        <v>412109.86447813199</v>
      </c>
      <c r="N11" s="3">
        <f>L11*$AB11</f>
        <v>298690.1423966107</v>
      </c>
      <c r="O11" s="3"/>
      <c r="R11" s="3"/>
      <c r="S11" s="3"/>
      <c r="T11" s="3"/>
      <c r="W11" s="3"/>
      <c r="X11" s="3"/>
      <c r="Y11" s="3"/>
      <c r="AA11">
        <v>9</v>
      </c>
      <c r="AB11" s="2">
        <v>465.28</v>
      </c>
      <c r="AC11" s="3">
        <f t="shared" si="3"/>
        <v>216485.47839999996</v>
      </c>
    </row>
    <row r="12" spans="1:29" x14ac:dyDescent="0.3">
      <c r="A12">
        <v>10</v>
      </c>
      <c r="B12" s="3">
        <v>609.20709473335501</v>
      </c>
      <c r="C12" s="3">
        <f t="shared" si="0"/>
        <v>371133.28427345498</v>
      </c>
      <c r="D12" s="3">
        <f>B12*$AB12</f>
        <v>187075.31465071865</v>
      </c>
      <c r="F12">
        <v>10</v>
      </c>
      <c r="G12">
        <v>609.20709473335501</v>
      </c>
      <c r="H12" s="3">
        <f t="shared" si="1"/>
        <v>371133.28427345498</v>
      </c>
      <c r="I12" s="3">
        <f>G12*$AB12</f>
        <v>187075.31465071865</v>
      </c>
      <c r="J12" s="3"/>
      <c r="K12">
        <v>10</v>
      </c>
      <c r="L12">
        <v>481.149378513692</v>
      </c>
      <c r="M12" s="3">
        <f t="shared" si="2"/>
        <v>231504.72444411204</v>
      </c>
      <c r="N12" s="3">
        <f>L12*$AB12</f>
        <v>147751.35115398452</v>
      </c>
      <c r="O12" s="3"/>
      <c r="R12" s="3"/>
      <c r="S12" s="3"/>
      <c r="T12" s="3"/>
      <c r="W12" s="3"/>
      <c r="X12" s="3"/>
      <c r="Y12" s="3"/>
      <c r="AA12">
        <v>10</v>
      </c>
      <c r="AB12" s="2">
        <v>307.08</v>
      </c>
      <c r="AC12" s="3">
        <f t="shared" si="3"/>
        <v>94298.126399999994</v>
      </c>
    </row>
    <row r="13" spans="1:29" x14ac:dyDescent="0.3">
      <c r="A13">
        <v>11</v>
      </c>
      <c r="B13" s="3">
        <v>570.85423584327998</v>
      </c>
      <c r="C13" s="3">
        <f t="shared" si="0"/>
        <v>325874.55858021515</v>
      </c>
      <c r="D13" s="3">
        <f>B13*$AB13</f>
        <v>132763.56963007161</v>
      </c>
      <c r="F13">
        <v>11</v>
      </c>
      <c r="G13">
        <v>570.85423584327998</v>
      </c>
      <c r="H13" s="3">
        <f t="shared" si="1"/>
        <v>325874.55858021515</v>
      </c>
      <c r="I13" s="3">
        <f>G13*$AB13</f>
        <v>132763.56963007161</v>
      </c>
      <c r="J13" s="3"/>
      <c r="K13">
        <v>11</v>
      </c>
      <c r="L13">
        <v>414.75956960943103</v>
      </c>
      <c r="M13" s="3">
        <f t="shared" si="2"/>
        <v>172025.50058260045</v>
      </c>
      <c r="N13" s="3">
        <f>L13*$AB13</f>
        <v>96460.633104065375</v>
      </c>
      <c r="O13" s="3"/>
      <c r="R13" s="3"/>
      <c r="S13" s="3"/>
      <c r="T13" s="3"/>
      <c r="W13" s="3"/>
      <c r="X13" s="3"/>
      <c r="Y13" s="3"/>
      <c r="AA13">
        <v>11</v>
      </c>
      <c r="AB13" s="2">
        <v>232.57</v>
      </c>
      <c r="AC13" s="3">
        <f t="shared" si="3"/>
        <v>54088.804899999996</v>
      </c>
    </row>
    <row r="14" spans="1:29" x14ac:dyDescent="0.3">
      <c r="A14">
        <v>12</v>
      </c>
      <c r="B14" s="3">
        <v>473.02625053929597</v>
      </c>
      <c r="C14" s="3">
        <f t="shared" si="0"/>
        <v>223753.8336992648</v>
      </c>
      <c r="D14" s="3">
        <f>B14*$AB14</f>
        <v>87959.23128778208</v>
      </c>
      <c r="F14">
        <v>12</v>
      </c>
      <c r="G14">
        <v>473.02625053929597</v>
      </c>
      <c r="H14" s="3">
        <f t="shared" si="1"/>
        <v>223753.8336992648</v>
      </c>
      <c r="I14" s="3">
        <f>G14*$AB14</f>
        <v>87959.23128778208</v>
      </c>
      <c r="J14" s="3"/>
      <c r="K14">
        <v>12</v>
      </c>
      <c r="L14">
        <v>429.10539482662398</v>
      </c>
      <c r="M14" s="3">
        <f t="shared" si="2"/>
        <v>184131.43986931286</v>
      </c>
      <c r="N14" s="3">
        <f>L14*$AB14</f>
        <v>79792.148168010724</v>
      </c>
      <c r="O14" s="3"/>
      <c r="R14" s="3"/>
      <c r="S14" s="3"/>
      <c r="T14" s="3"/>
      <c r="W14" s="3"/>
      <c r="X14" s="3"/>
      <c r="Y14" s="3"/>
      <c r="AA14">
        <v>12</v>
      </c>
      <c r="AB14" s="2">
        <v>185.95</v>
      </c>
      <c r="AC14" s="3">
        <f t="shared" si="3"/>
        <v>34577.402499999997</v>
      </c>
    </row>
    <row r="15" spans="1:29" x14ac:dyDescent="0.3">
      <c r="A15">
        <v>13</v>
      </c>
      <c r="B15" s="3">
        <v>425.59482102635502</v>
      </c>
      <c r="C15" s="3">
        <f t="shared" si="0"/>
        <v>181130.95168445515</v>
      </c>
      <c r="D15" s="3">
        <f>B15*$AB15</f>
        <v>46125.966702836355</v>
      </c>
      <c r="F15">
        <v>13</v>
      </c>
      <c r="G15">
        <v>425.59482102635502</v>
      </c>
      <c r="H15" s="3">
        <f t="shared" si="1"/>
        <v>181130.95168445515</v>
      </c>
      <c r="I15" s="3">
        <f>G15*$AB15</f>
        <v>46125.966702836355</v>
      </c>
      <c r="J15" s="3"/>
      <c r="K15">
        <v>13</v>
      </c>
      <c r="L15">
        <v>411.52651956411199</v>
      </c>
      <c r="M15" s="3">
        <f t="shared" si="2"/>
        <v>169354.07630455145</v>
      </c>
      <c r="N15" s="3">
        <f>L15*$AB15</f>
        <v>44601.244190358455</v>
      </c>
      <c r="O15" s="3"/>
      <c r="R15" s="3"/>
      <c r="S15" s="3"/>
      <c r="T15" s="3"/>
      <c r="W15" s="3"/>
      <c r="X15" s="3"/>
      <c r="Y15" s="3"/>
      <c r="AA15">
        <v>13</v>
      </c>
      <c r="AB15" s="2">
        <v>108.38</v>
      </c>
      <c r="AC15" s="3">
        <f t="shared" si="3"/>
        <v>11746.224399999999</v>
      </c>
    </row>
    <row r="16" spans="1:29" x14ac:dyDescent="0.3">
      <c r="A16">
        <v>14</v>
      </c>
      <c r="B16" s="3">
        <v>469.20414081643901</v>
      </c>
      <c r="C16" s="3">
        <f t="shared" si="0"/>
        <v>220152.52575929274</v>
      </c>
      <c r="D16" s="3">
        <f>B16*$AB16</f>
        <v>46685.812011235685</v>
      </c>
      <c r="F16">
        <v>14</v>
      </c>
      <c r="G16">
        <v>469.20414081643901</v>
      </c>
      <c r="H16" s="3">
        <f t="shared" si="1"/>
        <v>220152.52575929274</v>
      </c>
      <c r="I16" s="3">
        <f>G16*$AB16</f>
        <v>46685.812011235685</v>
      </c>
      <c r="J16" s="3"/>
      <c r="K16">
        <v>14</v>
      </c>
      <c r="L16">
        <v>405.08662287535901</v>
      </c>
      <c r="M16" s="3">
        <f t="shared" si="2"/>
        <v>164095.17203256334</v>
      </c>
      <c r="N16" s="3">
        <f>L16*$AB16</f>
        <v>40306.118976098223</v>
      </c>
      <c r="O16" s="3"/>
      <c r="R16" s="3"/>
      <c r="S16" s="3"/>
      <c r="T16" s="3"/>
      <c r="W16" s="3"/>
      <c r="X16" s="3"/>
      <c r="Y16" s="3"/>
      <c r="AA16">
        <v>14</v>
      </c>
      <c r="AB16" s="2">
        <v>99.5</v>
      </c>
      <c r="AC16" s="3">
        <f t="shared" si="3"/>
        <v>9900.25</v>
      </c>
    </row>
    <row r="17" spans="1:29" x14ac:dyDescent="0.3">
      <c r="A17">
        <v>15</v>
      </c>
      <c r="B17" s="3">
        <v>547.68402717789502</v>
      </c>
      <c r="C17" s="3">
        <f t="shared" si="0"/>
        <v>299957.79362579726</v>
      </c>
      <c r="D17" s="3">
        <f>B17*$AB17</f>
        <v>106332.85387658833</v>
      </c>
      <c r="F17">
        <v>15</v>
      </c>
      <c r="G17">
        <v>547.68402717789502</v>
      </c>
      <c r="H17" s="3">
        <f t="shared" si="1"/>
        <v>299957.79362579726</v>
      </c>
      <c r="I17" s="3">
        <f>G17*$AB17</f>
        <v>106332.85387658833</v>
      </c>
      <c r="J17" s="3"/>
      <c r="K17">
        <v>15</v>
      </c>
      <c r="L17">
        <v>409.48459666424401</v>
      </c>
      <c r="M17" s="3">
        <f t="shared" si="2"/>
        <v>167677.6349052786</v>
      </c>
      <c r="N17" s="3">
        <f>L17*$AB17</f>
        <v>79501.434442362981</v>
      </c>
      <c r="O17" s="3"/>
      <c r="R17" s="3"/>
      <c r="S17" s="3"/>
      <c r="T17" s="3"/>
      <c r="W17" s="3"/>
      <c r="X17" s="3"/>
      <c r="Y17" s="3"/>
      <c r="AA17">
        <v>15</v>
      </c>
      <c r="AB17" s="2">
        <v>194.15</v>
      </c>
      <c r="AC17" s="3">
        <f t="shared" si="3"/>
        <v>37694.222500000003</v>
      </c>
    </row>
    <row r="18" spans="1:29" x14ac:dyDescent="0.3">
      <c r="A18">
        <v>16</v>
      </c>
      <c r="B18" s="3">
        <v>603.33222421250002</v>
      </c>
      <c r="C18" s="3">
        <f t="shared" si="0"/>
        <v>364009.77277320239</v>
      </c>
      <c r="D18" s="3">
        <f>B18*$AB18</f>
        <v>286299.24035555765</v>
      </c>
      <c r="F18">
        <v>16</v>
      </c>
      <c r="G18">
        <v>603.33222421250002</v>
      </c>
      <c r="H18" s="3">
        <f t="shared" si="1"/>
        <v>364009.77277320239</v>
      </c>
      <c r="I18" s="3">
        <f>G18*$AB18</f>
        <v>286299.24035555765</v>
      </c>
      <c r="J18" s="3"/>
      <c r="K18">
        <v>16</v>
      </c>
      <c r="L18">
        <v>493.31306111715099</v>
      </c>
      <c r="M18" s="3">
        <f t="shared" si="2"/>
        <v>243357.77626877395</v>
      </c>
      <c r="N18" s="3">
        <f>L18*$AB18</f>
        <v>234091.84689192165</v>
      </c>
      <c r="O18" s="3"/>
      <c r="R18" s="3"/>
      <c r="S18" s="3"/>
      <c r="T18" s="3"/>
      <c r="W18" s="3"/>
      <c r="X18" s="3"/>
      <c r="Y18" s="3"/>
      <c r="AA18">
        <v>16</v>
      </c>
      <c r="AB18" s="2">
        <v>474.53</v>
      </c>
      <c r="AC18" s="3">
        <f t="shared" si="3"/>
        <v>225178.72089999999</v>
      </c>
    </row>
    <row r="19" spans="1:29" x14ac:dyDescent="0.3">
      <c r="A19">
        <v>17</v>
      </c>
      <c r="B19">
        <v>744.48154624870597</v>
      </c>
      <c r="C19" s="3">
        <f t="shared" si="0"/>
        <v>554252.77270486415</v>
      </c>
      <c r="D19" s="3">
        <f>B19*$AB19</f>
        <v>440680.9616709965</v>
      </c>
      <c r="F19">
        <v>17</v>
      </c>
      <c r="G19">
        <v>681.116499076433</v>
      </c>
      <c r="H19" s="3">
        <f t="shared" si="1"/>
        <v>463919.68531413656</v>
      </c>
      <c r="I19" s="3">
        <f>G19*$AB19</f>
        <v>403173.28929831297</v>
      </c>
      <c r="J19" s="3"/>
      <c r="K19">
        <v>17</v>
      </c>
      <c r="L19">
        <v>596.14898326908406</v>
      </c>
      <c r="M19" s="3">
        <f t="shared" si="2"/>
        <v>355393.61025276268</v>
      </c>
      <c r="N19" s="3">
        <f>L19*$AB19</f>
        <v>352878.46766646887</v>
      </c>
      <c r="O19" s="3"/>
      <c r="R19" s="3"/>
      <c r="S19" s="3"/>
      <c r="T19" s="3"/>
      <c r="W19" s="3"/>
      <c r="X19" s="3"/>
      <c r="Y19" s="3"/>
      <c r="AA19">
        <v>17</v>
      </c>
      <c r="AB19" s="2">
        <v>591.92999999999995</v>
      </c>
      <c r="AC19" s="3">
        <f t="shared" si="3"/>
        <v>350381.12489999994</v>
      </c>
    </row>
    <row r="20" spans="1:29" x14ac:dyDescent="0.3">
      <c r="A20">
        <v>18</v>
      </c>
      <c r="B20" s="3">
        <v>895.74183541919797</v>
      </c>
      <c r="C20" s="3">
        <f t="shared" si="0"/>
        <v>802353.4357201535</v>
      </c>
      <c r="D20" s="3">
        <f>B20*$AB20</f>
        <v>654823.11136485043</v>
      </c>
      <c r="F20">
        <v>18</v>
      </c>
      <c r="G20">
        <v>847.68972389016199</v>
      </c>
      <c r="H20" s="3">
        <f t="shared" si="1"/>
        <v>718577.86798897909</v>
      </c>
      <c r="I20" s="3">
        <f>G20*$AB20</f>
        <v>619695.09575266403</v>
      </c>
      <c r="J20" s="3"/>
      <c r="K20">
        <v>18</v>
      </c>
      <c r="L20">
        <v>750.58304375767204</v>
      </c>
      <c r="M20" s="3">
        <f t="shared" si="2"/>
        <v>563374.90557653143</v>
      </c>
      <c r="N20" s="3">
        <f>L20*$AB20</f>
        <v>548706.22830860852</v>
      </c>
      <c r="O20" s="3"/>
      <c r="R20" s="3"/>
      <c r="S20" s="3"/>
      <c r="T20" s="3"/>
      <c r="W20" s="3"/>
      <c r="X20" s="3"/>
      <c r="Y20" s="3"/>
      <c r="AA20">
        <v>18</v>
      </c>
      <c r="AB20" s="2">
        <v>731.04</v>
      </c>
      <c r="AC20" s="3">
        <f t="shared" si="3"/>
        <v>534419.48159999994</v>
      </c>
    </row>
    <row r="21" spans="1:29" x14ac:dyDescent="0.3">
      <c r="A21">
        <v>19</v>
      </c>
      <c r="B21" s="3">
        <v>1171.4654608539099</v>
      </c>
      <c r="C21" s="3">
        <f t="shared" si="0"/>
        <v>1372331.3259736635</v>
      </c>
      <c r="D21" s="3">
        <f>B21*$AB21</f>
        <v>1065307.2607913285</v>
      </c>
      <c r="F21">
        <v>19</v>
      </c>
      <c r="G21">
        <v>1053.7927671919499</v>
      </c>
      <c r="H21" s="3">
        <f t="shared" si="1"/>
        <v>1110479.1961860671</v>
      </c>
      <c r="I21" s="3">
        <f>G21*$AB21</f>
        <v>958298.06662901537</v>
      </c>
      <c r="J21" s="3"/>
      <c r="K21">
        <v>19</v>
      </c>
      <c r="L21">
        <v>932.73011804184705</v>
      </c>
      <c r="M21" s="3">
        <f t="shared" si="2"/>
        <v>869985.47310235794</v>
      </c>
      <c r="N21" s="3">
        <f>L21*$AB21</f>
        <v>848206.11474489491</v>
      </c>
      <c r="O21" s="3"/>
      <c r="R21" s="3"/>
      <c r="S21" s="3"/>
      <c r="T21" s="3"/>
      <c r="W21" s="3"/>
      <c r="X21" s="3"/>
      <c r="Y21" s="3"/>
      <c r="AA21">
        <v>19</v>
      </c>
      <c r="AB21" s="2">
        <v>909.38</v>
      </c>
      <c r="AC21" s="3">
        <f t="shared" si="3"/>
        <v>826971.98439999996</v>
      </c>
    </row>
    <row r="22" spans="1:29" x14ac:dyDescent="0.3">
      <c r="A22">
        <v>20</v>
      </c>
      <c r="B22" s="3">
        <v>1276.35507054342</v>
      </c>
      <c r="C22" s="3">
        <f t="shared" si="0"/>
        <v>1629082.2661018986</v>
      </c>
      <c r="D22" s="3">
        <f>B22*$AB22</f>
        <v>1289029.276393916</v>
      </c>
      <c r="F22">
        <v>20</v>
      </c>
      <c r="G22">
        <v>1154.97699925196</v>
      </c>
      <c r="H22" s="3">
        <f t="shared" si="1"/>
        <v>1333971.868801062</v>
      </c>
      <c r="I22" s="3">
        <f>G22*$AB22</f>
        <v>1166445.9208545319</v>
      </c>
      <c r="J22" s="3"/>
      <c r="K22">
        <v>20</v>
      </c>
      <c r="L22">
        <v>940.77879371897802</v>
      </c>
      <c r="M22" s="3">
        <f t="shared" si="2"/>
        <v>885064.73871133535</v>
      </c>
      <c r="N22" s="3">
        <f>L22*$AB22</f>
        <v>950120.72714060743</v>
      </c>
      <c r="O22" s="3"/>
      <c r="R22" s="3"/>
      <c r="S22" s="3"/>
      <c r="T22" s="3"/>
      <c r="W22" s="3"/>
      <c r="X22" s="3"/>
      <c r="Y22" s="3"/>
      <c r="AA22">
        <v>20</v>
      </c>
      <c r="AB22" s="2">
        <v>1009.93</v>
      </c>
      <c r="AC22" s="3">
        <f t="shared" si="3"/>
        <v>1019958.6048999999</v>
      </c>
    </row>
    <row r="23" spans="1:29" x14ac:dyDescent="0.3">
      <c r="A23">
        <v>21</v>
      </c>
      <c r="B23" s="3">
        <v>1043.60938214611</v>
      </c>
      <c r="C23" s="3">
        <f t="shared" si="0"/>
        <v>1089120.5425033853</v>
      </c>
      <c r="D23" s="3">
        <f>B23*$AB23</f>
        <v>883968.45495921944</v>
      </c>
      <c r="F23">
        <v>21</v>
      </c>
      <c r="G23">
        <v>927.05369487667895</v>
      </c>
      <c r="H23" s="3">
        <f t="shared" si="1"/>
        <v>859428.55318450253</v>
      </c>
      <c r="I23" s="3">
        <f>G23*$AB23</f>
        <v>785242.29117139336</v>
      </c>
      <c r="J23" s="3"/>
      <c r="K23">
        <v>21</v>
      </c>
      <c r="L23">
        <v>889.37632840399601</v>
      </c>
      <c r="M23" s="3">
        <f t="shared" si="2"/>
        <v>790990.25352537259</v>
      </c>
      <c r="N23" s="3">
        <f>L23*$AB23</f>
        <v>753328.43144803669</v>
      </c>
      <c r="O23" s="3"/>
      <c r="R23" s="3"/>
      <c r="S23" s="3"/>
      <c r="T23" s="3"/>
      <c r="W23" s="3"/>
      <c r="X23" s="3"/>
      <c r="Y23" s="3"/>
      <c r="AA23">
        <v>21</v>
      </c>
      <c r="AB23" s="2">
        <v>847.03</v>
      </c>
      <c r="AC23" s="3">
        <f t="shared" si="3"/>
        <v>717459.82089999993</v>
      </c>
    </row>
    <row r="24" spans="1:29" x14ac:dyDescent="0.3">
      <c r="A24">
        <v>22</v>
      </c>
      <c r="B24" s="3">
        <v>853.26910796661105</v>
      </c>
      <c r="C24" s="3">
        <f t="shared" si="0"/>
        <v>728068.17061013612</v>
      </c>
      <c r="D24" s="3">
        <f>B24*$AB24</f>
        <v>574454.8942474412</v>
      </c>
      <c r="F24">
        <v>22</v>
      </c>
      <c r="G24">
        <v>853.26910796661105</v>
      </c>
      <c r="H24" s="3">
        <f t="shared" si="1"/>
        <v>728068.17061013612</v>
      </c>
      <c r="I24" s="3">
        <f>G24*$AB24</f>
        <v>574454.8942474412</v>
      </c>
      <c r="J24" s="3"/>
      <c r="K24">
        <v>22</v>
      </c>
      <c r="L24">
        <v>779.98245926861</v>
      </c>
      <c r="M24" s="3">
        <f t="shared" si="2"/>
        <v>608372.63676670881</v>
      </c>
      <c r="N24" s="3">
        <f>L24*$AB24</f>
        <v>525115.39087799902</v>
      </c>
      <c r="O24" s="3"/>
      <c r="R24" s="3"/>
      <c r="S24" s="3"/>
      <c r="T24" s="3"/>
      <c r="W24" s="3"/>
      <c r="X24" s="3"/>
      <c r="Y24" s="3"/>
      <c r="AA24">
        <v>22</v>
      </c>
      <c r="AB24" s="2">
        <v>673.24</v>
      </c>
      <c r="AC24" s="3">
        <f t="shared" si="3"/>
        <v>453252.09760000004</v>
      </c>
    </row>
    <row r="25" spans="1:29" x14ac:dyDescent="0.3">
      <c r="A25">
        <v>23</v>
      </c>
      <c r="B25" s="3">
        <v>721.46456620610104</v>
      </c>
      <c r="C25" s="3">
        <f t="shared" si="0"/>
        <v>520511.12029095757</v>
      </c>
      <c r="D25" s="3">
        <f>B25*$AB25</f>
        <v>449876.44490347634</v>
      </c>
      <c r="F25">
        <v>23</v>
      </c>
      <c r="G25">
        <v>721.542649735993</v>
      </c>
      <c r="H25" s="3">
        <f t="shared" si="1"/>
        <v>520623.79538803786</v>
      </c>
      <c r="I25" s="3">
        <f>G25*$AB25</f>
        <v>449925.13466937578</v>
      </c>
      <c r="J25" s="3"/>
      <c r="K25">
        <v>23</v>
      </c>
      <c r="L25">
        <v>721.46456620610104</v>
      </c>
      <c r="M25" s="3">
        <f t="shared" si="2"/>
        <v>520511.12029095757</v>
      </c>
      <c r="N25" s="3">
        <f>L25*$AB25</f>
        <v>449876.44490347634</v>
      </c>
      <c r="O25" s="3"/>
      <c r="R25" s="3"/>
      <c r="S25" s="3"/>
      <c r="T25" s="3"/>
      <c r="W25" s="3"/>
      <c r="X25" s="3"/>
      <c r="Y25" s="3"/>
      <c r="AA25">
        <v>23</v>
      </c>
      <c r="AB25" s="2">
        <v>623.55999999999995</v>
      </c>
      <c r="AC25" s="3">
        <f t="shared" si="3"/>
        <v>388827.07359999995</v>
      </c>
    </row>
    <row r="26" spans="1:29" x14ac:dyDescent="0.3">
      <c r="B26" s="3"/>
      <c r="C26" s="3"/>
      <c r="D26" s="3"/>
      <c r="H26" s="3"/>
      <c r="I26" s="3"/>
      <c r="J26" s="3"/>
      <c r="M26" s="3"/>
      <c r="N26" s="3"/>
      <c r="O26" s="3"/>
      <c r="R26" s="3"/>
      <c r="S26" s="3"/>
      <c r="T26" s="3"/>
      <c r="U26" s="3"/>
      <c r="V26" s="3"/>
      <c r="W26" s="3"/>
      <c r="X26" s="3"/>
      <c r="Y26" s="3"/>
      <c r="AB26" s="2"/>
      <c r="AC26" s="3"/>
    </row>
    <row r="27" spans="1:29" x14ac:dyDescent="0.3">
      <c r="B27" s="5" t="s">
        <v>17</v>
      </c>
      <c r="C27">
        <f>SQRT(SUM(C2:C25))</f>
        <v>3759.3771563843106</v>
      </c>
      <c r="D27">
        <f>SUM(D2:D25)</f>
        <v>10941849.286717698</v>
      </c>
      <c r="E27" t="s">
        <v>18</v>
      </c>
      <c r="G27" s="5" t="s">
        <v>17</v>
      </c>
      <c r="H27">
        <f>SQRT(SUM(H2:H25))</f>
        <v>3540.9165661697698</v>
      </c>
      <c r="I27">
        <f>SUM(I2:I25)</f>
        <v>10294342.788270783</v>
      </c>
      <c r="J27" t="s">
        <v>18</v>
      </c>
      <c r="L27" s="5" t="s">
        <v>17</v>
      </c>
      <c r="M27">
        <f>SQRT(SUM(M2:M25))</f>
        <v>3219.7761310969313</v>
      </c>
      <c r="N27">
        <f>SUM(N2:N25)</f>
        <v>9449568.4425945543</v>
      </c>
      <c r="O27" t="s">
        <v>18</v>
      </c>
      <c r="Q27" s="5"/>
      <c r="V27" s="5"/>
      <c r="Y27" t="s">
        <v>18</v>
      </c>
      <c r="AB27" s="5" t="s">
        <v>17</v>
      </c>
      <c r="AC27">
        <f>SQRT(SUM(AC2:AC25))</f>
        <v>2997.8205687632471</v>
      </c>
    </row>
    <row r="28" spans="1:29" x14ac:dyDescent="0.3">
      <c r="C28" s="5" t="s">
        <v>19</v>
      </c>
      <c r="D28">
        <f>D27/(C27*$AC$27)</f>
        <v>0.97088813854857747</v>
      </c>
      <c r="H28" s="5" t="s">
        <v>19</v>
      </c>
      <c r="I28">
        <f>I27/(H27*$AC$27)</f>
        <v>0.9697890962053759</v>
      </c>
      <c r="M28" s="5" t="s">
        <v>19</v>
      </c>
      <c r="N28">
        <f>N27/(M27*$AC$27)</f>
        <v>0.97899542734839984</v>
      </c>
      <c r="R28" s="5"/>
      <c r="W28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744D-F1DC-44E4-9A9D-6767D778A38D}">
  <dimension ref="A1:AH28"/>
  <sheetViews>
    <sheetView topLeftCell="AB1" zoomScale="72" workbookViewId="0">
      <selection activeCell="AB19" sqref="AB19"/>
    </sheetView>
  </sheetViews>
  <sheetFormatPr defaultRowHeight="14.4" x14ac:dyDescent="0.3"/>
  <cols>
    <col min="1" max="1" width="10" bestFit="1" customWidth="1"/>
    <col min="2" max="2" width="10.44140625" bestFit="1" customWidth="1"/>
    <col min="3" max="3" width="9" bestFit="1" customWidth="1"/>
    <col min="4" max="4" width="18.88671875" bestFit="1" customWidth="1"/>
    <col min="5" max="6" width="18.88671875" customWidth="1"/>
    <col min="8" max="8" width="9.109375" bestFit="1" customWidth="1"/>
    <col min="9" max="9" width="11.6640625" bestFit="1" customWidth="1"/>
    <col min="10" max="10" width="9.109375" bestFit="1" customWidth="1"/>
    <col min="11" max="11" width="12.21875" bestFit="1" customWidth="1"/>
    <col min="12" max="12" width="11.44140625" bestFit="1" customWidth="1"/>
    <col min="13" max="14" width="18.88671875" customWidth="1"/>
    <col min="15" max="15" width="10.5546875" bestFit="1" customWidth="1"/>
    <col min="16" max="16" width="11.6640625" bestFit="1" customWidth="1"/>
    <col min="17" max="17" width="12.88671875" bestFit="1" customWidth="1"/>
    <col min="18" max="19" width="9" bestFit="1" customWidth="1"/>
    <col min="20" max="29" width="18.88671875" customWidth="1"/>
    <col min="30" max="30" width="12.5546875" customWidth="1"/>
    <col min="31" max="31" width="11.6640625" bestFit="1" customWidth="1"/>
    <col min="32" max="32" width="9.109375" bestFit="1" customWidth="1"/>
    <col min="33" max="33" width="9" bestFit="1" customWidth="1"/>
    <col min="34" max="34" width="11.4414062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5</v>
      </c>
      <c r="E1" t="s">
        <v>8</v>
      </c>
      <c r="F1" t="s">
        <v>9</v>
      </c>
      <c r="H1" t="s">
        <v>0</v>
      </c>
      <c r="I1" t="s">
        <v>1</v>
      </c>
      <c r="J1" t="s">
        <v>2</v>
      </c>
      <c r="K1" t="s">
        <v>3</v>
      </c>
      <c r="L1" t="s">
        <v>8</v>
      </c>
      <c r="M1" t="s">
        <v>9</v>
      </c>
      <c r="O1" t="s">
        <v>0</v>
      </c>
      <c r="P1" t="s">
        <v>1</v>
      </c>
      <c r="Q1" t="s">
        <v>2</v>
      </c>
      <c r="R1" t="s">
        <v>4</v>
      </c>
      <c r="S1" t="s">
        <v>8</v>
      </c>
      <c r="T1" t="s">
        <v>9</v>
      </c>
      <c r="V1" t="s">
        <v>6</v>
      </c>
      <c r="W1" t="s">
        <v>1</v>
      </c>
      <c r="X1" t="s">
        <v>2</v>
      </c>
      <c r="Y1" t="s">
        <v>7</v>
      </c>
      <c r="Z1" t="s">
        <v>8</v>
      </c>
      <c r="AA1" t="s">
        <v>9</v>
      </c>
      <c r="AD1" t="s">
        <v>6</v>
      </c>
      <c r="AE1" t="s">
        <v>1</v>
      </c>
      <c r="AF1" t="s">
        <v>2</v>
      </c>
      <c r="AG1" t="s">
        <v>7</v>
      </c>
      <c r="AH1" t="s">
        <v>8</v>
      </c>
    </row>
    <row r="2" spans="1:34" x14ac:dyDescent="0.3">
      <c r="A2">
        <v>3</v>
      </c>
      <c r="B2" s="1">
        <v>45417</v>
      </c>
      <c r="C2">
        <v>0</v>
      </c>
      <c r="D2" s="3">
        <v>672.20127731454102</v>
      </c>
      <c r="E2" s="3">
        <f>D2*D2</f>
        <v>451854.55722330045</v>
      </c>
      <c r="F2" s="3">
        <f t="shared" ref="F2:F25" si="0">E2*$AG2</f>
        <v>306023017.42505246</v>
      </c>
      <c r="H2">
        <v>7</v>
      </c>
      <c r="I2" s="1">
        <v>45417</v>
      </c>
      <c r="J2">
        <v>0</v>
      </c>
      <c r="K2">
        <v>672.20127731454102</v>
      </c>
      <c r="L2" s="3">
        <f>K2*K2</f>
        <v>451854.55722330045</v>
      </c>
      <c r="M2" s="3">
        <f t="shared" ref="M2:M25" si="1">L2*$AG2</f>
        <v>306023017.42505246</v>
      </c>
      <c r="N2" s="3"/>
      <c r="O2">
        <v>13</v>
      </c>
      <c r="P2" s="1">
        <v>45417</v>
      </c>
      <c r="Q2">
        <v>0</v>
      </c>
      <c r="R2">
        <v>672.20127731454102</v>
      </c>
      <c r="S2" s="3">
        <f>R2*R2</f>
        <v>451854.55722330045</v>
      </c>
      <c r="T2" s="3">
        <f t="shared" ref="T2:T25" si="2">S2*$AG2</f>
        <v>306023017.42505246</v>
      </c>
      <c r="U2" s="3"/>
      <c r="W2" s="1">
        <v>45417</v>
      </c>
      <c r="X2">
        <v>0</v>
      </c>
      <c r="Y2" s="2">
        <v>677.26</v>
      </c>
      <c r="Z2" s="3">
        <f>Y2*Y2</f>
        <v>458681.10759999999</v>
      </c>
      <c r="AA2" s="3">
        <f t="shared" ref="AA2:AA25" si="3">Z2*$AG2</f>
        <v>310646366.93317598</v>
      </c>
      <c r="AB2" s="3"/>
      <c r="AC2" s="3"/>
      <c r="AE2" s="1">
        <v>45417</v>
      </c>
      <c r="AF2">
        <v>0</v>
      </c>
      <c r="AG2" s="2">
        <v>677.26</v>
      </c>
      <c r="AH2" s="3">
        <f>AG2*AG2</f>
        <v>458681.10759999999</v>
      </c>
    </row>
    <row r="3" spans="1:34" x14ac:dyDescent="0.3">
      <c r="A3">
        <v>3</v>
      </c>
      <c r="B3" s="1">
        <v>45417</v>
      </c>
      <c r="C3">
        <v>1</v>
      </c>
      <c r="D3">
        <v>637.83238783060199</v>
      </c>
      <c r="E3" s="3">
        <f t="shared" ref="E3:E25" si="4">D3*D3</f>
        <v>406830.15496568748</v>
      </c>
      <c r="F3" s="3">
        <f t="shared" si="0"/>
        <v>266396453.77308181</v>
      </c>
      <c r="H3">
        <v>7</v>
      </c>
      <c r="I3" s="1">
        <v>45417</v>
      </c>
      <c r="J3">
        <v>1</v>
      </c>
      <c r="K3">
        <v>637.83238783060199</v>
      </c>
      <c r="L3" s="3">
        <f t="shared" ref="L3:L25" si="5">K3*K3</f>
        <v>406830.15496568748</v>
      </c>
      <c r="M3" s="3">
        <f t="shared" si="1"/>
        <v>266396453.77308181</v>
      </c>
      <c r="N3" s="3"/>
      <c r="O3">
        <v>13</v>
      </c>
      <c r="P3" s="1">
        <v>45417</v>
      </c>
      <c r="Q3">
        <v>1</v>
      </c>
      <c r="R3">
        <v>637.83238783060199</v>
      </c>
      <c r="S3" s="3">
        <f t="shared" ref="S3:S25" si="6">R3*R3</f>
        <v>406830.15496568748</v>
      </c>
      <c r="T3" s="3">
        <f t="shared" si="2"/>
        <v>266396453.77308181</v>
      </c>
      <c r="U3" s="3"/>
      <c r="W3" s="1">
        <v>45417</v>
      </c>
      <c r="X3">
        <v>1</v>
      </c>
      <c r="Y3" s="2">
        <v>654.80999999999995</v>
      </c>
      <c r="Z3" s="3">
        <f t="shared" ref="Z3:Z25" si="7">Y3*Y3</f>
        <v>428776.13609999995</v>
      </c>
      <c r="AA3" s="3">
        <f t="shared" si="3"/>
        <v>280766901.67964095</v>
      </c>
      <c r="AB3" s="3"/>
      <c r="AC3" s="3"/>
      <c r="AE3" s="1">
        <v>45417</v>
      </c>
      <c r="AF3">
        <v>1</v>
      </c>
      <c r="AG3" s="2">
        <v>654.80999999999995</v>
      </c>
      <c r="AH3" s="3">
        <f t="shared" ref="AH3:AH25" si="8">AG3*AG3</f>
        <v>428776.13609999995</v>
      </c>
    </row>
    <row r="4" spans="1:34" x14ac:dyDescent="0.3">
      <c r="A4">
        <v>3</v>
      </c>
      <c r="B4" s="1">
        <v>45417</v>
      </c>
      <c r="C4">
        <v>2</v>
      </c>
      <c r="D4" s="3">
        <v>619.26055051288802</v>
      </c>
      <c r="E4" s="3">
        <f t="shared" si="4"/>
        <v>383483.62942152511</v>
      </c>
      <c r="F4" s="3">
        <f t="shared" si="0"/>
        <v>246733367.16980925</v>
      </c>
      <c r="H4">
        <v>7</v>
      </c>
      <c r="I4" s="1">
        <v>45417</v>
      </c>
      <c r="J4">
        <v>2</v>
      </c>
      <c r="K4">
        <v>619.26055051288802</v>
      </c>
      <c r="L4" s="3">
        <f t="shared" si="5"/>
        <v>383483.62942152511</v>
      </c>
      <c r="M4" s="3">
        <f t="shared" si="1"/>
        <v>246733367.16980925</v>
      </c>
      <c r="N4" s="3"/>
      <c r="O4">
        <v>13</v>
      </c>
      <c r="P4" s="1">
        <v>45417</v>
      </c>
      <c r="Q4">
        <v>2</v>
      </c>
      <c r="R4">
        <v>615.74105885277697</v>
      </c>
      <c r="S4" s="3">
        <f t="shared" si="6"/>
        <v>379137.05155713897</v>
      </c>
      <c r="T4" s="3">
        <f t="shared" si="2"/>
        <v>243936778.97186321</v>
      </c>
      <c r="U4" s="3"/>
      <c r="W4" s="1">
        <v>45417</v>
      </c>
      <c r="X4">
        <v>2</v>
      </c>
      <c r="Y4" s="2">
        <v>643.4</v>
      </c>
      <c r="Z4" s="3">
        <f t="shared" si="7"/>
        <v>413963.56</v>
      </c>
      <c r="AA4" s="3">
        <f t="shared" si="3"/>
        <v>266344154.50399998</v>
      </c>
      <c r="AB4" s="3"/>
      <c r="AC4" s="3"/>
      <c r="AE4" s="1">
        <v>45417</v>
      </c>
      <c r="AF4">
        <v>2</v>
      </c>
      <c r="AG4" s="2">
        <v>643.4</v>
      </c>
      <c r="AH4" s="3">
        <f t="shared" si="8"/>
        <v>413963.56</v>
      </c>
    </row>
    <row r="5" spans="1:34" x14ac:dyDescent="0.3">
      <c r="A5">
        <v>3</v>
      </c>
      <c r="B5" s="1">
        <v>45417</v>
      </c>
      <c r="C5">
        <v>3</v>
      </c>
      <c r="D5" s="3">
        <v>596.42881067332905</v>
      </c>
      <c r="E5" s="3">
        <f t="shared" si="4"/>
        <v>355727.32620120177</v>
      </c>
      <c r="F5" s="3">
        <f t="shared" si="0"/>
        <v>232748832.26018429</v>
      </c>
      <c r="H5">
        <v>7</v>
      </c>
      <c r="I5" s="1">
        <v>45417</v>
      </c>
      <c r="J5">
        <v>3</v>
      </c>
      <c r="K5">
        <v>596.42881067332905</v>
      </c>
      <c r="L5" s="3">
        <f t="shared" si="5"/>
        <v>355727.32620120177</v>
      </c>
      <c r="M5" s="3">
        <f t="shared" si="1"/>
        <v>232748832.26018429</v>
      </c>
      <c r="N5" s="3"/>
      <c r="O5">
        <v>13</v>
      </c>
      <c r="P5" s="1">
        <v>45417</v>
      </c>
      <c r="Q5">
        <v>3</v>
      </c>
      <c r="R5">
        <v>596.42881067332905</v>
      </c>
      <c r="S5" s="3">
        <f t="shared" si="6"/>
        <v>355727.32620120177</v>
      </c>
      <c r="T5" s="3">
        <f t="shared" si="2"/>
        <v>232748832.26018429</v>
      </c>
      <c r="U5" s="3"/>
      <c r="W5" s="1">
        <v>45417</v>
      </c>
      <c r="X5">
        <v>3</v>
      </c>
      <c r="Y5" s="2">
        <v>654.29</v>
      </c>
      <c r="Z5" s="3">
        <f t="shared" si="7"/>
        <v>428095.40409999993</v>
      </c>
      <c r="AA5" s="3">
        <f t="shared" si="3"/>
        <v>280098541.94858891</v>
      </c>
      <c r="AB5" s="3"/>
      <c r="AC5" s="3"/>
      <c r="AE5" s="1">
        <v>45417</v>
      </c>
      <c r="AF5">
        <v>3</v>
      </c>
      <c r="AG5" s="2">
        <v>654.29</v>
      </c>
      <c r="AH5" s="3">
        <f t="shared" si="8"/>
        <v>428095.40409999993</v>
      </c>
    </row>
    <row r="6" spans="1:34" x14ac:dyDescent="0.3">
      <c r="A6">
        <v>3</v>
      </c>
      <c r="B6" s="1">
        <v>45417</v>
      </c>
      <c r="C6">
        <v>4</v>
      </c>
      <c r="D6">
        <v>606.57983446558399</v>
      </c>
      <c r="E6" s="3">
        <f t="shared" si="4"/>
        <v>367939.09558029525</v>
      </c>
      <c r="F6" s="3">
        <f t="shared" si="0"/>
        <v>248752584.34897023</v>
      </c>
      <c r="H6">
        <v>7</v>
      </c>
      <c r="I6" s="1">
        <v>45417</v>
      </c>
      <c r="J6">
        <v>4</v>
      </c>
      <c r="K6">
        <v>606.57983446558399</v>
      </c>
      <c r="L6" s="3">
        <f t="shared" si="5"/>
        <v>367939.09558029525</v>
      </c>
      <c r="M6" s="3">
        <f t="shared" si="1"/>
        <v>248752584.34897023</v>
      </c>
      <c r="N6" s="3"/>
      <c r="O6">
        <v>13</v>
      </c>
      <c r="P6" s="1">
        <v>45417</v>
      </c>
      <c r="Q6">
        <v>4</v>
      </c>
      <c r="R6">
        <v>606.57983446558399</v>
      </c>
      <c r="S6" s="3">
        <f t="shared" si="6"/>
        <v>367939.09558029525</v>
      </c>
      <c r="T6" s="3">
        <f t="shared" si="2"/>
        <v>248752584.34897023</v>
      </c>
      <c r="U6" s="3"/>
      <c r="W6" s="1">
        <v>45417</v>
      </c>
      <c r="X6">
        <v>4</v>
      </c>
      <c r="Y6" s="2">
        <v>676.07</v>
      </c>
      <c r="Z6" s="3">
        <f t="shared" si="7"/>
        <v>457070.64490000007</v>
      </c>
      <c r="AA6" s="3">
        <f t="shared" si="3"/>
        <v>309011750.89754307</v>
      </c>
      <c r="AB6" s="3"/>
      <c r="AC6" s="3"/>
      <c r="AE6" s="1">
        <v>45417</v>
      </c>
      <c r="AF6">
        <v>4</v>
      </c>
      <c r="AG6" s="2">
        <v>676.07</v>
      </c>
      <c r="AH6" s="3">
        <f t="shared" si="8"/>
        <v>457070.64490000007</v>
      </c>
    </row>
    <row r="7" spans="1:34" x14ac:dyDescent="0.3">
      <c r="A7">
        <v>3</v>
      </c>
      <c r="B7" s="1">
        <v>45417</v>
      </c>
      <c r="C7">
        <v>5</v>
      </c>
      <c r="D7" s="3">
        <v>666.38046394575099</v>
      </c>
      <c r="E7" s="3">
        <f t="shared" si="4"/>
        <v>444062.92272855435</v>
      </c>
      <c r="F7" s="3">
        <f t="shared" si="0"/>
        <v>325720153.82139462</v>
      </c>
      <c r="H7">
        <v>7</v>
      </c>
      <c r="I7" s="1">
        <v>45417</v>
      </c>
      <c r="J7">
        <v>5</v>
      </c>
      <c r="K7">
        <v>666.38046394575099</v>
      </c>
      <c r="L7" s="3">
        <f t="shared" si="5"/>
        <v>444062.92272855435</v>
      </c>
      <c r="M7" s="3">
        <f t="shared" si="1"/>
        <v>325720153.82139462</v>
      </c>
      <c r="N7" s="3"/>
      <c r="O7">
        <v>13</v>
      </c>
      <c r="P7" s="1">
        <v>45417</v>
      </c>
      <c r="Q7">
        <v>5</v>
      </c>
      <c r="R7">
        <v>666.38046394575099</v>
      </c>
      <c r="S7" s="3">
        <f t="shared" si="6"/>
        <v>444062.92272855435</v>
      </c>
      <c r="T7" s="3">
        <f t="shared" si="2"/>
        <v>325720153.82139462</v>
      </c>
      <c r="U7" s="3"/>
      <c r="W7" s="1">
        <v>45417</v>
      </c>
      <c r="X7">
        <v>5</v>
      </c>
      <c r="Y7" s="2">
        <v>733.5</v>
      </c>
      <c r="Z7" s="3">
        <f t="shared" si="7"/>
        <v>538022.25</v>
      </c>
      <c r="AA7" s="3">
        <f t="shared" si="3"/>
        <v>394639320.375</v>
      </c>
      <c r="AB7" s="3"/>
      <c r="AC7" s="3"/>
      <c r="AE7" s="1">
        <v>45417</v>
      </c>
      <c r="AF7">
        <v>5</v>
      </c>
      <c r="AG7" s="2">
        <v>733.5</v>
      </c>
      <c r="AH7" s="3">
        <f t="shared" si="8"/>
        <v>538022.25</v>
      </c>
    </row>
    <row r="8" spans="1:34" x14ac:dyDescent="0.3">
      <c r="A8">
        <v>3</v>
      </c>
      <c r="B8" s="1">
        <v>45417</v>
      </c>
      <c r="C8">
        <v>6</v>
      </c>
      <c r="D8" s="3">
        <v>871.02429623036801</v>
      </c>
      <c r="E8" s="3">
        <f t="shared" si="4"/>
        <v>758683.32462360791</v>
      </c>
      <c r="F8" s="3">
        <f t="shared" si="0"/>
        <v>533012969.71431571</v>
      </c>
      <c r="H8">
        <v>7</v>
      </c>
      <c r="I8" s="1">
        <v>45417</v>
      </c>
      <c r="J8">
        <v>6</v>
      </c>
      <c r="K8">
        <v>729.93914118018199</v>
      </c>
      <c r="L8" s="3">
        <f t="shared" si="5"/>
        <v>532811.14982686169</v>
      </c>
      <c r="M8" s="3">
        <f t="shared" si="1"/>
        <v>374326473.31086165</v>
      </c>
      <c r="N8" s="3"/>
      <c r="O8">
        <v>13</v>
      </c>
      <c r="P8" s="1">
        <v>45417</v>
      </c>
      <c r="Q8">
        <v>6</v>
      </c>
      <c r="R8">
        <v>729.93914118018199</v>
      </c>
      <c r="S8" s="3">
        <f t="shared" si="6"/>
        <v>532811.14982686169</v>
      </c>
      <c r="T8" s="3">
        <f t="shared" si="2"/>
        <v>374326473.31086165</v>
      </c>
      <c r="U8" s="3"/>
      <c r="W8" s="1">
        <v>45417</v>
      </c>
      <c r="X8">
        <v>6</v>
      </c>
      <c r="Y8" s="2">
        <v>702.55</v>
      </c>
      <c r="Z8" s="3">
        <f t="shared" si="7"/>
        <v>493576.50249999994</v>
      </c>
      <c r="AA8" s="3">
        <f t="shared" si="3"/>
        <v>346762171.83137494</v>
      </c>
      <c r="AB8" s="3"/>
      <c r="AC8" s="3"/>
      <c r="AE8" s="1">
        <v>45417</v>
      </c>
      <c r="AF8">
        <v>6</v>
      </c>
      <c r="AG8" s="2">
        <v>702.55</v>
      </c>
      <c r="AH8" s="3">
        <f t="shared" si="8"/>
        <v>493576.50249999994</v>
      </c>
    </row>
    <row r="9" spans="1:34" x14ac:dyDescent="0.3">
      <c r="A9">
        <v>3</v>
      </c>
      <c r="B9" s="1">
        <v>45417</v>
      </c>
      <c r="C9">
        <v>7</v>
      </c>
      <c r="D9" s="3">
        <v>1009.60589820019</v>
      </c>
      <c r="E9" s="3">
        <f t="shared" si="4"/>
        <v>1019304.0696806125</v>
      </c>
      <c r="F9" s="3">
        <f t="shared" si="0"/>
        <v>684411717.58704734</v>
      </c>
      <c r="H9">
        <v>7</v>
      </c>
      <c r="I9" s="1">
        <v>45417</v>
      </c>
      <c r="J9">
        <v>7</v>
      </c>
      <c r="K9">
        <v>829.92622067257003</v>
      </c>
      <c r="L9" s="3">
        <f t="shared" si="5"/>
        <v>688777.53175985545</v>
      </c>
      <c r="M9" s="3">
        <f t="shared" si="1"/>
        <v>462479673.70015496</v>
      </c>
      <c r="N9" s="3"/>
      <c r="O9">
        <v>13</v>
      </c>
      <c r="P9" s="1">
        <v>45417</v>
      </c>
      <c r="Q9">
        <v>7</v>
      </c>
      <c r="R9">
        <v>751.90836595181997</v>
      </c>
      <c r="S9" s="3">
        <f t="shared" si="6"/>
        <v>565366.19078833598</v>
      </c>
      <c r="T9" s="3">
        <f t="shared" si="2"/>
        <v>379615128.80482823</v>
      </c>
      <c r="U9" s="3"/>
      <c r="W9" s="1">
        <v>45417</v>
      </c>
      <c r="X9">
        <v>7</v>
      </c>
      <c r="Y9" s="2">
        <v>671.45</v>
      </c>
      <c r="Z9" s="3">
        <f t="shared" si="7"/>
        <v>450845.10250000004</v>
      </c>
      <c r="AA9" s="3">
        <f t="shared" si="3"/>
        <v>302719944.07362503</v>
      </c>
      <c r="AB9" s="3"/>
      <c r="AC9" s="3"/>
      <c r="AE9" s="1">
        <v>45417</v>
      </c>
      <c r="AF9">
        <v>7</v>
      </c>
      <c r="AG9" s="2">
        <v>671.45</v>
      </c>
      <c r="AH9" s="3">
        <f t="shared" si="8"/>
        <v>450845.10250000004</v>
      </c>
    </row>
    <row r="10" spans="1:34" x14ac:dyDescent="0.3">
      <c r="A10">
        <v>3</v>
      </c>
      <c r="B10" s="1">
        <v>45417</v>
      </c>
      <c r="C10">
        <v>8</v>
      </c>
      <c r="D10">
        <v>861.17430805361096</v>
      </c>
      <c r="E10" s="3">
        <f t="shared" si="4"/>
        <v>741621.18885161565</v>
      </c>
      <c r="F10" s="3">
        <f t="shared" si="0"/>
        <v>434122795.31807023</v>
      </c>
      <c r="H10">
        <v>7</v>
      </c>
      <c r="I10" s="1">
        <v>45417</v>
      </c>
      <c r="J10">
        <v>8</v>
      </c>
      <c r="K10">
        <v>820.65002199010405</v>
      </c>
      <c r="L10" s="3">
        <f t="shared" si="5"/>
        <v>673466.45859235828</v>
      </c>
      <c r="M10" s="3">
        <f t="shared" si="1"/>
        <v>394227060.86620879</v>
      </c>
      <c r="N10" s="3"/>
      <c r="O10">
        <v>13</v>
      </c>
      <c r="P10" s="1">
        <v>45417</v>
      </c>
      <c r="Q10">
        <v>8</v>
      </c>
      <c r="R10">
        <v>724.76269109191605</v>
      </c>
      <c r="S10" s="3">
        <f t="shared" si="6"/>
        <v>525280.95839879615</v>
      </c>
      <c r="T10" s="3">
        <f t="shared" si="2"/>
        <v>307483714.61790329</v>
      </c>
      <c r="U10" s="3"/>
      <c r="W10" s="1">
        <v>45417</v>
      </c>
      <c r="X10">
        <v>8</v>
      </c>
      <c r="Y10" s="2">
        <v>585.37</v>
      </c>
      <c r="Z10" s="3">
        <f t="shared" si="7"/>
        <v>342658.03690000001</v>
      </c>
      <c r="AA10" s="3">
        <f t="shared" si="3"/>
        <v>200581735.06015301</v>
      </c>
      <c r="AB10" s="3"/>
      <c r="AC10" s="3"/>
      <c r="AE10" s="1">
        <v>45417</v>
      </c>
      <c r="AF10">
        <v>8</v>
      </c>
      <c r="AG10" s="2">
        <v>585.37</v>
      </c>
      <c r="AH10" s="3">
        <f t="shared" si="8"/>
        <v>342658.03690000001</v>
      </c>
    </row>
    <row r="11" spans="1:34" x14ac:dyDescent="0.3">
      <c r="A11">
        <v>3</v>
      </c>
      <c r="B11" s="1">
        <v>45417</v>
      </c>
      <c r="C11">
        <v>9</v>
      </c>
      <c r="D11" s="3">
        <v>722.27278805659398</v>
      </c>
      <c r="E11" s="3">
        <f t="shared" si="4"/>
        <v>521677.9803670455</v>
      </c>
      <c r="F11" s="3">
        <f t="shared" si="0"/>
        <v>242726330.70517892</v>
      </c>
      <c r="H11">
        <v>7</v>
      </c>
      <c r="I11" s="1">
        <v>45417</v>
      </c>
      <c r="J11">
        <v>9</v>
      </c>
      <c r="K11">
        <v>715.58049470850904</v>
      </c>
      <c r="L11" s="3">
        <f t="shared" si="5"/>
        <v>512055.44440727454</v>
      </c>
      <c r="M11" s="3">
        <f t="shared" si="1"/>
        <v>238249157.17381668</v>
      </c>
      <c r="N11" s="3"/>
      <c r="O11">
        <v>13</v>
      </c>
      <c r="P11" s="1">
        <v>45417</v>
      </c>
      <c r="Q11">
        <v>9</v>
      </c>
      <c r="R11">
        <v>641.95783699409105</v>
      </c>
      <c r="S11" s="3">
        <f t="shared" si="6"/>
        <v>412109.86447813199</v>
      </c>
      <c r="T11" s="3">
        <f t="shared" si="2"/>
        <v>191746477.74438524</v>
      </c>
      <c r="U11" s="3"/>
      <c r="W11" s="1">
        <v>45417</v>
      </c>
      <c r="X11">
        <v>9</v>
      </c>
      <c r="Y11" s="2">
        <v>465.28</v>
      </c>
      <c r="Z11" s="3">
        <f t="shared" si="7"/>
        <v>216485.47839999996</v>
      </c>
      <c r="AA11" s="3">
        <f t="shared" si="3"/>
        <v>100726363.38995197</v>
      </c>
      <c r="AB11" s="3"/>
      <c r="AC11" s="3"/>
      <c r="AE11" s="1">
        <v>45417</v>
      </c>
      <c r="AF11">
        <v>9</v>
      </c>
      <c r="AG11" s="2">
        <v>465.28</v>
      </c>
      <c r="AH11" s="3">
        <f t="shared" si="8"/>
        <v>216485.47839999996</v>
      </c>
    </row>
    <row r="12" spans="1:34" x14ac:dyDescent="0.3">
      <c r="A12">
        <v>3</v>
      </c>
      <c r="B12" s="1">
        <v>45417</v>
      </c>
      <c r="C12">
        <v>10</v>
      </c>
      <c r="D12" s="3">
        <v>609.20709473335501</v>
      </c>
      <c r="E12" s="3">
        <f t="shared" si="4"/>
        <v>371133.28427345498</v>
      </c>
      <c r="F12" s="3">
        <f t="shared" si="0"/>
        <v>113967608.93469255</v>
      </c>
      <c r="H12">
        <v>7</v>
      </c>
      <c r="I12" s="1">
        <v>45417</v>
      </c>
      <c r="J12">
        <v>10</v>
      </c>
      <c r="K12">
        <v>609.20709473335501</v>
      </c>
      <c r="L12" s="3">
        <f t="shared" si="5"/>
        <v>371133.28427345498</v>
      </c>
      <c r="M12" s="3">
        <f t="shared" si="1"/>
        <v>113967608.93469255</v>
      </c>
      <c r="N12" s="3"/>
      <c r="O12">
        <v>13</v>
      </c>
      <c r="P12" s="1">
        <v>45417</v>
      </c>
      <c r="Q12">
        <v>10</v>
      </c>
      <c r="R12">
        <v>481.149378513692</v>
      </c>
      <c r="S12" s="3">
        <f t="shared" si="6"/>
        <v>231504.72444411204</v>
      </c>
      <c r="T12" s="3">
        <f t="shared" si="2"/>
        <v>71090470.782297924</v>
      </c>
      <c r="U12" s="3"/>
      <c r="W12" s="1">
        <v>45417</v>
      </c>
      <c r="X12">
        <v>10</v>
      </c>
      <c r="Y12" s="2">
        <v>307.08</v>
      </c>
      <c r="Z12" s="3">
        <f t="shared" si="7"/>
        <v>94298.126399999994</v>
      </c>
      <c r="AA12" s="3">
        <f t="shared" si="3"/>
        <v>28957068.654911995</v>
      </c>
      <c r="AB12" s="3"/>
      <c r="AC12" s="3"/>
      <c r="AE12" s="1">
        <v>45417</v>
      </c>
      <c r="AF12">
        <v>10</v>
      </c>
      <c r="AG12" s="2">
        <v>307.08</v>
      </c>
      <c r="AH12" s="3">
        <f t="shared" si="8"/>
        <v>94298.126399999994</v>
      </c>
    </row>
    <row r="13" spans="1:34" x14ac:dyDescent="0.3">
      <c r="A13">
        <v>3</v>
      </c>
      <c r="B13" s="1">
        <v>45417</v>
      </c>
      <c r="C13">
        <v>11</v>
      </c>
      <c r="D13" s="3">
        <v>570.85423584327998</v>
      </c>
      <c r="E13" s="3">
        <f t="shared" si="4"/>
        <v>325874.55858021515</v>
      </c>
      <c r="F13" s="3">
        <f t="shared" si="0"/>
        <v>75788646.089000627</v>
      </c>
      <c r="H13">
        <v>7</v>
      </c>
      <c r="I13" s="1">
        <v>45417</v>
      </c>
      <c r="J13">
        <v>11</v>
      </c>
      <c r="K13">
        <v>570.85423584327998</v>
      </c>
      <c r="L13" s="3">
        <f t="shared" si="5"/>
        <v>325874.55858021515</v>
      </c>
      <c r="M13" s="3">
        <f t="shared" si="1"/>
        <v>75788646.089000627</v>
      </c>
      <c r="N13" s="3"/>
      <c r="O13">
        <v>13</v>
      </c>
      <c r="P13" s="1">
        <v>45417</v>
      </c>
      <c r="Q13">
        <v>11</v>
      </c>
      <c r="R13">
        <v>414.75956960943103</v>
      </c>
      <c r="S13" s="3">
        <f t="shared" si="6"/>
        <v>172025.50058260045</v>
      </c>
      <c r="T13" s="3">
        <f t="shared" si="2"/>
        <v>40007970.670495383</v>
      </c>
      <c r="U13" s="3"/>
      <c r="W13" s="1">
        <v>45417</v>
      </c>
      <c r="X13">
        <v>11</v>
      </c>
      <c r="Y13" s="2">
        <v>232.57</v>
      </c>
      <c r="Z13" s="3">
        <f t="shared" si="7"/>
        <v>54088.804899999996</v>
      </c>
      <c r="AA13" s="3">
        <f t="shared" si="3"/>
        <v>12579433.355592998</v>
      </c>
      <c r="AB13" s="3"/>
      <c r="AC13" s="3"/>
      <c r="AE13" s="1">
        <v>45417</v>
      </c>
      <c r="AF13">
        <v>11</v>
      </c>
      <c r="AG13" s="2">
        <v>232.57</v>
      </c>
      <c r="AH13" s="3">
        <f t="shared" si="8"/>
        <v>54088.804899999996</v>
      </c>
    </row>
    <row r="14" spans="1:34" x14ac:dyDescent="0.3">
      <c r="A14">
        <v>3</v>
      </c>
      <c r="B14" s="1">
        <v>45417</v>
      </c>
      <c r="C14">
        <v>12</v>
      </c>
      <c r="D14" s="3">
        <v>473.02625053929597</v>
      </c>
      <c r="E14" s="3">
        <f t="shared" si="4"/>
        <v>223753.8336992648</v>
      </c>
      <c r="F14" s="3">
        <f t="shared" si="0"/>
        <v>41607025.376378283</v>
      </c>
      <c r="H14">
        <v>7</v>
      </c>
      <c r="I14" s="1">
        <v>45417</v>
      </c>
      <c r="J14">
        <v>12</v>
      </c>
      <c r="K14">
        <v>473.02625053929597</v>
      </c>
      <c r="L14" s="3">
        <f t="shared" si="5"/>
        <v>223753.8336992648</v>
      </c>
      <c r="M14" s="3">
        <f t="shared" si="1"/>
        <v>41607025.376378283</v>
      </c>
      <c r="N14" s="3"/>
      <c r="O14">
        <v>13</v>
      </c>
      <c r="P14" s="1">
        <v>45417</v>
      </c>
      <c r="Q14">
        <v>12</v>
      </c>
      <c r="R14">
        <v>429.10539482662398</v>
      </c>
      <c r="S14" s="3">
        <f t="shared" si="6"/>
        <v>184131.43986931286</v>
      </c>
      <c r="T14" s="3">
        <f t="shared" si="2"/>
        <v>34239241.243698724</v>
      </c>
      <c r="U14" s="3"/>
      <c r="W14" s="1">
        <v>45417</v>
      </c>
      <c r="X14">
        <v>12</v>
      </c>
      <c r="Y14" s="2">
        <v>185.95</v>
      </c>
      <c r="Z14" s="3">
        <f t="shared" si="7"/>
        <v>34577.402499999997</v>
      </c>
      <c r="AA14" s="3">
        <f t="shared" si="3"/>
        <v>6429667.9948749989</v>
      </c>
      <c r="AB14" s="3"/>
      <c r="AC14" s="3"/>
      <c r="AE14" s="1">
        <v>45417</v>
      </c>
      <c r="AF14">
        <v>12</v>
      </c>
      <c r="AG14" s="2">
        <v>185.95</v>
      </c>
      <c r="AH14" s="3">
        <f t="shared" si="8"/>
        <v>34577.402499999997</v>
      </c>
    </row>
    <row r="15" spans="1:34" x14ac:dyDescent="0.3">
      <c r="A15">
        <v>3</v>
      </c>
      <c r="B15" s="1">
        <v>45417</v>
      </c>
      <c r="C15">
        <v>13</v>
      </c>
      <c r="D15" s="3">
        <v>425.59482102635502</v>
      </c>
      <c r="E15" s="3">
        <f t="shared" si="4"/>
        <v>181130.95168445515</v>
      </c>
      <c r="F15" s="3">
        <f t="shared" si="0"/>
        <v>19630972.54356125</v>
      </c>
      <c r="H15">
        <v>7</v>
      </c>
      <c r="I15" s="1">
        <v>45417</v>
      </c>
      <c r="J15">
        <v>13</v>
      </c>
      <c r="K15">
        <v>425.59482102635502</v>
      </c>
      <c r="L15" s="3">
        <f t="shared" si="5"/>
        <v>181130.95168445515</v>
      </c>
      <c r="M15" s="3">
        <f t="shared" si="1"/>
        <v>19630972.54356125</v>
      </c>
      <c r="N15" s="3"/>
      <c r="O15">
        <v>13</v>
      </c>
      <c r="P15" s="1">
        <v>45417</v>
      </c>
      <c r="Q15">
        <v>13</v>
      </c>
      <c r="R15">
        <v>411.52651956411199</v>
      </c>
      <c r="S15" s="3">
        <f t="shared" si="6"/>
        <v>169354.07630455145</v>
      </c>
      <c r="T15" s="3">
        <f t="shared" si="2"/>
        <v>18354594.789887287</v>
      </c>
      <c r="U15" s="3"/>
      <c r="W15" s="1">
        <v>45417</v>
      </c>
      <c r="X15">
        <v>13</v>
      </c>
      <c r="Y15" s="2">
        <v>108.38</v>
      </c>
      <c r="Z15" s="3">
        <f t="shared" si="7"/>
        <v>11746.224399999999</v>
      </c>
      <c r="AA15" s="3">
        <f t="shared" si="3"/>
        <v>1273055.8004719999</v>
      </c>
      <c r="AB15" s="3"/>
      <c r="AC15" s="3"/>
      <c r="AE15" s="1">
        <v>45417</v>
      </c>
      <c r="AF15">
        <v>13</v>
      </c>
      <c r="AG15" s="2">
        <v>108.38</v>
      </c>
      <c r="AH15" s="3">
        <f t="shared" si="8"/>
        <v>11746.224399999999</v>
      </c>
    </row>
    <row r="16" spans="1:34" x14ac:dyDescent="0.3">
      <c r="A16">
        <v>3</v>
      </c>
      <c r="B16" s="1">
        <v>45417</v>
      </c>
      <c r="C16">
        <v>14</v>
      </c>
      <c r="D16" s="3">
        <v>469.20414081643901</v>
      </c>
      <c r="E16" s="3">
        <f t="shared" si="4"/>
        <v>220152.52575929274</v>
      </c>
      <c r="F16" s="3">
        <f t="shared" si="0"/>
        <v>21905176.313049626</v>
      </c>
      <c r="H16">
        <v>7</v>
      </c>
      <c r="I16" s="1">
        <v>45417</v>
      </c>
      <c r="J16">
        <v>14</v>
      </c>
      <c r="K16">
        <v>469.20414081643901</v>
      </c>
      <c r="L16" s="3">
        <f t="shared" si="5"/>
        <v>220152.52575929274</v>
      </c>
      <c r="M16" s="3">
        <f t="shared" si="1"/>
        <v>21905176.313049626</v>
      </c>
      <c r="N16" s="3"/>
      <c r="O16">
        <v>13</v>
      </c>
      <c r="P16" s="1">
        <v>45417</v>
      </c>
      <c r="Q16">
        <v>14</v>
      </c>
      <c r="R16">
        <v>405.08662287535901</v>
      </c>
      <c r="S16" s="3">
        <f t="shared" si="6"/>
        <v>164095.17203256334</v>
      </c>
      <c r="T16" s="3">
        <f t="shared" si="2"/>
        <v>16327469.617240053</v>
      </c>
      <c r="U16" s="3"/>
      <c r="W16" s="1">
        <v>45417</v>
      </c>
      <c r="X16">
        <v>14</v>
      </c>
      <c r="Y16" s="2">
        <v>99.5</v>
      </c>
      <c r="Z16" s="3">
        <f t="shared" si="7"/>
        <v>9900.25</v>
      </c>
      <c r="AA16" s="3">
        <f t="shared" si="3"/>
        <v>985074.875</v>
      </c>
      <c r="AB16" s="3"/>
      <c r="AC16" s="3"/>
      <c r="AE16" s="1">
        <v>45417</v>
      </c>
      <c r="AF16">
        <v>14</v>
      </c>
      <c r="AG16" s="2">
        <v>99.5</v>
      </c>
      <c r="AH16" s="3">
        <f t="shared" si="8"/>
        <v>9900.25</v>
      </c>
    </row>
    <row r="17" spans="1:34" x14ac:dyDescent="0.3">
      <c r="A17">
        <v>3</v>
      </c>
      <c r="B17" s="1">
        <v>45417</v>
      </c>
      <c r="C17">
        <v>15</v>
      </c>
      <c r="D17" s="3">
        <v>547.68402717789502</v>
      </c>
      <c r="E17" s="3">
        <f t="shared" si="4"/>
        <v>299957.79362579726</v>
      </c>
      <c r="F17" s="3">
        <f t="shared" si="0"/>
        <v>58236805.632448539</v>
      </c>
      <c r="H17">
        <v>7</v>
      </c>
      <c r="I17" s="1">
        <v>45417</v>
      </c>
      <c r="J17">
        <v>15</v>
      </c>
      <c r="K17">
        <v>547.68402717789502</v>
      </c>
      <c r="L17" s="3">
        <f t="shared" si="5"/>
        <v>299957.79362579726</v>
      </c>
      <c r="M17" s="3">
        <f t="shared" si="1"/>
        <v>58236805.632448539</v>
      </c>
      <c r="N17" s="3"/>
      <c r="O17">
        <v>13</v>
      </c>
      <c r="P17" s="1">
        <v>45417</v>
      </c>
      <c r="Q17">
        <v>15</v>
      </c>
      <c r="R17">
        <v>409.48459666424401</v>
      </c>
      <c r="S17" s="3">
        <f t="shared" si="6"/>
        <v>167677.6349052786</v>
      </c>
      <c r="T17" s="3">
        <f t="shared" si="2"/>
        <v>32554612.816859841</v>
      </c>
      <c r="U17" s="3"/>
      <c r="W17" s="1">
        <v>45417</v>
      </c>
      <c r="X17">
        <v>15</v>
      </c>
      <c r="Y17" s="2">
        <v>194.15</v>
      </c>
      <c r="Z17" s="3">
        <f t="shared" si="7"/>
        <v>37694.222500000003</v>
      </c>
      <c r="AA17" s="3">
        <f t="shared" si="3"/>
        <v>7318333.2983750012</v>
      </c>
      <c r="AB17" s="3"/>
      <c r="AC17" s="3"/>
      <c r="AE17" s="1">
        <v>45417</v>
      </c>
      <c r="AF17">
        <v>15</v>
      </c>
      <c r="AG17" s="2">
        <v>194.15</v>
      </c>
      <c r="AH17" s="3">
        <f t="shared" si="8"/>
        <v>37694.222500000003</v>
      </c>
    </row>
    <row r="18" spans="1:34" x14ac:dyDescent="0.3">
      <c r="A18">
        <v>3</v>
      </c>
      <c r="B18" s="1">
        <v>45417</v>
      </c>
      <c r="C18">
        <v>16</v>
      </c>
      <c r="D18" s="3">
        <v>603.33222421250002</v>
      </c>
      <c r="E18" s="3">
        <f t="shared" si="4"/>
        <v>364009.77277320239</v>
      </c>
      <c r="F18" s="3">
        <f t="shared" si="0"/>
        <v>172733557.47406772</v>
      </c>
      <c r="H18">
        <v>7</v>
      </c>
      <c r="I18" s="1">
        <v>45417</v>
      </c>
      <c r="J18">
        <v>16</v>
      </c>
      <c r="K18">
        <v>603.33222421250002</v>
      </c>
      <c r="L18" s="3">
        <f t="shared" si="5"/>
        <v>364009.77277320239</v>
      </c>
      <c r="M18" s="3">
        <f t="shared" si="1"/>
        <v>172733557.47406772</v>
      </c>
      <c r="N18" s="3"/>
      <c r="O18">
        <v>13</v>
      </c>
      <c r="P18" s="1">
        <v>45417</v>
      </c>
      <c r="Q18">
        <v>16</v>
      </c>
      <c r="R18">
        <v>493.31306111715099</v>
      </c>
      <c r="S18" s="3">
        <f t="shared" si="6"/>
        <v>243357.77626877395</v>
      </c>
      <c r="T18" s="3">
        <f t="shared" si="2"/>
        <v>115480565.57282129</v>
      </c>
      <c r="U18" s="3"/>
      <c r="W18" s="1">
        <v>45417</v>
      </c>
      <c r="X18">
        <v>16</v>
      </c>
      <c r="Y18" s="2">
        <v>474.53</v>
      </c>
      <c r="Z18" s="3">
        <f t="shared" si="7"/>
        <v>225178.72089999999</v>
      </c>
      <c r="AA18" s="3">
        <f t="shared" si="3"/>
        <v>106854058.42867699</v>
      </c>
      <c r="AB18" s="3"/>
      <c r="AC18" s="3"/>
      <c r="AE18" s="1">
        <v>45417</v>
      </c>
      <c r="AF18">
        <v>16</v>
      </c>
      <c r="AG18" s="2">
        <v>474.53</v>
      </c>
      <c r="AH18" s="3">
        <f t="shared" si="8"/>
        <v>225178.72089999999</v>
      </c>
    </row>
    <row r="19" spans="1:34" x14ac:dyDescent="0.3">
      <c r="A19">
        <v>3</v>
      </c>
      <c r="B19" s="1">
        <v>45417</v>
      </c>
      <c r="C19">
        <v>17</v>
      </c>
      <c r="D19">
        <v>744.48154624870597</v>
      </c>
      <c r="E19" s="3">
        <f t="shared" si="4"/>
        <v>554252.77270486415</v>
      </c>
      <c r="F19" s="3">
        <f t="shared" si="0"/>
        <v>328078843.74719024</v>
      </c>
      <c r="H19">
        <v>7</v>
      </c>
      <c r="I19" s="1">
        <v>45417</v>
      </c>
      <c r="J19">
        <v>17</v>
      </c>
      <c r="K19">
        <v>681.116499076433</v>
      </c>
      <c r="L19" s="3">
        <f t="shared" si="5"/>
        <v>463919.68531413656</v>
      </c>
      <c r="M19" s="3">
        <f t="shared" si="1"/>
        <v>274607979.32799685</v>
      </c>
      <c r="N19" s="3"/>
      <c r="O19">
        <v>13</v>
      </c>
      <c r="P19" s="1">
        <v>45417</v>
      </c>
      <c r="Q19">
        <v>17</v>
      </c>
      <c r="R19">
        <v>596.14898326908406</v>
      </c>
      <c r="S19" s="3">
        <f t="shared" si="6"/>
        <v>355393.61025276268</v>
      </c>
      <c r="T19" s="3">
        <f t="shared" si="2"/>
        <v>210368139.71691778</v>
      </c>
      <c r="U19" s="3"/>
      <c r="W19" s="1">
        <v>45417</v>
      </c>
      <c r="X19">
        <v>17</v>
      </c>
      <c r="Y19" s="2">
        <v>591.92999999999995</v>
      </c>
      <c r="Z19" s="3">
        <f t="shared" si="7"/>
        <v>350381.12489999994</v>
      </c>
      <c r="AA19" s="3">
        <f t="shared" si="3"/>
        <v>207401099.26205695</v>
      </c>
      <c r="AB19" s="3"/>
      <c r="AC19" s="3"/>
      <c r="AE19" s="1">
        <v>45417</v>
      </c>
      <c r="AF19">
        <v>17</v>
      </c>
      <c r="AG19" s="2">
        <v>591.92999999999995</v>
      </c>
      <c r="AH19" s="3">
        <f t="shared" si="8"/>
        <v>350381.12489999994</v>
      </c>
    </row>
    <row r="20" spans="1:34" x14ac:dyDescent="0.3">
      <c r="A20">
        <v>3</v>
      </c>
      <c r="B20" s="1">
        <v>45417</v>
      </c>
      <c r="C20">
        <v>18</v>
      </c>
      <c r="D20" s="3">
        <v>895.74183541919797</v>
      </c>
      <c r="E20" s="3">
        <f t="shared" si="4"/>
        <v>802353.4357201535</v>
      </c>
      <c r="F20" s="3">
        <f t="shared" si="0"/>
        <v>586552455.64886093</v>
      </c>
      <c r="H20">
        <v>7</v>
      </c>
      <c r="I20" s="1">
        <v>45417</v>
      </c>
      <c r="J20">
        <v>18</v>
      </c>
      <c r="K20">
        <v>847.68972389016199</v>
      </c>
      <c r="L20" s="3">
        <f t="shared" si="5"/>
        <v>718577.86798897909</v>
      </c>
      <c r="M20" s="3">
        <f t="shared" si="1"/>
        <v>525309164.61466324</v>
      </c>
      <c r="N20" s="3"/>
      <c r="O20">
        <v>13</v>
      </c>
      <c r="P20" s="1">
        <v>45417</v>
      </c>
      <c r="Q20">
        <v>18</v>
      </c>
      <c r="R20">
        <v>750.58304375767204</v>
      </c>
      <c r="S20" s="3">
        <f t="shared" si="6"/>
        <v>563374.90557653143</v>
      </c>
      <c r="T20" s="3">
        <f t="shared" si="2"/>
        <v>411849590.97266752</v>
      </c>
      <c r="U20" s="3"/>
      <c r="W20" s="1">
        <v>45417</v>
      </c>
      <c r="X20">
        <v>18</v>
      </c>
      <c r="Y20" s="2">
        <v>731.04</v>
      </c>
      <c r="Z20" s="3">
        <f t="shared" si="7"/>
        <v>534419.48159999994</v>
      </c>
      <c r="AA20" s="3">
        <f t="shared" si="3"/>
        <v>390682017.82886392</v>
      </c>
      <c r="AB20" s="3"/>
      <c r="AC20" s="3"/>
      <c r="AE20" s="1">
        <v>45417</v>
      </c>
      <c r="AF20">
        <v>18</v>
      </c>
      <c r="AG20" s="2">
        <v>731.04</v>
      </c>
      <c r="AH20" s="3">
        <f t="shared" si="8"/>
        <v>534419.48159999994</v>
      </c>
    </row>
    <row r="21" spans="1:34" x14ac:dyDescent="0.3">
      <c r="A21">
        <v>3</v>
      </c>
      <c r="B21" s="1">
        <v>45417</v>
      </c>
      <c r="C21">
        <v>19</v>
      </c>
      <c r="D21" s="3">
        <v>1171.4654608539099</v>
      </c>
      <c r="E21" s="3">
        <f t="shared" si="4"/>
        <v>1372331.3259736635</v>
      </c>
      <c r="F21" s="3">
        <f t="shared" si="0"/>
        <v>1247970661.2139301</v>
      </c>
      <c r="H21">
        <v>7</v>
      </c>
      <c r="I21" s="1">
        <v>45417</v>
      </c>
      <c r="J21">
        <v>19</v>
      </c>
      <c r="K21">
        <v>1053.7927671919499</v>
      </c>
      <c r="L21" s="3">
        <f t="shared" si="5"/>
        <v>1110479.1961860671</v>
      </c>
      <c r="M21" s="3">
        <f t="shared" si="1"/>
        <v>1009847571.4276856</v>
      </c>
      <c r="N21" s="3"/>
      <c r="O21">
        <v>13</v>
      </c>
      <c r="P21" s="1">
        <v>45417</v>
      </c>
      <c r="Q21">
        <v>19</v>
      </c>
      <c r="R21">
        <v>932.73011804184705</v>
      </c>
      <c r="S21" s="3">
        <f t="shared" si="6"/>
        <v>869985.47310235794</v>
      </c>
      <c r="T21" s="3">
        <f t="shared" si="2"/>
        <v>791147389.52982223</v>
      </c>
      <c r="U21" s="3"/>
      <c r="W21" s="1">
        <v>45417</v>
      </c>
      <c r="X21">
        <v>19</v>
      </c>
      <c r="Y21" s="2">
        <v>909.38</v>
      </c>
      <c r="Z21" s="3">
        <f t="shared" si="7"/>
        <v>826971.98439999996</v>
      </c>
      <c r="AA21" s="3">
        <f t="shared" si="3"/>
        <v>752031783.17367196</v>
      </c>
      <c r="AB21" s="3"/>
      <c r="AC21" s="3"/>
      <c r="AE21" s="1">
        <v>45417</v>
      </c>
      <c r="AF21">
        <v>19</v>
      </c>
      <c r="AG21" s="2">
        <v>909.38</v>
      </c>
      <c r="AH21" s="3">
        <f t="shared" si="8"/>
        <v>826971.98439999996</v>
      </c>
    </row>
    <row r="22" spans="1:34" x14ac:dyDescent="0.3">
      <c r="A22">
        <v>3</v>
      </c>
      <c r="B22" s="1">
        <v>45417</v>
      </c>
      <c r="C22">
        <v>20</v>
      </c>
      <c r="D22" s="3">
        <v>1276.35507054342</v>
      </c>
      <c r="E22" s="3">
        <f t="shared" si="4"/>
        <v>1629082.2661018986</v>
      </c>
      <c r="F22" s="3">
        <f t="shared" si="0"/>
        <v>1645259053.0042903</v>
      </c>
      <c r="H22">
        <v>7</v>
      </c>
      <c r="I22" s="1">
        <v>45417</v>
      </c>
      <c r="J22">
        <v>20</v>
      </c>
      <c r="K22">
        <v>1154.97699925196</v>
      </c>
      <c r="L22" s="3">
        <f t="shared" si="5"/>
        <v>1333971.868801062</v>
      </c>
      <c r="M22" s="3">
        <f t="shared" si="1"/>
        <v>1347218209.4582565</v>
      </c>
      <c r="N22" s="3"/>
      <c r="O22">
        <v>13</v>
      </c>
      <c r="P22" s="1">
        <v>45417</v>
      </c>
      <c r="Q22">
        <v>20</v>
      </c>
      <c r="R22">
        <v>940.77879371897802</v>
      </c>
      <c r="S22" s="3">
        <f t="shared" si="6"/>
        <v>885064.73871133535</v>
      </c>
      <c r="T22" s="3">
        <f t="shared" si="2"/>
        <v>893853431.56673884</v>
      </c>
      <c r="U22" s="3"/>
      <c r="W22" s="1">
        <v>45417</v>
      </c>
      <c r="X22">
        <v>20</v>
      </c>
      <c r="Y22" s="2">
        <v>1009.93</v>
      </c>
      <c r="Z22" s="3">
        <f t="shared" si="7"/>
        <v>1019958.6048999999</v>
      </c>
      <c r="AA22" s="3">
        <f t="shared" si="3"/>
        <v>1030086793.8466569</v>
      </c>
      <c r="AB22" s="3"/>
      <c r="AC22" s="3"/>
      <c r="AE22" s="1">
        <v>45417</v>
      </c>
      <c r="AF22">
        <v>20</v>
      </c>
      <c r="AG22" s="2">
        <v>1009.93</v>
      </c>
      <c r="AH22" s="3">
        <f t="shared" si="8"/>
        <v>1019958.6048999999</v>
      </c>
    </row>
    <row r="23" spans="1:34" x14ac:dyDescent="0.3">
      <c r="A23">
        <v>3</v>
      </c>
      <c r="B23" s="1">
        <v>45417</v>
      </c>
      <c r="C23">
        <v>21</v>
      </c>
      <c r="D23" s="3">
        <v>1043.60938214611</v>
      </c>
      <c r="E23" s="3">
        <f t="shared" si="4"/>
        <v>1089120.5425033853</v>
      </c>
      <c r="F23" s="3">
        <f t="shared" si="0"/>
        <v>922517773.11664248</v>
      </c>
      <c r="H23">
        <v>7</v>
      </c>
      <c r="I23" s="1">
        <v>45417</v>
      </c>
      <c r="J23">
        <v>21</v>
      </c>
      <c r="K23">
        <v>927.05369487667895</v>
      </c>
      <c r="L23" s="3">
        <f t="shared" si="5"/>
        <v>859428.55318450253</v>
      </c>
      <c r="M23" s="3">
        <f t="shared" si="1"/>
        <v>727961767.40386915</v>
      </c>
      <c r="N23" s="3"/>
      <c r="O23">
        <v>13</v>
      </c>
      <c r="P23" s="1">
        <v>45417</v>
      </c>
      <c r="Q23">
        <v>21</v>
      </c>
      <c r="R23">
        <v>889.37632840399601</v>
      </c>
      <c r="S23" s="3">
        <f t="shared" si="6"/>
        <v>790990.25352537259</v>
      </c>
      <c r="T23" s="3">
        <f t="shared" si="2"/>
        <v>669992474.44359636</v>
      </c>
      <c r="U23" s="3"/>
      <c r="W23" s="1">
        <v>45417</v>
      </c>
      <c r="X23">
        <v>21</v>
      </c>
      <c r="Y23" s="2">
        <v>847.03</v>
      </c>
      <c r="Z23" s="3">
        <f t="shared" si="7"/>
        <v>717459.82089999993</v>
      </c>
      <c r="AA23" s="3">
        <f t="shared" si="3"/>
        <v>607709992.09692693</v>
      </c>
      <c r="AB23" s="3"/>
      <c r="AC23" s="3"/>
      <c r="AE23" s="1">
        <v>45417</v>
      </c>
      <c r="AF23">
        <v>21</v>
      </c>
      <c r="AG23" s="2">
        <v>847.03</v>
      </c>
      <c r="AH23" s="3">
        <f t="shared" si="8"/>
        <v>717459.82089999993</v>
      </c>
    </row>
    <row r="24" spans="1:34" x14ac:dyDescent="0.3">
      <c r="A24">
        <v>3</v>
      </c>
      <c r="B24" s="1">
        <v>45417</v>
      </c>
      <c r="C24">
        <v>22</v>
      </c>
      <c r="D24" s="3">
        <v>853.26910796661105</v>
      </c>
      <c r="E24" s="3">
        <f t="shared" si="4"/>
        <v>728068.17061013612</v>
      </c>
      <c r="F24" s="3">
        <f t="shared" si="0"/>
        <v>490164615.18156803</v>
      </c>
      <c r="H24">
        <v>7</v>
      </c>
      <c r="I24" s="1">
        <v>45417</v>
      </c>
      <c r="J24">
        <v>22</v>
      </c>
      <c r="K24">
        <v>853.26910796661105</v>
      </c>
      <c r="L24" s="3">
        <f t="shared" si="5"/>
        <v>728068.17061013612</v>
      </c>
      <c r="M24" s="3">
        <f t="shared" si="1"/>
        <v>490164615.18156803</v>
      </c>
      <c r="N24" s="3"/>
      <c r="O24">
        <v>13</v>
      </c>
      <c r="P24" s="1">
        <v>45417</v>
      </c>
      <c r="Q24">
        <v>22</v>
      </c>
      <c r="R24">
        <v>779.98245926861</v>
      </c>
      <c r="S24" s="3">
        <f t="shared" si="6"/>
        <v>608372.63676670881</v>
      </c>
      <c r="T24" s="3">
        <f t="shared" si="2"/>
        <v>409580793.97681904</v>
      </c>
      <c r="U24" s="3"/>
      <c r="W24" s="1">
        <v>45417</v>
      </c>
      <c r="X24">
        <v>22</v>
      </c>
      <c r="Y24" s="2">
        <v>673.24</v>
      </c>
      <c r="Z24" s="3">
        <f t="shared" si="7"/>
        <v>453252.09760000004</v>
      </c>
      <c r="AA24" s="3">
        <f t="shared" si="3"/>
        <v>305147442.18822402</v>
      </c>
      <c r="AB24" s="3"/>
      <c r="AC24" s="3"/>
      <c r="AE24" s="1">
        <v>45417</v>
      </c>
      <c r="AF24">
        <v>22</v>
      </c>
      <c r="AG24" s="2">
        <v>673.24</v>
      </c>
      <c r="AH24" s="3">
        <f t="shared" si="8"/>
        <v>453252.09760000004</v>
      </c>
    </row>
    <row r="25" spans="1:34" x14ac:dyDescent="0.3">
      <c r="A25">
        <v>3</v>
      </c>
      <c r="B25" s="1">
        <v>45417</v>
      </c>
      <c r="C25">
        <v>23</v>
      </c>
      <c r="D25" s="3">
        <v>721.46456620610104</v>
      </c>
      <c r="E25" s="3">
        <f t="shared" si="4"/>
        <v>520511.12029095757</v>
      </c>
      <c r="F25" s="3">
        <f t="shared" si="0"/>
        <v>324569914.16862947</v>
      </c>
      <c r="H25">
        <v>7</v>
      </c>
      <c r="I25" s="1">
        <v>45417</v>
      </c>
      <c r="J25">
        <v>23</v>
      </c>
      <c r="K25">
        <v>721.542649735993</v>
      </c>
      <c r="L25" s="3">
        <f t="shared" si="5"/>
        <v>520623.79538803786</v>
      </c>
      <c r="M25" s="3">
        <f t="shared" si="1"/>
        <v>324640173.85216486</v>
      </c>
      <c r="N25" s="3"/>
      <c r="O25">
        <v>13</v>
      </c>
      <c r="P25" s="1">
        <v>45417</v>
      </c>
      <c r="Q25">
        <v>23</v>
      </c>
      <c r="R25">
        <v>721.46456620610104</v>
      </c>
      <c r="S25" s="3">
        <f t="shared" si="6"/>
        <v>520511.12029095757</v>
      </c>
      <c r="T25" s="3">
        <f t="shared" si="2"/>
        <v>324569914.16862947</v>
      </c>
      <c r="U25" s="3"/>
      <c r="W25" s="1">
        <v>45417</v>
      </c>
      <c r="X25">
        <v>23</v>
      </c>
      <c r="Y25" s="2">
        <v>623.55999999999995</v>
      </c>
      <c r="Z25" s="3">
        <f t="shared" si="7"/>
        <v>388827.07359999995</v>
      </c>
      <c r="AA25" s="3">
        <f t="shared" si="3"/>
        <v>242457010.01401594</v>
      </c>
      <c r="AB25" s="3"/>
      <c r="AC25" s="3"/>
      <c r="AE25" s="1">
        <v>45417</v>
      </c>
      <c r="AF25">
        <v>23</v>
      </c>
      <c r="AG25" s="2">
        <v>623.55999999999995</v>
      </c>
      <c r="AH25" s="3">
        <f t="shared" si="8"/>
        <v>388827.07359999995</v>
      </c>
    </row>
    <row r="26" spans="1:34" x14ac:dyDescent="0.3">
      <c r="B26" s="1"/>
      <c r="D26" s="3"/>
      <c r="E26" s="3"/>
      <c r="F26" s="3"/>
      <c r="I26" s="1"/>
      <c r="L26" s="3"/>
      <c r="M26" s="3"/>
      <c r="N26" s="3"/>
      <c r="P26" s="1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E26" s="1"/>
      <c r="AG26" s="2"/>
      <c r="AH26" s="3"/>
    </row>
    <row r="27" spans="1:34" x14ac:dyDescent="0.3">
      <c r="A27" t="s">
        <v>11</v>
      </c>
      <c r="E27">
        <f>SQRT(SUM(E2:E25))</f>
        <v>3759.3771563843106</v>
      </c>
      <c r="F27">
        <f>SUM(F2:F25)</f>
        <v>9569631330.5674152</v>
      </c>
      <c r="L27">
        <f>SQRT(SUM(L2:L25))</f>
        <v>3540.9165661697698</v>
      </c>
      <c r="M27">
        <f>SUM(M2:M25)</f>
        <v>8299276047.4789391</v>
      </c>
      <c r="S27">
        <f>SQRT(SUM(S2:S25))</f>
        <v>3219.7761310969313</v>
      </c>
      <c r="T27">
        <f>SUM(T2:T25)</f>
        <v>6916166274.9470177</v>
      </c>
      <c r="AA27">
        <f>SUM(AA2:AA25)</f>
        <v>6492210081.5113745</v>
      </c>
      <c r="AH27">
        <f>SQRT(SUM(AH2:AH25))</f>
        <v>2997.8205687632471</v>
      </c>
    </row>
    <row r="28" spans="1:34" x14ac:dyDescent="0.3">
      <c r="A28" t="s">
        <v>10</v>
      </c>
      <c r="F28">
        <f>1-F27/(E27*$T$27)</f>
        <v>0.99963194401606004</v>
      </c>
      <c r="M28">
        <f>1-M27/(L27*$T$27)</f>
        <v>0.99966110973715461</v>
      </c>
      <c r="T28">
        <f>1-T27/(S27*$T$27)</f>
        <v>0.99968941940082667</v>
      </c>
      <c r="AA28" t="e">
        <f>1-AA27/(Z27*$T$27)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Shi Immerkær</dc:creator>
  <cp:lastModifiedBy>Kai Shi Immerkær</cp:lastModifiedBy>
  <dcterms:created xsi:type="dcterms:W3CDTF">2024-05-05T19:24:49Z</dcterms:created>
  <dcterms:modified xsi:type="dcterms:W3CDTF">2024-05-07T09:37:29Z</dcterms:modified>
</cp:coreProperties>
</file>