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60" windowHeight="12650" tabRatio="337" activeTab="2"/>
  </bookViews>
  <sheets>
    <sheet name="結果" sheetId="1" r:id="rId1"/>
    <sheet name="評価" sheetId="2" r:id="rId2"/>
    <sheet name="算出" sheetId="3" r:id="rId3"/>
  </sheets>
  <definedNames>
    <definedName name="_xlnm._FilterDatabase" localSheetId="0" hidden="1">結果!$A$1:$H$16</definedName>
    <definedName name="_xlnm._FilterDatabase" localSheetId="1" hidden="1">評価!$A$8:$H$363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8" i="3" l="1"/>
  <c r="M18" i="3"/>
  <c r="N16" i="3"/>
  <c r="L18" i="3"/>
  <c r="K18" i="3"/>
  <c r="J18" i="3"/>
  <c r="N13" i="3"/>
  <c r="M13" i="3"/>
  <c r="L13" i="3"/>
  <c r="K13" i="3"/>
  <c r="J13" i="3"/>
  <c r="N11" i="3"/>
  <c r="N8" i="3"/>
  <c r="M8" i="3"/>
  <c r="L8" i="3"/>
  <c r="K8" i="3"/>
  <c r="J8" i="3"/>
  <c r="N6" i="3"/>
  <c r="N3" i="3"/>
  <c r="M3" i="3"/>
  <c r="L3" i="3"/>
  <c r="K3" i="3"/>
  <c r="J3" i="3"/>
  <c r="N1" i="3"/>
  <c r="H1" i="3" l="1"/>
  <c r="H4" i="3" s="1"/>
  <c r="H16" i="3" l="1"/>
  <c r="H19" i="3" s="1"/>
  <c r="H11" i="3"/>
  <c r="E14" i="3" s="1"/>
  <c r="H6" i="3"/>
  <c r="G4" i="3"/>
  <c r="C9" i="3" l="1"/>
  <c r="A9" i="3"/>
  <c r="B9" i="3"/>
  <c r="D9" i="3"/>
  <c r="F9" i="3"/>
  <c r="F14" i="3"/>
  <c r="B19" i="3"/>
  <c r="G19" i="3"/>
  <c r="A14" i="3"/>
  <c r="G14" i="3"/>
  <c r="D19" i="3"/>
  <c r="H9" i="3"/>
  <c r="D14" i="3"/>
  <c r="A19" i="3"/>
  <c r="E19" i="3"/>
  <c r="H14" i="3"/>
  <c r="C19" i="3"/>
  <c r="F19" i="3"/>
  <c r="E9" i="3"/>
  <c r="C14" i="3"/>
  <c r="D4" i="3"/>
  <c r="B14" i="3"/>
  <c r="F4" i="3"/>
  <c r="G9" i="3"/>
  <c r="E4" i="3"/>
  <c r="B4" i="3"/>
  <c r="C4" i="3"/>
  <c r="A4" i="3"/>
</calcChain>
</file>

<file path=xl/sharedStrings.xml><?xml version="1.0" encoding="utf-8"?>
<sst xmlns="http://schemas.openxmlformats.org/spreadsheetml/2006/main" count="2323" uniqueCount="185">
  <si>
    <t>問題ファイル</t>
    <rPh sb="0" eb="2">
      <t>モンダイ</t>
    </rPh>
    <phoneticPr fontId="1"/>
  </si>
  <si>
    <t>難易度</t>
    <rPh sb="0" eb="3">
      <t>ナンイド</t>
    </rPh>
    <phoneticPr fontId="1"/>
  </si>
  <si>
    <t>評価基準</t>
    <rPh sb="0" eb="4">
      <t>ヒョウカキジュン</t>
    </rPh>
    <phoneticPr fontId="1"/>
  </si>
  <si>
    <t>問題数</t>
    <rPh sb="0" eb="3">
      <t>モンダイスウ</t>
    </rPh>
    <phoneticPr fontId="1"/>
  </si>
  <si>
    <t>設問１</t>
    <rPh sb="0" eb="2">
      <t>セツモン</t>
    </rPh>
    <phoneticPr fontId="1"/>
  </si>
  <si>
    <t>設問２</t>
    <rPh sb="0" eb="2">
      <t>セツモン</t>
    </rPh>
    <phoneticPr fontId="1"/>
  </si>
  <si>
    <t>設問３</t>
    <rPh sb="0" eb="2">
      <t>セツモン</t>
    </rPh>
    <phoneticPr fontId="1"/>
  </si>
  <si>
    <t>簡単</t>
    <rPh sb="0" eb="2">
      <t>カンタン</t>
    </rPh>
    <phoneticPr fontId="1"/>
  </si>
  <si>
    <t>普通</t>
    <rPh sb="0" eb="2">
      <t>フツウ</t>
    </rPh>
    <phoneticPr fontId="1"/>
  </si>
  <si>
    <t>難しい</t>
    <rPh sb="0" eb="1">
      <t>ムズカ</t>
    </rPh>
    <phoneticPr fontId="1"/>
  </si>
  <si>
    <t>設問４</t>
    <rPh sb="0" eb="2">
      <t>セツモン</t>
    </rPh>
    <phoneticPr fontId="1"/>
  </si>
  <si>
    <t>設問５</t>
    <rPh sb="0" eb="2">
      <t>セツモン</t>
    </rPh>
    <phoneticPr fontId="1"/>
  </si>
  <si>
    <t>設問６</t>
    <rPh sb="0" eb="2">
      <t>セツモン</t>
    </rPh>
    <phoneticPr fontId="1"/>
  </si>
  <si>
    <t>(=,==,+=,-=) : =</t>
    <phoneticPr fontId="1"/>
  </si>
  <si>
    <t>(=,==,+=,-=):=</t>
    <phoneticPr fontId="1"/>
  </si>
  <si>
    <t>(+,-,*,/,%):*</t>
    <phoneticPr fontId="1"/>
  </si>
  <si>
    <t>(+,-,*,/,%):/</t>
    <phoneticPr fontId="1"/>
  </si>
  <si>
    <t>(+,-,*,/,%):+</t>
    <phoneticPr fontId="1"/>
  </si>
  <si>
    <t>(=,==,+=,-=):+=</t>
    <phoneticPr fontId="1"/>
  </si>
  <si>
    <t>switch,PI,= : =</t>
    <phoneticPr fontId="1"/>
  </si>
  <si>
    <t>*,for,toLowerCase : *</t>
    <phoneticPr fontId="1"/>
  </si>
  <si>
    <t>(/,textReplace,&lt;):/</t>
    <phoneticPr fontId="1"/>
  </si>
  <si>
    <t>&lt;,&gt;,&lt;=,&gt;=,==,!= : &gt;</t>
    <phoneticPr fontId="1"/>
  </si>
  <si>
    <t>(+,-,*,/,%):%</t>
    <phoneticPr fontId="1"/>
  </si>
  <si>
    <t>for,while,do : for</t>
    <phoneticPr fontId="1"/>
  </si>
  <si>
    <t>&lt;,&gt;,&lt;=,&gt;=,==,!= : &lt;=</t>
    <phoneticPr fontId="1"/>
  </si>
  <si>
    <t>(?,: ): :</t>
    <phoneticPr fontId="1"/>
  </si>
  <si>
    <t>(if,else,switch):if</t>
    <phoneticPr fontId="1"/>
  </si>
  <si>
    <t>(&lt;,&gt;,&lt;=,&gt;=,==,!= ): ==</t>
    <phoneticPr fontId="1"/>
  </si>
  <si>
    <t>true,=,replace : =</t>
    <phoneticPr fontId="1"/>
  </si>
  <si>
    <t>textReplace,atan2,if : if</t>
    <phoneticPr fontId="1"/>
  </si>
  <si>
    <t>log, + ,atan : +</t>
    <phoneticPr fontId="1"/>
  </si>
  <si>
    <t>switch,= continue : =</t>
    <phoneticPr fontId="1"/>
  </si>
  <si>
    <t>(+=, : , =) : =</t>
    <phoneticPr fontId="1"/>
  </si>
  <si>
    <t>(=,==,+=,-=) : +=</t>
    <phoneticPr fontId="1"/>
  </si>
  <si>
    <t>(*,=,sort):=</t>
    <phoneticPr fontId="1"/>
  </si>
  <si>
    <t>(=,atan2,*):=</t>
    <phoneticPr fontId="1"/>
  </si>
  <si>
    <t>do,+,textReplace : +</t>
    <phoneticPr fontId="1"/>
  </si>
  <si>
    <t>function, return : return</t>
    <phoneticPr fontId="1"/>
  </si>
  <si>
    <t>(? ,:) : :</t>
    <phoneticPr fontId="1"/>
  </si>
  <si>
    <t>(?, :): ?</t>
    <phoneticPr fontId="1"/>
  </si>
  <si>
    <t>return, tan, switch : return</t>
    <phoneticPr fontId="1"/>
  </si>
  <si>
    <t>(&gt;=, : , toUpperCase) : :</t>
    <phoneticPr fontId="1"/>
  </si>
  <si>
    <t>(pow,=,+=):+=</t>
    <phoneticPr fontId="1"/>
  </si>
  <si>
    <t>(&lt;,&gt;,&lt;=,&gt;=,==,!=) : &gt;</t>
    <phoneticPr fontId="1"/>
  </si>
  <si>
    <t>設問番号</t>
    <rPh sb="0" eb="2">
      <t>セツモン</t>
    </rPh>
    <rPh sb="2" eb="4">
      <t>バンゴウ</t>
    </rPh>
    <phoneticPr fontId="1"/>
  </si>
  <si>
    <t>評価１</t>
    <rPh sb="0" eb="2">
      <t>ヒョウカ</t>
    </rPh>
    <phoneticPr fontId="1"/>
  </si>
  <si>
    <t>評価２</t>
    <rPh sb="0" eb="2">
      <t>ヒョウカ</t>
    </rPh>
    <phoneticPr fontId="1"/>
  </si>
  <si>
    <t>評価３</t>
    <rPh sb="0" eb="2">
      <t>ヒョウカ</t>
    </rPh>
    <phoneticPr fontId="1"/>
  </si>
  <si>
    <t>評価４</t>
    <rPh sb="0" eb="2">
      <t>ヒョウカ</t>
    </rPh>
    <phoneticPr fontId="1"/>
  </si>
  <si>
    <t>正解となる解答が選択肢に入っている（Y/N）</t>
    <phoneticPr fontId="1"/>
  </si>
  <si>
    <t>設問内で選択肢が複数かぶっていない（Y/N）</t>
    <rPh sb="0" eb="2">
      <t>セツモン</t>
    </rPh>
    <phoneticPr fontId="1"/>
  </si>
  <si>
    <t>ブロックプログラミングより解答が推測できる箇所が問題となっているか（Y/N）</t>
    <rPh sb="21" eb="23">
      <t>カショ</t>
    </rPh>
    <rPh sb="24" eb="26">
      <t>モンダイ</t>
    </rPh>
    <phoneticPr fontId="1"/>
  </si>
  <si>
    <t>不等号</t>
    <rPh sb="0" eb="3">
      <t>フトウゴウ</t>
    </rPh>
    <phoneticPr fontId="1"/>
  </si>
  <si>
    <t>y</t>
    <phoneticPr fontId="1"/>
  </si>
  <si>
    <t>n</t>
    <phoneticPr fontId="1"/>
  </si>
  <si>
    <t>どのような内容を解答として求めているか（1.予約語，2.不等号，3.演算式, 4.特殊な記号"?,:"）</t>
    <rPh sb="5" eb="7">
      <t>ナイヨウ</t>
    </rPh>
    <rPh sb="8" eb="10">
      <t>カイトウ</t>
    </rPh>
    <rPh sb="13" eb="14">
      <t>モト</t>
    </rPh>
    <rPh sb="22" eb="25">
      <t>ヨヤクゴ</t>
    </rPh>
    <rPh sb="28" eb="31">
      <t>フトウゴウ</t>
    </rPh>
    <rPh sb="34" eb="36">
      <t>エンザン</t>
    </rPh>
    <rPh sb="36" eb="37">
      <t>シキ</t>
    </rPh>
    <rPh sb="41" eb="43">
      <t>トクシュ</t>
    </rPh>
    <rPh sb="44" eb="46">
      <t>キゴウ</t>
    </rPh>
    <phoneticPr fontId="1"/>
  </si>
  <si>
    <t>評価５</t>
    <rPh sb="0" eb="2">
      <t>ヒョウカ</t>
    </rPh>
    <phoneticPr fontId="1"/>
  </si>
  <si>
    <t>function,textReplace,&lt; : &lt;</t>
    <phoneticPr fontId="1"/>
  </si>
  <si>
    <t>予約語</t>
    <rPh sb="0" eb="3">
      <t>ヨヤクゴ</t>
    </rPh>
    <phoneticPr fontId="1"/>
  </si>
  <si>
    <t>演算式</t>
    <rPh sb="0" eb="3">
      <t>エンザンシキ</t>
    </rPh>
    <phoneticPr fontId="1"/>
  </si>
  <si>
    <t>特殊記号</t>
    <rPh sb="0" eb="4">
      <t>トクシュキゴウ</t>
    </rPh>
    <phoneticPr fontId="1"/>
  </si>
  <si>
    <t>toUpperCase,toLowerCase,textToTitleCase : toLowerCase</t>
    <phoneticPr fontId="1"/>
  </si>
  <si>
    <t>基準１</t>
    <rPh sb="0" eb="2">
      <t>キジュン</t>
    </rPh>
    <phoneticPr fontId="1"/>
  </si>
  <si>
    <t>基準２</t>
    <rPh sb="0" eb="2">
      <t>キジュン</t>
    </rPh>
    <phoneticPr fontId="1"/>
  </si>
  <si>
    <t>基準３</t>
    <rPh sb="0" eb="2">
      <t>キジュン</t>
    </rPh>
    <phoneticPr fontId="1"/>
  </si>
  <si>
    <t>基準４</t>
    <rPh sb="0" eb="2">
      <t>キジュン</t>
    </rPh>
    <phoneticPr fontId="1"/>
  </si>
  <si>
    <t>基準５</t>
    <rPh sb="0" eb="2">
      <t>キジュン</t>
    </rPh>
    <phoneticPr fontId="1"/>
  </si>
  <si>
    <t>全問題</t>
    <rPh sb="0" eb="3">
      <t>ゼンモンダイ</t>
    </rPh>
    <phoneticPr fontId="1"/>
  </si>
  <si>
    <t>難易度：簡単</t>
    <rPh sb="0" eb="3">
      <t>ナンイド</t>
    </rPh>
    <rPh sb="4" eb="6">
      <t>カンタン</t>
    </rPh>
    <phoneticPr fontId="1"/>
  </si>
  <si>
    <t>難易度：普通</t>
    <rPh sb="0" eb="3">
      <t>ナンイド</t>
    </rPh>
    <rPh sb="4" eb="6">
      <t>フツウ</t>
    </rPh>
    <phoneticPr fontId="1"/>
  </si>
  <si>
    <t>難易度：難しい</t>
    <rPh sb="0" eb="3">
      <t>ナンイド</t>
    </rPh>
    <rPh sb="4" eb="5">
      <t>ムズカ</t>
    </rPh>
    <phoneticPr fontId="1"/>
  </si>
  <si>
    <t>選択肢から正解が推測できるか(正解と関係ない種類の解答が２つ存在する場合）</t>
    <rPh sb="0" eb="3">
      <t>センタクシ</t>
    </rPh>
    <rPh sb="5" eb="7">
      <t>セイカイ</t>
    </rPh>
    <rPh sb="8" eb="10">
      <t>スイソク</t>
    </rPh>
    <rPh sb="15" eb="17">
      <t>セイカイ</t>
    </rPh>
    <rPh sb="18" eb="20">
      <t>カンケイ</t>
    </rPh>
    <rPh sb="22" eb="24">
      <t>シュルイ</t>
    </rPh>
    <rPh sb="25" eb="27">
      <t>カイトウ</t>
    </rPh>
    <rPh sb="30" eb="32">
      <t>ソンザイ</t>
    </rPh>
    <rPh sb="34" eb="36">
      <t>バアイ</t>
    </rPh>
    <phoneticPr fontId="1"/>
  </si>
  <si>
    <t>簡単</t>
    <rPh sb="0" eb="2">
      <t>カンタン</t>
    </rPh>
    <phoneticPr fontId="1"/>
  </si>
  <si>
    <t>難易度</t>
    <rPh sb="0" eb="3">
      <t>ナンイド</t>
    </rPh>
    <phoneticPr fontId="1"/>
  </si>
  <si>
    <t>普通</t>
    <rPh sb="0" eb="2">
      <t>フツウ</t>
    </rPh>
    <phoneticPr fontId="1"/>
  </si>
  <si>
    <t>難しい</t>
    <rPh sb="0" eb="1">
      <t>ムズカ</t>
    </rPh>
    <phoneticPr fontId="1"/>
  </si>
  <si>
    <t>選択肢から正解が推測できるか(Y/N)</t>
    <rPh sb="0" eb="3">
      <t>センタクシ</t>
    </rPh>
    <rPh sb="5" eb="7">
      <t>セイカイ</t>
    </rPh>
    <rPh sb="8" eb="10">
      <t>スイソク</t>
    </rPh>
    <phoneticPr fontId="1"/>
  </si>
  <si>
    <t>(+=, *, textCount):+=</t>
    <phoneticPr fontId="1"/>
  </si>
  <si>
    <t>(continue,+,else):+</t>
    <phoneticPr fontId="1"/>
  </si>
  <si>
    <t>(if,else,switch);else</t>
    <phoneticPr fontId="1"/>
  </si>
  <si>
    <t>(if,else,switch);if</t>
  </si>
  <si>
    <t>(if,else,switch);if</t>
    <phoneticPr fontId="1"/>
  </si>
  <si>
    <t>(+,-,*,/,%):+</t>
  </si>
  <si>
    <t>(+,-,*,/,%):*</t>
    <phoneticPr fontId="1"/>
  </si>
  <si>
    <t>(ceil,replace,*):*</t>
    <phoneticPr fontId="1"/>
  </si>
  <si>
    <t>(+,while,break):+</t>
    <phoneticPr fontId="1"/>
  </si>
  <si>
    <t>(+=,+,textReplace)*+=</t>
    <phoneticPr fontId="1"/>
  </si>
  <si>
    <t>(&lt;,&gt;,&lt;=,&gt;=,==,!=):&gt;</t>
    <phoneticPr fontId="1"/>
  </si>
  <si>
    <t>(=,==,+=,-=):=</t>
  </si>
  <si>
    <t>(=,==,+=,-=):=</t>
    <phoneticPr fontId="1"/>
  </si>
  <si>
    <t>(?,:)::</t>
  </si>
  <si>
    <t>(?,:)::</t>
    <phoneticPr fontId="1"/>
  </si>
  <si>
    <t>(&lt;,&gt;,&lt;=,&gt;=,==,!=):&gt;=</t>
    <phoneticPr fontId="1"/>
  </si>
  <si>
    <t>(&lt;,&gt;,&lt;=,&gt;=,==,!=):&lt;=</t>
    <phoneticPr fontId="1"/>
  </si>
  <si>
    <t>(=,==,+=,-=):+=</t>
  </si>
  <si>
    <t>(=,==,+=,-=):+=</t>
    <phoneticPr fontId="1"/>
  </si>
  <si>
    <t>(function,=,atan):=</t>
    <phoneticPr fontId="1"/>
  </si>
  <si>
    <t>(for,=,length):=</t>
    <phoneticPr fontId="1"/>
  </si>
  <si>
    <t>(length,&gt;=,sin):&gt;=</t>
    <phoneticPr fontId="1"/>
  </si>
  <si>
    <t>(round,ceil,floor,random):round</t>
  </si>
  <si>
    <t>(round,ceil,floor,random):round</t>
    <phoneticPr fontId="1"/>
  </si>
  <si>
    <t>(&lt;,&gt;,&lt;=,&gt;=,==,!=):==</t>
  </si>
  <si>
    <t>(&lt;,&gt;,&lt;=,&gt;=,==,!=):==</t>
    <phoneticPr fontId="1"/>
  </si>
  <si>
    <t>(+,-,*,/,%):+</t>
    <phoneticPr fontId="1"/>
  </si>
  <si>
    <t>(?,textReplace,function):?</t>
    <phoneticPr fontId="1"/>
  </si>
  <si>
    <t>(if,-,round):round</t>
    <phoneticPr fontId="1"/>
  </si>
  <si>
    <t>(reverse,+=,+):+</t>
    <phoneticPr fontId="1"/>
  </si>
  <si>
    <t>(?,:):?</t>
    <phoneticPr fontId="1"/>
  </si>
  <si>
    <t>(charAt,toUpperCase):=</t>
    <phoneticPr fontId="1"/>
  </si>
  <si>
    <t>(==,E,trim):==</t>
    <phoneticPr fontId="1"/>
  </si>
  <si>
    <t>(break,PI,+):+</t>
    <phoneticPr fontId="1"/>
  </si>
  <si>
    <t>(=,charAt,+):=</t>
    <phoneticPr fontId="1"/>
  </si>
  <si>
    <t>(:,ceil,alert)::</t>
    <phoneticPr fontId="1"/>
  </si>
  <si>
    <t>(false,floor,alert):floor</t>
    <phoneticPr fontId="1"/>
  </si>
  <si>
    <t>(sqrt,abs,log,exp,pow):abs</t>
    <phoneticPr fontId="1"/>
  </si>
  <si>
    <t>(for,=,&gt;):for</t>
    <phoneticPr fontId="1"/>
  </si>
  <si>
    <t>(?,;,switch):?</t>
    <phoneticPr fontId="1"/>
  </si>
  <si>
    <t>(PI,+,==)+</t>
    <phoneticPr fontId="1"/>
  </si>
  <si>
    <t>(sqrt,abs,log,exp,pow):sqrt</t>
    <phoneticPr fontId="1"/>
  </si>
  <si>
    <t>(=,==,+=,-=):==</t>
    <phoneticPr fontId="1"/>
  </si>
  <si>
    <t>(log,=,trim):==</t>
    <phoneticPr fontId="1"/>
  </si>
  <si>
    <t>(continue,?,=):?</t>
    <phoneticPr fontId="1"/>
  </si>
  <si>
    <t>(;,toUpperCase,else)::</t>
    <phoneticPr fontId="1"/>
  </si>
  <si>
    <t>(sqrt,abs,log,exp,pow):exp</t>
    <phoneticPr fontId="1"/>
  </si>
  <si>
    <t>(?,=,sin):=</t>
    <phoneticPr fontId="1"/>
  </si>
  <si>
    <t>(==,function,textReplace):==</t>
    <phoneticPr fontId="1"/>
  </si>
  <si>
    <t>(?,*,cos):?</t>
    <phoneticPr fontId="1"/>
  </si>
  <si>
    <t>(sqrt,abs,log,exp,pow):log</t>
    <phoneticPr fontId="1"/>
  </si>
  <si>
    <t>(+,-,*,/,%):/</t>
    <phoneticPr fontId="1"/>
  </si>
  <si>
    <t>(else,==,trim):==</t>
    <phoneticPr fontId="1"/>
  </si>
  <si>
    <t>(cos,sin,:)::</t>
    <phoneticPr fontId="1"/>
  </si>
  <si>
    <t>(for,log,textCount):log</t>
    <phoneticPr fontId="1"/>
  </si>
  <si>
    <t>(PI,e):PI</t>
    <phoneticPr fontId="1"/>
  </si>
  <si>
    <t>(continue,=,==):==</t>
    <phoneticPr fontId="1"/>
  </si>
  <si>
    <t>(PI,length,slice):PI</t>
    <phoneticPr fontId="1"/>
  </si>
  <si>
    <t>(tan,+=,else):+=</t>
    <phoneticPr fontId="1"/>
  </si>
  <si>
    <t>(E,sort,?):?</t>
    <phoneticPr fontId="1"/>
  </si>
  <si>
    <t>(+,-,*,/,%):%</t>
    <phoneticPr fontId="1"/>
  </si>
  <si>
    <t>(&gt;=,false,?):?</t>
    <phoneticPr fontId="1"/>
  </si>
  <si>
    <t>(if,:,do)::</t>
    <phoneticPr fontId="1"/>
  </si>
  <si>
    <t>(+,acos,prompt):+</t>
    <phoneticPr fontId="1"/>
  </si>
  <si>
    <t>(switch,return,:)::</t>
    <phoneticPr fontId="1"/>
  </si>
  <si>
    <t>(:,asin,+):+</t>
    <phoneticPr fontId="1"/>
  </si>
  <si>
    <t>(textCount,+,textReplace):+</t>
    <phoneticPr fontId="1"/>
  </si>
  <si>
    <t>(for,while,do):for</t>
    <phoneticPr fontId="1"/>
  </si>
  <si>
    <t>(pow,reverse,==):==</t>
    <phoneticPr fontId="1"/>
  </si>
  <si>
    <t>(false,for,length):false</t>
    <phoneticPr fontId="1"/>
  </si>
  <si>
    <t>(length,do,+):+</t>
    <phoneticPr fontId="1"/>
  </si>
  <si>
    <t>(-=,reverse,+):+</t>
    <phoneticPr fontId="1"/>
  </si>
  <si>
    <t>(return,+,length):+</t>
    <phoneticPr fontId="1"/>
  </si>
  <si>
    <t>(do,return,+):+</t>
    <phoneticPr fontId="1"/>
  </si>
  <si>
    <t>(==,acos,E):==</t>
    <phoneticPr fontId="1"/>
  </si>
  <si>
    <t>(?:toLowerCase,sort):?</t>
    <phoneticPr fontId="1"/>
  </si>
  <si>
    <t>(+,if,-)+</t>
    <phoneticPr fontId="1"/>
  </si>
  <si>
    <t>(==,for,E):==</t>
    <phoneticPr fontId="1"/>
  </si>
  <si>
    <t>(&lt;,indexOf,pow):&lt;</t>
    <phoneticPr fontId="1"/>
  </si>
  <si>
    <t>(+=,exp,&lt;):+=</t>
    <phoneticPr fontId="1"/>
  </si>
  <si>
    <t>(exp,tan,==):==</t>
    <phoneticPr fontId="1"/>
  </si>
  <si>
    <t>(+=,while,continue):+=</t>
    <phoneticPr fontId="1"/>
  </si>
  <si>
    <t>(+,/,E):/</t>
    <phoneticPr fontId="1"/>
  </si>
  <si>
    <t>(==,trim,round):==</t>
    <phoneticPr fontId="1"/>
  </si>
  <si>
    <t>(false,?,==):?</t>
    <phoneticPr fontId="1"/>
  </si>
  <si>
    <t>(:,sin,true)::</t>
    <phoneticPr fontId="1"/>
  </si>
  <si>
    <t>(-=,=,textReplace):=</t>
    <phoneticPr fontId="1"/>
  </si>
  <si>
    <t>(charAt,==,function):==</t>
    <phoneticPr fontId="1"/>
  </si>
  <si>
    <t>(textReplace,cos,=);=</t>
    <phoneticPr fontId="1"/>
  </si>
  <si>
    <t>(=,/,PI)=</t>
    <phoneticPr fontId="1"/>
  </si>
  <si>
    <t>(?,false,:):?</t>
    <phoneticPr fontId="1"/>
  </si>
  <si>
    <t>(round,log,&gt;):&gt;</t>
    <phoneticPr fontId="1"/>
  </si>
  <si>
    <t xml:space="preserve">(+,-,*,/,%):+
</t>
    <phoneticPr fontId="1"/>
  </si>
  <si>
    <t>(:=,&lt;=):=</t>
    <phoneticPr fontId="1"/>
  </si>
  <si>
    <t>(textReplace,-=,:)::</t>
    <phoneticPr fontId="1"/>
  </si>
  <si>
    <t>(?,atan2,+):+</t>
    <phoneticPr fontId="1"/>
  </si>
  <si>
    <t>(&lt;,&gt;,&lt;=,&gt;=,==,!=):&lt;</t>
    <phoneticPr fontId="1"/>
  </si>
  <si>
    <t>(=,:,!=):=</t>
    <phoneticPr fontId="1"/>
  </si>
  <si>
    <t>(print,==,=):==</t>
    <phoneticPr fontId="1"/>
  </si>
  <si>
    <t>(break,print,+);</t>
    <phoneticPr fontId="1"/>
  </si>
  <si>
    <t>(atan2,PI,&gt;):&gt;</t>
    <phoneticPr fontId="1"/>
  </si>
  <si>
    <t>(function,==,print,)==</t>
    <phoneticPr fontId="1"/>
  </si>
  <si>
    <t>(print,switch,else)else</t>
    <phoneticPr fontId="1"/>
  </si>
  <si>
    <t>n</t>
    <phoneticPr fontId="1"/>
  </si>
  <si>
    <t>y</t>
    <phoneticPr fontId="1"/>
  </si>
  <si>
    <t>(E,&lt;=,while):E</t>
  </si>
  <si>
    <t>(:,?,reverse)::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</si>
</sst>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80" formatCode="&quot;¥&quot;#,##0;[Red]&quot;¥&quot;\-#,##0"/>
  </numFmts>
  <fonts count="5" x14ac:knownFonts="1">
    <font>
      <sz val="11"/>
      <color theme="1"/>
      <name val="游ゴシック"/>
      <family val="2"/>
      <scheme val="minor"/>
    </font>
    <font>
      <sz val="6"/>
      <name val="游ゴシック"/>
      <family val="3"/>
      <charset val="128"/>
      <scheme val="minor"/>
    </font>
    <font>
      <sz val="10.5"/>
      <color theme="1"/>
      <name val="ＭＳ 明朝"/>
      <family val="1"/>
      <charset val="128"/>
    </font>
    <font>
      <sz val="11"/>
      <color theme="1"/>
      <name val="游ゴシック"/>
      <family val="2"/>
      <scheme val="minor"/>
    </font>
    <font>
      <sz val="11"/>
      <color rgb="FF000000"/>
      <name val="游ゴシック"/>
      <family val="3"/>
      <charset val="128"/>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s>
  <cellStyleXfs count="3">
    <xf numFmtId="0" fontId="0" fillId="0" borderId="0"/>
    <xf numFmtId="6" fontId="3" fillId="0" borderId="0" applyFont="0" applyFill="0" applyBorder="0" applyAlignment="0" applyProtection="0">
      <alignment vertical="center"/>
    </xf>
    <xf numFmtId="180" fontId="3" fillId="0" borderId="0" applyFont="0" applyFill="0" applyBorder="0" applyAlignment="0" applyProtection="0">
      <alignment vertical="center"/>
    </xf>
  </cellStyleXfs>
  <cellXfs count="60">
    <xf numFmtId="0" fontId="0" fillId="0" borderId="0" xfId="0"/>
    <xf numFmtId="0" fontId="2" fillId="0" borderId="0" xfId="0" applyFont="1"/>
    <xf numFmtId="0" fontId="0" fillId="0" borderId="0" xfId="0" applyBorder="1"/>
    <xf numFmtId="0" fontId="0" fillId="0" borderId="1" xfId="0" applyBorder="1" applyAlignment="1">
      <alignment horizontal="center" vertical="center"/>
    </xf>
    <xf numFmtId="0" fontId="0" fillId="0" borderId="1" xfId="0" applyBorder="1"/>
    <xf numFmtId="0" fontId="0" fillId="0" borderId="1" xfId="0" applyBorder="1" applyAlignment="1">
      <alignment horizontal="center"/>
    </xf>
    <xf numFmtId="0" fontId="0" fillId="0" borderId="1" xfId="0" applyBorder="1" applyAlignment="1">
      <alignment vertical="center"/>
    </xf>
    <xf numFmtId="0" fontId="0" fillId="0" borderId="4" xfId="0" applyBorder="1" applyAlignment="1">
      <alignment horizontal="center" vertical="center"/>
    </xf>
    <xf numFmtId="0" fontId="0" fillId="0" borderId="4" xfId="0" applyBorder="1"/>
    <xf numFmtId="0" fontId="0" fillId="0" borderId="5" xfId="0" applyBorder="1" applyAlignment="1">
      <alignment horizontal="center" vertical="center"/>
    </xf>
    <xf numFmtId="0" fontId="0" fillId="0" borderId="6" xfId="0" applyBorder="1"/>
    <xf numFmtId="0" fontId="0" fillId="0" borderId="8" xfId="0" applyBorder="1"/>
    <xf numFmtId="0" fontId="0" fillId="0" borderId="9" xfId="0" applyBorder="1"/>
    <xf numFmtId="9" fontId="0" fillId="0" borderId="7" xfId="1" applyNumberFormat="1" applyFont="1" applyBorder="1" applyAlignment="1"/>
    <xf numFmtId="9" fontId="0" fillId="0" borderId="8" xfId="1" applyNumberFormat="1" applyFont="1" applyBorder="1" applyAlignment="1"/>
    <xf numFmtId="9" fontId="0" fillId="0" borderId="9" xfId="1" applyNumberFormat="1" applyFont="1" applyBorder="1" applyAlignment="1"/>
    <xf numFmtId="0" fontId="0" fillId="0" borderId="3" xfId="0" applyBorder="1" applyAlignment="1">
      <alignment vertical="center"/>
    </xf>
    <xf numFmtId="0" fontId="0" fillId="0" borderId="4" xfId="0" applyBorder="1" applyAlignment="1">
      <alignment vertical="center"/>
    </xf>
    <xf numFmtId="0" fontId="0" fillId="0" borderId="0" xfId="0" applyBorder="1" applyAlignment="1">
      <alignment vertical="center"/>
    </xf>
    <xf numFmtId="9" fontId="0" fillId="0" borderId="0" xfId="1" applyNumberFormat="1" applyFont="1" applyBorder="1" applyAlignment="1"/>
    <xf numFmtId="0" fontId="0" fillId="0" borderId="0" xfId="0" applyBorder="1" applyAlignment="1"/>
    <xf numFmtId="0" fontId="0" fillId="0" borderId="1" xfId="0" applyBorder="1" applyAlignment="1">
      <alignment wrapText="1"/>
    </xf>
    <xf numFmtId="0" fontId="0" fillId="0" borderId="10" xfId="0" applyBorder="1"/>
    <xf numFmtId="0" fontId="0" fillId="0" borderId="10" xfId="0" applyBorder="1" applyAlignment="1">
      <alignment vertical="center"/>
    </xf>
    <xf numFmtId="0" fontId="0" fillId="0" borderId="6" xfId="0" applyBorder="1" applyAlignment="1">
      <alignment horizontal="center" vertical="center"/>
    </xf>
    <xf numFmtId="0" fontId="0" fillId="0" borderId="8" xfId="1" applyNumberFormat="1" applyFont="1" applyBorder="1" applyAlignment="1"/>
    <xf numFmtId="0" fontId="0" fillId="0" borderId="0" xfId="0"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14" xfId="0" applyFill="1" applyBorder="1"/>
    <xf numFmtId="0" fontId="0" fillId="0" borderId="14" xfId="0" applyFill="1" applyBorder="1" applyAlignment="1">
      <alignment wrapText="1"/>
    </xf>
    <xf numFmtId="0" fontId="4" fillId="0" borderId="1" xfId="0" applyFont="1" applyBorder="1" applyAlignment="1">
      <alignment wrapText="1"/>
    </xf>
    <xf numFmtId="0" fontId="4" fillId="0" borderId="0" xfId="0" applyFont="1"/>
    <xf numFmtId="0" fontId="0" fillId="0" borderId="1" xfId="0" applyFill="1" applyBorder="1" applyAlignment="1">
      <alignment wrapText="1"/>
    </xf>
    <xf numFmtId="0" fontId="4" fillId="0" borderId="1" xfId="0" applyFont="1" applyFill="1" applyBorder="1" applyAlignment="1">
      <alignment wrapText="1"/>
    </xf>
    <xf numFmtId="0" fontId="0" fillId="0" borderId="15" xfId="0" applyFill="1" applyBorder="1" applyAlignment="1">
      <alignment vertical="center"/>
    </xf>
    <xf numFmtId="0" fontId="0" fillId="0" borderId="16" xfId="0" applyFill="1" applyBorder="1"/>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5" xfId="0" applyFill="1" applyBorder="1" applyAlignment="1">
      <alignment vertical="center"/>
    </xf>
    <xf numFmtId="0" fontId="0" fillId="0" borderId="1" xfId="0" applyBorder="1"/>
    <xf numFmtId="0" fontId="0" fillId="0" borderId="4" xfId="0" applyBorder="1"/>
    <xf numFmtId="0" fontId="0" fillId="0" borderId="8" xfId="0" applyBorder="1"/>
    <xf numFmtId="0" fontId="0" fillId="0" borderId="10" xfId="0" applyBorder="1"/>
    <xf numFmtId="0" fontId="0" fillId="0" borderId="15" xfId="0" applyFill="1" applyBorder="1" applyAlignment="1">
      <alignment vertical="center"/>
    </xf>
  </cellXfs>
  <cellStyles count="3">
    <cellStyle name="通貨" xfId="1" builtinId="7"/>
    <cellStyle name="通貨 2" xfId="2"/>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91"/>
  <sheetViews>
    <sheetView topLeftCell="A85" zoomScaleNormal="100" workbookViewId="0">
      <selection activeCell="A91" sqref="A91"/>
    </sheetView>
  </sheetViews>
  <sheetFormatPr defaultRowHeight="18" x14ac:dyDescent="0.55000000000000004"/>
  <cols>
    <col min="1" max="1" width="12" customWidth="1"/>
    <col min="2" max="2" width="8.5" customWidth="1"/>
    <col min="8" max="8" width="13.25" customWidth="1"/>
    <col min="9" max="9" width="13.58203125" customWidth="1"/>
    <col min="10" max="10" width="7.75" customWidth="1"/>
    <col min="11" max="11" width="7.9140625" customWidth="1"/>
    <col min="12" max="12" width="17.4140625" customWidth="1"/>
    <col min="13" max="13" width="14.83203125" customWidth="1"/>
  </cols>
  <sheetData>
    <row r="1" spans="1:13" x14ac:dyDescent="0.55000000000000004">
      <c r="A1" s="21" t="s">
        <v>0</v>
      </c>
      <c r="B1" s="21" t="s">
        <v>1</v>
      </c>
      <c r="C1" s="21" t="s">
        <v>4</v>
      </c>
      <c r="D1" s="21" t="s">
        <v>5</v>
      </c>
      <c r="E1" s="21" t="s">
        <v>6</v>
      </c>
      <c r="F1" s="21" t="s">
        <v>10</v>
      </c>
      <c r="G1" s="21" t="s">
        <v>11</v>
      </c>
      <c r="H1" s="21" t="s">
        <v>12</v>
      </c>
    </row>
    <row r="2" spans="1:13" ht="56.5" customHeight="1" x14ac:dyDescent="0.55000000000000004">
      <c r="A2" s="21">
        <v>4</v>
      </c>
      <c r="B2" s="21" t="s">
        <v>7</v>
      </c>
      <c r="C2" s="21" t="s">
        <v>44</v>
      </c>
      <c r="D2" s="21" t="s">
        <v>22</v>
      </c>
      <c r="E2" s="21" t="s">
        <v>23</v>
      </c>
      <c r="F2" s="21"/>
      <c r="G2" s="21"/>
      <c r="H2" s="21"/>
    </row>
    <row r="3" spans="1:13" ht="54" x14ac:dyDescent="0.55000000000000004">
      <c r="A3" s="21">
        <v>4</v>
      </c>
      <c r="B3" s="21" t="s">
        <v>8</v>
      </c>
      <c r="C3" s="21" t="s">
        <v>24</v>
      </c>
      <c r="D3" s="21" t="s">
        <v>25</v>
      </c>
      <c r="E3" s="21" t="s">
        <v>26</v>
      </c>
      <c r="F3" s="21" t="s">
        <v>27</v>
      </c>
      <c r="G3" s="21" t="s">
        <v>28</v>
      </c>
      <c r="H3" s="21" t="s">
        <v>18</v>
      </c>
    </row>
    <row r="4" spans="1:13" ht="54" x14ac:dyDescent="0.55000000000000004">
      <c r="A4" s="21">
        <v>4</v>
      </c>
      <c r="B4" s="21" t="s">
        <v>9</v>
      </c>
      <c r="C4" s="21" t="s">
        <v>29</v>
      </c>
      <c r="D4" s="21" t="s">
        <v>58</v>
      </c>
      <c r="E4" s="21" t="s">
        <v>30</v>
      </c>
      <c r="F4" s="21"/>
      <c r="G4" s="21"/>
      <c r="H4" s="21"/>
      <c r="M4" s="1"/>
    </row>
    <row r="5" spans="1:13" ht="36" x14ac:dyDescent="0.55000000000000004">
      <c r="A5" s="21">
        <v>5</v>
      </c>
      <c r="B5" s="21" t="s">
        <v>7</v>
      </c>
      <c r="C5" s="21" t="s">
        <v>14</v>
      </c>
      <c r="D5" s="21" t="s">
        <v>17</v>
      </c>
      <c r="E5" s="21" t="s">
        <v>18</v>
      </c>
      <c r="F5" s="21"/>
      <c r="G5" s="21"/>
      <c r="H5" s="21"/>
    </row>
    <row r="6" spans="1:13" ht="36" x14ac:dyDescent="0.55000000000000004">
      <c r="A6" s="21">
        <v>5</v>
      </c>
      <c r="B6" s="21" t="s">
        <v>8</v>
      </c>
      <c r="C6" s="21" t="s">
        <v>14</v>
      </c>
      <c r="D6" s="21" t="s">
        <v>17</v>
      </c>
      <c r="E6" s="21" t="s">
        <v>18</v>
      </c>
      <c r="F6" s="21" t="s">
        <v>17</v>
      </c>
      <c r="G6" s="21" t="s">
        <v>18</v>
      </c>
      <c r="H6" s="21" t="s">
        <v>17</v>
      </c>
    </row>
    <row r="7" spans="1:13" ht="54" x14ac:dyDescent="0.55000000000000004">
      <c r="A7" s="21">
        <v>5</v>
      </c>
      <c r="B7" s="21" t="s">
        <v>9</v>
      </c>
      <c r="C7" s="21" t="s">
        <v>31</v>
      </c>
      <c r="D7" s="21" t="s">
        <v>32</v>
      </c>
      <c r="E7" s="21" t="s">
        <v>33</v>
      </c>
      <c r="F7" s="21"/>
      <c r="G7" s="21"/>
      <c r="H7" s="21"/>
    </row>
    <row r="8" spans="1:13" ht="36" x14ac:dyDescent="0.55000000000000004">
      <c r="A8" s="21">
        <v>6</v>
      </c>
      <c r="B8" s="21" t="s">
        <v>7</v>
      </c>
      <c r="C8" s="21" t="s">
        <v>16</v>
      </c>
      <c r="D8" s="21" t="s">
        <v>18</v>
      </c>
      <c r="E8" s="21" t="s">
        <v>17</v>
      </c>
      <c r="F8" s="21"/>
      <c r="G8" s="21"/>
      <c r="H8" s="21"/>
    </row>
    <row r="9" spans="1:13" ht="36" x14ac:dyDescent="0.55000000000000004">
      <c r="A9" s="21">
        <v>6</v>
      </c>
      <c r="B9" s="21" t="s">
        <v>8</v>
      </c>
      <c r="C9" s="21" t="s">
        <v>13</v>
      </c>
      <c r="D9" s="21" t="s">
        <v>14</v>
      </c>
      <c r="E9" s="21" t="s">
        <v>14</v>
      </c>
      <c r="F9" s="21" t="s">
        <v>15</v>
      </c>
      <c r="G9" s="21" t="s">
        <v>16</v>
      </c>
      <c r="H9" s="21" t="s">
        <v>17</v>
      </c>
    </row>
    <row r="10" spans="1:13" ht="54" x14ac:dyDescent="0.55000000000000004">
      <c r="A10" s="21">
        <v>6</v>
      </c>
      <c r="B10" s="21" t="s">
        <v>9</v>
      </c>
      <c r="C10" s="21" t="s">
        <v>19</v>
      </c>
      <c r="D10" s="21" t="s">
        <v>20</v>
      </c>
      <c r="E10" s="21" t="s">
        <v>21</v>
      </c>
      <c r="F10" s="21"/>
      <c r="G10" s="21"/>
      <c r="H10" s="21"/>
    </row>
    <row r="11" spans="1:13" ht="54" x14ac:dyDescent="0.55000000000000004">
      <c r="A11" s="21">
        <v>7</v>
      </c>
      <c r="B11" s="21" t="s">
        <v>7</v>
      </c>
      <c r="C11" s="21" t="s">
        <v>34</v>
      </c>
      <c r="D11" s="21" t="s">
        <v>34</v>
      </c>
      <c r="E11" s="21" t="s">
        <v>17</v>
      </c>
      <c r="F11" s="21"/>
      <c r="G11" s="21"/>
      <c r="H11" s="21"/>
    </row>
    <row r="12" spans="1:13" ht="54" x14ac:dyDescent="0.55000000000000004">
      <c r="A12" s="21">
        <v>7</v>
      </c>
      <c r="B12" s="21" t="s">
        <v>8</v>
      </c>
      <c r="C12" s="21" t="s">
        <v>34</v>
      </c>
      <c r="D12" s="21" t="s">
        <v>17</v>
      </c>
      <c r="E12" s="21" t="s">
        <v>34</v>
      </c>
      <c r="F12" s="21" t="s">
        <v>13</v>
      </c>
      <c r="G12" s="21" t="s">
        <v>17</v>
      </c>
      <c r="H12" s="21" t="s">
        <v>17</v>
      </c>
    </row>
    <row r="13" spans="1:13" ht="54" x14ac:dyDescent="0.55000000000000004">
      <c r="A13" s="21">
        <v>7</v>
      </c>
      <c r="B13" s="21" t="s">
        <v>9</v>
      </c>
      <c r="C13" s="21" t="s">
        <v>35</v>
      </c>
      <c r="D13" s="21" t="s">
        <v>36</v>
      </c>
      <c r="E13" s="21" t="s">
        <v>37</v>
      </c>
      <c r="F13" s="21"/>
      <c r="G13" s="21"/>
      <c r="H13" s="21"/>
    </row>
    <row r="14" spans="1:13" ht="54" x14ac:dyDescent="0.55000000000000004">
      <c r="A14" s="21">
        <v>8</v>
      </c>
      <c r="B14" s="21" t="s">
        <v>7</v>
      </c>
      <c r="C14" s="21" t="s">
        <v>38</v>
      </c>
      <c r="D14" s="21" t="s">
        <v>34</v>
      </c>
      <c r="E14" s="21" t="s">
        <v>17</v>
      </c>
      <c r="F14" s="21"/>
      <c r="G14" s="21"/>
      <c r="H14" s="21"/>
    </row>
    <row r="15" spans="1:13" ht="126" x14ac:dyDescent="0.55000000000000004">
      <c r="A15" s="21">
        <v>8</v>
      </c>
      <c r="B15" s="21" t="s">
        <v>8</v>
      </c>
      <c r="C15" s="21" t="s">
        <v>13</v>
      </c>
      <c r="D15" s="21" t="s">
        <v>39</v>
      </c>
      <c r="E15" s="21" t="s">
        <v>62</v>
      </c>
      <c r="F15" s="21" t="s">
        <v>40</v>
      </c>
      <c r="G15" s="21" t="s">
        <v>15</v>
      </c>
      <c r="H15" s="21" t="s">
        <v>17</v>
      </c>
    </row>
    <row r="16" spans="1:13" ht="72" x14ac:dyDescent="0.55000000000000004">
      <c r="A16" s="21">
        <v>8</v>
      </c>
      <c r="B16" s="21" t="s">
        <v>9</v>
      </c>
      <c r="C16" s="21" t="s">
        <v>41</v>
      </c>
      <c r="D16" s="21" t="s">
        <v>42</v>
      </c>
      <c r="E16" s="21" t="s">
        <v>43</v>
      </c>
      <c r="F16" s="21"/>
      <c r="G16" s="21"/>
      <c r="H16" s="21"/>
    </row>
    <row r="17" spans="1:8" ht="54" x14ac:dyDescent="0.55000000000000004">
      <c r="A17" s="41">
        <v>1</v>
      </c>
      <c r="B17" s="21" t="s">
        <v>7</v>
      </c>
      <c r="C17" s="21" t="s">
        <v>34</v>
      </c>
      <c r="D17" s="21" t="s">
        <v>17</v>
      </c>
      <c r="E17" s="21"/>
      <c r="F17" s="21"/>
      <c r="G17" s="21"/>
      <c r="H17" s="21"/>
    </row>
    <row r="18" spans="1:8" ht="54" x14ac:dyDescent="0.55000000000000004">
      <c r="A18" s="41">
        <v>1</v>
      </c>
      <c r="B18" s="21" t="s">
        <v>8</v>
      </c>
      <c r="C18" s="21" t="s">
        <v>34</v>
      </c>
      <c r="D18" s="21" t="s">
        <v>17</v>
      </c>
      <c r="E18" s="21"/>
      <c r="F18" s="21"/>
      <c r="G18" s="21"/>
      <c r="H18" s="21"/>
    </row>
    <row r="19" spans="1:8" ht="54" x14ac:dyDescent="0.55000000000000004">
      <c r="A19" s="41">
        <v>1</v>
      </c>
      <c r="B19" s="21" t="s">
        <v>9</v>
      </c>
      <c r="C19" s="41" t="s">
        <v>78</v>
      </c>
      <c r="D19" s="41" t="s">
        <v>79</v>
      </c>
      <c r="E19" s="21"/>
      <c r="F19" s="21"/>
      <c r="G19" s="21"/>
      <c r="H19" s="21"/>
    </row>
    <row r="20" spans="1:8" ht="54" x14ac:dyDescent="0.55000000000000004">
      <c r="A20" s="41">
        <v>2</v>
      </c>
      <c r="B20" s="21" t="s">
        <v>7</v>
      </c>
      <c r="C20" s="41" t="s">
        <v>78</v>
      </c>
      <c r="D20" s="41" t="s">
        <v>80</v>
      </c>
      <c r="E20" s="41" t="s">
        <v>78</v>
      </c>
      <c r="F20" s="21"/>
      <c r="G20" s="21"/>
      <c r="H20" s="21"/>
    </row>
    <row r="21" spans="1:8" ht="54" x14ac:dyDescent="0.55000000000000004">
      <c r="A21" s="41">
        <v>2</v>
      </c>
      <c r="B21" s="21" t="s">
        <v>8</v>
      </c>
      <c r="C21" s="41" t="s">
        <v>82</v>
      </c>
      <c r="D21" s="21" t="s">
        <v>84</v>
      </c>
      <c r="E21" s="41" t="s">
        <v>78</v>
      </c>
      <c r="F21" s="41" t="s">
        <v>79</v>
      </c>
      <c r="G21" s="41" t="s">
        <v>78</v>
      </c>
      <c r="H21" s="41" t="s">
        <v>79</v>
      </c>
    </row>
    <row r="22" spans="1:8" ht="54" x14ac:dyDescent="0.55000000000000004">
      <c r="A22" s="41">
        <v>2</v>
      </c>
      <c r="B22" s="21" t="s">
        <v>9</v>
      </c>
      <c r="C22" s="41" t="s">
        <v>85</v>
      </c>
      <c r="D22" s="41" t="s">
        <v>86</v>
      </c>
      <c r="E22" s="21" t="s">
        <v>87</v>
      </c>
      <c r="F22" s="21"/>
      <c r="G22" s="21"/>
      <c r="H22" s="21"/>
    </row>
    <row r="23" spans="1:8" ht="54" x14ac:dyDescent="0.55000000000000004">
      <c r="A23" s="41">
        <v>3</v>
      </c>
      <c r="B23" s="21" t="s">
        <v>7</v>
      </c>
      <c r="C23" s="21" t="s">
        <v>88</v>
      </c>
      <c r="D23" s="21" t="s">
        <v>90</v>
      </c>
      <c r="E23" s="21" t="s">
        <v>92</v>
      </c>
      <c r="F23" s="21"/>
      <c r="G23" s="21"/>
      <c r="H23" s="21"/>
    </row>
    <row r="24" spans="1:8" ht="54" x14ac:dyDescent="0.55000000000000004">
      <c r="A24" s="41">
        <v>3</v>
      </c>
      <c r="B24" s="21" t="s">
        <v>8</v>
      </c>
      <c r="C24" s="21" t="s">
        <v>90</v>
      </c>
      <c r="D24" s="21" t="s">
        <v>89</v>
      </c>
      <c r="E24" s="21" t="s">
        <v>93</v>
      </c>
      <c r="F24" s="21" t="s">
        <v>94</v>
      </c>
      <c r="G24" s="21" t="s">
        <v>92</v>
      </c>
      <c r="H24" s="21" t="s">
        <v>96</v>
      </c>
    </row>
    <row r="25" spans="1:8" ht="54" x14ac:dyDescent="0.55000000000000004">
      <c r="A25" s="41">
        <v>3</v>
      </c>
      <c r="B25" s="21" t="s">
        <v>9</v>
      </c>
      <c r="C25" s="21" t="s">
        <v>97</v>
      </c>
      <c r="D25" s="21" t="s">
        <v>98</v>
      </c>
      <c r="E25" s="21" t="s">
        <v>99</v>
      </c>
      <c r="F25" s="21"/>
      <c r="G25" s="21"/>
      <c r="H25" s="21"/>
    </row>
    <row r="26" spans="1:8" ht="72" x14ac:dyDescent="0.55000000000000004">
      <c r="A26" s="41">
        <v>9</v>
      </c>
      <c r="B26" s="21" t="s">
        <v>7</v>
      </c>
      <c r="C26" s="21" t="s">
        <v>89</v>
      </c>
      <c r="D26" s="41" t="s">
        <v>101</v>
      </c>
      <c r="E26" s="21" t="s">
        <v>96</v>
      </c>
      <c r="F26" s="21"/>
      <c r="G26" s="21"/>
      <c r="H26" s="21"/>
    </row>
    <row r="27" spans="1:8" ht="54" x14ac:dyDescent="0.55000000000000004">
      <c r="A27" s="41">
        <v>9</v>
      </c>
      <c r="B27" s="21" t="s">
        <v>8</v>
      </c>
      <c r="C27" s="21" t="s">
        <v>95</v>
      </c>
      <c r="D27" s="21" t="s">
        <v>103</v>
      </c>
      <c r="E27" s="41" t="s">
        <v>92</v>
      </c>
      <c r="F27" s="21" t="s">
        <v>104</v>
      </c>
      <c r="G27" s="21" t="s">
        <v>95</v>
      </c>
      <c r="H27" s="21" t="s">
        <v>83</v>
      </c>
    </row>
    <row r="28" spans="1:8" ht="54" x14ac:dyDescent="0.55000000000000004">
      <c r="A28" s="41">
        <v>9</v>
      </c>
      <c r="B28" s="21" t="s">
        <v>9</v>
      </c>
      <c r="C28" s="21" t="s">
        <v>105</v>
      </c>
      <c r="D28" s="41" t="s">
        <v>106</v>
      </c>
      <c r="E28" s="41" t="s">
        <v>107</v>
      </c>
      <c r="F28" s="21"/>
      <c r="G28" s="21"/>
      <c r="H28" s="21"/>
    </row>
    <row r="29" spans="1:8" ht="36" x14ac:dyDescent="0.55000000000000004">
      <c r="A29" s="41">
        <v>10</v>
      </c>
      <c r="B29" s="21" t="s">
        <v>7</v>
      </c>
      <c r="C29" s="21" t="s">
        <v>95</v>
      </c>
      <c r="D29" s="21" t="s">
        <v>91</v>
      </c>
      <c r="E29" s="21" t="s">
        <v>95</v>
      </c>
      <c r="F29" s="21"/>
      <c r="G29" s="21"/>
      <c r="H29" s="21"/>
    </row>
    <row r="30" spans="1:8" ht="72" x14ac:dyDescent="0.55000000000000004">
      <c r="A30" s="41">
        <v>10</v>
      </c>
      <c r="B30" s="21" t="s">
        <v>8</v>
      </c>
      <c r="C30" s="21" t="s">
        <v>90</v>
      </c>
      <c r="D30" s="21" t="s">
        <v>103</v>
      </c>
      <c r="E30" s="21" t="s">
        <v>108</v>
      </c>
      <c r="F30" s="21" t="s">
        <v>91</v>
      </c>
      <c r="G30" s="21" t="s">
        <v>100</v>
      </c>
      <c r="H30" s="21" t="s">
        <v>95</v>
      </c>
    </row>
    <row r="31" spans="1:8" ht="54" x14ac:dyDescent="0.55000000000000004">
      <c r="A31" s="41">
        <v>10</v>
      </c>
      <c r="B31" s="21" t="s">
        <v>9</v>
      </c>
      <c r="C31" s="21" t="s">
        <v>109</v>
      </c>
      <c r="D31" s="21" t="s">
        <v>110</v>
      </c>
      <c r="E31" s="21" t="s">
        <v>111</v>
      </c>
      <c r="F31" s="21"/>
      <c r="G31" s="21"/>
      <c r="H31" s="21"/>
    </row>
    <row r="32" spans="1:8" ht="54" x14ac:dyDescent="0.55000000000000004">
      <c r="A32" s="41">
        <v>11</v>
      </c>
      <c r="B32" s="21" t="s">
        <v>7</v>
      </c>
      <c r="C32" s="21" t="s">
        <v>102</v>
      </c>
      <c r="D32" s="21" t="s">
        <v>91</v>
      </c>
      <c r="E32" s="21" t="s">
        <v>83</v>
      </c>
      <c r="F32" s="21"/>
      <c r="G32" s="21"/>
      <c r="H32" s="21"/>
    </row>
    <row r="33" spans="1:8" ht="54" x14ac:dyDescent="0.55000000000000004">
      <c r="A33" s="41">
        <v>11</v>
      </c>
      <c r="B33" s="21" t="s">
        <v>8</v>
      </c>
      <c r="C33" s="21" t="s">
        <v>89</v>
      </c>
      <c r="D33" s="21" t="s">
        <v>102</v>
      </c>
      <c r="E33" s="21" t="s">
        <v>108</v>
      </c>
      <c r="F33" s="39" t="s">
        <v>83</v>
      </c>
      <c r="G33" s="21" t="s">
        <v>96</v>
      </c>
      <c r="H33" s="39" t="s">
        <v>83</v>
      </c>
    </row>
    <row r="34" spans="1:8" ht="54" x14ac:dyDescent="0.55000000000000004">
      <c r="A34" s="41">
        <v>11</v>
      </c>
      <c r="B34" s="21" t="s">
        <v>9</v>
      </c>
      <c r="C34" s="21" t="s">
        <v>112</v>
      </c>
      <c r="D34" s="21" t="s">
        <v>113</v>
      </c>
      <c r="E34" s="21" t="s">
        <v>114</v>
      </c>
      <c r="F34" s="21"/>
      <c r="G34" s="21"/>
      <c r="H34" s="21"/>
    </row>
    <row r="35" spans="1:8" ht="54" x14ac:dyDescent="0.55000000000000004">
      <c r="A35" s="41">
        <v>12</v>
      </c>
      <c r="B35" s="21" t="s">
        <v>7</v>
      </c>
      <c r="C35" s="21" t="s">
        <v>102</v>
      </c>
      <c r="D35" s="21" t="s">
        <v>115</v>
      </c>
      <c r="E35" s="39" t="s">
        <v>83</v>
      </c>
      <c r="F35" s="21"/>
      <c r="G35" s="21"/>
      <c r="H35" s="21"/>
    </row>
    <row r="36" spans="1:8" ht="54" x14ac:dyDescent="0.55000000000000004">
      <c r="A36" s="41">
        <v>12</v>
      </c>
      <c r="B36" s="21" t="s">
        <v>8</v>
      </c>
      <c r="C36" s="21" t="s">
        <v>89</v>
      </c>
      <c r="D36" s="21" t="s">
        <v>102</v>
      </c>
      <c r="E36" s="21" t="s">
        <v>108</v>
      </c>
      <c r="F36" s="39" t="s">
        <v>83</v>
      </c>
      <c r="G36" s="21" t="s">
        <v>95</v>
      </c>
      <c r="H36" s="39" t="s">
        <v>83</v>
      </c>
    </row>
    <row r="37" spans="1:8" ht="36" x14ac:dyDescent="0.55000000000000004">
      <c r="A37" s="41">
        <v>12</v>
      </c>
      <c r="B37" s="21" t="s">
        <v>9</v>
      </c>
      <c r="C37" s="21" t="s">
        <v>116</v>
      </c>
      <c r="D37" s="21" t="s">
        <v>117</v>
      </c>
      <c r="E37" s="21" t="s">
        <v>118</v>
      </c>
      <c r="F37" s="21"/>
      <c r="G37" s="21"/>
      <c r="H37" s="21"/>
    </row>
    <row r="38" spans="1:8" ht="54" x14ac:dyDescent="0.55000000000000004">
      <c r="A38" s="41">
        <v>13</v>
      </c>
      <c r="B38" s="21" t="s">
        <v>7</v>
      </c>
      <c r="C38" s="21" t="s">
        <v>89</v>
      </c>
      <c r="D38" s="21" t="s">
        <v>108</v>
      </c>
      <c r="E38" s="21" t="s">
        <v>119</v>
      </c>
      <c r="F38" s="21"/>
      <c r="G38" s="21"/>
      <c r="H38" s="21"/>
    </row>
    <row r="39" spans="1:8" ht="36" x14ac:dyDescent="0.55000000000000004">
      <c r="A39" s="41">
        <v>13</v>
      </c>
      <c r="B39" s="21" t="s">
        <v>8</v>
      </c>
      <c r="C39" s="21" t="s">
        <v>89</v>
      </c>
      <c r="D39" s="21" t="s">
        <v>120</v>
      </c>
      <c r="E39" s="21" t="s">
        <v>108</v>
      </c>
      <c r="F39" s="21" t="s">
        <v>91</v>
      </c>
      <c r="G39" s="39" t="s">
        <v>83</v>
      </c>
      <c r="H39" s="39" t="s">
        <v>83</v>
      </c>
    </row>
    <row r="40" spans="1:8" ht="54" x14ac:dyDescent="0.55000000000000004">
      <c r="A40" s="41">
        <v>13</v>
      </c>
      <c r="B40" s="21" t="s">
        <v>9</v>
      </c>
      <c r="C40" s="21" t="s">
        <v>121</v>
      </c>
      <c r="D40" s="21" t="s">
        <v>122</v>
      </c>
      <c r="E40" s="21" t="s">
        <v>123</v>
      </c>
      <c r="F40" s="21"/>
      <c r="G40" s="21"/>
      <c r="H40" s="21"/>
    </row>
    <row r="41" spans="1:8" ht="36" x14ac:dyDescent="0.55000000000000004">
      <c r="A41" s="41">
        <v>14</v>
      </c>
      <c r="B41" s="21" t="s">
        <v>7</v>
      </c>
      <c r="C41" s="21" t="s">
        <v>89</v>
      </c>
      <c r="D41" s="21" t="s">
        <v>120</v>
      </c>
      <c r="E41" s="21" t="s">
        <v>108</v>
      </c>
      <c r="F41" s="21"/>
      <c r="G41" s="21"/>
      <c r="H41" s="21"/>
    </row>
    <row r="42" spans="1:8" ht="54" x14ac:dyDescent="0.55000000000000004">
      <c r="A42" s="41">
        <v>14</v>
      </c>
      <c r="B42" s="21" t="s">
        <v>8</v>
      </c>
      <c r="C42" s="21" t="s">
        <v>120</v>
      </c>
      <c r="D42" s="39" t="s">
        <v>108</v>
      </c>
      <c r="E42" s="21" t="s">
        <v>91</v>
      </c>
      <c r="F42" s="21" t="s">
        <v>124</v>
      </c>
      <c r="G42" s="21" t="s">
        <v>95</v>
      </c>
      <c r="H42" s="39" t="s">
        <v>83</v>
      </c>
    </row>
    <row r="43" spans="1:8" ht="72" x14ac:dyDescent="0.55000000000000004">
      <c r="A43" s="41">
        <v>14</v>
      </c>
      <c r="B43" s="21" t="s">
        <v>9</v>
      </c>
      <c r="C43" s="21" t="s">
        <v>125</v>
      </c>
      <c r="D43" s="21" t="s">
        <v>126</v>
      </c>
      <c r="E43" s="21" t="s">
        <v>127</v>
      </c>
      <c r="F43" s="21"/>
      <c r="G43" s="21"/>
      <c r="H43" s="21"/>
    </row>
    <row r="44" spans="1:8" ht="54" x14ac:dyDescent="0.55000000000000004">
      <c r="A44" s="41">
        <v>15</v>
      </c>
      <c r="B44" s="21" t="s">
        <v>7</v>
      </c>
      <c r="C44" s="21" t="s">
        <v>102</v>
      </c>
      <c r="D44" s="21" t="s">
        <v>91</v>
      </c>
      <c r="E44" s="21" t="s">
        <v>128</v>
      </c>
      <c r="F44" s="21"/>
      <c r="G44" s="21"/>
      <c r="H44" s="21"/>
    </row>
    <row r="45" spans="1:8" ht="36" x14ac:dyDescent="0.55000000000000004">
      <c r="A45" s="41">
        <v>15</v>
      </c>
      <c r="B45" s="21" t="s">
        <v>8</v>
      </c>
      <c r="C45" s="21" t="s">
        <v>89</v>
      </c>
      <c r="D45" s="21" t="s">
        <v>120</v>
      </c>
      <c r="E45" s="21" t="s">
        <v>91</v>
      </c>
      <c r="F45" s="39" t="s">
        <v>83</v>
      </c>
      <c r="G45" s="39" t="s">
        <v>129</v>
      </c>
      <c r="H45" s="39" t="s">
        <v>128</v>
      </c>
    </row>
    <row r="46" spans="1:8" ht="54" x14ac:dyDescent="0.55000000000000004">
      <c r="A46" s="41">
        <v>15</v>
      </c>
      <c r="B46" s="21" t="s">
        <v>9</v>
      </c>
      <c r="C46" s="21" t="s">
        <v>130</v>
      </c>
      <c r="D46" s="21" t="s">
        <v>131</v>
      </c>
      <c r="E46" s="21" t="s">
        <v>132</v>
      </c>
      <c r="F46" s="21"/>
      <c r="G46" s="21"/>
      <c r="H46" s="21"/>
    </row>
    <row r="47" spans="1:8" ht="36" x14ac:dyDescent="0.55000000000000004">
      <c r="A47" s="41">
        <v>16</v>
      </c>
      <c r="B47" s="21" t="s">
        <v>7</v>
      </c>
      <c r="C47" s="21" t="s">
        <v>133</v>
      </c>
      <c r="D47" s="21" t="s">
        <v>96</v>
      </c>
      <c r="E47" s="39" t="s">
        <v>83</v>
      </c>
      <c r="F47" s="21"/>
      <c r="G47" s="21"/>
      <c r="H47" s="21"/>
    </row>
    <row r="48" spans="1:8" ht="36" x14ac:dyDescent="0.55000000000000004">
      <c r="A48" s="41">
        <v>16</v>
      </c>
      <c r="B48" s="21" t="s">
        <v>8</v>
      </c>
      <c r="C48" s="21" t="s">
        <v>120</v>
      </c>
      <c r="D48" s="21" t="s">
        <v>108</v>
      </c>
      <c r="E48" s="21" t="s">
        <v>91</v>
      </c>
      <c r="F48" s="39" t="s">
        <v>83</v>
      </c>
      <c r="G48" s="21" t="s">
        <v>95</v>
      </c>
      <c r="H48" s="39" t="s">
        <v>83</v>
      </c>
    </row>
    <row r="49" spans="1:8" ht="54" x14ac:dyDescent="0.55000000000000004">
      <c r="A49" s="41">
        <v>16</v>
      </c>
      <c r="B49" s="21" t="s">
        <v>9</v>
      </c>
      <c r="C49" s="21" t="s">
        <v>134</v>
      </c>
      <c r="D49" s="21" t="s">
        <v>135</v>
      </c>
      <c r="E49" s="21" t="s">
        <v>136</v>
      </c>
      <c r="F49" s="21"/>
      <c r="G49" s="21"/>
      <c r="H49" s="21"/>
    </row>
    <row r="50" spans="1:8" ht="54" x14ac:dyDescent="0.55000000000000004">
      <c r="A50" s="41">
        <v>17</v>
      </c>
      <c r="B50" s="21" t="s">
        <v>7</v>
      </c>
      <c r="C50" s="21" t="s">
        <v>102</v>
      </c>
      <c r="D50" s="39" t="s">
        <v>83</v>
      </c>
      <c r="E50" s="21" t="s">
        <v>95</v>
      </c>
      <c r="F50" s="21"/>
      <c r="G50" s="21"/>
      <c r="H50" s="21"/>
    </row>
    <row r="51" spans="1:8" ht="36" x14ac:dyDescent="0.55000000000000004">
      <c r="A51" s="41">
        <v>17</v>
      </c>
      <c r="B51" s="21" t="s">
        <v>8</v>
      </c>
      <c r="C51" s="21" t="s">
        <v>89</v>
      </c>
      <c r="D51" s="21" t="s">
        <v>108</v>
      </c>
      <c r="E51" s="21" t="s">
        <v>91</v>
      </c>
      <c r="F51" s="39" t="s">
        <v>83</v>
      </c>
      <c r="G51" s="21" t="s">
        <v>95</v>
      </c>
      <c r="H51" s="39" t="s">
        <v>83</v>
      </c>
    </row>
    <row r="52" spans="1:8" ht="36" x14ac:dyDescent="0.55000000000000004">
      <c r="A52" s="41">
        <v>17</v>
      </c>
      <c r="B52" s="21" t="s">
        <v>9</v>
      </c>
      <c r="C52" s="21" t="s">
        <v>137</v>
      </c>
      <c r="D52" s="21" t="s">
        <v>184</v>
      </c>
      <c r="E52" s="21" t="s">
        <v>183</v>
      </c>
      <c r="F52" s="21"/>
      <c r="G52" s="21"/>
      <c r="H52" s="21"/>
    </row>
    <row r="53" spans="1:8" ht="36" x14ac:dyDescent="0.55000000000000004">
      <c r="A53" s="41">
        <v>18</v>
      </c>
      <c r="B53" s="21" t="s">
        <v>7</v>
      </c>
      <c r="C53" s="21" t="s">
        <v>120</v>
      </c>
      <c r="D53" s="21" t="s">
        <v>95</v>
      </c>
      <c r="E53" s="39" t="s">
        <v>83</v>
      </c>
      <c r="F53" s="21"/>
      <c r="G53" s="21"/>
      <c r="H53" s="21"/>
    </row>
    <row r="54" spans="1:8" ht="36" x14ac:dyDescent="0.55000000000000004">
      <c r="A54" s="41">
        <v>18</v>
      </c>
      <c r="B54" s="21" t="s">
        <v>8</v>
      </c>
      <c r="C54" s="21" t="s">
        <v>89</v>
      </c>
      <c r="D54" s="39" t="s">
        <v>120</v>
      </c>
      <c r="E54" s="21" t="s">
        <v>108</v>
      </c>
      <c r="F54" s="39" t="s">
        <v>138</v>
      </c>
      <c r="G54" s="21" t="s">
        <v>120</v>
      </c>
      <c r="H54" s="21" t="s">
        <v>95</v>
      </c>
    </row>
    <row r="55" spans="1:8" ht="36" x14ac:dyDescent="0.55000000000000004">
      <c r="A55" s="41">
        <v>18</v>
      </c>
      <c r="B55" s="21" t="s">
        <v>9</v>
      </c>
      <c r="C55" s="21" t="s">
        <v>139</v>
      </c>
      <c r="D55" s="21" t="s">
        <v>140</v>
      </c>
      <c r="E55" s="21" t="s">
        <v>141</v>
      </c>
      <c r="F55" s="21"/>
      <c r="G55" s="21"/>
      <c r="H55" s="21"/>
    </row>
    <row r="56" spans="1:8" ht="36" x14ac:dyDescent="0.55000000000000004">
      <c r="A56" s="41">
        <v>19</v>
      </c>
      <c r="B56" s="21" t="s">
        <v>7</v>
      </c>
      <c r="C56" s="21" t="s">
        <v>120</v>
      </c>
      <c r="D56" s="39" t="s">
        <v>83</v>
      </c>
      <c r="E56" s="21" t="s">
        <v>82</v>
      </c>
      <c r="F56" s="21"/>
      <c r="G56" s="21"/>
      <c r="H56" s="21"/>
    </row>
    <row r="57" spans="1:8" ht="54" x14ac:dyDescent="0.55000000000000004">
      <c r="A57" s="41">
        <v>19</v>
      </c>
      <c r="B57" s="21" t="s">
        <v>8</v>
      </c>
      <c r="C57" s="21" t="s">
        <v>89</v>
      </c>
      <c r="D57" s="21" t="s">
        <v>108</v>
      </c>
      <c r="E57" s="21" t="s">
        <v>91</v>
      </c>
      <c r="F57" s="39" t="s">
        <v>83</v>
      </c>
      <c r="G57" s="21" t="s">
        <v>102</v>
      </c>
      <c r="H57" s="39" t="s">
        <v>80</v>
      </c>
    </row>
    <row r="58" spans="1:8" ht="72" x14ac:dyDescent="0.55000000000000004">
      <c r="A58" s="41">
        <v>19</v>
      </c>
      <c r="B58" s="21" t="s">
        <v>9</v>
      </c>
      <c r="C58" s="21" t="s">
        <v>142</v>
      </c>
      <c r="D58" s="42" t="s">
        <v>143</v>
      </c>
      <c r="E58" s="21" t="s">
        <v>144</v>
      </c>
      <c r="F58" s="21"/>
      <c r="G58" s="21"/>
      <c r="H58" s="21"/>
    </row>
    <row r="59" spans="1:8" ht="54" x14ac:dyDescent="0.55000000000000004">
      <c r="A59" s="41">
        <v>20</v>
      </c>
      <c r="B59" s="21" t="s">
        <v>7</v>
      </c>
      <c r="C59" s="21" t="s">
        <v>82</v>
      </c>
      <c r="D59" s="39" t="s">
        <v>83</v>
      </c>
      <c r="E59" s="39" t="s">
        <v>80</v>
      </c>
      <c r="F59" s="21"/>
      <c r="G59" s="21"/>
      <c r="H59" s="21"/>
    </row>
    <row r="60" spans="1:8" ht="54" x14ac:dyDescent="0.55000000000000004">
      <c r="A60" s="41">
        <v>20</v>
      </c>
      <c r="B60" s="21" t="s">
        <v>8</v>
      </c>
      <c r="C60" s="21" t="s">
        <v>102</v>
      </c>
      <c r="D60" s="21" t="s">
        <v>102</v>
      </c>
      <c r="E60" s="39" t="s">
        <v>81</v>
      </c>
      <c r="F60" s="21" t="s">
        <v>102</v>
      </c>
      <c r="G60" s="21" t="s">
        <v>145</v>
      </c>
      <c r="H60" s="21" t="s">
        <v>108</v>
      </c>
    </row>
    <row r="61" spans="1:8" ht="54" x14ac:dyDescent="0.55000000000000004">
      <c r="A61" s="41">
        <v>20</v>
      </c>
      <c r="B61" s="21" t="s">
        <v>9</v>
      </c>
      <c r="C61" s="21" t="s">
        <v>146</v>
      </c>
      <c r="D61" s="42" t="s">
        <v>147</v>
      </c>
      <c r="E61" s="21" t="s">
        <v>148</v>
      </c>
      <c r="F61" s="21"/>
      <c r="G61" s="21"/>
      <c r="H61" s="21"/>
    </row>
    <row r="62" spans="1:8" ht="54" x14ac:dyDescent="0.55000000000000004">
      <c r="A62" s="41">
        <v>21</v>
      </c>
      <c r="B62" s="21" t="s">
        <v>7</v>
      </c>
      <c r="C62" s="21" t="s">
        <v>91</v>
      </c>
      <c r="D62" s="21" t="s">
        <v>102</v>
      </c>
      <c r="E62" s="39" t="s">
        <v>83</v>
      </c>
      <c r="F62" s="21"/>
      <c r="G62" s="21"/>
      <c r="H62" s="21"/>
    </row>
    <row r="63" spans="1:8" ht="54" x14ac:dyDescent="0.55000000000000004">
      <c r="A63" s="41">
        <v>21</v>
      </c>
      <c r="B63" s="21" t="s">
        <v>8</v>
      </c>
      <c r="C63" s="21" t="s">
        <v>89</v>
      </c>
      <c r="D63" s="21" t="s">
        <v>103</v>
      </c>
      <c r="E63" s="21" t="s">
        <v>108</v>
      </c>
      <c r="F63" s="21" t="s">
        <v>102</v>
      </c>
      <c r="G63" s="21" t="s">
        <v>95</v>
      </c>
      <c r="H63" s="39" t="s">
        <v>83</v>
      </c>
    </row>
    <row r="64" spans="1:8" ht="54" x14ac:dyDescent="0.55000000000000004">
      <c r="A64" s="41">
        <v>21</v>
      </c>
      <c r="B64" s="21" t="s">
        <v>9</v>
      </c>
      <c r="C64" s="21" t="s">
        <v>149</v>
      </c>
      <c r="D64" s="21" t="s">
        <v>150</v>
      </c>
      <c r="E64" s="21" t="s">
        <v>151</v>
      </c>
      <c r="F64" s="21"/>
      <c r="G64" s="21"/>
      <c r="H64" s="21"/>
    </row>
    <row r="65" spans="1:8" ht="54" x14ac:dyDescent="0.55000000000000004">
      <c r="A65" s="41">
        <v>22</v>
      </c>
      <c r="B65" s="21" t="s">
        <v>7</v>
      </c>
      <c r="C65" s="21" t="s">
        <v>102</v>
      </c>
      <c r="D65" s="21" t="s">
        <v>82</v>
      </c>
      <c r="E65" s="21" t="s">
        <v>95</v>
      </c>
      <c r="F65" s="21"/>
      <c r="G65" s="21"/>
      <c r="H65" s="21"/>
    </row>
    <row r="66" spans="1:8" ht="54" x14ac:dyDescent="0.55000000000000004">
      <c r="A66" s="41">
        <v>22</v>
      </c>
      <c r="B66" s="21" t="s">
        <v>8</v>
      </c>
      <c r="C66" s="21" t="s">
        <v>89</v>
      </c>
      <c r="D66" s="21" t="s">
        <v>102</v>
      </c>
      <c r="E66" s="39" t="s">
        <v>83</v>
      </c>
      <c r="F66" s="21" t="s">
        <v>88</v>
      </c>
      <c r="G66" s="39" t="s">
        <v>83</v>
      </c>
      <c r="H66" s="39" t="s">
        <v>80</v>
      </c>
    </row>
    <row r="67" spans="1:8" ht="54" x14ac:dyDescent="0.55000000000000004">
      <c r="A67" s="41">
        <v>22</v>
      </c>
      <c r="B67" s="21" t="s">
        <v>9</v>
      </c>
      <c r="C67" s="21" t="s">
        <v>152</v>
      </c>
      <c r="D67" s="21" t="s">
        <v>153</v>
      </c>
      <c r="E67" s="21" t="s">
        <v>154</v>
      </c>
      <c r="F67" s="21"/>
      <c r="G67" s="21"/>
      <c r="H67" s="21"/>
    </row>
    <row r="68" spans="1:8" ht="36" x14ac:dyDescent="0.55000000000000004">
      <c r="A68" s="41">
        <v>23</v>
      </c>
      <c r="B68" s="21" t="s">
        <v>7</v>
      </c>
      <c r="C68" s="21" t="s">
        <v>89</v>
      </c>
      <c r="D68" s="21" t="s">
        <v>91</v>
      </c>
      <c r="E68" s="39" t="s">
        <v>83</v>
      </c>
      <c r="F68" s="21"/>
      <c r="G68" s="21"/>
      <c r="H68" s="21"/>
    </row>
    <row r="69" spans="1:8" ht="36" x14ac:dyDescent="0.55000000000000004">
      <c r="A69" s="41">
        <v>23</v>
      </c>
      <c r="B69" s="21" t="s">
        <v>8</v>
      </c>
      <c r="C69" s="21" t="s">
        <v>89</v>
      </c>
      <c r="D69" s="21" t="s">
        <v>120</v>
      </c>
      <c r="E69" s="39" t="s">
        <v>83</v>
      </c>
      <c r="F69" s="40" t="s">
        <v>81</v>
      </c>
      <c r="G69" s="21" t="s">
        <v>95</v>
      </c>
      <c r="H69" s="39" t="s">
        <v>83</v>
      </c>
    </row>
    <row r="70" spans="1:8" ht="54" x14ac:dyDescent="0.55000000000000004">
      <c r="A70" s="41">
        <v>23</v>
      </c>
      <c r="B70" s="21" t="s">
        <v>9</v>
      </c>
      <c r="C70" s="21" t="s">
        <v>155</v>
      </c>
      <c r="D70" s="21" t="s">
        <v>156</v>
      </c>
      <c r="E70" s="21" t="s">
        <v>157</v>
      </c>
      <c r="F70" s="21"/>
      <c r="G70" s="21"/>
      <c r="H70" s="21"/>
    </row>
    <row r="71" spans="1:8" ht="36" x14ac:dyDescent="0.55000000000000004">
      <c r="A71" s="41">
        <v>24</v>
      </c>
      <c r="B71" s="21" t="s">
        <v>7</v>
      </c>
      <c r="C71" s="21" t="s">
        <v>120</v>
      </c>
      <c r="D71" s="39" t="s">
        <v>83</v>
      </c>
      <c r="E71" s="21" t="s">
        <v>120</v>
      </c>
      <c r="F71" s="21"/>
      <c r="G71" s="21"/>
      <c r="H71" s="21"/>
    </row>
    <row r="72" spans="1:8" ht="36" x14ac:dyDescent="0.55000000000000004">
      <c r="A72" s="41">
        <v>24</v>
      </c>
      <c r="B72" s="21" t="s">
        <v>8</v>
      </c>
      <c r="C72" s="21" t="s">
        <v>120</v>
      </c>
      <c r="D72" s="21" t="s">
        <v>91</v>
      </c>
      <c r="E72" s="39" t="s">
        <v>83</v>
      </c>
      <c r="F72" s="21" t="s">
        <v>96</v>
      </c>
      <c r="G72" s="40" t="s">
        <v>80</v>
      </c>
      <c r="H72" s="21" t="s">
        <v>95</v>
      </c>
    </row>
    <row r="73" spans="1:8" ht="54" x14ac:dyDescent="0.55000000000000004">
      <c r="A73" s="41">
        <v>24</v>
      </c>
      <c r="B73" s="21" t="s">
        <v>9</v>
      </c>
      <c r="C73" s="21" t="s">
        <v>158</v>
      </c>
      <c r="D73" s="21" t="s">
        <v>159</v>
      </c>
      <c r="E73" s="21" t="s">
        <v>160</v>
      </c>
      <c r="F73" s="21"/>
      <c r="G73" s="21"/>
      <c r="H73" s="21"/>
    </row>
    <row r="74" spans="1:8" ht="36" x14ac:dyDescent="0.55000000000000004">
      <c r="A74" s="41">
        <v>25</v>
      </c>
      <c r="B74" s="21" t="s">
        <v>7</v>
      </c>
      <c r="C74" s="21" t="s">
        <v>120</v>
      </c>
      <c r="D74" s="39" t="s">
        <v>83</v>
      </c>
      <c r="E74" s="21" t="s">
        <v>95</v>
      </c>
      <c r="F74" s="21"/>
      <c r="G74" s="21"/>
      <c r="H74" s="21"/>
    </row>
    <row r="75" spans="1:8" ht="36" x14ac:dyDescent="0.55000000000000004">
      <c r="A75" s="41">
        <v>25</v>
      </c>
      <c r="B75" s="21" t="s">
        <v>8</v>
      </c>
      <c r="C75" s="21" t="s">
        <v>89</v>
      </c>
      <c r="D75" s="21" t="s">
        <v>108</v>
      </c>
      <c r="E75" s="21" t="s">
        <v>89</v>
      </c>
      <c r="F75" s="39" t="s">
        <v>138</v>
      </c>
      <c r="G75" s="21" t="s">
        <v>95</v>
      </c>
      <c r="H75" s="39" t="s">
        <v>83</v>
      </c>
    </row>
    <row r="76" spans="1:8" ht="54" x14ac:dyDescent="0.55000000000000004">
      <c r="A76" s="41">
        <v>25</v>
      </c>
      <c r="B76" s="21" t="s">
        <v>9</v>
      </c>
      <c r="C76" s="21" t="s">
        <v>161</v>
      </c>
      <c r="D76" s="38" t="s">
        <v>162</v>
      </c>
      <c r="E76" s="21" t="s">
        <v>163</v>
      </c>
      <c r="F76" s="21"/>
      <c r="G76" s="21"/>
      <c r="H76" s="21"/>
    </row>
    <row r="77" spans="1:8" ht="36" x14ac:dyDescent="0.55000000000000004">
      <c r="A77" s="41">
        <v>26</v>
      </c>
      <c r="B77" s="21" t="s">
        <v>7</v>
      </c>
      <c r="C77" s="21" t="s">
        <v>90</v>
      </c>
      <c r="D77" s="21" t="s">
        <v>108</v>
      </c>
      <c r="E77" s="21" t="s">
        <v>95</v>
      </c>
      <c r="F77" s="21"/>
      <c r="G77" s="21"/>
      <c r="H77" s="21"/>
    </row>
    <row r="78" spans="1:8" ht="36" x14ac:dyDescent="0.55000000000000004">
      <c r="A78" s="41">
        <v>26</v>
      </c>
      <c r="B78" s="21" t="s">
        <v>8</v>
      </c>
      <c r="C78" s="21" t="s">
        <v>90</v>
      </c>
      <c r="D78" s="21" t="s">
        <v>120</v>
      </c>
      <c r="E78" s="21" t="s">
        <v>108</v>
      </c>
      <c r="F78" s="21" t="s">
        <v>92</v>
      </c>
      <c r="G78" s="39" t="s">
        <v>83</v>
      </c>
      <c r="H78" s="21" t="s">
        <v>89</v>
      </c>
    </row>
    <row r="79" spans="1:8" ht="72" x14ac:dyDescent="0.55000000000000004">
      <c r="A79" s="41">
        <v>26</v>
      </c>
      <c r="B79" s="21" t="s">
        <v>9</v>
      </c>
      <c r="C79" s="21" t="s">
        <v>164</v>
      </c>
      <c r="D79" s="21" t="s">
        <v>165</v>
      </c>
      <c r="E79" s="21" t="s">
        <v>166</v>
      </c>
      <c r="F79" s="21"/>
      <c r="G79" s="21"/>
      <c r="H79" s="21"/>
    </row>
    <row r="80" spans="1:8" ht="36" x14ac:dyDescent="0.55000000000000004">
      <c r="A80" s="41">
        <v>27</v>
      </c>
      <c r="B80" s="21" t="s">
        <v>7</v>
      </c>
      <c r="C80" s="21" t="s">
        <v>120</v>
      </c>
      <c r="D80" s="21" t="s">
        <v>108</v>
      </c>
      <c r="E80" s="39" t="s">
        <v>83</v>
      </c>
      <c r="F80" s="21"/>
      <c r="G80" s="21"/>
      <c r="H80" s="21"/>
    </row>
    <row r="81" spans="1:8" ht="54" x14ac:dyDescent="0.55000000000000004">
      <c r="A81" s="41">
        <v>27</v>
      </c>
      <c r="B81" s="21" t="s">
        <v>8</v>
      </c>
      <c r="C81" s="21" t="s">
        <v>108</v>
      </c>
      <c r="D81" s="21" t="s">
        <v>91</v>
      </c>
      <c r="E81" s="21" t="s">
        <v>88</v>
      </c>
      <c r="F81" s="21" t="s">
        <v>95</v>
      </c>
      <c r="G81" s="40" t="s">
        <v>80</v>
      </c>
      <c r="H81" s="21" t="s">
        <v>96</v>
      </c>
    </row>
    <row r="82" spans="1:8" ht="36" x14ac:dyDescent="0.55000000000000004">
      <c r="A82" s="41">
        <v>27</v>
      </c>
      <c r="B82" s="21" t="s">
        <v>9</v>
      </c>
      <c r="C82" s="21" t="s">
        <v>167</v>
      </c>
      <c r="D82" s="21" t="s">
        <v>168</v>
      </c>
      <c r="E82" s="21" t="s">
        <v>169</v>
      </c>
      <c r="F82" s="21"/>
      <c r="G82" s="21"/>
      <c r="H82" s="21"/>
    </row>
    <row r="83" spans="1:8" ht="54" x14ac:dyDescent="0.55000000000000004">
      <c r="A83" s="41">
        <v>28</v>
      </c>
      <c r="B83" s="21" t="s">
        <v>7</v>
      </c>
      <c r="C83" s="21" t="s">
        <v>89</v>
      </c>
      <c r="D83" s="21" t="s">
        <v>91</v>
      </c>
      <c r="E83" s="21" t="s">
        <v>88</v>
      </c>
      <c r="F83" s="21"/>
      <c r="G83" s="21"/>
      <c r="H83" s="21"/>
    </row>
    <row r="84" spans="1:8" ht="54" x14ac:dyDescent="0.55000000000000004">
      <c r="A84" s="41">
        <v>28</v>
      </c>
      <c r="B84" s="21" t="s">
        <v>8</v>
      </c>
      <c r="C84" s="21" t="s">
        <v>120</v>
      </c>
      <c r="D84" s="21" t="s">
        <v>108</v>
      </c>
      <c r="E84" s="39" t="s">
        <v>138</v>
      </c>
      <c r="F84" s="21" t="s">
        <v>120</v>
      </c>
      <c r="G84" s="21" t="s">
        <v>170</v>
      </c>
      <c r="H84" s="21" t="s">
        <v>120</v>
      </c>
    </row>
    <row r="85" spans="1:8" ht="54" x14ac:dyDescent="0.55000000000000004">
      <c r="A85" s="41">
        <v>28</v>
      </c>
      <c r="B85" s="21" t="s">
        <v>9</v>
      </c>
      <c r="C85" s="21" t="s">
        <v>171</v>
      </c>
      <c r="D85" s="21" t="s">
        <v>172</v>
      </c>
      <c r="E85" s="21" t="s">
        <v>173</v>
      </c>
      <c r="F85" s="21"/>
      <c r="G85" s="21"/>
      <c r="H85" s="21"/>
    </row>
    <row r="86" spans="1:8" ht="54" x14ac:dyDescent="0.55000000000000004">
      <c r="A86" s="41">
        <v>29</v>
      </c>
      <c r="B86" s="21" t="s">
        <v>7</v>
      </c>
      <c r="C86" s="39" t="s">
        <v>83</v>
      </c>
      <c r="D86" s="21" t="s">
        <v>89</v>
      </c>
      <c r="E86" s="21" t="s">
        <v>174</v>
      </c>
      <c r="F86" s="21"/>
      <c r="G86" s="21"/>
      <c r="H86" s="21"/>
    </row>
    <row r="87" spans="1:8" ht="54" x14ac:dyDescent="0.55000000000000004">
      <c r="A87" s="41">
        <v>29</v>
      </c>
      <c r="B87" s="21" t="s">
        <v>8</v>
      </c>
      <c r="C87" s="21" t="s">
        <v>89</v>
      </c>
      <c r="D87" s="21" t="s">
        <v>91</v>
      </c>
      <c r="E87" s="21" t="s">
        <v>120</v>
      </c>
      <c r="F87" s="21" t="s">
        <v>174</v>
      </c>
      <c r="G87" s="21" t="s">
        <v>95</v>
      </c>
      <c r="H87" s="39" t="s">
        <v>83</v>
      </c>
    </row>
    <row r="88" spans="1:8" ht="36" x14ac:dyDescent="0.55000000000000004">
      <c r="A88" s="41">
        <v>29</v>
      </c>
      <c r="B88" s="21" t="s">
        <v>9</v>
      </c>
      <c r="C88" s="21" t="s">
        <v>175</v>
      </c>
      <c r="D88" s="21" t="s">
        <v>176</v>
      </c>
      <c r="E88" s="21" t="s">
        <v>177</v>
      </c>
      <c r="F88" s="21"/>
      <c r="G88" s="21"/>
      <c r="H88" s="21"/>
    </row>
    <row r="89" spans="1:8" ht="36" x14ac:dyDescent="0.55000000000000004">
      <c r="A89" s="41">
        <v>30</v>
      </c>
      <c r="B89" s="21" t="s">
        <v>7</v>
      </c>
      <c r="C89" s="21" t="s">
        <v>120</v>
      </c>
      <c r="D89" s="40" t="s">
        <v>81</v>
      </c>
      <c r="E89" s="21" t="s">
        <v>95</v>
      </c>
      <c r="F89" s="21"/>
      <c r="G89" s="21"/>
      <c r="H89" s="21"/>
    </row>
    <row r="90" spans="1:8" ht="54" x14ac:dyDescent="0.55000000000000004">
      <c r="A90" s="41">
        <v>30</v>
      </c>
      <c r="B90" s="21" t="s">
        <v>8</v>
      </c>
      <c r="C90" s="21" t="s">
        <v>102</v>
      </c>
      <c r="D90" s="21" t="s">
        <v>108</v>
      </c>
      <c r="E90" s="21" t="s">
        <v>91</v>
      </c>
      <c r="F90" s="21" t="s">
        <v>88</v>
      </c>
      <c r="G90" s="21" t="s">
        <v>120</v>
      </c>
      <c r="H90" s="39" t="s">
        <v>83</v>
      </c>
    </row>
    <row r="91" spans="1:8" ht="54" x14ac:dyDescent="0.55000000000000004">
      <c r="A91" s="41">
        <v>30</v>
      </c>
      <c r="B91" s="21" t="s">
        <v>9</v>
      </c>
      <c r="C91" s="21" t="s">
        <v>178</v>
      </c>
      <c r="D91" s="21" t="s">
        <v>179</v>
      </c>
      <c r="E91" s="21" t="s">
        <v>180</v>
      </c>
      <c r="F91" s="21"/>
      <c r="G91" s="21"/>
      <c r="H91" s="21"/>
    </row>
  </sheetData>
  <autoFilter ref="A1:H16"/>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S363"/>
  <sheetViews>
    <sheetView topLeftCell="A351" zoomScale="115" zoomScaleNormal="115" workbookViewId="0">
      <selection activeCell="A363" sqref="A363"/>
    </sheetView>
  </sheetViews>
  <sheetFormatPr defaultRowHeight="18" x14ac:dyDescent="0.55000000000000004"/>
  <cols>
    <col min="1" max="1" width="12.33203125" customWidth="1"/>
  </cols>
  <sheetData>
    <row r="1" spans="1:19" x14ac:dyDescent="0.55000000000000004">
      <c r="A1" t="s">
        <v>2</v>
      </c>
      <c r="K1" s="2"/>
      <c r="L1" s="18"/>
      <c r="M1" s="18"/>
      <c r="N1" s="18"/>
      <c r="O1" s="18"/>
      <c r="P1" s="18"/>
      <c r="Q1" s="18"/>
      <c r="R1" s="18"/>
      <c r="S1" s="18"/>
    </row>
    <row r="2" spans="1:19" x14ac:dyDescent="0.55000000000000004">
      <c r="A2">
        <v>1</v>
      </c>
      <c r="B2" t="s">
        <v>50</v>
      </c>
      <c r="K2" s="2"/>
      <c r="L2" s="18"/>
      <c r="M2" s="18"/>
      <c r="N2" s="18"/>
      <c r="O2" s="20"/>
      <c r="P2" s="20"/>
      <c r="Q2" s="20"/>
      <c r="R2" s="20"/>
      <c r="S2" s="18"/>
    </row>
    <row r="3" spans="1:19" x14ac:dyDescent="0.55000000000000004">
      <c r="A3">
        <v>2</v>
      </c>
      <c r="B3" t="s">
        <v>51</v>
      </c>
      <c r="K3" s="2"/>
      <c r="L3" s="18"/>
      <c r="M3" s="18"/>
      <c r="N3" s="18"/>
      <c r="O3" s="2"/>
      <c r="P3" s="2"/>
      <c r="Q3" s="2"/>
      <c r="R3" s="2"/>
      <c r="S3" s="18"/>
    </row>
    <row r="4" spans="1:19" x14ac:dyDescent="0.55000000000000004">
      <c r="A4">
        <v>3</v>
      </c>
      <c r="B4" s="1" t="s">
        <v>52</v>
      </c>
      <c r="K4" s="2"/>
      <c r="L4" s="19"/>
      <c r="M4" s="19"/>
      <c r="N4" s="19"/>
      <c r="O4" s="19"/>
      <c r="P4" s="19"/>
      <c r="Q4" s="19"/>
      <c r="R4" s="19"/>
      <c r="S4" s="19"/>
    </row>
    <row r="5" spans="1:19" x14ac:dyDescent="0.55000000000000004">
      <c r="A5">
        <v>4</v>
      </c>
      <c r="B5" t="s">
        <v>56</v>
      </c>
      <c r="K5" s="2"/>
      <c r="L5" s="2"/>
      <c r="M5" s="2"/>
      <c r="N5" s="2"/>
      <c r="O5" s="2"/>
      <c r="P5" s="2"/>
      <c r="Q5" s="2"/>
      <c r="R5" s="2"/>
      <c r="S5" s="2"/>
    </row>
    <row r="6" spans="1:19" x14ac:dyDescent="0.55000000000000004">
      <c r="A6">
        <v>5</v>
      </c>
      <c r="B6" t="s">
        <v>72</v>
      </c>
      <c r="K6" s="2"/>
      <c r="L6" s="2"/>
      <c r="M6" s="2"/>
      <c r="N6" s="2"/>
      <c r="O6" s="2"/>
      <c r="P6" s="2"/>
      <c r="Q6" s="2"/>
      <c r="S6" s="2"/>
    </row>
    <row r="7" spans="1:19" x14ac:dyDescent="0.55000000000000004">
      <c r="I7" s="2"/>
      <c r="J7" s="18"/>
      <c r="K7" s="18"/>
      <c r="L7" s="18"/>
      <c r="M7" s="18"/>
      <c r="N7" s="18"/>
      <c r="O7" s="18"/>
      <c r="P7" s="18"/>
      <c r="Q7" s="18"/>
      <c r="R7" s="2"/>
      <c r="S7" s="2"/>
    </row>
    <row r="8" spans="1:19" x14ac:dyDescent="0.55000000000000004">
      <c r="A8" s="27" t="s">
        <v>0</v>
      </c>
      <c r="B8" s="27" t="s">
        <v>1</v>
      </c>
      <c r="C8" s="27" t="s">
        <v>45</v>
      </c>
      <c r="D8" s="27" t="s">
        <v>46</v>
      </c>
      <c r="E8" s="27" t="s">
        <v>47</v>
      </c>
      <c r="F8" s="27" t="s">
        <v>48</v>
      </c>
      <c r="G8" s="27" t="s">
        <v>49</v>
      </c>
      <c r="H8" s="27" t="s">
        <v>57</v>
      </c>
      <c r="I8" s="2"/>
      <c r="J8" s="18"/>
      <c r="K8" s="18"/>
      <c r="L8" s="18"/>
      <c r="M8" s="20"/>
      <c r="N8" s="20"/>
      <c r="O8" s="20"/>
      <c r="P8" s="20"/>
      <c r="Q8" s="18"/>
      <c r="R8" s="2"/>
      <c r="S8" s="2"/>
    </row>
    <row r="9" spans="1:19" ht="18.5" thickBot="1" x14ac:dyDescent="0.6">
      <c r="A9" s="28"/>
      <c r="B9" s="28"/>
      <c r="C9" s="28"/>
      <c r="D9" s="28"/>
      <c r="E9" s="28"/>
      <c r="F9" s="28"/>
      <c r="G9" s="28"/>
      <c r="H9" s="28"/>
      <c r="I9" s="2"/>
      <c r="J9" s="18"/>
      <c r="K9" s="18"/>
      <c r="L9" s="18"/>
      <c r="M9" s="2"/>
      <c r="N9" s="2"/>
      <c r="O9" s="2"/>
      <c r="P9" s="2"/>
      <c r="Q9" s="18"/>
      <c r="R9" s="2"/>
      <c r="S9" s="2"/>
    </row>
    <row r="10" spans="1:19" ht="18.5" thickBot="1" x14ac:dyDescent="0.6">
      <c r="A10" s="16">
        <v>4</v>
      </c>
      <c r="B10" s="17" t="s">
        <v>7</v>
      </c>
      <c r="C10" s="8">
        <v>1</v>
      </c>
      <c r="D10" s="8" t="s">
        <v>54</v>
      </c>
      <c r="E10" s="8" t="s">
        <v>54</v>
      </c>
      <c r="F10" s="8" t="s">
        <v>54</v>
      </c>
      <c r="G10" s="8">
        <v>2</v>
      </c>
      <c r="H10" s="8" t="s">
        <v>55</v>
      </c>
      <c r="I10" s="2"/>
      <c r="J10" s="19"/>
      <c r="K10" s="19"/>
      <c r="L10" s="19"/>
      <c r="M10" s="19"/>
      <c r="N10" s="19"/>
      <c r="O10" s="19"/>
      <c r="P10" s="19"/>
      <c r="Q10" s="19"/>
      <c r="R10" s="2"/>
      <c r="S10" s="2"/>
    </row>
    <row r="11" spans="1:19" ht="18.5" thickBot="1" x14ac:dyDescent="0.6">
      <c r="A11" s="16">
        <v>4</v>
      </c>
      <c r="B11" s="17" t="s">
        <v>7</v>
      </c>
      <c r="C11" s="4">
        <v>2</v>
      </c>
      <c r="D11" s="4" t="s">
        <v>54</v>
      </c>
      <c r="E11" s="4" t="s">
        <v>54</v>
      </c>
      <c r="F11" s="4" t="s">
        <v>54</v>
      </c>
      <c r="G11" s="4">
        <v>2</v>
      </c>
      <c r="H11" s="4" t="s">
        <v>55</v>
      </c>
      <c r="I11" s="2"/>
      <c r="J11" s="18"/>
      <c r="K11" s="18"/>
      <c r="L11" s="18"/>
      <c r="M11" s="18"/>
      <c r="N11" s="18"/>
      <c r="O11" s="18"/>
      <c r="P11" s="18"/>
      <c r="Q11" s="18"/>
      <c r="R11" s="18"/>
      <c r="S11" s="2"/>
    </row>
    <row r="12" spans="1:19" ht="18.5" thickBot="1" x14ac:dyDescent="0.6">
      <c r="A12" s="16">
        <v>4</v>
      </c>
      <c r="B12" s="17" t="s">
        <v>7</v>
      </c>
      <c r="C12" s="4">
        <v>3</v>
      </c>
      <c r="D12" s="4" t="s">
        <v>54</v>
      </c>
      <c r="E12" s="4" t="s">
        <v>54</v>
      </c>
      <c r="F12" s="4" t="s">
        <v>54</v>
      </c>
      <c r="G12" s="4">
        <v>3</v>
      </c>
      <c r="H12" s="4" t="s">
        <v>55</v>
      </c>
      <c r="I12" s="2"/>
      <c r="J12" s="18"/>
      <c r="K12" s="18"/>
      <c r="L12" s="18"/>
      <c r="M12" s="18"/>
      <c r="N12" s="18"/>
      <c r="O12" s="18"/>
      <c r="P12" s="18"/>
      <c r="Q12" s="18"/>
      <c r="R12" s="18"/>
      <c r="S12" s="2"/>
    </row>
    <row r="13" spans="1:19" ht="18.5" customHeight="1" thickBot="1" x14ac:dyDescent="0.6">
      <c r="A13" s="16">
        <v>4</v>
      </c>
      <c r="B13" s="6" t="s">
        <v>8</v>
      </c>
      <c r="C13" s="4">
        <v>1</v>
      </c>
      <c r="D13" s="4" t="s">
        <v>54</v>
      </c>
      <c r="E13" s="4" t="s">
        <v>54</v>
      </c>
      <c r="F13" s="4" t="s">
        <v>54</v>
      </c>
      <c r="G13" s="4">
        <v>1</v>
      </c>
      <c r="H13" s="10" t="s">
        <v>55</v>
      </c>
      <c r="J13" s="18"/>
      <c r="K13" s="18"/>
      <c r="L13" s="18"/>
      <c r="M13" s="18"/>
      <c r="N13" s="18"/>
      <c r="O13" s="18"/>
      <c r="P13" s="18"/>
      <c r="Q13" s="18"/>
      <c r="R13" s="18"/>
    </row>
    <row r="14" spans="1:19" ht="18.5" customHeight="1" thickBot="1" x14ac:dyDescent="0.6">
      <c r="A14" s="16">
        <v>4</v>
      </c>
      <c r="B14" s="6" t="s">
        <v>8</v>
      </c>
      <c r="C14" s="4">
        <v>2</v>
      </c>
      <c r="D14" s="4" t="s">
        <v>54</v>
      </c>
      <c r="E14" s="4" t="s">
        <v>54</v>
      </c>
      <c r="F14" s="4" t="s">
        <v>54</v>
      </c>
      <c r="G14" s="4">
        <v>2</v>
      </c>
      <c r="H14" s="10" t="s">
        <v>55</v>
      </c>
      <c r="J14" s="18"/>
      <c r="K14" s="18"/>
      <c r="L14" s="18"/>
      <c r="M14" s="18"/>
      <c r="N14" s="18"/>
      <c r="O14" s="18"/>
      <c r="P14" s="18"/>
      <c r="Q14" s="18"/>
      <c r="R14" s="18"/>
    </row>
    <row r="15" spans="1:19" ht="18.5" customHeight="1" thickBot="1" x14ac:dyDescent="0.6">
      <c r="A15" s="16">
        <v>4</v>
      </c>
      <c r="B15" s="6" t="s">
        <v>8</v>
      </c>
      <c r="C15" s="4">
        <v>3</v>
      </c>
      <c r="D15" s="4" t="s">
        <v>54</v>
      </c>
      <c r="E15" s="4" t="s">
        <v>54</v>
      </c>
      <c r="F15" s="4" t="s">
        <v>55</v>
      </c>
      <c r="G15" s="4">
        <v>4</v>
      </c>
      <c r="H15" s="10" t="s">
        <v>55</v>
      </c>
      <c r="J15" s="18"/>
      <c r="K15" s="18"/>
      <c r="L15" s="18"/>
      <c r="M15" s="18"/>
      <c r="N15" s="18"/>
      <c r="O15" s="18"/>
      <c r="P15" s="18"/>
      <c r="Q15" s="18"/>
      <c r="R15" s="18"/>
    </row>
    <row r="16" spans="1:19" ht="18.5" customHeight="1" thickBot="1" x14ac:dyDescent="0.6">
      <c r="A16" s="16">
        <v>4</v>
      </c>
      <c r="B16" s="6" t="s">
        <v>8</v>
      </c>
      <c r="C16" s="4">
        <v>4</v>
      </c>
      <c r="D16" s="4" t="s">
        <v>54</v>
      </c>
      <c r="E16" s="4" t="s">
        <v>54</v>
      </c>
      <c r="F16" s="4" t="s">
        <v>54</v>
      </c>
      <c r="G16" s="4">
        <v>1</v>
      </c>
      <c r="H16" s="10" t="s">
        <v>55</v>
      </c>
      <c r="J16" s="18"/>
      <c r="K16" s="18"/>
      <c r="L16" s="18"/>
      <c r="M16" s="18"/>
      <c r="N16" s="18"/>
      <c r="O16" s="18"/>
      <c r="P16" s="18"/>
      <c r="Q16" s="18"/>
      <c r="R16" s="18"/>
    </row>
    <row r="17" spans="1:19" ht="18.5" customHeight="1" thickBot="1" x14ac:dyDescent="0.6">
      <c r="A17" s="16">
        <v>4</v>
      </c>
      <c r="B17" s="6" t="s">
        <v>8</v>
      </c>
      <c r="C17" s="4">
        <v>5</v>
      </c>
      <c r="D17" s="4" t="s">
        <v>54</v>
      </c>
      <c r="E17" s="4" t="s">
        <v>54</v>
      </c>
      <c r="F17" s="4" t="s">
        <v>55</v>
      </c>
      <c r="G17" s="4">
        <v>2</v>
      </c>
      <c r="H17" s="10" t="s">
        <v>55</v>
      </c>
      <c r="J17" s="18"/>
      <c r="K17" s="18"/>
      <c r="L17" s="18"/>
      <c r="M17" s="18"/>
      <c r="N17" s="18"/>
      <c r="O17" s="18"/>
      <c r="P17" s="18"/>
      <c r="Q17" s="18"/>
      <c r="R17" s="18"/>
    </row>
    <row r="18" spans="1:19" ht="18.5" customHeight="1" thickBot="1" x14ac:dyDescent="0.6">
      <c r="A18" s="16">
        <v>4</v>
      </c>
      <c r="B18" s="6" t="s">
        <v>8</v>
      </c>
      <c r="C18" s="4">
        <v>6</v>
      </c>
      <c r="D18" s="4" t="s">
        <v>54</v>
      </c>
      <c r="E18" s="4" t="s">
        <v>54</v>
      </c>
      <c r="F18" s="4" t="s">
        <v>55</v>
      </c>
      <c r="G18" s="4">
        <v>2</v>
      </c>
      <c r="H18" s="10" t="s">
        <v>55</v>
      </c>
      <c r="J18" s="18"/>
      <c r="K18" s="18"/>
      <c r="L18" s="18"/>
      <c r="M18" s="18"/>
      <c r="N18" s="18"/>
      <c r="O18" s="18"/>
      <c r="P18" s="18"/>
      <c r="Q18" s="18"/>
      <c r="R18" s="18"/>
    </row>
    <row r="19" spans="1:19" ht="18.5" customHeight="1" thickBot="1" x14ac:dyDescent="0.6">
      <c r="A19" s="16">
        <v>4</v>
      </c>
      <c r="B19" s="6" t="s">
        <v>9</v>
      </c>
      <c r="C19" s="4">
        <v>1</v>
      </c>
      <c r="D19" s="4" t="s">
        <v>54</v>
      </c>
      <c r="E19" s="4" t="s">
        <v>54</v>
      </c>
      <c r="F19" s="4" t="s">
        <v>54</v>
      </c>
      <c r="G19" s="4">
        <v>2</v>
      </c>
      <c r="H19" s="10" t="s">
        <v>54</v>
      </c>
      <c r="J19" s="18"/>
      <c r="K19" s="18"/>
      <c r="L19" s="18"/>
      <c r="M19" s="18"/>
      <c r="N19" s="18"/>
      <c r="O19" s="18"/>
      <c r="P19" s="18"/>
      <c r="Q19" s="18"/>
      <c r="R19" s="18"/>
    </row>
    <row r="20" spans="1:19" ht="18.5" customHeight="1" thickBot="1" x14ac:dyDescent="0.6">
      <c r="A20" s="16">
        <v>4</v>
      </c>
      <c r="B20" s="6" t="s">
        <v>9</v>
      </c>
      <c r="C20" s="4">
        <v>2</v>
      </c>
      <c r="D20" s="4" t="s">
        <v>54</v>
      </c>
      <c r="E20" s="4" t="s">
        <v>54</v>
      </c>
      <c r="F20" s="4" t="s">
        <v>54</v>
      </c>
      <c r="G20" s="4">
        <v>2</v>
      </c>
      <c r="H20" s="10" t="s">
        <v>54</v>
      </c>
      <c r="J20" s="18"/>
      <c r="K20" s="18"/>
      <c r="L20" s="18"/>
      <c r="M20" s="18"/>
      <c r="N20" s="18"/>
      <c r="O20" s="18"/>
      <c r="P20" s="18"/>
      <c r="Q20" s="18"/>
      <c r="R20" s="18"/>
    </row>
    <row r="21" spans="1:19" ht="18.5" customHeight="1" thickBot="1" x14ac:dyDescent="0.6">
      <c r="A21" s="16">
        <v>4</v>
      </c>
      <c r="B21" s="6" t="s">
        <v>9</v>
      </c>
      <c r="C21" s="11">
        <v>3</v>
      </c>
      <c r="D21" s="11" t="s">
        <v>54</v>
      </c>
      <c r="E21" s="11" t="s">
        <v>54</v>
      </c>
      <c r="F21" s="11" t="s">
        <v>54</v>
      </c>
      <c r="G21" s="11">
        <v>1</v>
      </c>
      <c r="H21" s="12" t="s">
        <v>55</v>
      </c>
      <c r="J21" s="18"/>
      <c r="K21" s="18"/>
      <c r="L21" s="18"/>
      <c r="M21" s="18"/>
      <c r="N21" s="18"/>
      <c r="O21" s="18"/>
      <c r="P21" s="18"/>
      <c r="Q21" s="18"/>
      <c r="R21" s="18"/>
    </row>
    <row r="22" spans="1:19" ht="18.5" thickBot="1" x14ac:dyDescent="0.6">
      <c r="A22" s="16">
        <v>5</v>
      </c>
      <c r="B22" s="17" t="s">
        <v>7</v>
      </c>
      <c r="C22" s="8">
        <v>1</v>
      </c>
      <c r="D22" s="8" t="s">
        <v>54</v>
      </c>
      <c r="E22" s="8" t="s">
        <v>54</v>
      </c>
      <c r="F22" s="8" t="s">
        <v>54</v>
      </c>
      <c r="G22" s="8">
        <v>2</v>
      </c>
      <c r="H22" s="8" t="s">
        <v>55</v>
      </c>
      <c r="I22" s="2"/>
      <c r="J22" s="18"/>
      <c r="K22" s="18"/>
      <c r="L22" s="18"/>
      <c r="M22" s="18"/>
      <c r="N22" s="18"/>
      <c r="O22" s="18"/>
      <c r="P22" s="18"/>
      <c r="Q22" s="18"/>
      <c r="R22" s="18"/>
      <c r="S22" s="2"/>
    </row>
    <row r="23" spans="1:19" ht="18.5" thickBot="1" x14ac:dyDescent="0.6">
      <c r="A23" s="16">
        <v>5</v>
      </c>
      <c r="B23" s="17" t="s">
        <v>7</v>
      </c>
      <c r="C23" s="4">
        <v>2</v>
      </c>
      <c r="D23" s="4" t="s">
        <v>54</v>
      </c>
      <c r="E23" s="4" t="s">
        <v>54</v>
      </c>
      <c r="F23" s="4" t="s">
        <v>54</v>
      </c>
      <c r="G23" s="4">
        <v>3</v>
      </c>
      <c r="H23" s="4" t="s">
        <v>55</v>
      </c>
      <c r="I23" s="2"/>
      <c r="J23" s="18"/>
      <c r="K23" s="18"/>
      <c r="L23" s="18"/>
      <c r="M23" s="18"/>
      <c r="N23" s="18"/>
      <c r="O23" s="18"/>
      <c r="P23" s="18"/>
      <c r="Q23" s="18"/>
      <c r="R23" s="18"/>
      <c r="S23" s="2"/>
    </row>
    <row r="24" spans="1:19" ht="18.5" thickBot="1" x14ac:dyDescent="0.6">
      <c r="A24" s="16">
        <v>5</v>
      </c>
      <c r="B24" s="17" t="s">
        <v>7</v>
      </c>
      <c r="C24" s="4">
        <v>3</v>
      </c>
      <c r="D24" s="4" t="s">
        <v>54</v>
      </c>
      <c r="E24" s="4" t="s">
        <v>54</v>
      </c>
      <c r="F24" s="4" t="s">
        <v>55</v>
      </c>
      <c r="G24" s="4">
        <v>2</v>
      </c>
      <c r="H24" s="4" t="s">
        <v>55</v>
      </c>
      <c r="I24" s="2"/>
      <c r="J24" s="18"/>
      <c r="K24" s="18"/>
      <c r="L24" s="18"/>
      <c r="M24" s="18"/>
      <c r="N24" s="18"/>
      <c r="O24" s="18"/>
      <c r="P24" s="18"/>
      <c r="Q24" s="18"/>
      <c r="R24" s="18"/>
      <c r="S24" s="2"/>
    </row>
    <row r="25" spans="1:19" ht="18.5" customHeight="1" thickBot="1" x14ac:dyDescent="0.6">
      <c r="A25" s="16">
        <v>5</v>
      </c>
      <c r="B25" s="6" t="s">
        <v>8</v>
      </c>
      <c r="C25" s="4">
        <v>1</v>
      </c>
      <c r="D25" s="4" t="s">
        <v>54</v>
      </c>
      <c r="E25" s="4" t="s">
        <v>54</v>
      </c>
      <c r="F25" s="4" t="s">
        <v>54</v>
      </c>
      <c r="G25" s="4">
        <v>2</v>
      </c>
      <c r="H25" s="4" t="s">
        <v>55</v>
      </c>
      <c r="J25" s="18"/>
      <c r="K25" s="18"/>
      <c r="L25" s="18"/>
      <c r="M25" s="18"/>
      <c r="N25" s="18"/>
      <c r="O25" s="18"/>
      <c r="P25" s="18"/>
      <c r="Q25" s="18"/>
      <c r="R25" s="18"/>
    </row>
    <row r="26" spans="1:19" ht="18.5" customHeight="1" thickBot="1" x14ac:dyDescent="0.6">
      <c r="A26" s="16">
        <v>5</v>
      </c>
      <c r="B26" s="6" t="s">
        <v>8</v>
      </c>
      <c r="C26" s="4">
        <v>2</v>
      </c>
      <c r="D26" s="4" t="s">
        <v>54</v>
      </c>
      <c r="E26" s="4" t="s">
        <v>54</v>
      </c>
      <c r="F26" s="4" t="s">
        <v>54</v>
      </c>
      <c r="G26" s="4">
        <v>3</v>
      </c>
      <c r="H26" s="4" t="s">
        <v>55</v>
      </c>
      <c r="J26" s="18"/>
      <c r="K26" s="18"/>
      <c r="L26" s="18"/>
      <c r="M26" s="18"/>
      <c r="N26" s="18"/>
      <c r="O26" s="18"/>
      <c r="P26" s="18"/>
      <c r="Q26" s="18"/>
      <c r="R26" s="18"/>
    </row>
    <row r="27" spans="1:19" ht="18.5" customHeight="1" thickBot="1" x14ac:dyDescent="0.6">
      <c r="A27" s="16">
        <v>5</v>
      </c>
      <c r="B27" s="6" t="s">
        <v>8</v>
      </c>
      <c r="C27" s="4">
        <v>3</v>
      </c>
      <c r="D27" s="4" t="s">
        <v>54</v>
      </c>
      <c r="E27" s="4" t="s">
        <v>54</v>
      </c>
      <c r="F27" s="4" t="s">
        <v>55</v>
      </c>
      <c r="G27" s="4">
        <v>2</v>
      </c>
      <c r="H27" s="4" t="s">
        <v>55</v>
      </c>
      <c r="J27" s="18"/>
      <c r="K27" s="18"/>
      <c r="L27" s="18"/>
      <c r="M27" s="18"/>
      <c r="N27" s="18"/>
      <c r="O27" s="18"/>
      <c r="P27" s="18"/>
      <c r="Q27" s="18"/>
      <c r="R27" s="18"/>
    </row>
    <row r="28" spans="1:19" ht="18.5" customHeight="1" thickBot="1" x14ac:dyDescent="0.6">
      <c r="A28" s="16">
        <v>5</v>
      </c>
      <c r="B28" s="6" t="s">
        <v>8</v>
      </c>
      <c r="C28" s="4">
        <v>4</v>
      </c>
      <c r="D28" s="4" t="s">
        <v>54</v>
      </c>
      <c r="E28" s="4" t="s">
        <v>54</v>
      </c>
      <c r="F28" s="4" t="s">
        <v>54</v>
      </c>
      <c r="G28" s="4">
        <v>3</v>
      </c>
      <c r="H28" s="4" t="s">
        <v>55</v>
      </c>
    </row>
    <row r="29" spans="1:19" ht="18.5" customHeight="1" thickBot="1" x14ac:dyDescent="0.6">
      <c r="A29" s="16">
        <v>5</v>
      </c>
      <c r="B29" s="6" t="s">
        <v>8</v>
      </c>
      <c r="C29" s="4">
        <v>5</v>
      </c>
      <c r="D29" s="4" t="s">
        <v>54</v>
      </c>
      <c r="E29" s="4" t="s">
        <v>54</v>
      </c>
      <c r="F29" s="4" t="s">
        <v>55</v>
      </c>
      <c r="G29" s="4">
        <v>2</v>
      </c>
      <c r="H29" s="4" t="s">
        <v>55</v>
      </c>
    </row>
    <row r="30" spans="1:19" ht="18.5" customHeight="1" thickBot="1" x14ac:dyDescent="0.6">
      <c r="A30" s="16">
        <v>5</v>
      </c>
      <c r="B30" s="6" t="s">
        <v>8</v>
      </c>
      <c r="C30" s="4">
        <v>6</v>
      </c>
      <c r="D30" s="4" t="s">
        <v>54</v>
      </c>
      <c r="E30" s="4" t="s">
        <v>54</v>
      </c>
      <c r="F30" s="4" t="s">
        <v>54</v>
      </c>
      <c r="G30" s="4">
        <v>3</v>
      </c>
      <c r="H30" s="4" t="s">
        <v>55</v>
      </c>
    </row>
    <row r="31" spans="1:19" ht="18.5" customHeight="1" thickBot="1" x14ac:dyDescent="0.6">
      <c r="A31" s="16">
        <v>5</v>
      </c>
      <c r="B31" s="6" t="s">
        <v>9</v>
      </c>
      <c r="C31" s="4">
        <v>1</v>
      </c>
      <c r="D31" s="4" t="s">
        <v>54</v>
      </c>
      <c r="E31" s="4" t="s">
        <v>54</v>
      </c>
      <c r="F31" s="4" t="s">
        <v>54</v>
      </c>
      <c r="G31" s="4">
        <v>3</v>
      </c>
      <c r="H31" s="10" t="s">
        <v>54</v>
      </c>
    </row>
    <row r="32" spans="1:19" ht="18.5" customHeight="1" thickBot="1" x14ac:dyDescent="0.6">
      <c r="A32" s="16">
        <v>5</v>
      </c>
      <c r="B32" s="6" t="s">
        <v>9</v>
      </c>
      <c r="C32" s="4">
        <v>2</v>
      </c>
      <c r="D32" s="4" t="s">
        <v>54</v>
      </c>
      <c r="E32" s="4" t="s">
        <v>54</v>
      </c>
      <c r="F32" s="4" t="s">
        <v>54</v>
      </c>
      <c r="G32" s="4">
        <v>2</v>
      </c>
      <c r="H32" s="10" t="s">
        <v>54</v>
      </c>
    </row>
    <row r="33" spans="1:19" ht="18.5" customHeight="1" thickBot="1" x14ac:dyDescent="0.6">
      <c r="A33" s="16">
        <v>5</v>
      </c>
      <c r="B33" s="6" t="s">
        <v>9</v>
      </c>
      <c r="C33" s="11">
        <v>3</v>
      </c>
      <c r="D33" s="11" t="s">
        <v>54</v>
      </c>
      <c r="E33" s="11" t="s">
        <v>54</v>
      </c>
      <c r="F33" s="11" t="s">
        <v>55</v>
      </c>
      <c r="G33" s="11">
        <v>2</v>
      </c>
      <c r="H33" s="12" t="s">
        <v>55</v>
      </c>
    </row>
    <row r="34" spans="1:19" ht="18.5" thickBot="1" x14ac:dyDescent="0.6">
      <c r="A34" s="16">
        <v>6</v>
      </c>
      <c r="B34" s="17" t="s">
        <v>7</v>
      </c>
      <c r="C34" s="8">
        <v>1</v>
      </c>
      <c r="D34" s="8" t="s">
        <v>54</v>
      </c>
      <c r="E34" s="8" t="s">
        <v>54</v>
      </c>
      <c r="F34" s="8" t="s">
        <v>54</v>
      </c>
      <c r="G34" s="8">
        <v>3</v>
      </c>
      <c r="H34" s="12" t="s">
        <v>55</v>
      </c>
      <c r="I34" s="2"/>
      <c r="J34" s="2"/>
      <c r="K34" s="2"/>
      <c r="L34" s="2"/>
      <c r="M34" s="2"/>
      <c r="N34" s="2"/>
      <c r="O34" s="2"/>
      <c r="P34" s="2"/>
      <c r="Q34" s="2"/>
      <c r="R34" s="2"/>
      <c r="S34" s="2"/>
    </row>
    <row r="35" spans="1:19" ht="18.5" thickBot="1" x14ac:dyDescent="0.6">
      <c r="A35" s="16">
        <v>6</v>
      </c>
      <c r="B35" s="17" t="s">
        <v>7</v>
      </c>
      <c r="C35" s="4">
        <v>2</v>
      </c>
      <c r="D35" s="4" t="s">
        <v>54</v>
      </c>
      <c r="E35" s="4" t="s">
        <v>54</v>
      </c>
      <c r="F35" s="4" t="s">
        <v>55</v>
      </c>
      <c r="G35" s="4">
        <v>2</v>
      </c>
      <c r="H35" s="12" t="s">
        <v>55</v>
      </c>
      <c r="I35" s="2"/>
      <c r="J35" s="2"/>
      <c r="K35" s="2"/>
      <c r="L35" s="2"/>
      <c r="M35" s="2"/>
      <c r="N35" s="2"/>
      <c r="O35" s="2"/>
      <c r="P35" s="2"/>
      <c r="Q35" s="2"/>
      <c r="R35" s="2"/>
      <c r="S35" s="2"/>
    </row>
    <row r="36" spans="1:19" ht="18.5" thickBot="1" x14ac:dyDescent="0.6">
      <c r="A36" s="16">
        <v>6</v>
      </c>
      <c r="B36" s="17" t="s">
        <v>7</v>
      </c>
      <c r="C36" s="4">
        <v>3</v>
      </c>
      <c r="D36" s="4" t="s">
        <v>54</v>
      </c>
      <c r="E36" s="4" t="s">
        <v>54</v>
      </c>
      <c r="F36" s="4" t="s">
        <v>54</v>
      </c>
      <c r="G36" s="4">
        <v>3</v>
      </c>
      <c r="H36" s="12" t="s">
        <v>55</v>
      </c>
      <c r="I36" s="2"/>
      <c r="J36" s="2"/>
      <c r="K36" s="2"/>
      <c r="L36" s="2"/>
      <c r="M36" s="2"/>
      <c r="N36" s="2"/>
      <c r="O36" s="2"/>
      <c r="P36" s="2"/>
      <c r="Q36" s="2"/>
      <c r="R36" s="2"/>
      <c r="S36" s="2"/>
    </row>
    <row r="37" spans="1:19" ht="18.5" customHeight="1" thickBot="1" x14ac:dyDescent="0.6">
      <c r="A37" s="16">
        <v>6</v>
      </c>
      <c r="B37" s="6" t="s">
        <v>8</v>
      </c>
      <c r="C37" s="4">
        <v>1</v>
      </c>
      <c r="D37" s="4" t="s">
        <v>54</v>
      </c>
      <c r="E37" s="4" t="s">
        <v>54</v>
      </c>
      <c r="F37" s="4" t="s">
        <v>54</v>
      </c>
      <c r="G37" s="4">
        <v>2</v>
      </c>
      <c r="H37" s="12" t="s">
        <v>55</v>
      </c>
    </row>
    <row r="38" spans="1:19" ht="18.5" customHeight="1" thickBot="1" x14ac:dyDescent="0.6">
      <c r="A38" s="16">
        <v>6</v>
      </c>
      <c r="B38" s="6" t="s">
        <v>8</v>
      </c>
      <c r="C38" s="4">
        <v>2</v>
      </c>
      <c r="D38" s="4" t="s">
        <v>54</v>
      </c>
      <c r="E38" s="4" t="s">
        <v>54</v>
      </c>
      <c r="F38" s="4" t="s">
        <v>54</v>
      </c>
      <c r="G38" s="4">
        <v>2</v>
      </c>
      <c r="H38" s="12" t="s">
        <v>55</v>
      </c>
    </row>
    <row r="39" spans="1:19" ht="18.5" customHeight="1" thickBot="1" x14ac:dyDescent="0.6">
      <c r="A39" s="16">
        <v>6</v>
      </c>
      <c r="B39" s="6" t="s">
        <v>8</v>
      </c>
      <c r="C39" s="4">
        <v>3</v>
      </c>
      <c r="D39" s="4" t="s">
        <v>54</v>
      </c>
      <c r="E39" s="4" t="s">
        <v>54</v>
      </c>
      <c r="F39" s="4" t="s">
        <v>54</v>
      </c>
      <c r="G39" s="4">
        <v>2</v>
      </c>
      <c r="H39" s="12" t="s">
        <v>55</v>
      </c>
    </row>
    <row r="40" spans="1:19" ht="18.5" customHeight="1" thickBot="1" x14ac:dyDescent="0.6">
      <c r="A40" s="16">
        <v>6</v>
      </c>
      <c r="B40" s="6" t="s">
        <v>8</v>
      </c>
      <c r="C40" s="4">
        <v>4</v>
      </c>
      <c r="D40" s="4" t="s">
        <v>54</v>
      </c>
      <c r="E40" s="4" t="s">
        <v>54</v>
      </c>
      <c r="F40" s="4" t="s">
        <v>54</v>
      </c>
      <c r="G40" s="4">
        <v>3</v>
      </c>
      <c r="H40" s="12" t="s">
        <v>55</v>
      </c>
    </row>
    <row r="41" spans="1:19" ht="18.5" customHeight="1" thickBot="1" x14ac:dyDescent="0.6">
      <c r="A41" s="16">
        <v>6</v>
      </c>
      <c r="B41" s="6" t="s">
        <v>8</v>
      </c>
      <c r="C41" s="4">
        <v>5</v>
      </c>
      <c r="D41" s="4" t="s">
        <v>54</v>
      </c>
      <c r="E41" s="4" t="s">
        <v>54</v>
      </c>
      <c r="F41" s="4" t="s">
        <v>54</v>
      </c>
      <c r="G41" s="4">
        <v>3</v>
      </c>
      <c r="H41" s="12" t="s">
        <v>55</v>
      </c>
    </row>
    <row r="42" spans="1:19" ht="18.5" customHeight="1" thickBot="1" x14ac:dyDescent="0.6">
      <c r="A42" s="16">
        <v>6</v>
      </c>
      <c r="B42" s="6" t="s">
        <v>8</v>
      </c>
      <c r="C42" s="4">
        <v>6</v>
      </c>
      <c r="D42" s="4" t="s">
        <v>54</v>
      </c>
      <c r="E42" s="4" t="s">
        <v>54</v>
      </c>
      <c r="F42" s="4" t="s">
        <v>54</v>
      </c>
      <c r="G42" s="4">
        <v>3</v>
      </c>
      <c r="H42" s="12" t="s">
        <v>55</v>
      </c>
    </row>
    <row r="43" spans="1:19" ht="18.5" customHeight="1" thickBot="1" x14ac:dyDescent="0.6">
      <c r="A43" s="16">
        <v>6</v>
      </c>
      <c r="B43" s="6" t="s">
        <v>9</v>
      </c>
      <c r="C43" s="4">
        <v>1</v>
      </c>
      <c r="D43" s="4" t="s">
        <v>54</v>
      </c>
      <c r="E43" s="4" t="s">
        <v>54</v>
      </c>
      <c r="F43" s="4" t="s">
        <v>54</v>
      </c>
      <c r="G43" s="4">
        <v>2</v>
      </c>
      <c r="H43" s="10" t="s">
        <v>54</v>
      </c>
    </row>
    <row r="44" spans="1:19" ht="18.5" customHeight="1" thickBot="1" x14ac:dyDescent="0.6">
      <c r="A44" s="16">
        <v>6</v>
      </c>
      <c r="B44" s="6" t="s">
        <v>9</v>
      </c>
      <c r="C44" s="4">
        <v>2</v>
      </c>
      <c r="D44" s="4" t="s">
        <v>54</v>
      </c>
      <c r="E44" s="4" t="s">
        <v>54</v>
      </c>
      <c r="F44" s="4" t="s">
        <v>54</v>
      </c>
      <c r="G44" s="4">
        <v>3</v>
      </c>
      <c r="H44" s="10" t="s">
        <v>54</v>
      </c>
    </row>
    <row r="45" spans="1:19" ht="18.5" customHeight="1" thickBot="1" x14ac:dyDescent="0.6">
      <c r="A45" s="16">
        <v>6</v>
      </c>
      <c r="B45" s="6" t="s">
        <v>9</v>
      </c>
      <c r="C45" s="11">
        <v>3</v>
      </c>
      <c r="D45" s="11" t="s">
        <v>54</v>
      </c>
      <c r="E45" s="11" t="s">
        <v>54</v>
      </c>
      <c r="F45" s="11" t="s">
        <v>54</v>
      </c>
      <c r="G45" s="11">
        <v>3</v>
      </c>
      <c r="H45" s="12" t="s">
        <v>55</v>
      </c>
    </row>
    <row r="46" spans="1:19" ht="18.5" thickBot="1" x14ac:dyDescent="0.6">
      <c r="A46" s="16">
        <v>7</v>
      </c>
      <c r="B46" s="17" t="s">
        <v>7</v>
      </c>
      <c r="C46" s="8">
        <v>1</v>
      </c>
      <c r="D46" s="8" t="s">
        <v>54</v>
      </c>
      <c r="E46" s="8" t="s">
        <v>54</v>
      </c>
      <c r="F46" s="8" t="s">
        <v>54</v>
      </c>
      <c r="G46" s="8">
        <v>2</v>
      </c>
      <c r="H46" s="22" t="s">
        <v>55</v>
      </c>
    </row>
    <row r="47" spans="1:19" ht="18.5" thickBot="1" x14ac:dyDescent="0.6">
      <c r="A47" s="16">
        <v>7</v>
      </c>
      <c r="B47" s="17" t="s">
        <v>7</v>
      </c>
      <c r="C47" s="4">
        <v>2</v>
      </c>
      <c r="D47" s="4" t="s">
        <v>54</v>
      </c>
      <c r="E47" s="4" t="s">
        <v>54</v>
      </c>
      <c r="F47" s="4" t="s">
        <v>55</v>
      </c>
      <c r="G47" s="4">
        <v>2</v>
      </c>
      <c r="H47" s="22" t="s">
        <v>55</v>
      </c>
    </row>
    <row r="48" spans="1:19" ht="18.5" thickBot="1" x14ac:dyDescent="0.6">
      <c r="A48" s="16">
        <v>7</v>
      </c>
      <c r="B48" s="17" t="s">
        <v>7</v>
      </c>
      <c r="C48" s="4">
        <v>3</v>
      </c>
      <c r="D48" s="4" t="s">
        <v>54</v>
      </c>
      <c r="E48" s="4" t="s">
        <v>54</v>
      </c>
      <c r="F48" s="4" t="s">
        <v>54</v>
      </c>
      <c r="G48" s="4">
        <v>3</v>
      </c>
      <c r="H48" s="22" t="s">
        <v>55</v>
      </c>
    </row>
    <row r="49" spans="1:8" ht="18.5" thickBot="1" x14ac:dyDescent="0.6">
      <c r="A49" s="16">
        <v>7</v>
      </c>
      <c r="B49" s="6" t="s">
        <v>8</v>
      </c>
      <c r="C49" s="4">
        <v>1</v>
      </c>
      <c r="D49" s="4" t="s">
        <v>54</v>
      </c>
      <c r="E49" s="4" t="s">
        <v>54</v>
      </c>
      <c r="F49" s="4" t="s">
        <v>54</v>
      </c>
      <c r="G49" s="4">
        <v>2</v>
      </c>
      <c r="H49" s="22" t="s">
        <v>55</v>
      </c>
    </row>
    <row r="50" spans="1:8" ht="18.5" thickBot="1" x14ac:dyDescent="0.6">
      <c r="A50" s="16">
        <v>7</v>
      </c>
      <c r="B50" s="6" t="s">
        <v>8</v>
      </c>
      <c r="C50" s="4">
        <v>2</v>
      </c>
      <c r="D50" s="4" t="s">
        <v>54</v>
      </c>
      <c r="E50" s="4" t="s">
        <v>54</v>
      </c>
      <c r="F50" s="4" t="s">
        <v>54</v>
      </c>
      <c r="G50" s="4">
        <v>3</v>
      </c>
      <c r="H50" s="22" t="s">
        <v>55</v>
      </c>
    </row>
    <row r="51" spans="1:8" ht="18.5" thickBot="1" x14ac:dyDescent="0.6">
      <c r="A51" s="16">
        <v>7</v>
      </c>
      <c r="B51" s="6" t="s">
        <v>8</v>
      </c>
      <c r="C51" s="4">
        <v>3</v>
      </c>
      <c r="D51" s="4" t="s">
        <v>54</v>
      </c>
      <c r="E51" s="4" t="s">
        <v>54</v>
      </c>
      <c r="F51" s="4" t="s">
        <v>54</v>
      </c>
      <c r="G51" s="4">
        <v>2</v>
      </c>
      <c r="H51" s="22" t="s">
        <v>55</v>
      </c>
    </row>
    <row r="52" spans="1:8" ht="18.5" thickBot="1" x14ac:dyDescent="0.6">
      <c r="A52" s="16">
        <v>7</v>
      </c>
      <c r="B52" s="6" t="s">
        <v>8</v>
      </c>
      <c r="C52" s="4">
        <v>4</v>
      </c>
      <c r="D52" s="4" t="s">
        <v>54</v>
      </c>
      <c r="E52" s="4" t="s">
        <v>54</v>
      </c>
      <c r="F52" s="4" t="s">
        <v>54</v>
      </c>
      <c r="G52" s="4">
        <v>2</v>
      </c>
      <c r="H52" s="22" t="s">
        <v>55</v>
      </c>
    </row>
    <row r="53" spans="1:8" ht="18.5" thickBot="1" x14ac:dyDescent="0.6">
      <c r="A53" s="16">
        <v>7</v>
      </c>
      <c r="B53" s="6" t="s">
        <v>8</v>
      </c>
      <c r="C53" s="4">
        <v>5</v>
      </c>
      <c r="D53" s="4" t="s">
        <v>54</v>
      </c>
      <c r="E53" s="4" t="s">
        <v>54</v>
      </c>
      <c r="F53" s="4" t="s">
        <v>54</v>
      </c>
      <c r="G53" s="4">
        <v>3</v>
      </c>
      <c r="H53" s="22" t="s">
        <v>55</v>
      </c>
    </row>
    <row r="54" spans="1:8" ht="18.5" thickBot="1" x14ac:dyDescent="0.6">
      <c r="A54" s="16">
        <v>7</v>
      </c>
      <c r="B54" s="6" t="s">
        <v>8</v>
      </c>
      <c r="C54" s="4">
        <v>6</v>
      </c>
      <c r="D54" s="4" t="s">
        <v>54</v>
      </c>
      <c r="E54" s="4" t="s">
        <v>54</v>
      </c>
      <c r="F54" s="4" t="s">
        <v>54</v>
      </c>
      <c r="G54" s="4">
        <v>3</v>
      </c>
      <c r="H54" s="22" t="s">
        <v>55</v>
      </c>
    </row>
    <row r="55" spans="1:8" ht="18.5" thickBot="1" x14ac:dyDescent="0.6">
      <c r="A55" s="16">
        <v>7</v>
      </c>
      <c r="B55" s="6" t="s">
        <v>9</v>
      </c>
      <c r="C55" s="4">
        <v>1</v>
      </c>
      <c r="D55" s="4" t="s">
        <v>54</v>
      </c>
      <c r="E55" s="4" t="s">
        <v>54</v>
      </c>
      <c r="F55" s="4" t="s">
        <v>54</v>
      </c>
      <c r="G55" s="4">
        <v>2</v>
      </c>
      <c r="H55" s="10" t="s">
        <v>55</v>
      </c>
    </row>
    <row r="56" spans="1:8" ht="18.5" thickBot="1" x14ac:dyDescent="0.6">
      <c r="A56" s="16">
        <v>7</v>
      </c>
      <c r="B56" s="6" t="s">
        <v>9</v>
      </c>
      <c r="C56" s="4">
        <v>2</v>
      </c>
      <c r="D56" s="4" t="s">
        <v>54</v>
      </c>
      <c r="E56" s="4" t="s">
        <v>54</v>
      </c>
      <c r="F56" s="4" t="s">
        <v>54</v>
      </c>
      <c r="G56" s="4">
        <v>2</v>
      </c>
      <c r="H56" s="10" t="s">
        <v>55</v>
      </c>
    </row>
    <row r="57" spans="1:8" ht="18.5" thickBot="1" x14ac:dyDescent="0.6">
      <c r="A57" s="16">
        <v>7</v>
      </c>
      <c r="B57" s="6" t="s">
        <v>9</v>
      </c>
      <c r="C57" s="11">
        <v>3</v>
      </c>
      <c r="D57" s="11" t="s">
        <v>54</v>
      </c>
      <c r="E57" s="11" t="s">
        <v>54</v>
      </c>
      <c r="F57" s="11" t="s">
        <v>54</v>
      </c>
      <c r="G57" s="11">
        <v>3</v>
      </c>
      <c r="H57" s="12" t="s">
        <v>54</v>
      </c>
    </row>
    <row r="58" spans="1:8" ht="18.5" thickBot="1" x14ac:dyDescent="0.6">
      <c r="A58" s="16">
        <v>8</v>
      </c>
      <c r="B58" s="17" t="s">
        <v>7</v>
      </c>
      <c r="C58" s="8">
        <v>1</v>
      </c>
      <c r="D58" s="8" t="s">
        <v>54</v>
      </c>
      <c r="E58" s="8" t="s">
        <v>54</v>
      </c>
      <c r="F58" s="8" t="s">
        <v>55</v>
      </c>
      <c r="G58" s="8">
        <v>1</v>
      </c>
      <c r="H58" s="22" t="s">
        <v>55</v>
      </c>
    </row>
    <row r="59" spans="1:8" ht="18.5" thickBot="1" x14ac:dyDescent="0.6">
      <c r="A59" s="16">
        <v>8</v>
      </c>
      <c r="B59" s="17" t="s">
        <v>7</v>
      </c>
      <c r="C59" s="4">
        <v>2</v>
      </c>
      <c r="D59" s="4" t="s">
        <v>54</v>
      </c>
      <c r="E59" s="4" t="s">
        <v>54</v>
      </c>
      <c r="F59" s="4" t="s">
        <v>54</v>
      </c>
      <c r="G59" s="4">
        <v>2</v>
      </c>
      <c r="H59" s="22" t="s">
        <v>55</v>
      </c>
    </row>
    <row r="60" spans="1:8" ht="18.5" thickBot="1" x14ac:dyDescent="0.6">
      <c r="A60" s="16">
        <v>8</v>
      </c>
      <c r="B60" s="17" t="s">
        <v>7</v>
      </c>
      <c r="C60" s="4">
        <v>3</v>
      </c>
      <c r="D60" s="4" t="s">
        <v>54</v>
      </c>
      <c r="E60" s="4" t="s">
        <v>54</v>
      </c>
      <c r="F60" s="4" t="s">
        <v>54</v>
      </c>
      <c r="G60" s="4">
        <v>3</v>
      </c>
      <c r="H60" s="22" t="s">
        <v>55</v>
      </c>
    </row>
    <row r="61" spans="1:8" ht="18.5" thickBot="1" x14ac:dyDescent="0.6">
      <c r="A61" s="16">
        <v>8</v>
      </c>
      <c r="B61" s="6" t="s">
        <v>8</v>
      </c>
      <c r="C61" s="4">
        <v>1</v>
      </c>
      <c r="D61" s="4" t="s">
        <v>54</v>
      </c>
      <c r="E61" s="4" t="s">
        <v>54</v>
      </c>
      <c r="F61" s="4" t="s">
        <v>54</v>
      </c>
      <c r="G61" s="4">
        <v>2</v>
      </c>
      <c r="H61" s="22" t="s">
        <v>55</v>
      </c>
    </row>
    <row r="62" spans="1:8" ht="18.5" thickBot="1" x14ac:dyDescent="0.6">
      <c r="A62" s="16">
        <v>8</v>
      </c>
      <c r="B62" s="6" t="s">
        <v>8</v>
      </c>
      <c r="C62" s="4">
        <v>2</v>
      </c>
      <c r="D62" s="4" t="s">
        <v>54</v>
      </c>
      <c r="E62" s="4" t="s">
        <v>54</v>
      </c>
      <c r="F62" s="4" t="s">
        <v>55</v>
      </c>
      <c r="G62" s="4">
        <v>4</v>
      </c>
      <c r="H62" s="22" t="s">
        <v>55</v>
      </c>
    </row>
    <row r="63" spans="1:8" ht="18.5" thickBot="1" x14ac:dyDescent="0.6">
      <c r="A63" s="16">
        <v>8</v>
      </c>
      <c r="B63" s="6" t="s">
        <v>8</v>
      </c>
      <c r="C63" s="4">
        <v>3</v>
      </c>
      <c r="D63" s="4" t="s">
        <v>54</v>
      </c>
      <c r="E63" s="4" t="s">
        <v>54</v>
      </c>
      <c r="F63" s="4" t="s">
        <v>55</v>
      </c>
      <c r="G63" s="4">
        <v>1</v>
      </c>
      <c r="H63" s="22" t="s">
        <v>55</v>
      </c>
    </row>
    <row r="64" spans="1:8" ht="18.5" thickBot="1" x14ac:dyDescent="0.6">
      <c r="A64" s="16">
        <v>8</v>
      </c>
      <c r="B64" s="6" t="s">
        <v>8</v>
      </c>
      <c r="C64" s="4">
        <v>4</v>
      </c>
      <c r="D64" s="4" t="s">
        <v>54</v>
      </c>
      <c r="E64" s="4" t="s">
        <v>54</v>
      </c>
      <c r="F64" s="4" t="s">
        <v>55</v>
      </c>
      <c r="G64" s="4">
        <v>4</v>
      </c>
      <c r="H64" s="22" t="s">
        <v>55</v>
      </c>
    </row>
    <row r="65" spans="1:8" ht="18.5" thickBot="1" x14ac:dyDescent="0.6">
      <c r="A65" s="16">
        <v>8</v>
      </c>
      <c r="B65" s="6" t="s">
        <v>8</v>
      </c>
      <c r="C65" s="4">
        <v>5</v>
      </c>
      <c r="D65" s="4" t="s">
        <v>54</v>
      </c>
      <c r="E65" s="4" t="s">
        <v>54</v>
      </c>
      <c r="F65" s="4" t="s">
        <v>54</v>
      </c>
      <c r="G65" s="4">
        <v>3</v>
      </c>
      <c r="H65" s="22" t="s">
        <v>55</v>
      </c>
    </row>
    <row r="66" spans="1:8" ht="18.5" thickBot="1" x14ac:dyDescent="0.6">
      <c r="A66" s="16">
        <v>8</v>
      </c>
      <c r="B66" s="6" t="s">
        <v>8</v>
      </c>
      <c r="C66" s="4">
        <v>6</v>
      </c>
      <c r="D66" s="4" t="s">
        <v>54</v>
      </c>
      <c r="E66" s="4" t="s">
        <v>54</v>
      </c>
      <c r="F66" s="4" t="s">
        <v>54</v>
      </c>
      <c r="G66" s="4">
        <v>3</v>
      </c>
      <c r="H66" s="58" t="s">
        <v>55</v>
      </c>
    </row>
    <row r="67" spans="1:8" ht="18.5" thickBot="1" x14ac:dyDescent="0.6">
      <c r="A67" s="16">
        <v>8</v>
      </c>
      <c r="B67" s="6" t="s">
        <v>9</v>
      </c>
      <c r="C67" s="4">
        <v>1</v>
      </c>
      <c r="D67" s="4" t="s">
        <v>54</v>
      </c>
      <c r="E67" s="4" t="s">
        <v>54</v>
      </c>
      <c r="F67" s="4" t="s">
        <v>55</v>
      </c>
      <c r="G67" s="4">
        <v>1</v>
      </c>
      <c r="H67" s="10" t="s">
        <v>55</v>
      </c>
    </row>
    <row r="68" spans="1:8" ht="18.5" thickBot="1" x14ac:dyDescent="0.6">
      <c r="A68" s="16">
        <v>8</v>
      </c>
      <c r="B68" s="6" t="s">
        <v>9</v>
      </c>
      <c r="C68" s="4">
        <v>2</v>
      </c>
      <c r="D68" s="4" t="s">
        <v>54</v>
      </c>
      <c r="E68" s="4" t="s">
        <v>54</v>
      </c>
      <c r="F68" s="4" t="s">
        <v>55</v>
      </c>
      <c r="G68" s="4">
        <v>4</v>
      </c>
      <c r="H68" s="10" t="s">
        <v>55</v>
      </c>
    </row>
    <row r="69" spans="1:8" ht="18.5" thickBot="1" x14ac:dyDescent="0.6">
      <c r="A69" s="16">
        <v>8</v>
      </c>
      <c r="B69" s="6" t="s">
        <v>9</v>
      </c>
      <c r="C69" s="11">
        <v>3</v>
      </c>
      <c r="D69" s="11" t="s">
        <v>54</v>
      </c>
      <c r="E69" s="57" t="s">
        <v>54</v>
      </c>
      <c r="F69" s="11" t="s">
        <v>54</v>
      </c>
      <c r="G69" s="11">
        <v>2</v>
      </c>
      <c r="H69" s="12" t="s">
        <v>55</v>
      </c>
    </row>
    <row r="70" spans="1:8" ht="18.5" thickBot="1" x14ac:dyDescent="0.6">
      <c r="A70" s="43">
        <v>1</v>
      </c>
      <c r="B70" s="17" t="s">
        <v>7</v>
      </c>
      <c r="C70" s="56">
        <v>1</v>
      </c>
      <c r="D70" s="57" t="s">
        <v>54</v>
      </c>
      <c r="E70" s="57" t="s">
        <v>54</v>
      </c>
      <c r="F70" s="37" t="s">
        <v>181</v>
      </c>
      <c r="G70" s="37">
        <v>2</v>
      </c>
      <c r="H70" s="58" t="s">
        <v>55</v>
      </c>
    </row>
    <row r="71" spans="1:8" ht="18.5" thickBot="1" x14ac:dyDescent="0.6">
      <c r="A71" s="43">
        <v>1</v>
      </c>
      <c r="B71" s="17" t="s">
        <v>7</v>
      </c>
      <c r="C71" s="55">
        <v>2</v>
      </c>
      <c r="D71" s="57" t="s">
        <v>54</v>
      </c>
      <c r="E71" s="57" t="s">
        <v>54</v>
      </c>
      <c r="F71" s="37" t="s">
        <v>182</v>
      </c>
      <c r="G71" s="37">
        <v>3</v>
      </c>
      <c r="H71" s="58" t="s">
        <v>55</v>
      </c>
    </row>
    <row r="72" spans="1:8" ht="18.5" thickBot="1" x14ac:dyDescent="0.6">
      <c r="A72" s="43">
        <v>1</v>
      </c>
      <c r="B72" s="6" t="s">
        <v>8</v>
      </c>
      <c r="C72" s="55">
        <v>1</v>
      </c>
      <c r="D72" s="57" t="s">
        <v>54</v>
      </c>
      <c r="E72" s="57" t="s">
        <v>54</v>
      </c>
      <c r="F72" s="37" t="s">
        <v>181</v>
      </c>
      <c r="G72">
        <v>2</v>
      </c>
      <c r="H72" s="58" t="s">
        <v>55</v>
      </c>
    </row>
    <row r="73" spans="1:8" ht="18.5" thickBot="1" x14ac:dyDescent="0.6">
      <c r="A73" s="43">
        <v>1</v>
      </c>
      <c r="B73" s="6" t="s">
        <v>8</v>
      </c>
      <c r="C73" s="55">
        <v>2</v>
      </c>
      <c r="D73" s="57" t="s">
        <v>54</v>
      </c>
      <c r="E73" s="57" t="s">
        <v>54</v>
      </c>
      <c r="F73" s="37" t="s">
        <v>182</v>
      </c>
      <c r="G73">
        <v>3</v>
      </c>
      <c r="H73" s="58" t="s">
        <v>55</v>
      </c>
    </row>
    <row r="74" spans="1:8" ht="18.5" thickBot="1" x14ac:dyDescent="0.6">
      <c r="A74" s="43">
        <v>1</v>
      </c>
      <c r="B74" s="6" t="s">
        <v>9</v>
      </c>
      <c r="C74" s="55">
        <v>1</v>
      </c>
      <c r="D74" s="57" t="s">
        <v>54</v>
      </c>
      <c r="E74" s="57" t="s">
        <v>54</v>
      </c>
      <c r="F74" s="37" t="s">
        <v>181</v>
      </c>
      <c r="G74">
        <v>2</v>
      </c>
      <c r="H74" s="44" t="s">
        <v>181</v>
      </c>
    </row>
    <row r="75" spans="1:8" ht="18.5" thickBot="1" x14ac:dyDescent="0.6">
      <c r="A75" s="43">
        <v>1</v>
      </c>
      <c r="B75" s="6" t="s">
        <v>9</v>
      </c>
      <c r="C75" s="55">
        <v>2</v>
      </c>
      <c r="D75" s="57" t="s">
        <v>54</v>
      </c>
      <c r="E75" s="57" t="s">
        <v>54</v>
      </c>
      <c r="F75" s="37" t="s">
        <v>182</v>
      </c>
      <c r="G75">
        <v>3</v>
      </c>
      <c r="H75" s="44" t="s">
        <v>182</v>
      </c>
    </row>
    <row r="76" spans="1:8" ht="18.5" thickBot="1" x14ac:dyDescent="0.6">
      <c r="A76" s="43">
        <v>2</v>
      </c>
      <c r="B76" s="17" t="s">
        <v>7</v>
      </c>
      <c r="C76" s="56">
        <v>1</v>
      </c>
      <c r="D76" s="57" t="s">
        <v>54</v>
      </c>
      <c r="E76" s="57" t="s">
        <v>54</v>
      </c>
      <c r="F76" s="37" t="s">
        <v>182</v>
      </c>
      <c r="G76">
        <v>2</v>
      </c>
      <c r="H76" s="58" t="s">
        <v>55</v>
      </c>
    </row>
    <row r="77" spans="1:8" ht="18.5" thickBot="1" x14ac:dyDescent="0.6">
      <c r="A77" s="45">
        <v>2</v>
      </c>
      <c r="B77" s="17" t="s">
        <v>7</v>
      </c>
      <c r="C77" s="55">
        <v>2</v>
      </c>
      <c r="D77" s="57" t="s">
        <v>54</v>
      </c>
      <c r="E77" s="57" t="s">
        <v>54</v>
      </c>
      <c r="F77" s="37" t="s">
        <v>182</v>
      </c>
      <c r="G77">
        <v>1</v>
      </c>
      <c r="H77" s="58" t="s">
        <v>55</v>
      </c>
    </row>
    <row r="78" spans="1:8" ht="18.5" thickBot="1" x14ac:dyDescent="0.6">
      <c r="A78" s="46">
        <v>2</v>
      </c>
      <c r="B78" s="17" t="s">
        <v>7</v>
      </c>
      <c r="C78" s="55">
        <v>3</v>
      </c>
      <c r="D78" s="57" t="s">
        <v>54</v>
      </c>
      <c r="E78" s="57" t="s">
        <v>54</v>
      </c>
      <c r="F78" s="37" t="s">
        <v>182</v>
      </c>
      <c r="G78">
        <v>2</v>
      </c>
      <c r="H78" s="58" t="s">
        <v>55</v>
      </c>
    </row>
    <row r="79" spans="1:8" ht="18.5" thickBot="1" x14ac:dyDescent="0.6">
      <c r="A79" s="47">
        <v>2</v>
      </c>
      <c r="B79" s="6" t="s">
        <v>8</v>
      </c>
      <c r="C79" s="55">
        <v>1</v>
      </c>
      <c r="D79" s="57" t="s">
        <v>54</v>
      </c>
      <c r="E79" s="57" t="s">
        <v>54</v>
      </c>
      <c r="F79" s="37" t="s">
        <v>181</v>
      </c>
      <c r="G79">
        <v>1</v>
      </c>
      <c r="H79" s="58" t="s">
        <v>55</v>
      </c>
    </row>
    <row r="80" spans="1:8" ht="18.5" thickBot="1" x14ac:dyDescent="0.6">
      <c r="A80" s="48">
        <v>2</v>
      </c>
      <c r="B80" s="6" t="s">
        <v>8</v>
      </c>
      <c r="C80" s="55">
        <v>2</v>
      </c>
      <c r="D80" s="57" t="s">
        <v>54</v>
      </c>
      <c r="E80" s="57" t="s">
        <v>54</v>
      </c>
      <c r="F80" s="37" t="s">
        <v>181</v>
      </c>
      <c r="G80">
        <v>3</v>
      </c>
      <c r="H80" s="58" t="s">
        <v>55</v>
      </c>
    </row>
    <row r="81" spans="1:8" ht="18.5" thickBot="1" x14ac:dyDescent="0.6">
      <c r="A81" s="49">
        <v>2</v>
      </c>
      <c r="B81" s="6" t="s">
        <v>8</v>
      </c>
      <c r="C81" s="55">
        <v>3</v>
      </c>
      <c r="D81" s="57" t="s">
        <v>54</v>
      </c>
      <c r="E81" s="57" t="s">
        <v>54</v>
      </c>
      <c r="F81" s="37" t="s">
        <v>182</v>
      </c>
      <c r="G81">
        <v>2</v>
      </c>
      <c r="H81" s="58" t="s">
        <v>55</v>
      </c>
    </row>
    <row r="82" spans="1:8" ht="18.5" thickBot="1" x14ac:dyDescent="0.6">
      <c r="A82" s="50">
        <v>2</v>
      </c>
      <c r="B82" s="6" t="s">
        <v>8</v>
      </c>
      <c r="C82" s="55">
        <v>4</v>
      </c>
      <c r="D82" s="57" t="s">
        <v>54</v>
      </c>
      <c r="E82" s="57" t="s">
        <v>54</v>
      </c>
      <c r="F82" s="37" t="s">
        <v>182</v>
      </c>
      <c r="G82">
        <v>3</v>
      </c>
      <c r="H82" s="58" t="s">
        <v>55</v>
      </c>
    </row>
    <row r="83" spans="1:8" ht="18.5" thickBot="1" x14ac:dyDescent="0.6">
      <c r="A83" s="51">
        <v>2</v>
      </c>
      <c r="B83" s="6" t="s">
        <v>8</v>
      </c>
      <c r="C83" s="55">
        <v>5</v>
      </c>
      <c r="D83" s="57" t="s">
        <v>54</v>
      </c>
      <c r="E83" s="57" t="s">
        <v>54</v>
      </c>
      <c r="F83" s="37" t="s">
        <v>182</v>
      </c>
      <c r="G83">
        <v>2</v>
      </c>
      <c r="H83" s="58" t="s">
        <v>55</v>
      </c>
    </row>
    <row r="84" spans="1:8" ht="18.5" thickBot="1" x14ac:dyDescent="0.6">
      <c r="A84" s="52">
        <v>2</v>
      </c>
      <c r="B84" s="6" t="s">
        <v>8</v>
      </c>
      <c r="C84" s="55">
        <v>6</v>
      </c>
      <c r="D84" s="57" t="s">
        <v>54</v>
      </c>
      <c r="E84" s="57" t="s">
        <v>54</v>
      </c>
      <c r="F84" s="37" t="s">
        <v>182</v>
      </c>
      <c r="G84">
        <v>3</v>
      </c>
      <c r="H84" s="58" t="s">
        <v>55</v>
      </c>
    </row>
    <row r="85" spans="1:8" ht="18.5" thickBot="1" x14ac:dyDescent="0.6">
      <c r="A85" s="53">
        <v>2</v>
      </c>
      <c r="B85" s="6" t="s">
        <v>9</v>
      </c>
      <c r="C85" s="55">
        <v>1</v>
      </c>
      <c r="D85" s="57" t="s">
        <v>54</v>
      </c>
      <c r="E85" s="57" t="s">
        <v>54</v>
      </c>
      <c r="F85" s="37" t="s">
        <v>182</v>
      </c>
      <c r="G85">
        <v>3</v>
      </c>
      <c r="H85" s="44" t="s">
        <v>181</v>
      </c>
    </row>
    <row r="86" spans="1:8" ht="18.5" thickBot="1" x14ac:dyDescent="0.6">
      <c r="A86" s="54">
        <v>2</v>
      </c>
      <c r="B86" s="6" t="s">
        <v>9</v>
      </c>
      <c r="C86" s="55">
        <v>2</v>
      </c>
      <c r="D86" s="57" t="s">
        <v>54</v>
      </c>
      <c r="E86" s="57" t="s">
        <v>54</v>
      </c>
      <c r="F86" s="37" t="s">
        <v>182</v>
      </c>
      <c r="G86">
        <v>3</v>
      </c>
      <c r="H86" s="44" t="s">
        <v>182</v>
      </c>
    </row>
    <row r="87" spans="1:8" ht="18.5" thickBot="1" x14ac:dyDescent="0.6">
      <c r="A87" s="59">
        <v>2</v>
      </c>
      <c r="B87" s="6" t="s">
        <v>9</v>
      </c>
      <c r="C87" s="57">
        <v>3</v>
      </c>
      <c r="D87" s="57" t="s">
        <v>54</v>
      </c>
      <c r="E87" s="57" t="s">
        <v>54</v>
      </c>
      <c r="F87" s="37" t="s">
        <v>182</v>
      </c>
      <c r="G87">
        <v>2</v>
      </c>
      <c r="H87" s="44" t="s">
        <v>181</v>
      </c>
    </row>
    <row r="88" spans="1:8" ht="18.5" thickBot="1" x14ac:dyDescent="0.6">
      <c r="A88" s="59">
        <v>3</v>
      </c>
      <c r="B88" s="17" t="s">
        <v>7</v>
      </c>
      <c r="C88" s="56">
        <v>1</v>
      </c>
      <c r="D88" s="57" t="s">
        <v>54</v>
      </c>
      <c r="E88" s="57" t="s">
        <v>54</v>
      </c>
      <c r="F88" s="37" t="s">
        <v>182</v>
      </c>
      <c r="G88">
        <v>2</v>
      </c>
      <c r="H88" s="58" t="s">
        <v>55</v>
      </c>
    </row>
    <row r="89" spans="1:8" ht="18.5" thickBot="1" x14ac:dyDescent="0.6">
      <c r="A89" s="59">
        <v>3</v>
      </c>
      <c r="B89" s="17" t="s">
        <v>7</v>
      </c>
      <c r="C89" s="55">
        <v>2</v>
      </c>
      <c r="D89" s="57" t="s">
        <v>54</v>
      </c>
      <c r="E89" s="57" t="s">
        <v>54</v>
      </c>
      <c r="F89" s="37" t="s">
        <v>182</v>
      </c>
      <c r="G89">
        <v>2</v>
      </c>
      <c r="H89" s="58" t="s">
        <v>55</v>
      </c>
    </row>
    <row r="90" spans="1:8" ht="18.5" thickBot="1" x14ac:dyDescent="0.6">
      <c r="A90" s="59">
        <v>3</v>
      </c>
      <c r="B90" s="17" t="s">
        <v>7</v>
      </c>
      <c r="C90" s="55">
        <v>3</v>
      </c>
      <c r="D90" s="57" t="s">
        <v>54</v>
      </c>
      <c r="E90" s="57" t="s">
        <v>54</v>
      </c>
      <c r="F90" s="37" t="s">
        <v>181</v>
      </c>
      <c r="G90">
        <v>4</v>
      </c>
      <c r="H90" s="58" t="s">
        <v>55</v>
      </c>
    </row>
    <row r="91" spans="1:8" ht="18.5" thickBot="1" x14ac:dyDescent="0.6">
      <c r="A91" s="59">
        <v>3</v>
      </c>
      <c r="B91" s="6" t="s">
        <v>8</v>
      </c>
      <c r="C91" s="55">
        <v>1</v>
      </c>
      <c r="D91" s="57" t="s">
        <v>54</v>
      </c>
      <c r="E91" s="57" t="s">
        <v>54</v>
      </c>
      <c r="F91" s="37" t="s">
        <v>182</v>
      </c>
      <c r="G91">
        <v>2</v>
      </c>
      <c r="H91" s="58" t="s">
        <v>55</v>
      </c>
    </row>
    <row r="92" spans="1:8" ht="18.5" thickBot="1" x14ac:dyDescent="0.6">
      <c r="A92" s="59">
        <v>3</v>
      </c>
      <c r="B92" s="6" t="s">
        <v>8</v>
      </c>
      <c r="C92" s="55">
        <v>2</v>
      </c>
      <c r="D92" s="57" t="s">
        <v>54</v>
      </c>
      <c r="E92" s="57" t="s">
        <v>54</v>
      </c>
      <c r="F92" s="37" t="s">
        <v>182</v>
      </c>
      <c r="G92">
        <v>2</v>
      </c>
      <c r="H92" s="58" t="s">
        <v>55</v>
      </c>
    </row>
    <row r="93" spans="1:8" ht="18.5" thickBot="1" x14ac:dyDescent="0.6">
      <c r="A93" s="59">
        <v>3</v>
      </c>
      <c r="B93" s="6" t="s">
        <v>8</v>
      </c>
      <c r="C93" s="55">
        <v>3</v>
      </c>
      <c r="D93" s="57" t="s">
        <v>54</v>
      </c>
      <c r="E93" s="57" t="s">
        <v>54</v>
      </c>
      <c r="F93" s="37" t="s">
        <v>182</v>
      </c>
      <c r="G93">
        <v>2</v>
      </c>
      <c r="H93" s="58" t="s">
        <v>55</v>
      </c>
    </row>
    <row r="94" spans="1:8" ht="18.5" thickBot="1" x14ac:dyDescent="0.6">
      <c r="A94" s="59">
        <v>3</v>
      </c>
      <c r="B94" s="6" t="s">
        <v>8</v>
      </c>
      <c r="C94" s="55">
        <v>4</v>
      </c>
      <c r="D94" s="57" t="s">
        <v>54</v>
      </c>
      <c r="E94" s="57" t="s">
        <v>54</v>
      </c>
      <c r="F94" s="37" t="s">
        <v>182</v>
      </c>
      <c r="G94">
        <v>2</v>
      </c>
      <c r="H94" s="58" t="s">
        <v>55</v>
      </c>
    </row>
    <row r="95" spans="1:8" ht="18.5" thickBot="1" x14ac:dyDescent="0.6">
      <c r="A95" s="59">
        <v>3</v>
      </c>
      <c r="B95" s="6" t="s">
        <v>8</v>
      </c>
      <c r="C95" s="55">
        <v>5</v>
      </c>
      <c r="D95" s="57" t="s">
        <v>54</v>
      </c>
      <c r="E95" s="57" t="s">
        <v>54</v>
      </c>
      <c r="F95" s="37" t="s">
        <v>181</v>
      </c>
      <c r="G95">
        <v>4</v>
      </c>
      <c r="H95" s="58" t="s">
        <v>55</v>
      </c>
    </row>
    <row r="96" spans="1:8" ht="18.5" thickBot="1" x14ac:dyDescent="0.6">
      <c r="A96" s="59">
        <v>3</v>
      </c>
      <c r="B96" s="6" t="s">
        <v>8</v>
      </c>
      <c r="C96" s="55">
        <v>6</v>
      </c>
      <c r="D96" s="57" t="s">
        <v>54</v>
      </c>
      <c r="E96" s="57" t="s">
        <v>54</v>
      </c>
      <c r="F96" s="37" t="s">
        <v>182</v>
      </c>
      <c r="G96">
        <v>2</v>
      </c>
      <c r="H96" s="58" t="s">
        <v>55</v>
      </c>
    </row>
    <row r="97" spans="1:8" ht="18.5" thickBot="1" x14ac:dyDescent="0.6">
      <c r="A97" s="59">
        <v>3</v>
      </c>
      <c r="B97" s="6" t="s">
        <v>9</v>
      </c>
      <c r="C97" s="55">
        <v>1</v>
      </c>
      <c r="D97" s="57" t="s">
        <v>54</v>
      </c>
      <c r="E97" s="57" t="s">
        <v>54</v>
      </c>
      <c r="F97" s="37" t="s">
        <v>182</v>
      </c>
      <c r="G97">
        <v>2</v>
      </c>
      <c r="H97" s="44" t="s">
        <v>182</v>
      </c>
    </row>
    <row r="98" spans="1:8" ht="18.5" thickBot="1" x14ac:dyDescent="0.6">
      <c r="A98" s="59">
        <v>3</v>
      </c>
      <c r="B98" s="6" t="s">
        <v>9</v>
      </c>
      <c r="C98" s="55">
        <v>2</v>
      </c>
      <c r="D98" s="57" t="s">
        <v>54</v>
      </c>
      <c r="E98" s="57" t="s">
        <v>54</v>
      </c>
      <c r="F98" s="37" t="s">
        <v>182</v>
      </c>
      <c r="G98">
        <v>2</v>
      </c>
      <c r="H98" s="44" t="s">
        <v>182</v>
      </c>
    </row>
    <row r="99" spans="1:8" ht="18.5" thickBot="1" x14ac:dyDescent="0.6">
      <c r="A99" s="59">
        <v>3</v>
      </c>
      <c r="B99" s="6" t="s">
        <v>9</v>
      </c>
      <c r="C99" s="57">
        <v>3</v>
      </c>
      <c r="D99" s="57" t="s">
        <v>54</v>
      </c>
      <c r="E99" s="57" t="s">
        <v>54</v>
      </c>
      <c r="F99" s="37" t="s">
        <v>182</v>
      </c>
      <c r="G99">
        <v>2</v>
      </c>
      <c r="H99" s="44" t="s">
        <v>182</v>
      </c>
    </row>
    <row r="100" spans="1:8" ht="18.5" thickBot="1" x14ac:dyDescent="0.6">
      <c r="A100" s="59">
        <v>9</v>
      </c>
      <c r="B100" s="17" t="s">
        <v>7</v>
      </c>
      <c r="C100" s="56">
        <v>1</v>
      </c>
      <c r="D100" s="57" t="s">
        <v>54</v>
      </c>
      <c r="E100" s="57" t="s">
        <v>54</v>
      </c>
      <c r="F100" s="37" t="s">
        <v>182</v>
      </c>
      <c r="G100">
        <v>2</v>
      </c>
      <c r="H100" s="58" t="s">
        <v>55</v>
      </c>
    </row>
    <row r="101" spans="1:8" ht="18.5" thickBot="1" x14ac:dyDescent="0.6">
      <c r="A101" s="59">
        <v>9</v>
      </c>
      <c r="B101" s="17" t="s">
        <v>7</v>
      </c>
      <c r="C101" s="55">
        <v>2</v>
      </c>
      <c r="D101" s="57" t="s">
        <v>54</v>
      </c>
      <c r="E101" s="57" t="s">
        <v>54</v>
      </c>
      <c r="F101" s="37" t="s">
        <v>182</v>
      </c>
      <c r="G101">
        <v>1</v>
      </c>
      <c r="H101" s="58" t="s">
        <v>55</v>
      </c>
    </row>
    <row r="102" spans="1:8" ht="18.5" thickBot="1" x14ac:dyDescent="0.6">
      <c r="A102" s="59">
        <v>9</v>
      </c>
      <c r="B102" s="17" t="s">
        <v>7</v>
      </c>
      <c r="C102" s="55">
        <v>3</v>
      </c>
      <c r="D102" s="57" t="s">
        <v>54</v>
      </c>
      <c r="E102" s="57" t="s">
        <v>54</v>
      </c>
      <c r="F102" s="37" t="s">
        <v>182</v>
      </c>
      <c r="G102">
        <v>2</v>
      </c>
      <c r="H102" s="58" t="s">
        <v>55</v>
      </c>
    </row>
    <row r="103" spans="1:8" ht="18.5" thickBot="1" x14ac:dyDescent="0.6">
      <c r="A103" s="59">
        <v>9</v>
      </c>
      <c r="B103" s="6" t="s">
        <v>8</v>
      </c>
      <c r="C103" s="55">
        <v>1</v>
      </c>
      <c r="D103" s="57" t="s">
        <v>54</v>
      </c>
      <c r="E103" s="57" t="s">
        <v>54</v>
      </c>
      <c r="F103" s="37" t="s">
        <v>182</v>
      </c>
      <c r="G103">
        <v>2</v>
      </c>
      <c r="H103" s="58" t="s">
        <v>55</v>
      </c>
    </row>
    <row r="104" spans="1:8" ht="18.5" thickBot="1" x14ac:dyDescent="0.6">
      <c r="A104" s="59">
        <v>9</v>
      </c>
      <c r="B104" s="6" t="s">
        <v>8</v>
      </c>
      <c r="C104" s="55">
        <v>2</v>
      </c>
      <c r="D104" s="57" t="s">
        <v>54</v>
      </c>
      <c r="E104" s="57" t="s">
        <v>54</v>
      </c>
      <c r="F104" s="37" t="s">
        <v>182</v>
      </c>
      <c r="G104">
        <v>2</v>
      </c>
      <c r="H104" s="58" t="s">
        <v>55</v>
      </c>
    </row>
    <row r="105" spans="1:8" ht="18.5" thickBot="1" x14ac:dyDescent="0.6">
      <c r="A105" s="59">
        <v>9</v>
      </c>
      <c r="B105" s="6" t="s">
        <v>8</v>
      </c>
      <c r="C105" s="55">
        <v>3</v>
      </c>
      <c r="D105" s="57" t="s">
        <v>54</v>
      </c>
      <c r="E105" s="57" t="s">
        <v>54</v>
      </c>
      <c r="F105" s="37" t="s">
        <v>181</v>
      </c>
      <c r="G105">
        <v>4</v>
      </c>
      <c r="H105" s="58" t="s">
        <v>55</v>
      </c>
    </row>
    <row r="106" spans="1:8" ht="18.5" thickBot="1" x14ac:dyDescent="0.6">
      <c r="A106" s="59">
        <v>9</v>
      </c>
      <c r="B106" s="6" t="s">
        <v>8</v>
      </c>
      <c r="C106" s="55">
        <v>4</v>
      </c>
      <c r="D106" s="57" t="s">
        <v>54</v>
      </c>
      <c r="E106" s="57" t="s">
        <v>54</v>
      </c>
      <c r="F106" s="37" t="s">
        <v>182</v>
      </c>
      <c r="G106">
        <v>3</v>
      </c>
      <c r="H106" s="58" t="s">
        <v>55</v>
      </c>
    </row>
    <row r="107" spans="1:8" ht="18.5" thickBot="1" x14ac:dyDescent="0.6">
      <c r="A107" s="59">
        <v>9</v>
      </c>
      <c r="B107" s="6" t="s">
        <v>8</v>
      </c>
      <c r="C107" s="55">
        <v>5</v>
      </c>
      <c r="D107" s="57" t="s">
        <v>54</v>
      </c>
      <c r="E107" s="57" t="s">
        <v>54</v>
      </c>
      <c r="F107" s="37" t="s">
        <v>182</v>
      </c>
      <c r="G107">
        <v>2</v>
      </c>
      <c r="H107" s="58" t="s">
        <v>55</v>
      </c>
    </row>
    <row r="108" spans="1:8" ht="18.5" thickBot="1" x14ac:dyDescent="0.6">
      <c r="A108" s="59">
        <v>9</v>
      </c>
      <c r="B108" s="6" t="s">
        <v>8</v>
      </c>
      <c r="C108" s="55">
        <v>6</v>
      </c>
      <c r="D108" s="57" t="s">
        <v>54</v>
      </c>
      <c r="E108" s="57" t="s">
        <v>54</v>
      </c>
      <c r="F108" s="37" t="s">
        <v>182</v>
      </c>
      <c r="G108">
        <v>3</v>
      </c>
      <c r="H108" s="58" t="s">
        <v>55</v>
      </c>
    </row>
    <row r="109" spans="1:8" ht="18.5" thickBot="1" x14ac:dyDescent="0.6">
      <c r="A109" s="59">
        <v>9</v>
      </c>
      <c r="B109" s="6" t="s">
        <v>9</v>
      </c>
      <c r="C109" s="55">
        <v>1</v>
      </c>
      <c r="D109" s="57" t="s">
        <v>54</v>
      </c>
      <c r="E109" s="57" t="s">
        <v>54</v>
      </c>
      <c r="F109" s="37" t="s">
        <v>181</v>
      </c>
      <c r="G109">
        <v>4</v>
      </c>
      <c r="H109" s="44" t="s">
        <v>181</v>
      </c>
    </row>
    <row r="110" spans="1:8" ht="18.5" thickBot="1" x14ac:dyDescent="0.6">
      <c r="A110" s="59">
        <v>9</v>
      </c>
      <c r="B110" s="6" t="s">
        <v>9</v>
      </c>
      <c r="C110" s="55">
        <v>2</v>
      </c>
      <c r="D110" s="57" t="s">
        <v>54</v>
      </c>
      <c r="E110" s="57" t="s">
        <v>54</v>
      </c>
      <c r="F110" s="37" t="s">
        <v>182</v>
      </c>
      <c r="G110">
        <v>1</v>
      </c>
      <c r="H110" s="44" t="s">
        <v>181</v>
      </c>
    </row>
    <row r="111" spans="1:8" ht="18.5" thickBot="1" x14ac:dyDescent="0.6">
      <c r="A111" s="59">
        <v>9</v>
      </c>
      <c r="B111" s="6" t="s">
        <v>9</v>
      </c>
      <c r="C111" s="57">
        <v>3</v>
      </c>
      <c r="D111" s="57" t="s">
        <v>54</v>
      </c>
      <c r="E111" s="57" t="s">
        <v>54</v>
      </c>
      <c r="F111" s="37" t="s">
        <v>182</v>
      </c>
      <c r="G111">
        <v>3</v>
      </c>
      <c r="H111" s="44" t="s">
        <v>181</v>
      </c>
    </row>
    <row r="112" spans="1:8" ht="18.5" thickBot="1" x14ac:dyDescent="0.6">
      <c r="A112" s="59">
        <v>10</v>
      </c>
      <c r="B112" s="17" t="s">
        <v>7</v>
      </c>
      <c r="C112" s="56">
        <v>1</v>
      </c>
      <c r="D112" s="57" t="s">
        <v>54</v>
      </c>
      <c r="E112" s="57" t="s">
        <v>54</v>
      </c>
      <c r="F112" s="37" t="s">
        <v>182</v>
      </c>
      <c r="G112">
        <v>2</v>
      </c>
      <c r="H112" s="58" t="s">
        <v>55</v>
      </c>
    </row>
    <row r="113" spans="1:8" ht="18.5" thickBot="1" x14ac:dyDescent="0.6">
      <c r="A113" s="59">
        <v>10</v>
      </c>
      <c r="B113" s="17" t="s">
        <v>7</v>
      </c>
      <c r="C113" s="55">
        <v>2</v>
      </c>
      <c r="D113" s="57" t="s">
        <v>54</v>
      </c>
      <c r="E113" s="57" t="s">
        <v>54</v>
      </c>
      <c r="F113" s="37" t="s">
        <v>181</v>
      </c>
      <c r="G113">
        <v>4</v>
      </c>
      <c r="H113" s="58" t="s">
        <v>55</v>
      </c>
    </row>
    <row r="114" spans="1:8" ht="18.5" thickBot="1" x14ac:dyDescent="0.6">
      <c r="A114" s="59">
        <v>10</v>
      </c>
      <c r="B114" s="17" t="s">
        <v>7</v>
      </c>
      <c r="C114" s="55">
        <v>3</v>
      </c>
      <c r="D114" s="57" t="s">
        <v>54</v>
      </c>
      <c r="E114" s="57" t="s">
        <v>54</v>
      </c>
      <c r="F114" s="37" t="s">
        <v>182</v>
      </c>
      <c r="G114">
        <v>2</v>
      </c>
      <c r="H114" s="58" t="s">
        <v>55</v>
      </c>
    </row>
    <row r="115" spans="1:8" ht="18.5" thickBot="1" x14ac:dyDescent="0.6">
      <c r="A115" s="59">
        <v>10</v>
      </c>
      <c r="B115" s="6" t="s">
        <v>8</v>
      </c>
      <c r="C115" s="55">
        <v>1</v>
      </c>
      <c r="D115" s="57" t="s">
        <v>54</v>
      </c>
      <c r="E115" s="57" t="s">
        <v>54</v>
      </c>
      <c r="F115" s="37" t="s">
        <v>182</v>
      </c>
      <c r="G115">
        <v>2</v>
      </c>
      <c r="H115" s="58" t="s">
        <v>55</v>
      </c>
    </row>
    <row r="116" spans="1:8" ht="18.5" thickBot="1" x14ac:dyDescent="0.6">
      <c r="A116" s="59">
        <v>10</v>
      </c>
      <c r="B116" s="6" t="s">
        <v>8</v>
      </c>
      <c r="C116" s="55">
        <v>2</v>
      </c>
      <c r="D116" s="57" t="s">
        <v>54</v>
      </c>
      <c r="E116" s="57" t="s">
        <v>54</v>
      </c>
      <c r="F116" s="37" t="s">
        <v>182</v>
      </c>
      <c r="G116">
        <v>2</v>
      </c>
      <c r="H116" s="58" t="s">
        <v>55</v>
      </c>
    </row>
    <row r="117" spans="1:8" ht="18.5" thickBot="1" x14ac:dyDescent="0.6">
      <c r="A117" s="59">
        <v>10</v>
      </c>
      <c r="B117" s="6" t="s">
        <v>8</v>
      </c>
      <c r="C117" s="55">
        <v>3</v>
      </c>
      <c r="D117" s="57" t="s">
        <v>54</v>
      </c>
      <c r="E117" s="57" t="s">
        <v>54</v>
      </c>
      <c r="F117" s="37" t="s">
        <v>181</v>
      </c>
      <c r="G117">
        <v>4</v>
      </c>
      <c r="H117" s="58" t="s">
        <v>55</v>
      </c>
    </row>
    <row r="118" spans="1:8" ht="18.5" thickBot="1" x14ac:dyDescent="0.6">
      <c r="A118" s="59">
        <v>10</v>
      </c>
      <c r="B118" s="6" t="s">
        <v>8</v>
      </c>
      <c r="C118" s="55">
        <v>4</v>
      </c>
      <c r="D118" s="57" t="s">
        <v>54</v>
      </c>
      <c r="E118" s="57" t="s">
        <v>54</v>
      </c>
      <c r="F118" s="37" t="s">
        <v>181</v>
      </c>
      <c r="G118">
        <v>4</v>
      </c>
      <c r="H118" s="58" t="s">
        <v>55</v>
      </c>
    </row>
    <row r="119" spans="1:8" ht="18.5" thickBot="1" x14ac:dyDescent="0.6">
      <c r="A119" s="59">
        <v>10</v>
      </c>
      <c r="B119" s="6" t="s">
        <v>8</v>
      </c>
      <c r="C119" s="55">
        <v>5</v>
      </c>
      <c r="D119" s="57" t="s">
        <v>54</v>
      </c>
      <c r="E119" s="57" t="s">
        <v>54</v>
      </c>
      <c r="F119" s="37" t="s">
        <v>182</v>
      </c>
      <c r="G119">
        <v>1</v>
      </c>
      <c r="H119" s="58" t="s">
        <v>55</v>
      </c>
    </row>
    <row r="120" spans="1:8" ht="18.5" thickBot="1" x14ac:dyDescent="0.6">
      <c r="A120" s="59">
        <v>10</v>
      </c>
      <c r="B120" s="6" t="s">
        <v>8</v>
      </c>
      <c r="C120" s="55">
        <v>6</v>
      </c>
      <c r="D120" s="57" t="s">
        <v>54</v>
      </c>
      <c r="E120" s="57" t="s">
        <v>54</v>
      </c>
      <c r="F120" s="37" t="s">
        <v>182</v>
      </c>
      <c r="G120">
        <v>2</v>
      </c>
      <c r="H120" s="58" t="s">
        <v>55</v>
      </c>
    </row>
    <row r="121" spans="1:8" ht="18.5" thickBot="1" x14ac:dyDescent="0.6">
      <c r="A121" s="59">
        <v>10</v>
      </c>
      <c r="B121" s="6" t="s">
        <v>9</v>
      </c>
      <c r="C121" s="55">
        <v>1</v>
      </c>
      <c r="D121" s="57" t="s">
        <v>54</v>
      </c>
      <c r="E121" s="57" t="s">
        <v>54</v>
      </c>
      <c r="F121" s="37" t="s">
        <v>182</v>
      </c>
      <c r="G121">
        <v>2</v>
      </c>
      <c r="H121" s="44" t="s">
        <v>182</v>
      </c>
    </row>
    <row r="122" spans="1:8" ht="18.5" thickBot="1" x14ac:dyDescent="0.6">
      <c r="A122" s="59">
        <v>10</v>
      </c>
      <c r="B122" s="6" t="s">
        <v>9</v>
      </c>
      <c r="C122" s="55">
        <v>2</v>
      </c>
      <c r="D122" s="57" t="s">
        <v>54</v>
      </c>
      <c r="E122" s="57" t="s">
        <v>54</v>
      </c>
      <c r="F122" s="37" t="s">
        <v>182</v>
      </c>
      <c r="G122">
        <v>2</v>
      </c>
      <c r="H122" s="44" t="s">
        <v>182</v>
      </c>
    </row>
    <row r="123" spans="1:8" ht="18.5" thickBot="1" x14ac:dyDescent="0.6">
      <c r="A123" s="59">
        <v>10</v>
      </c>
      <c r="B123" s="6" t="s">
        <v>9</v>
      </c>
      <c r="C123" s="57">
        <v>3</v>
      </c>
      <c r="D123" s="57" t="s">
        <v>54</v>
      </c>
      <c r="E123" s="57" t="s">
        <v>54</v>
      </c>
      <c r="F123" s="37" t="s">
        <v>182</v>
      </c>
      <c r="G123">
        <v>3</v>
      </c>
      <c r="H123" s="44" t="s">
        <v>182</v>
      </c>
    </row>
    <row r="124" spans="1:8" ht="18.5" thickBot="1" x14ac:dyDescent="0.6">
      <c r="A124" s="59">
        <v>11</v>
      </c>
      <c r="B124" s="17" t="s">
        <v>7</v>
      </c>
      <c r="C124" s="56">
        <v>1</v>
      </c>
      <c r="D124" s="57" t="s">
        <v>54</v>
      </c>
      <c r="E124" s="57" t="s">
        <v>54</v>
      </c>
      <c r="F124" s="37" t="s">
        <v>182</v>
      </c>
      <c r="G124">
        <v>2</v>
      </c>
      <c r="H124" s="58" t="s">
        <v>55</v>
      </c>
    </row>
    <row r="125" spans="1:8" ht="18.5" thickBot="1" x14ac:dyDescent="0.6">
      <c r="A125" s="59">
        <v>11</v>
      </c>
      <c r="B125" s="17" t="s">
        <v>7</v>
      </c>
      <c r="C125" s="55">
        <v>2</v>
      </c>
      <c r="D125" s="57" t="s">
        <v>54</v>
      </c>
      <c r="E125" s="57" t="s">
        <v>54</v>
      </c>
      <c r="F125" s="37" t="s">
        <v>181</v>
      </c>
      <c r="G125">
        <v>4</v>
      </c>
      <c r="H125" s="58" t="s">
        <v>55</v>
      </c>
    </row>
    <row r="126" spans="1:8" ht="18.5" thickBot="1" x14ac:dyDescent="0.6">
      <c r="A126" s="59">
        <v>11</v>
      </c>
      <c r="B126" s="17" t="s">
        <v>7</v>
      </c>
      <c r="C126" s="55">
        <v>3</v>
      </c>
      <c r="D126" s="57" t="s">
        <v>54</v>
      </c>
      <c r="E126" s="57" t="s">
        <v>54</v>
      </c>
      <c r="F126" s="37" t="s">
        <v>182</v>
      </c>
      <c r="G126">
        <v>3</v>
      </c>
      <c r="H126" s="58" t="s">
        <v>55</v>
      </c>
    </row>
    <row r="127" spans="1:8" ht="18.5" thickBot="1" x14ac:dyDescent="0.6">
      <c r="A127" s="59">
        <v>11</v>
      </c>
      <c r="B127" s="6" t="s">
        <v>8</v>
      </c>
      <c r="C127" s="55">
        <v>1</v>
      </c>
      <c r="D127" s="57" t="s">
        <v>54</v>
      </c>
      <c r="E127" s="57" t="s">
        <v>54</v>
      </c>
      <c r="F127" s="37" t="s">
        <v>182</v>
      </c>
      <c r="G127">
        <v>2</v>
      </c>
      <c r="H127" s="58" t="s">
        <v>55</v>
      </c>
    </row>
    <row r="128" spans="1:8" ht="18.5" thickBot="1" x14ac:dyDescent="0.6">
      <c r="A128" s="59">
        <v>11</v>
      </c>
      <c r="B128" s="6" t="s">
        <v>8</v>
      </c>
      <c r="C128" s="55">
        <v>2</v>
      </c>
      <c r="D128" s="57" t="s">
        <v>54</v>
      </c>
      <c r="E128" s="57" t="s">
        <v>54</v>
      </c>
      <c r="F128" s="37" t="s">
        <v>182</v>
      </c>
      <c r="G128">
        <v>2</v>
      </c>
      <c r="H128" s="58" t="s">
        <v>55</v>
      </c>
    </row>
    <row r="129" spans="1:8" ht="18.5" thickBot="1" x14ac:dyDescent="0.6">
      <c r="A129" s="59">
        <v>11</v>
      </c>
      <c r="B129" s="6" t="s">
        <v>8</v>
      </c>
      <c r="C129" s="55">
        <v>3</v>
      </c>
      <c r="D129" s="57" t="s">
        <v>54</v>
      </c>
      <c r="E129" s="57" t="s">
        <v>54</v>
      </c>
      <c r="F129" s="37" t="s">
        <v>181</v>
      </c>
      <c r="G129">
        <v>4</v>
      </c>
      <c r="H129" s="58" t="s">
        <v>55</v>
      </c>
    </row>
    <row r="130" spans="1:8" ht="18.5" thickBot="1" x14ac:dyDescent="0.6">
      <c r="A130" s="59">
        <v>11</v>
      </c>
      <c r="B130" s="6" t="s">
        <v>8</v>
      </c>
      <c r="C130" s="55">
        <v>4</v>
      </c>
      <c r="D130" s="57" t="s">
        <v>54</v>
      </c>
      <c r="E130" s="57" t="s">
        <v>54</v>
      </c>
      <c r="F130" s="37" t="s">
        <v>182</v>
      </c>
      <c r="G130">
        <v>3</v>
      </c>
      <c r="H130" s="58" t="s">
        <v>55</v>
      </c>
    </row>
    <row r="131" spans="1:8" ht="18.5" thickBot="1" x14ac:dyDescent="0.6">
      <c r="A131" s="59">
        <v>11</v>
      </c>
      <c r="B131" s="6" t="s">
        <v>8</v>
      </c>
      <c r="C131" s="55">
        <v>5</v>
      </c>
      <c r="D131" s="57" t="s">
        <v>54</v>
      </c>
      <c r="E131" s="57" t="s">
        <v>54</v>
      </c>
      <c r="F131" s="37" t="s">
        <v>182</v>
      </c>
      <c r="G131">
        <v>2</v>
      </c>
      <c r="H131" s="58" t="s">
        <v>55</v>
      </c>
    </row>
    <row r="132" spans="1:8" ht="18.5" thickBot="1" x14ac:dyDescent="0.6">
      <c r="A132" s="59">
        <v>11</v>
      </c>
      <c r="B132" s="6" t="s">
        <v>8</v>
      </c>
      <c r="C132" s="55">
        <v>6</v>
      </c>
      <c r="D132" s="57" t="s">
        <v>54</v>
      </c>
      <c r="E132" s="57" t="s">
        <v>54</v>
      </c>
      <c r="F132" s="37" t="s">
        <v>182</v>
      </c>
      <c r="G132">
        <v>3</v>
      </c>
      <c r="H132" s="58" t="s">
        <v>55</v>
      </c>
    </row>
    <row r="133" spans="1:8" ht="18.5" thickBot="1" x14ac:dyDescent="0.6">
      <c r="A133" s="59">
        <v>11</v>
      </c>
      <c r="B133" s="6" t="s">
        <v>9</v>
      </c>
      <c r="C133" s="55">
        <v>1</v>
      </c>
      <c r="D133" s="57" t="s">
        <v>54</v>
      </c>
      <c r="E133" s="57" t="s">
        <v>54</v>
      </c>
      <c r="F133" s="37" t="s">
        <v>182</v>
      </c>
      <c r="G133">
        <v>2</v>
      </c>
      <c r="H133" s="44" t="s">
        <v>181</v>
      </c>
    </row>
    <row r="134" spans="1:8" ht="18.5" thickBot="1" x14ac:dyDescent="0.6">
      <c r="A134" s="59">
        <v>11</v>
      </c>
      <c r="B134" s="6" t="s">
        <v>9</v>
      </c>
      <c r="C134" s="55">
        <v>2</v>
      </c>
      <c r="D134" s="57" t="s">
        <v>54</v>
      </c>
      <c r="E134" s="57" t="s">
        <v>54</v>
      </c>
      <c r="F134" s="37" t="s">
        <v>181</v>
      </c>
      <c r="G134">
        <v>4</v>
      </c>
      <c r="H134" s="44" t="s">
        <v>182</v>
      </c>
    </row>
    <row r="135" spans="1:8" ht="18.5" thickBot="1" x14ac:dyDescent="0.6">
      <c r="A135" s="59">
        <v>11</v>
      </c>
      <c r="B135" s="6" t="s">
        <v>9</v>
      </c>
      <c r="C135" s="57">
        <v>3</v>
      </c>
      <c r="D135" s="57" t="s">
        <v>54</v>
      </c>
      <c r="E135" s="57" t="s">
        <v>54</v>
      </c>
      <c r="F135" s="37" t="s">
        <v>182</v>
      </c>
      <c r="G135">
        <v>1</v>
      </c>
      <c r="H135" s="44" t="s">
        <v>181</v>
      </c>
    </row>
    <row r="136" spans="1:8" ht="18.5" thickBot="1" x14ac:dyDescent="0.6">
      <c r="A136" s="59">
        <v>12</v>
      </c>
      <c r="B136" s="17" t="s">
        <v>7</v>
      </c>
      <c r="C136" s="56">
        <v>1</v>
      </c>
      <c r="D136" s="57" t="s">
        <v>54</v>
      </c>
      <c r="E136" s="57" t="s">
        <v>54</v>
      </c>
      <c r="F136" s="37" t="s">
        <v>182</v>
      </c>
      <c r="G136">
        <v>2</v>
      </c>
      <c r="H136" s="58" t="s">
        <v>55</v>
      </c>
    </row>
    <row r="137" spans="1:8" ht="18.5" thickBot="1" x14ac:dyDescent="0.6">
      <c r="A137" s="59">
        <v>12</v>
      </c>
      <c r="B137" s="17" t="s">
        <v>7</v>
      </c>
      <c r="C137" s="55">
        <v>2</v>
      </c>
      <c r="D137" s="57" t="s">
        <v>54</v>
      </c>
      <c r="E137" s="57" t="s">
        <v>54</v>
      </c>
      <c r="F137" s="37" t="s">
        <v>182</v>
      </c>
      <c r="G137">
        <v>1</v>
      </c>
      <c r="H137" s="58" t="s">
        <v>55</v>
      </c>
    </row>
    <row r="138" spans="1:8" ht="18.5" thickBot="1" x14ac:dyDescent="0.6">
      <c r="A138" s="59">
        <v>12</v>
      </c>
      <c r="B138" s="17" t="s">
        <v>7</v>
      </c>
      <c r="C138" s="55">
        <v>3</v>
      </c>
      <c r="D138" s="57" t="s">
        <v>54</v>
      </c>
      <c r="E138" s="57" t="s">
        <v>54</v>
      </c>
      <c r="F138" s="37" t="s">
        <v>182</v>
      </c>
      <c r="G138">
        <v>3</v>
      </c>
      <c r="H138" s="58" t="s">
        <v>55</v>
      </c>
    </row>
    <row r="139" spans="1:8" ht="18.5" thickBot="1" x14ac:dyDescent="0.6">
      <c r="A139" s="59">
        <v>12</v>
      </c>
      <c r="B139" s="6" t="s">
        <v>8</v>
      </c>
      <c r="C139" s="55">
        <v>1</v>
      </c>
      <c r="D139" s="57" t="s">
        <v>54</v>
      </c>
      <c r="E139" s="57" t="s">
        <v>54</v>
      </c>
      <c r="F139" s="37" t="s">
        <v>182</v>
      </c>
      <c r="G139">
        <v>2</v>
      </c>
      <c r="H139" s="58" t="s">
        <v>55</v>
      </c>
    </row>
    <row r="140" spans="1:8" ht="18.5" thickBot="1" x14ac:dyDescent="0.6">
      <c r="A140" s="59">
        <v>12</v>
      </c>
      <c r="B140" s="6" t="s">
        <v>8</v>
      </c>
      <c r="C140" s="55">
        <v>2</v>
      </c>
      <c r="D140" s="57" t="s">
        <v>54</v>
      </c>
      <c r="E140" s="57" t="s">
        <v>54</v>
      </c>
      <c r="F140" s="37" t="s">
        <v>182</v>
      </c>
      <c r="G140">
        <v>2</v>
      </c>
      <c r="H140" s="58" t="s">
        <v>55</v>
      </c>
    </row>
    <row r="141" spans="1:8" ht="18.5" thickBot="1" x14ac:dyDescent="0.6">
      <c r="A141" s="59">
        <v>12</v>
      </c>
      <c r="B141" s="6" t="s">
        <v>8</v>
      </c>
      <c r="C141" s="55">
        <v>3</v>
      </c>
      <c r="D141" s="57" t="s">
        <v>54</v>
      </c>
      <c r="E141" s="57" t="s">
        <v>54</v>
      </c>
      <c r="F141" s="37" t="s">
        <v>181</v>
      </c>
      <c r="G141">
        <v>4</v>
      </c>
      <c r="H141" s="58" t="s">
        <v>55</v>
      </c>
    </row>
    <row r="142" spans="1:8" ht="18.5" thickBot="1" x14ac:dyDescent="0.6">
      <c r="A142" s="59">
        <v>12</v>
      </c>
      <c r="B142" s="6" t="s">
        <v>8</v>
      </c>
      <c r="C142" s="55">
        <v>4</v>
      </c>
      <c r="D142" s="57" t="s">
        <v>54</v>
      </c>
      <c r="E142" s="57" t="s">
        <v>54</v>
      </c>
      <c r="F142" s="37" t="s">
        <v>182</v>
      </c>
      <c r="G142">
        <v>3</v>
      </c>
      <c r="H142" s="58" t="s">
        <v>55</v>
      </c>
    </row>
    <row r="143" spans="1:8" ht="18.5" thickBot="1" x14ac:dyDescent="0.6">
      <c r="A143" s="59">
        <v>12</v>
      </c>
      <c r="B143" s="6" t="s">
        <v>8</v>
      </c>
      <c r="C143" s="55">
        <v>5</v>
      </c>
      <c r="D143" s="57" t="s">
        <v>54</v>
      </c>
      <c r="E143" s="57" t="s">
        <v>54</v>
      </c>
      <c r="F143" s="37" t="s">
        <v>182</v>
      </c>
      <c r="G143">
        <v>2</v>
      </c>
      <c r="H143" s="58" t="s">
        <v>55</v>
      </c>
    </row>
    <row r="144" spans="1:8" ht="18.5" thickBot="1" x14ac:dyDescent="0.6">
      <c r="A144" s="59">
        <v>12</v>
      </c>
      <c r="B144" s="6" t="s">
        <v>8</v>
      </c>
      <c r="C144" s="55">
        <v>6</v>
      </c>
      <c r="D144" s="57" t="s">
        <v>54</v>
      </c>
      <c r="E144" s="57" t="s">
        <v>54</v>
      </c>
      <c r="F144" s="37" t="s">
        <v>182</v>
      </c>
      <c r="G144">
        <v>3</v>
      </c>
      <c r="H144" s="58" t="s">
        <v>55</v>
      </c>
    </row>
    <row r="145" spans="1:8" ht="18.5" thickBot="1" x14ac:dyDescent="0.6">
      <c r="A145" s="59">
        <v>12</v>
      </c>
      <c r="B145" s="6" t="s">
        <v>9</v>
      </c>
      <c r="C145" s="55">
        <v>1</v>
      </c>
      <c r="D145" s="57" t="s">
        <v>54</v>
      </c>
      <c r="E145" s="57" t="s">
        <v>54</v>
      </c>
      <c r="F145" s="37" t="s">
        <v>182</v>
      </c>
      <c r="G145">
        <v>1</v>
      </c>
      <c r="H145" s="44" t="s">
        <v>181</v>
      </c>
    </row>
    <row r="146" spans="1:8" ht="18.5" thickBot="1" x14ac:dyDescent="0.6">
      <c r="A146" s="59">
        <v>12</v>
      </c>
      <c r="B146" s="6" t="s">
        <v>9</v>
      </c>
      <c r="C146" s="55">
        <v>2</v>
      </c>
      <c r="D146" s="57" t="s">
        <v>54</v>
      </c>
      <c r="E146" s="57" t="s">
        <v>54</v>
      </c>
      <c r="F146" s="37" t="s">
        <v>181</v>
      </c>
      <c r="G146">
        <v>4</v>
      </c>
      <c r="H146" s="44" t="s">
        <v>181</v>
      </c>
    </row>
    <row r="147" spans="1:8" ht="18.5" thickBot="1" x14ac:dyDescent="0.6">
      <c r="A147" s="59">
        <v>12</v>
      </c>
      <c r="B147" s="6" t="s">
        <v>9</v>
      </c>
      <c r="C147" s="57">
        <v>3</v>
      </c>
      <c r="D147" s="57" t="s">
        <v>54</v>
      </c>
      <c r="E147" s="57" t="s">
        <v>54</v>
      </c>
      <c r="F147" s="37" t="s">
        <v>182</v>
      </c>
      <c r="G147">
        <v>3</v>
      </c>
      <c r="H147" s="44" t="s">
        <v>181</v>
      </c>
    </row>
    <row r="148" spans="1:8" ht="18.5" thickBot="1" x14ac:dyDescent="0.6">
      <c r="A148" s="59">
        <v>13</v>
      </c>
      <c r="B148" s="17" t="s">
        <v>7</v>
      </c>
      <c r="C148" s="56">
        <v>1</v>
      </c>
      <c r="D148" s="57" t="s">
        <v>54</v>
      </c>
      <c r="E148" s="57" t="s">
        <v>54</v>
      </c>
      <c r="F148" s="37" t="s">
        <v>182</v>
      </c>
      <c r="G148">
        <v>2</v>
      </c>
      <c r="H148" s="58" t="s">
        <v>55</v>
      </c>
    </row>
    <row r="149" spans="1:8" ht="18.5" thickBot="1" x14ac:dyDescent="0.6">
      <c r="A149" s="59">
        <v>13</v>
      </c>
      <c r="B149" s="17" t="s">
        <v>7</v>
      </c>
      <c r="C149" s="55">
        <v>2</v>
      </c>
      <c r="D149" s="57" t="s">
        <v>54</v>
      </c>
      <c r="E149" s="57" t="s">
        <v>54</v>
      </c>
      <c r="F149" s="37" t="s">
        <v>181</v>
      </c>
      <c r="G149">
        <v>4</v>
      </c>
      <c r="H149" s="58" t="s">
        <v>55</v>
      </c>
    </row>
    <row r="150" spans="1:8" ht="18.5" thickBot="1" x14ac:dyDescent="0.6">
      <c r="A150" s="59">
        <v>13</v>
      </c>
      <c r="B150" s="17" t="s">
        <v>7</v>
      </c>
      <c r="C150" s="55">
        <v>3</v>
      </c>
      <c r="D150" s="57" t="s">
        <v>54</v>
      </c>
      <c r="E150" s="57" t="s">
        <v>54</v>
      </c>
      <c r="F150" s="37" t="s">
        <v>182</v>
      </c>
      <c r="G150">
        <v>1</v>
      </c>
      <c r="H150" s="58" t="s">
        <v>55</v>
      </c>
    </row>
    <row r="151" spans="1:8" ht="18.5" thickBot="1" x14ac:dyDescent="0.6">
      <c r="A151" s="59">
        <v>13</v>
      </c>
      <c r="B151" s="6" t="s">
        <v>8</v>
      </c>
      <c r="C151" s="55">
        <v>1</v>
      </c>
      <c r="D151" s="57" t="s">
        <v>54</v>
      </c>
      <c r="E151" s="57" t="s">
        <v>54</v>
      </c>
      <c r="F151" s="37" t="s">
        <v>182</v>
      </c>
      <c r="G151">
        <v>2</v>
      </c>
      <c r="H151" s="58" t="s">
        <v>55</v>
      </c>
    </row>
    <row r="152" spans="1:8" ht="18.5" thickBot="1" x14ac:dyDescent="0.6">
      <c r="A152" s="59">
        <v>13</v>
      </c>
      <c r="B152" s="6" t="s">
        <v>8</v>
      </c>
      <c r="C152" s="55">
        <v>2</v>
      </c>
      <c r="D152" s="57" t="s">
        <v>54</v>
      </c>
      <c r="E152" s="57" t="s">
        <v>54</v>
      </c>
      <c r="F152" s="37" t="s">
        <v>182</v>
      </c>
      <c r="G152">
        <v>2</v>
      </c>
      <c r="H152" s="58" t="s">
        <v>55</v>
      </c>
    </row>
    <row r="153" spans="1:8" ht="18.5" thickBot="1" x14ac:dyDescent="0.6">
      <c r="A153" s="59">
        <v>13</v>
      </c>
      <c r="B153" s="6" t="s">
        <v>8</v>
      </c>
      <c r="C153" s="55">
        <v>3</v>
      </c>
      <c r="D153" s="57" t="s">
        <v>54</v>
      </c>
      <c r="E153" s="57" t="s">
        <v>54</v>
      </c>
      <c r="F153" s="37" t="s">
        <v>181</v>
      </c>
      <c r="G153">
        <v>4</v>
      </c>
      <c r="H153" s="58" t="s">
        <v>55</v>
      </c>
    </row>
    <row r="154" spans="1:8" ht="18.5" thickBot="1" x14ac:dyDescent="0.6">
      <c r="A154" s="59">
        <v>13</v>
      </c>
      <c r="B154" s="6" t="s">
        <v>8</v>
      </c>
      <c r="C154" s="55">
        <v>4</v>
      </c>
      <c r="D154" s="57" t="s">
        <v>54</v>
      </c>
      <c r="E154" s="57" t="s">
        <v>54</v>
      </c>
      <c r="F154" s="37" t="s">
        <v>181</v>
      </c>
      <c r="G154">
        <v>4</v>
      </c>
      <c r="H154" s="58" t="s">
        <v>55</v>
      </c>
    </row>
    <row r="155" spans="1:8" ht="18.5" thickBot="1" x14ac:dyDescent="0.6">
      <c r="A155" s="59">
        <v>13</v>
      </c>
      <c r="B155" s="6" t="s">
        <v>8</v>
      </c>
      <c r="C155" s="55">
        <v>5</v>
      </c>
      <c r="D155" s="57" t="s">
        <v>54</v>
      </c>
      <c r="E155" s="57" t="s">
        <v>54</v>
      </c>
      <c r="F155" s="37" t="s">
        <v>182</v>
      </c>
      <c r="G155">
        <v>3</v>
      </c>
      <c r="H155" s="58" t="s">
        <v>55</v>
      </c>
    </row>
    <row r="156" spans="1:8" ht="18.5" thickBot="1" x14ac:dyDescent="0.6">
      <c r="A156" s="59">
        <v>13</v>
      </c>
      <c r="B156" s="6" t="s">
        <v>8</v>
      </c>
      <c r="C156" s="55">
        <v>6</v>
      </c>
      <c r="D156" s="57" t="s">
        <v>54</v>
      </c>
      <c r="E156" s="57" t="s">
        <v>54</v>
      </c>
      <c r="F156" s="37" t="s">
        <v>182</v>
      </c>
      <c r="G156">
        <v>3</v>
      </c>
      <c r="H156" s="58" t="s">
        <v>55</v>
      </c>
    </row>
    <row r="157" spans="1:8" ht="18.5" thickBot="1" x14ac:dyDescent="0.6">
      <c r="A157" s="59">
        <v>13</v>
      </c>
      <c r="B157" s="6" t="s">
        <v>9</v>
      </c>
      <c r="C157" s="55">
        <v>1</v>
      </c>
      <c r="D157" s="57" t="s">
        <v>54</v>
      </c>
      <c r="E157" s="57" t="s">
        <v>54</v>
      </c>
      <c r="F157" s="37" t="s">
        <v>182</v>
      </c>
      <c r="G157">
        <v>2</v>
      </c>
      <c r="H157" s="44" t="s">
        <v>181</v>
      </c>
    </row>
    <row r="158" spans="1:8" ht="18.5" thickBot="1" x14ac:dyDescent="0.6">
      <c r="A158" s="59">
        <v>13</v>
      </c>
      <c r="B158" s="6" t="s">
        <v>9</v>
      </c>
      <c r="C158" s="55">
        <v>2</v>
      </c>
      <c r="D158" s="57" t="s">
        <v>54</v>
      </c>
      <c r="E158" s="57" t="s">
        <v>54</v>
      </c>
      <c r="F158" s="37" t="s">
        <v>181</v>
      </c>
      <c r="G158">
        <v>4</v>
      </c>
      <c r="H158" s="44" t="s">
        <v>181</v>
      </c>
    </row>
    <row r="159" spans="1:8" ht="18.5" thickBot="1" x14ac:dyDescent="0.6">
      <c r="A159" s="59">
        <v>13</v>
      </c>
      <c r="B159" s="6" t="s">
        <v>9</v>
      </c>
      <c r="C159" s="57">
        <v>3</v>
      </c>
      <c r="D159" s="57" t="s">
        <v>54</v>
      </c>
      <c r="E159" s="57" t="s">
        <v>54</v>
      </c>
      <c r="F159" s="37" t="s">
        <v>181</v>
      </c>
      <c r="G159">
        <v>4</v>
      </c>
      <c r="H159" t="s">
        <v>182</v>
      </c>
    </row>
    <row r="160" spans="1:8" ht="18.5" thickBot="1" x14ac:dyDescent="0.6">
      <c r="A160" s="59">
        <v>14</v>
      </c>
      <c r="B160" s="17" t="s">
        <v>7</v>
      </c>
      <c r="C160" s="56">
        <v>1</v>
      </c>
      <c r="D160" s="57" t="s">
        <v>54</v>
      </c>
      <c r="E160" s="57" t="s">
        <v>54</v>
      </c>
      <c r="F160" s="37" t="s">
        <v>182</v>
      </c>
      <c r="G160">
        <v>2</v>
      </c>
      <c r="H160" s="58" t="s">
        <v>55</v>
      </c>
    </row>
    <row r="161" spans="1:8" ht="18.5" thickBot="1" x14ac:dyDescent="0.6">
      <c r="A161" s="59">
        <v>14</v>
      </c>
      <c r="B161" s="17" t="s">
        <v>7</v>
      </c>
      <c r="C161" s="55">
        <v>2</v>
      </c>
      <c r="D161" s="57" t="s">
        <v>54</v>
      </c>
      <c r="E161" s="57" t="s">
        <v>54</v>
      </c>
      <c r="F161" s="37" t="s">
        <v>182</v>
      </c>
      <c r="G161">
        <v>2</v>
      </c>
      <c r="H161" s="58" t="s">
        <v>55</v>
      </c>
    </row>
    <row r="162" spans="1:8" ht="18.5" thickBot="1" x14ac:dyDescent="0.6">
      <c r="A162" s="59">
        <v>14</v>
      </c>
      <c r="B162" s="17" t="s">
        <v>7</v>
      </c>
      <c r="C162" s="55">
        <v>3</v>
      </c>
      <c r="D162" s="57" t="s">
        <v>54</v>
      </c>
      <c r="E162" s="57" t="s">
        <v>54</v>
      </c>
      <c r="F162" s="37" t="s">
        <v>181</v>
      </c>
      <c r="G162">
        <v>4</v>
      </c>
      <c r="H162" s="58" t="s">
        <v>55</v>
      </c>
    </row>
    <row r="163" spans="1:8" ht="18.5" thickBot="1" x14ac:dyDescent="0.6">
      <c r="A163" s="59">
        <v>14</v>
      </c>
      <c r="B163" s="6" t="s">
        <v>8</v>
      </c>
      <c r="C163" s="55">
        <v>1</v>
      </c>
      <c r="D163" s="57" t="s">
        <v>54</v>
      </c>
      <c r="E163" s="57" t="s">
        <v>54</v>
      </c>
      <c r="F163" s="37" t="s">
        <v>182</v>
      </c>
      <c r="G163">
        <v>2</v>
      </c>
      <c r="H163" s="58" t="s">
        <v>55</v>
      </c>
    </row>
    <row r="164" spans="1:8" ht="18.5" thickBot="1" x14ac:dyDescent="0.6">
      <c r="A164" s="59">
        <v>14</v>
      </c>
      <c r="B164" s="6" t="s">
        <v>8</v>
      </c>
      <c r="C164" s="55">
        <v>2</v>
      </c>
      <c r="D164" s="57" t="s">
        <v>54</v>
      </c>
      <c r="E164" s="57" t="s">
        <v>54</v>
      </c>
      <c r="F164" s="37" t="s">
        <v>181</v>
      </c>
      <c r="G164">
        <v>4</v>
      </c>
      <c r="H164" s="58" t="s">
        <v>55</v>
      </c>
    </row>
    <row r="165" spans="1:8" ht="18.5" thickBot="1" x14ac:dyDescent="0.6">
      <c r="A165" s="59">
        <v>14</v>
      </c>
      <c r="B165" s="6" t="s">
        <v>8</v>
      </c>
      <c r="C165" s="55">
        <v>3</v>
      </c>
      <c r="D165" s="57" t="s">
        <v>54</v>
      </c>
      <c r="E165" s="57" t="s">
        <v>54</v>
      </c>
      <c r="F165" s="37" t="s">
        <v>181</v>
      </c>
      <c r="G165">
        <v>4</v>
      </c>
      <c r="H165" s="58" t="s">
        <v>55</v>
      </c>
    </row>
    <row r="166" spans="1:8" ht="18.5" thickBot="1" x14ac:dyDescent="0.6">
      <c r="A166" s="59">
        <v>14</v>
      </c>
      <c r="B166" s="6" t="s">
        <v>8</v>
      </c>
      <c r="C166" s="55">
        <v>4</v>
      </c>
      <c r="D166" s="57" t="s">
        <v>54</v>
      </c>
      <c r="E166" s="57" t="s">
        <v>54</v>
      </c>
      <c r="F166" s="37" t="s">
        <v>182</v>
      </c>
      <c r="G166">
        <v>1</v>
      </c>
      <c r="H166" s="58" t="s">
        <v>55</v>
      </c>
    </row>
    <row r="167" spans="1:8" ht="18.5" thickBot="1" x14ac:dyDescent="0.6">
      <c r="A167" s="59">
        <v>14</v>
      </c>
      <c r="B167" s="6" t="s">
        <v>8</v>
      </c>
      <c r="C167" s="55">
        <v>5</v>
      </c>
      <c r="D167" s="57" t="s">
        <v>54</v>
      </c>
      <c r="E167" s="57" t="s">
        <v>54</v>
      </c>
      <c r="F167" s="37" t="s">
        <v>182</v>
      </c>
      <c r="G167">
        <v>2</v>
      </c>
      <c r="H167" s="58" t="s">
        <v>55</v>
      </c>
    </row>
    <row r="168" spans="1:8" ht="18.5" thickBot="1" x14ac:dyDescent="0.6">
      <c r="A168" s="59">
        <v>14</v>
      </c>
      <c r="B168" s="6" t="s">
        <v>8</v>
      </c>
      <c r="C168" s="55">
        <v>6</v>
      </c>
      <c r="D168" s="57" t="s">
        <v>54</v>
      </c>
      <c r="E168" s="57" t="s">
        <v>54</v>
      </c>
      <c r="F168" s="37" t="s">
        <v>182</v>
      </c>
      <c r="G168">
        <v>3</v>
      </c>
      <c r="H168" s="58" t="s">
        <v>55</v>
      </c>
    </row>
    <row r="169" spans="1:8" ht="18.5" thickBot="1" x14ac:dyDescent="0.6">
      <c r="A169" s="59">
        <v>14</v>
      </c>
      <c r="B169" s="6" t="s">
        <v>9</v>
      </c>
      <c r="C169" s="55">
        <v>1</v>
      </c>
      <c r="D169" s="57" t="s">
        <v>54</v>
      </c>
      <c r="E169" s="57" t="s">
        <v>54</v>
      </c>
      <c r="F169" s="37" t="s">
        <v>182</v>
      </c>
      <c r="G169">
        <v>2</v>
      </c>
      <c r="H169" s="44" t="s">
        <v>181</v>
      </c>
    </row>
    <row r="170" spans="1:8" ht="18.5" thickBot="1" x14ac:dyDescent="0.6">
      <c r="A170" s="59">
        <v>14</v>
      </c>
      <c r="B170" s="6" t="s">
        <v>9</v>
      </c>
      <c r="C170" s="55">
        <v>2</v>
      </c>
      <c r="D170" s="57" t="s">
        <v>54</v>
      </c>
      <c r="E170" s="57" t="s">
        <v>54</v>
      </c>
      <c r="F170" s="37" t="s">
        <v>182</v>
      </c>
      <c r="G170">
        <v>2</v>
      </c>
      <c r="H170" s="44" t="s">
        <v>182</v>
      </c>
    </row>
    <row r="171" spans="1:8" ht="18.5" thickBot="1" x14ac:dyDescent="0.6">
      <c r="A171" s="59">
        <v>14</v>
      </c>
      <c r="B171" s="6" t="s">
        <v>9</v>
      </c>
      <c r="C171" s="57">
        <v>3</v>
      </c>
      <c r="D171" s="57" t="s">
        <v>54</v>
      </c>
      <c r="E171" s="57" t="s">
        <v>54</v>
      </c>
      <c r="F171" s="37" t="s">
        <v>181</v>
      </c>
      <c r="G171">
        <v>4</v>
      </c>
      <c r="H171" s="44" t="s">
        <v>181</v>
      </c>
    </row>
    <row r="172" spans="1:8" ht="18.5" thickBot="1" x14ac:dyDescent="0.6">
      <c r="A172" s="59">
        <v>15</v>
      </c>
      <c r="B172" s="17" t="s">
        <v>7</v>
      </c>
      <c r="C172" s="56">
        <v>1</v>
      </c>
      <c r="D172" s="57" t="s">
        <v>54</v>
      </c>
      <c r="E172" s="57" t="s">
        <v>54</v>
      </c>
      <c r="F172" s="37" t="s">
        <v>182</v>
      </c>
      <c r="G172">
        <v>2</v>
      </c>
      <c r="H172" s="58" t="s">
        <v>55</v>
      </c>
    </row>
    <row r="173" spans="1:8" ht="18.5" thickBot="1" x14ac:dyDescent="0.6">
      <c r="A173" s="59">
        <v>15</v>
      </c>
      <c r="B173" s="17" t="s">
        <v>7</v>
      </c>
      <c r="C173" s="55">
        <v>2</v>
      </c>
      <c r="D173" s="57" t="s">
        <v>54</v>
      </c>
      <c r="E173" s="57" t="s">
        <v>54</v>
      </c>
      <c r="F173" s="37" t="s">
        <v>181</v>
      </c>
      <c r="G173">
        <v>4</v>
      </c>
      <c r="H173" s="58" t="s">
        <v>55</v>
      </c>
    </row>
    <row r="174" spans="1:8" ht="18.5" thickBot="1" x14ac:dyDescent="0.6">
      <c r="A174" s="59">
        <v>15</v>
      </c>
      <c r="B174" s="17" t="s">
        <v>7</v>
      </c>
      <c r="C174" s="55">
        <v>3</v>
      </c>
      <c r="D174" s="57" t="s">
        <v>54</v>
      </c>
      <c r="E174" s="57" t="s">
        <v>54</v>
      </c>
      <c r="F174" s="37" t="s">
        <v>182</v>
      </c>
      <c r="G174">
        <v>1</v>
      </c>
      <c r="H174" s="58" t="s">
        <v>55</v>
      </c>
    </row>
    <row r="175" spans="1:8" ht="18.5" thickBot="1" x14ac:dyDescent="0.6">
      <c r="A175" s="59">
        <v>15</v>
      </c>
      <c r="B175" s="6" t="s">
        <v>8</v>
      </c>
      <c r="C175" s="55">
        <v>1</v>
      </c>
      <c r="D175" s="57" t="s">
        <v>54</v>
      </c>
      <c r="E175" s="57" t="s">
        <v>54</v>
      </c>
      <c r="F175" s="37" t="s">
        <v>182</v>
      </c>
      <c r="G175">
        <v>2</v>
      </c>
      <c r="H175" s="58" t="s">
        <v>55</v>
      </c>
    </row>
    <row r="176" spans="1:8" ht="18.5" thickBot="1" x14ac:dyDescent="0.6">
      <c r="A176" s="59">
        <v>15</v>
      </c>
      <c r="B176" s="6" t="s">
        <v>8</v>
      </c>
      <c r="C176" s="55">
        <v>2</v>
      </c>
      <c r="D176" s="57" t="s">
        <v>54</v>
      </c>
      <c r="E176" s="57" t="s">
        <v>54</v>
      </c>
      <c r="F176" s="37" t="s">
        <v>182</v>
      </c>
      <c r="G176">
        <v>2</v>
      </c>
      <c r="H176" s="58" t="s">
        <v>55</v>
      </c>
    </row>
    <row r="177" spans="1:8" ht="18.5" thickBot="1" x14ac:dyDescent="0.6">
      <c r="A177" s="59">
        <v>15</v>
      </c>
      <c r="B177" s="6" t="s">
        <v>8</v>
      </c>
      <c r="C177" s="55">
        <v>3</v>
      </c>
      <c r="D177" s="57" t="s">
        <v>54</v>
      </c>
      <c r="E177" s="57" t="s">
        <v>54</v>
      </c>
      <c r="F177" s="37" t="s">
        <v>181</v>
      </c>
      <c r="G177">
        <v>4</v>
      </c>
      <c r="H177" s="58" t="s">
        <v>55</v>
      </c>
    </row>
    <row r="178" spans="1:8" ht="18.5" thickBot="1" x14ac:dyDescent="0.6">
      <c r="A178" s="59">
        <v>15</v>
      </c>
      <c r="B178" s="6" t="s">
        <v>8</v>
      </c>
      <c r="C178" s="55">
        <v>4</v>
      </c>
      <c r="D178" s="57" t="s">
        <v>54</v>
      </c>
      <c r="E178" s="57" t="s">
        <v>54</v>
      </c>
      <c r="F178" s="37" t="s">
        <v>182</v>
      </c>
      <c r="G178">
        <v>3</v>
      </c>
      <c r="H178" s="58" t="s">
        <v>55</v>
      </c>
    </row>
    <row r="179" spans="1:8" ht="18.5" thickBot="1" x14ac:dyDescent="0.6">
      <c r="A179" s="59">
        <v>15</v>
      </c>
      <c r="B179" s="6" t="s">
        <v>8</v>
      </c>
      <c r="C179" s="55">
        <v>5</v>
      </c>
      <c r="D179" s="57" t="s">
        <v>54</v>
      </c>
      <c r="E179" s="57" t="s">
        <v>54</v>
      </c>
      <c r="F179" s="37" t="s">
        <v>182</v>
      </c>
      <c r="G179">
        <v>3</v>
      </c>
      <c r="H179" s="58" t="s">
        <v>55</v>
      </c>
    </row>
    <row r="180" spans="1:8" ht="18.5" thickBot="1" x14ac:dyDescent="0.6">
      <c r="A180" s="59">
        <v>15</v>
      </c>
      <c r="B180" s="6" t="s">
        <v>8</v>
      </c>
      <c r="C180" s="55">
        <v>6</v>
      </c>
      <c r="D180" s="57" t="s">
        <v>54</v>
      </c>
      <c r="E180" s="57" t="s">
        <v>54</v>
      </c>
      <c r="F180" s="37" t="s">
        <v>182</v>
      </c>
      <c r="G180">
        <v>1</v>
      </c>
      <c r="H180" s="58" t="s">
        <v>55</v>
      </c>
    </row>
    <row r="181" spans="1:8" ht="18.5" thickBot="1" x14ac:dyDescent="0.6">
      <c r="A181" s="59">
        <v>15</v>
      </c>
      <c r="B181" s="6" t="s">
        <v>9</v>
      </c>
      <c r="C181" s="55">
        <v>1</v>
      </c>
      <c r="D181" s="57" t="s">
        <v>54</v>
      </c>
      <c r="E181" s="57" t="s">
        <v>54</v>
      </c>
      <c r="F181" s="37" t="s">
        <v>182</v>
      </c>
      <c r="G181">
        <v>2</v>
      </c>
      <c r="H181" s="44" t="s">
        <v>181</v>
      </c>
    </row>
    <row r="182" spans="1:8" ht="18.5" thickBot="1" x14ac:dyDescent="0.6">
      <c r="A182" s="59">
        <v>15</v>
      </c>
      <c r="B182" s="6" t="s">
        <v>9</v>
      </c>
      <c r="C182" s="55">
        <v>2</v>
      </c>
      <c r="D182" s="57" t="s">
        <v>54</v>
      </c>
      <c r="E182" s="57" t="s">
        <v>54</v>
      </c>
      <c r="F182" s="37" t="s">
        <v>181</v>
      </c>
      <c r="G182">
        <v>4</v>
      </c>
      <c r="H182" s="44" t="s">
        <v>182</v>
      </c>
    </row>
    <row r="183" spans="1:8" ht="18.5" thickBot="1" x14ac:dyDescent="0.6">
      <c r="A183" s="59">
        <v>15</v>
      </c>
      <c r="B183" s="6" t="s">
        <v>9</v>
      </c>
      <c r="C183" s="57">
        <v>3</v>
      </c>
      <c r="D183" s="57" t="s">
        <v>54</v>
      </c>
      <c r="E183" s="57" t="s">
        <v>54</v>
      </c>
      <c r="F183" s="37" t="s">
        <v>182</v>
      </c>
      <c r="G183">
        <v>1</v>
      </c>
      <c r="H183" s="44" t="s">
        <v>181</v>
      </c>
    </row>
    <row r="184" spans="1:8" ht="18.5" thickBot="1" x14ac:dyDescent="0.6">
      <c r="A184" s="59">
        <v>16</v>
      </c>
      <c r="B184" s="17" t="s">
        <v>7</v>
      </c>
      <c r="C184" s="56">
        <v>1</v>
      </c>
      <c r="D184" s="57" t="s">
        <v>54</v>
      </c>
      <c r="E184" s="57" t="s">
        <v>54</v>
      </c>
      <c r="F184" s="37" t="s">
        <v>182</v>
      </c>
      <c r="G184">
        <v>1</v>
      </c>
      <c r="H184" s="58" t="s">
        <v>55</v>
      </c>
    </row>
    <row r="185" spans="1:8" ht="18.5" thickBot="1" x14ac:dyDescent="0.6">
      <c r="A185" s="59">
        <v>16</v>
      </c>
      <c r="B185" s="17" t="s">
        <v>7</v>
      </c>
      <c r="C185" s="55">
        <v>2</v>
      </c>
      <c r="D185" s="57" t="s">
        <v>54</v>
      </c>
      <c r="E185" s="57" t="s">
        <v>54</v>
      </c>
      <c r="F185" s="37" t="s">
        <v>182</v>
      </c>
      <c r="G185">
        <v>2</v>
      </c>
      <c r="H185" s="58" t="s">
        <v>55</v>
      </c>
    </row>
    <row r="186" spans="1:8" ht="18.5" thickBot="1" x14ac:dyDescent="0.6">
      <c r="A186" s="59">
        <v>16</v>
      </c>
      <c r="B186" s="17" t="s">
        <v>7</v>
      </c>
      <c r="C186" s="55">
        <v>3</v>
      </c>
      <c r="D186" s="57" t="s">
        <v>54</v>
      </c>
      <c r="E186" s="57" t="s">
        <v>54</v>
      </c>
      <c r="F186" s="37" t="s">
        <v>182</v>
      </c>
      <c r="G186">
        <v>3</v>
      </c>
      <c r="H186" s="58" t="s">
        <v>55</v>
      </c>
    </row>
    <row r="187" spans="1:8" ht="18.5" thickBot="1" x14ac:dyDescent="0.6">
      <c r="A187" s="59">
        <v>16</v>
      </c>
      <c r="B187" s="6" t="s">
        <v>8</v>
      </c>
      <c r="C187" s="55">
        <v>1</v>
      </c>
      <c r="D187" s="57" t="s">
        <v>54</v>
      </c>
      <c r="E187" s="57" t="s">
        <v>54</v>
      </c>
      <c r="F187" s="37" t="s">
        <v>182</v>
      </c>
      <c r="G187">
        <v>2</v>
      </c>
      <c r="H187" s="58" t="s">
        <v>55</v>
      </c>
    </row>
    <row r="188" spans="1:8" ht="18.5" thickBot="1" x14ac:dyDescent="0.6">
      <c r="A188" s="59">
        <v>16</v>
      </c>
      <c r="B188" s="6" t="s">
        <v>8</v>
      </c>
      <c r="C188" s="55">
        <v>2</v>
      </c>
      <c r="D188" s="57" t="s">
        <v>54</v>
      </c>
      <c r="E188" s="57" t="s">
        <v>54</v>
      </c>
      <c r="F188" s="37" t="s">
        <v>181</v>
      </c>
      <c r="G188">
        <v>4</v>
      </c>
      <c r="H188" s="58" t="s">
        <v>55</v>
      </c>
    </row>
    <row r="189" spans="1:8" ht="18.5" thickBot="1" x14ac:dyDescent="0.6">
      <c r="A189" s="59">
        <v>16</v>
      </c>
      <c r="B189" s="6" t="s">
        <v>8</v>
      </c>
      <c r="C189" s="55">
        <v>3</v>
      </c>
      <c r="D189" s="57" t="s">
        <v>54</v>
      </c>
      <c r="E189" s="57" t="s">
        <v>54</v>
      </c>
      <c r="F189" s="37" t="s">
        <v>181</v>
      </c>
      <c r="G189">
        <v>4</v>
      </c>
      <c r="H189" s="58" t="s">
        <v>55</v>
      </c>
    </row>
    <row r="190" spans="1:8" ht="18.5" thickBot="1" x14ac:dyDescent="0.6">
      <c r="A190" s="59">
        <v>16</v>
      </c>
      <c r="B190" s="6" t="s">
        <v>8</v>
      </c>
      <c r="C190" s="55">
        <v>4</v>
      </c>
      <c r="D190" s="57" t="s">
        <v>54</v>
      </c>
      <c r="E190" s="57" t="s">
        <v>54</v>
      </c>
      <c r="F190" s="37" t="s">
        <v>182</v>
      </c>
      <c r="G190">
        <v>3</v>
      </c>
      <c r="H190" s="58" t="s">
        <v>55</v>
      </c>
    </row>
    <row r="191" spans="1:8" ht="18.5" thickBot="1" x14ac:dyDescent="0.6">
      <c r="A191" s="59">
        <v>16</v>
      </c>
      <c r="B191" s="6" t="s">
        <v>8</v>
      </c>
      <c r="C191" s="55">
        <v>5</v>
      </c>
      <c r="D191" s="57" t="s">
        <v>54</v>
      </c>
      <c r="E191" s="57" t="s">
        <v>54</v>
      </c>
      <c r="F191" s="37" t="s">
        <v>182</v>
      </c>
      <c r="G191">
        <v>2</v>
      </c>
      <c r="H191" s="58" t="s">
        <v>55</v>
      </c>
    </row>
    <row r="192" spans="1:8" ht="18.5" thickBot="1" x14ac:dyDescent="0.6">
      <c r="A192" s="59">
        <v>16</v>
      </c>
      <c r="B192" s="6" t="s">
        <v>8</v>
      </c>
      <c r="C192" s="55">
        <v>6</v>
      </c>
      <c r="D192" s="57" t="s">
        <v>54</v>
      </c>
      <c r="E192" s="57" t="s">
        <v>54</v>
      </c>
      <c r="F192" s="37" t="s">
        <v>182</v>
      </c>
      <c r="G192">
        <v>3</v>
      </c>
      <c r="H192" s="58" t="s">
        <v>55</v>
      </c>
    </row>
    <row r="193" spans="1:8" ht="18.5" thickBot="1" x14ac:dyDescent="0.6">
      <c r="A193" s="59">
        <v>16</v>
      </c>
      <c r="B193" s="6" t="s">
        <v>9</v>
      </c>
      <c r="C193" s="55">
        <v>1</v>
      </c>
      <c r="D193" s="57" t="s">
        <v>54</v>
      </c>
      <c r="E193" s="57" t="s">
        <v>54</v>
      </c>
      <c r="F193" s="37" t="s">
        <v>182</v>
      </c>
      <c r="G193">
        <v>2</v>
      </c>
      <c r="H193" s="44" t="s">
        <v>181</v>
      </c>
    </row>
    <row r="194" spans="1:8" ht="18.5" thickBot="1" x14ac:dyDescent="0.6">
      <c r="A194" s="59">
        <v>16</v>
      </c>
      <c r="B194" s="6" t="s">
        <v>9</v>
      </c>
      <c r="C194" s="55">
        <v>2</v>
      </c>
      <c r="D194" s="57" t="s">
        <v>54</v>
      </c>
      <c r="E194" s="57" t="s">
        <v>54</v>
      </c>
      <c r="F194" s="37" t="s">
        <v>182</v>
      </c>
      <c r="G194">
        <v>1</v>
      </c>
      <c r="H194" s="44" t="s">
        <v>181</v>
      </c>
    </row>
    <row r="195" spans="1:8" ht="18.5" thickBot="1" x14ac:dyDescent="0.6">
      <c r="A195" s="59">
        <v>16</v>
      </c>
      <c r="B195" s="6" t="s">
        <v>9</v>
      </c>
      <c r="C195" s="57">
        <v>3</v>
      </c>
      <c r="D195" s="57" t="s">
        <v>54</v>
      </c>
      <c r="E195" s="57" t="s">
        <v>54</v>
      </c>
      <c r="F195" s="37" t="s">
        <v>182</v>
      </c>
      <c r="G195">
        <v>2</v>
      </c>
      <c r="H195" s="44" t="s">
        <v>182</v>
      </c>
    </row>
    <row r="196" spans="1:8" ht="18.5" thickBot="1" x14ac:dyDescent="0.6">
      <c r="A196" s="59">
        <v>17</v>
      </c>
      <c r="B196" s="17" t="s">
        <v>7</v>
      </c>
      <c r="C196" s="56">
        <v>1</v>
      </c>
      <c r="D196" s="57" t="s">
        <v>54</v>
      </c>
      <c r="E196" s="57" t="s">
        <v>54</v>
      </c>
      <c r="F196" s="37" t="s">
        <v>182</v>
      </c>
      <c r="G196">
        <v>2</v>
      </c>
      <c r="H196" s="58" t="s">
        <v>55</v>
      </c>
    </row>
    <row r="197" spans="1:8" ht="18.5" thickBot="1" x14ac:dyDescent="0.6">
      <c r="A197" s="59">
        <v>17</v>
      </c>
      <c r="B197" s="17" t="s">
        <v>7</v>
      </c>
      <c r="C197" s="55">
        <v>2</v>
      </c>
      <c r="D197" s="57" t="s">
        <v>54</v>
      </c>
      <c r="E197" s="57" t="s">
        <v>54</v>
      </c>
      <c r="F197" s="37" t="s">
        <v>182</v>
      </c>
      <c r="G197">
        <v>3</v>
      </c>
      <c r="H197" s="58" t="s">
        <v>55</v>
      </c>
    </row>
    <row r="198" spans="1:8" ht="18.5" thickBot="1" x14ac:dyDescent="0.6">
      <c r="A198" s="59">
        <v>17</v>
      </c>
      <c r="B198" s="17" t="s">
        <v>7</v>
      </c>
      <c r="C198" s="55">
        <v>3</v>
      </c>
      <c r="D198" s="57" t="s">
        <v>54</v>
      </c>
      <c r="E198" s="57" t="s">
        <v>54</v>
      </c>
      <c r="F198" s="37" t="s">
        <v>182</v>
      </c>
      <c r="G198">
        <v>2</v>
      </c>
      <c r="H198" s="58" t="s">
        <v>55</v>
      </c>
    </row>
    <row r="199" spans="1:8" ht="18.5" thickBot="1" x14ac:dyDescent="0.6">
      <c r="A199" s="59">
        <v>17</v>
      </c>
      <c r="B199" s="6" t="s">
        <v>8</v>
      </c>
      <c r="C199" s="55">
        <v>1</v>
      </c>
      <c r="D199" s="57" t="s">
        <v>54</v>
      </c>
      <c r="E199" s="57" t="s">
        <v>54</v>
      </c>
      <c r="F199" s="37" t="s">
        <v>182</v>
      </c>
      <c r="G199">
        <v>2</v>
      </c>
      <c r="H199" s="58" t="s">
        <v>55</v>
      </c>
    </row>
    <row r="200" spans="1:8" ht="18.5" thickBot="1" x14ac:dyDescent="0.6">
      <c r="A200" s="59">
        <v>17</v>
      </c>
      <c r="B200" s="6" t="s">
        <v>8</v>
      </c>
      <c r="C200" s="55">
        <v>2</v>
      </c>
      <c r="D200" s="57" t="s">
        <v>54</v>
      </c>
      <c r="E200" s="57" t="s">
        <v>54</v>
      </c>
      <c r="F200" s="37" t="s">
        <v>181</v>
      </c>
      <c r="G200">
        <v>4</v>
      </c>
      <c r="H200" s="58" t="s">
        <v>55</v>
      </c>
    </row>
    <row r="201" spans="1:8" ht="18.5" thickBot="1" x14ac:dyDescent="0.6">
      <c r="A201" s="59">
        <v>17</v>
      </c>
      <c r="B201" s="6" t="s">
        <v>8</v>
      </c>
      <c r="C201" s="55">
        <v>3</v>
      </c>
      <c r="D201" s="57" t="s">
        <v>54</v>
      </c>
      <c r="E201" s="57" t="s">
        <v>54</v>
      </c>
      <c r="F201" s="37" t="s">
        <v>181</v>
      </c>
      <c r="G201">
        <v>4</v>
      </c>
      <c r="H201" s="58" t="s">
        <v>55</v>
      </c>
    </row>
    <row r="202" spans="1:8" ht="18.5" thickBot="1" x14ac:dyDescent="0.6">
      <c r="A202" s="59">
        <v>17</v>
      </c>
      <c r="B202" s="6" t="s">
        <v>8</v>
      </c>
      <c r="C202" s="55">
        <v>4</v>
      </c>
      <c r="D202" s="57" t="s">
        <v>54</v>
      </c>
      <c r="E202" s="57" t="s">
        <v>54</v>
      </c>
      <c r="F202" s="37" t="s">
        <v>182</v>
      </c>
      <c r="G202">
        <v>3</v>
      </c>
      <c r="H202" s="58" t="s">
        <v>55</v>
      </c>
    </row>
    <row r="203" spans="1:8" ht="18.5" thickBot="1" x14ac:dyDescent="0.6">
      <c r="A203" s="59">
        <v>17</v>
      </c>
      <c r="B203" s="6" t="s">
        <v>8</v>
      </c>
      <c r="C203" s="55">
        <v>5</v>
      </c>
      <c r="D203" s="57" t="s">
        <v>54</v>
      </c>
      <c r="E203" s="57" t="s">
        <v>54</v>
      </c>
      <c r="F203" s="37" t="s">
        <v>182</v>
      </c>
      <c r="G203">
        <v>2</v>
      </c>
      <c r="H203" s="58" t="s">
        <v>55</v>
      </c>
    </row>
    <row r="204" spans="1:8" ht="18.5" thickBot="1" x14ac:dyDescent="0.6">
      <c r="A204" s="59">
        <v>17</v>
      </c>
      <c r="B204" s="6" t="s">
        <v>8</v>
      </c>
      <c r="C204" s="55">
        <v>6</v>
      </c>
      <c r="D204" s="57" t="s">
        <v>54</v>
      </c>
      <c r="E204" s="57" t="s">
        <v>54</v>
      </c>
      <c r="F204" s="37" t="s">
        <v>182</v>
      </c>
      <c r="G204">
        <v>3</v>
      </c>
      <c r="H204" s="58" t="s">
        <v>55</v>
      </c>
    </row>
    <row r="205" spans="1:8" ht="18.5" thickBot="1" x14ac:dyDescent="0.6">
      <c r="A205" s="59">
        <v>17</v>
      </c>
      <c r="B205" s="6" t="s">
        <v>9</v>
      </c>
      <c r="C205" s="55">
        <v>1</v>
      </c>
      <c r="D205" s="57" t="s">
        <v>54</v>
      </c>
      <c r="E205" s="57" t="s">
        <v>54</v>
      </c>
      <c r="F205" s="37" t="s">
        <v>181</v>
      </c>
      <c r="G205">
        <v>4</v>
      </c>
      <c r="H205" s="44" t="s">
        <v>182</v>
      </c>
    </row>
    <row r="206" spans="1:8" ht="18.5" thickBot="1" x14ac:dyDescent="0.6">
      <c r="A206" s="59">
        <v>17</v>
      </c>
      <c r="B206" s="6" t="s">
        <v>9</v>
      </c>
      <c r="C206" s="55">
        <v>2</v>
      </c>
      <c r="D206" s="57" t="s">
        <v>54</v>
      </c>
      <c r="E206" s="57" t="s">
        <v>54</v>
      </c>
      <c r="F206" s="37" t="s">
        <v>181</v>
      </c>
      <c r="G206">
        <v>4</v>
      </c>
      <c r="H206" s="44" t="s">
        <v>181</v>
      </c>
    </row>
    <row r="207" spans="1:8" ht="18.5" thickBot="1" x14ac:dyDescent="0.6">
      <c r="A207" s="59">
        <v>17</v>
      </c>
      <c r="B207" s="6" t="s">
        <v>9</v>
      </c>
      <c r="C207" s="57">
        <v>3</v>
      </c>
      <c r="D207" s="57" t="s">
        <v>54</v>
      </c>
      <c r="E207" s="57" t="s">
        <v>54</v>
      </c>
      <c r="F207" s="37" t="s">
        <v>182</v>
      </c>
      <c r="G207">
        <v>1</v>
      </c>
      <c r="H207" s="44" t="s">
        <v>181</v>
      </c>
    </row>
    <row r="208" spans="1:8" ht="18.5" thickBot="1" x14ac:dyDescent="0.6">
      <c r="A208" s="59">
        <v>18</v>
      </c>
      <c r="B208" s="17" t="s">
        <v>7</v>
      </c>
      <c r="C208" s="56">
        <v>1</v>
      </c>
      <c r="D208" s="57" t="s">
        <v>54</v>
      </c>
      <c r="E208" s="57" t="s">
        <v>54</v>
      </c>
      <c r="F208" s="37" t="s">
        <v>182</v>
      </c>
      <c r="G208">
        <v>2</v>
      </c>
      <c r="H208" s="58" t="s">
        <v>55</v>
      </c>
    </row>
    <row r="209" spans="1:8" ht="18.5" thickBot="1" x14ac:dyDescent="0.6">
      <c r="A209" s="59">
        <v>18</v>
      </c>
      <c r="B209" s="17" t="s">
        <v>7</v>
      </c>
      <c r="C209" s="55">
        <v>2</v>
      </c>
      <c r="D209" s="57" t="s">
        <v>54</v>
      </c>
      <c r="E209" s="57" t="s">
        <v>54</v>
      </c>
      <c r="F209" s="37" t="s">
        <v>182</v>
      </c>
      <c r="G209">
        <v>2</v>
      </c>
      <c r="H209" s="58" t="s">
        <v>55</v>
      </c>
    </row>
    <row r="210" spans="1:8" ht="18.5" thickBot="1" x14ac:dyDescent="0.6">
      <c r="A210" s="59">
        <v>18</v>
      </c>
      <c r="B210" s="17" t="s">
        <v>7</v>
      </c>
      <c r="C210" s="55">
        <v>3</v>
      </c>
      <c r="D210" s="57" t="s">
        <v>54</v>
      </c>
      <c r="E210" s="57" t="s">
        <v>54</v>
      </c>
      <c r="F210" s="37" t="s">
        <v>182</v>
      </c>
      <c r="G210">
        <v>3</v>
      </c>
      <c r="H210" s="58" t="s">
        <v>55</v>
      </c>
    </row>
    <row r="211" spans="1:8" ht="18.5" thickBot="1" x14ac:dyDescent="0.6">
      <c r="A211" s="59">
        <v>18</v>
      </c>
      <c r="B211" s="6" t="s">
        <v>8</v>
      </c>
      <c r="C211" s="55">
        <v>1</v>
      </c>
      <c r="D211" s="57" t="s">
        <v>54</v>
      </c>
      <c r="E211" s="57" t="s">
        <v>54</v>
      </c>
      <c r="F211" s="37" t="s">
        <v>182</v>
      </c>
      <c r="G211">
        <v>2</v>
      </c>
      <c r="H211" s="58" t="s">
        <v>55</v>
      </c>
    </row>
    <row r="212" spans="1:8" ht="18.5" thickBot="1" x14ac:dyDescent="0.6">
      <c r="A212" s="59">
        <v>18</v>
      </c>
      <c r="B212" s="6" t="s">
        <v>8</v>
      </c>
      <c r="C212" s="55">
        <v>2</v>
      </c>
      <c r="D212" s="57" t="s">
        <v>54</v>
      </c>
      <c r="E212" s="57" t="s">
        <v>54</v>
      </c>
      <c r="F212" s="37" t="s">
        <v>182</v>
      </c>
      <c r="G212">
        <v>2</v>
      </c>
      <c r="H212" s="58" t="s">
        <v>55</v>
      </c>
    </row>
    <row r="213" spans="1:8" ht="18.5" thickBot="1" x14ac:dyDescent="0.6">
      <c r="A213" s="59">
        <v>18</v>
      </c>
      <c r="B213" s="6" t="s">
        <v>8</v>
      </c>
      <c r="C213" s="55">
        <v>3</v>
      </c>
      <c r="D213" s="57" t="s">
        <v>54</v>
      </c>
      <c r="E213" s="57" t="s">
        <v>54</v>
      </c>
      <c r="F213" s="37" t="s">
        <v>181</v>
      </c>
      <c r="G213">
        <v>4</v>
      </c>
      <c r="H213" s="58" t="s">
        <v>55</v>
      </c>
    </row>
    <row r="214" spans="1:8" ht="18.5" thickBot="1" x14ac:dyDescent="0.6">
      <c r="A214" s="59">
        <v>18</v>
      </c>
      <c r="B214" s="6" t="s">
        <v>8</v>
      </c>
      <c r="C214" s="55">
        <v>4</v>
      </c>
      <c r="D214" s="57" t="s">
        <v>54</v>
      </c>
      <c r="E214" s="57" t="s">
        <v>54</v>
      </c>
      <c r="F214" s="37" t="s">
        <v>182</v>
      </c>
      <c r="G214">
        <v>3</v>
      </c>
      <c r="H214" s="58" t="s">
        <v>55</v>
      </c>
    </row>
    <row r="215" spans="1:8" ht="18.5" thickBot="1" x14ac:dyDescent="0.6">
      <c r="A215" s="59">
        <v>18</v>
      </c>
      <c r="B215" s="6" t="s">
        <v>8</v>
      </c>
      <c r="C215" s="55">
        <v>5</v>
      </c>
      <c r="D215" s="57" t="s">
        <v>54</v>
      </c>
      <c r="E215" s="57" t="s">
        <v>54</v>
      </c>
      <c r="F215" s="37" t="s">
        <v>182</v>
      </c>
      <c r="G215">
        <v>2</v>
      </c>
      <c r="H215" s="58" t="s">
        <v>55</v>
      </c>
    </row>
    <row r="216" spans="1:8" ht="18.5" thickBot="1" x14ac:dyDescent="0.6">
      <c r="A216" s="59">
        <v>18</v>
      </c>
      <c r="B216" s="6" t="s">
        <v>8</v>
      </c>
      <c r="C216" s="55">
        <v>6</v>
      </c>
      <c r="D216" s="57" t="s">
        <v>54</v>
      </c>
      <c r="E216" s="57" t="s">
        <v>54</v>
      </c>
      <c r="F216" s="37" t="s">
        <v>182</v>
      </c>
      <c r="G216">
        <v>2</v>
      </c>
      <c r="H216" s="58" t="s">
        <v>55</v>
      </c>
    </row>
    <row r="217" spans="1:8" ht="18.5" thickBot="1" x14ac:dyDescent="0.6">
      <c r="A217" s="59">
        <v>18</v>
      </c>
      <c r="B217" s="6" t="s">
        <v>9</v>
      </c>
      <c r="C217" s="55">
        <v>1</v>
      </c>
      <c r="D217" s="57" t="s">
        <v>54</v>
      </c>
      <c r="E217" s="57" t="s">
        <v>54</v>
      </c>
      <c r="F217" s="37" t="s">
        <v>181</v>
      </c>
      <c r="G217">
        <v>4</v>
      </c>
      <c r="H217" s="44" t="s">
        <v>181</v>
      </c>
    </row>
    <row r="218" spans="1:8" ht="18.5" thickBot="1" x14ac:dyDescent="0.6">
      <c r="A218" s="59">
        <v>18</v>
      </c>
      <c r="B218" s="6" t="s">
        <v>9</v>
      </c>
      <c r="C218" s="55">
        <v>2</v>
      </c>
      <c r="D218" s="57" t="s">
        <v>54</v>
      </c>
      <c r="E218" s="57" t="s">
        <v>54</v>
      </c>
      <c r="F218" s="37" t="s">
        <v>181</v>
      </c>
      <c r="G218">
        <v>4</v>
      </c>
      <c r="H218" s="44" t="s">
        <v>182</v>
      </c>
    </row>
    <row r="219" spans="1:8" ht="18.5" thickBot="1" x14ac:dyDescent="0.6">
      <c r="A219" s="59">
        <v>18</v>
      </c>
      <c r="B219" s="6" t="s">
        <v>9</v>
      </c>
      <c r="C219" s="57">
        <v>3</v>
      </c>
      <c r="D219" s="57" t="s">
        <v>54</v>
      </c>
      <c r="E219" s="57" t="s">
        <v>54</v>
      </c>
      <c r="F219" s="37" t="s">
        <v>182</v>
      </c>
      <c r="G219">
        <v>3</v>
      </c>
      <c r="H219" s="44" t="s">
        <v>182</v>
      </c>
    </row>
    <row r="220" spans="1:8" ht="18.5" thickBot="1" x14ac:dyDescent="0.6">
      <c r="A220" s="59">
        <v>19</v>
      </c>
      <c r="B220" s="17" t="s">
        <v>7</v>
      </c>
      <c r="C220" s="56">
        <v>1</v>
      </c>
      <c r="D220" s="57" t="s">
        <v>54</v>
      </c>
      <c r="E220" s="57" t="s">
        <v>54</v>
      </c>
      <c r="F220" s="37" t="s">
        <v>182</v>
      </c>
      <c r="G220">
        <v>2</v>
      </c>
      <c r="H220" s="58" t="s">
        <v>55</v>
      </c>
    </row>
    <row r="221" spans="1:8" ht="18.5" thickBot="1" x14ac:dyDescent="0.6">
      <c r="A221" s="59">
        <v>19</v>
      </c>
      <c r="B221" s="17" t="s">
        <v>7</v>
      </c>
      <c r="C221" s="55">
        <v>2</v>
      </c>
      <c r="D221" s="57" t="s">
        <v>54</v>
      </c>
      <c r="E221" s="57" t="s">
        <v>54</v>
      </c>
      <c r="F221" s="37" t="s">
        <v>182</v>
      </c>
      <c r="G221">
        <v>3</v>
      </c>
      <c r="H221" s="58" t="s">
        <v>55</v>
      </c>
    </row>
    <row r="222" spans="1:8" ht="18.5" thickBot="1" x14ac:dyDescent="0.6">
      <c r="A222" s="59">
        <v>19</v>
      </c>
      <c r="B222" s="17" t="s">
        <v>7</v>
      </c>
      <c r="C222" s="55">
        <v>3</v>
      </c>
      <c r="D222" s="57" t="s">
        <v>54</v>
      </c>
      <c r="E222" s="57" t="s">
        <v>54</v>
      </c>
      <c r="F222" s="37" t="s">
        <v>182</v>
      </c>
      <c r="G222">
        <v>1</v>
      </c>
      <c r="H222" s="58" t="s">
        <v>55</v>
      </c>
    </row>
    <row r="223" spans="1:8" ht="18.5" thickBot="1" x14ac:dyDescent="0.6">
      <c r="A223" s="59">
        <v>19</v>
      </c>
      <c r="B223" s="6" t="s">
        <v>8</v>
      </c>
      <c r="C223" s="55">
        <v>1</v>
      </c>
      <c r="D223" s="57" t="s">
        <v>54</v>
      </c>
      <c r="E223" s="57" t="s">
        <v>54</v>
      </c>
      <c r="F223" s="37" t="s">
        <v>182</v>
      </c>
      <c r="G223">
        <v>2</v>
      </c>
      <c r="H223" s="58" t="s">
        <v>55</v>
      </c>
    </row>
    <row r="224" spans="1:8" ht="18.5" thickBot="1" x14ac:dyDescent="0.6">
      <c r="A224" s="59">
        <v>19</v>
      </c>
      <c r="B224" s="6" t="s">
        <v>8</v>
      </c>
      <c r="C224" s="55">
        <v>2</v>
      </c>
      <c r="D224" s="57" t="s">
        <v>54</v>
      </c>
      <c r="E224" s="57" t="s">
        <v>54</v>
      </c>
      <c r="F224" s="37" t="s">
        <v>181</v>
      </c>
      <c r="G224">
        <v>4</v>
      </c>
      <c r="H224" s="58" t="s">
        <v>55</v>
      </c>
    </row>
    <row r="225" spans="1:8" ht="18.5" thickBot="1" x14ac:dyDescent="0.6">
      <c r="A225" s="59">
        <v>19</v>
      </c>
      <c r="B225" s="6" t="s">
        <v>8</v>
      </c>
      <c r="C225" s="55">
        <v>3</v>
      </c>
      <c r="D225" s="57" t="s">
        <v>54</v>
      </c>
      <c r="E225" s="57" t="s">
        <v>54</v>
      </c>
      <c r="F225" s="37" t="s">
        <v>181</v>
      </c>
      <c r="G225">
        <v>4</v>
      </c>
      <c r="H225" s="58" t="s">
        <v>55</v>
      </c>
    </row>
    <row r="226" spans="1:8" ht="18.5" thickBot="1" x14ac:dyDescent="0.6">
      <c r="A226" s="59">
        <v>19</v>
      </c>
      <c r="B226" s="6" t="s">
        <v>8</v>
      </c>
      <c r="C226" s="55">
        <v>4</v>
      </c>
      <c r="D226" s="57" t="s">
        <v>54</v>
      </c>
      <c r="E226" s="57" t="s">
        <v>54</v>
      </c>
      <c r="F226" s="37" t="s">
        <v>182</v>
      </c>
      <c r="G226">
        <v>2</v>
      </c>
      <c r="H226" s="58" t="s">
        <v>55</v>
      </c>
    </row>
    <row r="227" spans="1:8" ht="18.5" thickBot="1" x14ac:dyDescent="0.6">
      <c r="A227" s="59">
        <v>19</v>
      </c>
      <c r="B227" s="6" t="s">
        <v>8</v>
      </c>
      <c r="C227" s="55">
        <v>5</v>
      </c>
      <c r="D227" s="57" t="s">
        <v>54</v>
      </c>
      <c r="E227" s="57" t="s">
        <v>54</v>
      </c>
      <c r="F227" s="37" t="s">
        <v>182</v>
      </c>
      <c r="G227">
        <v>3</v>
      </c>
      <c r="H227" s="58" t="s">
        <v>55</v>
      </c>
    </row>
    <row r="228" spans="1:8" ht="18.5" thickBot="1" x14ac:dyDescent="0.6">
      <c r="A228" s="59">
        <v>19</v>
      </c>
      <c r="B228" s="6" t="s">
        <v>8</v>
      </c>
      <c r="C228" s="55">
        <v>6</v>
      </c>
      <c r="D228" s="57" t="s">
        <v>54</v>
      </c>
      <c r="E228" s="57" t="s">
        <v>54</v>
      </c>
      <c r="F228" s="37" t="s">
        <v>182</v>
      </c>
      <c r="G228">
        <v>1</v>
      </c>
      <c r="H228" s="58" t="s">
        <v>55</v>
      </c>
    </row>
    <row r="229" spans="1:8" ht="18.5" thickBot="1" x14ac:dyDescent="0.6">
      <c r="A229" s="59">
        <v>19</v>
      </c>
      <c r="B229" s="6" t="s">
        <v>9</v>
      </c>
      <c r="C229" s="55">
        <v>1</v>
      </c>
      <c r="D229" s="57" t="s">
        <v>54</v>
      </c>
      <c r="E229" s="57" t="s">
        <v>54</v>
      </c>
      <c r="F229" s="37" t="s">
        <v>181</v>
      </c>
      <c r="G229">
        <v>4</v>
      </c>
      <c r="H229" s="44" t="s">
        <v>181</v>
      </c>
    </row>
    <row r="230" spans="1:8" ht="18.5" thickBot="1" x14ac:dyDescent="0.6">
      <c r="A230" s="59">
        <v>19</v>
      </c>
      <c r="B230" s="6" t="s">
        <v>9</v>
      </c>
      <c r="C230" s="55">
        <v>2</v>
      </c>
      <c r="D230" s="57" t="s">
        <v>54</v>
      </c>
      <c r="E230" s="57" t="s">
        <v>54</v>
      </c>
      <c r="F230" s="37" t="s">
        <v>181</v>
      </c>
      <c r="G230">
        <v>3</v>
      </c>
      <c r="H230" s="44" t="s">
        <v>181</v>
      </c>
    </row>
    <row r="231" spans="1:8" ht="18.5" thickBot="1" x14ac:dyDescent="0.6">
      <c r="A231" s="59">
        <v>19</v>
      </c>
      <c r="B231" s="6" t="s">
        <v>9</v>
      </c>
      <c r="C231" s="57">
        <v>3</v>
      </c>
      <c r="D231" s="57" t="s">
        <v>54</v>
      </c>
      <c r="E231" s="57" t="s">
        <v>54</v>
      </c>
      <c r="F231" s="37" t="s">
        <v>182</v>
      </c>
      <c r="G231">
        <v>3</v>
      </c>
      <c r="H231" s="44" t="s">
        <v>181</v>
      </c>
    </row>
    <row r="232" spans="1:8" ht="18.5" thickBot="1" x14ac:dyDescent="0.6">
      <c r="A232" s="59">
        <v>20</v>
      </c>
      <c r="B232" s="17" t="s">
        <v>7</v>
      </c>
      <c r="C232" s="56">
        <v>1</v>
      </c>
      <c r="D232" s="57" t="s">
        <v>54</v>
      </c>
      <c r="E232" s="57" t="s">
        <v>54</v>
      </c>
      <c r="F232" s="37" t="s">
        <v>182</v>
      </c>
      <c r="G232">
        <v>1</v>
      </c>
      <c r="H232" s="58" t="s">
        <v>55</v>
      </c>
    </row>
    <row r="233" spans="1:8" ht="18.5" thickBot="1" x14ac:dyDescent="0.6">
      <c r="A233" s="59">
        <v>20</v>
      </c>
      <c r="B233" s="17" t="s">
        <v>7</v>
      </c>
      <c r="C233" s="55">
        <v>2</v>
      </c>
      <c r="D233" s="57" t="s">
        <v>54</v>
      </c>
      <c r="E233" s="57" t="s">
        <v>54</v>
      </c>
      <c r="F233" s="37" t="s">
        <v>182</v>
      </c>
      <c r="G233">
        <v>3</v>
      </c>
      <c r="H233" s="58" t="s">
        <v>55</v>
      </c>
    </row>
    <row r="234" spans="1:8" ht="18.5" thickBot="1" x14ac:dyDescent="0.6">
      <c r="A234" s="59">
        <v>20</v>
      </c>
      <c r="B234" s="17" t="s">
        <v>7</v>
      </c>
      <c r="C234" s="55">
        <v>3</v>
      </c>
      <c r="D234" s="57" t="s">
        <v>54</v>
      </c>
      <c r="E234" s="57" t="s">
        <v>54</v>
      </c>
      <c r="F234" s="37" t="s">
        <v>182</v>
      </c>
      <c r="G234">
        <v>1</v>
      </c>
      <c r="H234" s="58" t="s">
        <v>55</v>
      </c>
    </row>
    <row r="235" spans="1:8" ht="18.5" thickBot="1" x14ac:dyDescent="0.6">
      <c r="A235" s="59">
        <v>20</v>
      </c>
      <c r="B235" s="6" t="s">
        <v>8</v>
      </c>
      <c r="C235" s="55">
        <v>1</v>
      </c>
      <c r="D235" s="57" t="s">
        <v>54</v>
      </c>
      <c r="E235" s="57" t="s">
        <v>54</v>
      </c>
      <c r="F235" s="37" t="s">
        <v>182</v>
      </c>
      <c r="G235">
        <v>2</v>
      </c>
      <c r="H235" s="58" t="s">
        <v>55</v>
      </c>
    </row>
    <row r="236" spans="1:8" ht="18.5" thickBot="1" x14ac:dyDescent="0.6">
      <c r="A236" s="59">
        <v>20</v>
      </c>
      <c r="B236" s="6" t="s">
        <v>8</v>
      </c>
      <c r="C236" s="55">
        <v>2</v>
      </c>
      <c r="D236" s="57" t="s">
        <v>54</v>
      </c>
      <c r="E236" s="57" t="s">
        <v>54</v>
      </c>
      <c r="F236" s="37" t="s">
        <v>182</v>
      </c>
      <c r="G236">
        <v>2</v>
      </c>
      <c r="H236" s="58" t="s">
        <v>55</v>
      </c>
    </row>
    <row r="237" spans="1:8" ht="18.5" thickBot="1" x14ac:dyDescent="0.6">
      <c r="A237" s="59">
        <v>20</v>
      </c>
      <c r="B237" s="6" t="s">
        <v>8</v>
      </c>
      <c r="C237" s="55">
        <v>3</v>
      </c>
      <c r="D237" s="57" t="s">
        <v>54</v>
      </c>
      <c r="E237" s="57" t="s">
        <v>54</v>
      </c>
      <c r="F237" s="37" t="s">
        <v>182</v>
      </c>
      <c r="G237">
        <v>1</v>
      </c>
      <c r="H237" s="58" t="s">
        <v>55</v>
      </c>
    </row>
    <row r="238" spans="1:8" ht="18.5" thickBot="1" x14ac:dyDescent="0.6">
      <c r="A238" s="59">
        <v>20</v>
      </c>
      <c r="B238" s="6" t="s">
        <v>8</v>
      </c>
      <c r="C238" s="55">
        <v>4</v>
      </c>
      <c r="D238" s="57" t="s">
        <v>54</v>
      </c>
      <c r="E238" s="57" t="s">
        <v>54</v>
      </c>
      <c r="F238" s="37" t="s">
        <v>182</v>
      </c>
      <c r="G238">
        <v>2</v>
      </c>
      <c r="H238" s="58" t="s">
        <v>55</v>
      </c>
    </row>
    <row r="239" spans="1:8" ht="18.5" thickBot="1" x14ac:dyDescent="0.6">
      <c r="A239" s="59">
        <v>20</v>
      </c>
      <c r="B239" s="6" t="s">
        <v>8</v>
      </c>
      <c r="C239" s="55">
        <v>5</v>
      </c>
      <c r="D239" s="57" t="s">
        <v>54</v>
      </c>
      <c r="E239" s="57" t="s">
        <v>54</v>
      </c>
      <c r="F239" s="37" t="s">
        <v>182</v>
      </c>
      <c r="G239">
        <v>1</v>
      </c>
      <c r="H239" s="58" t="s">
        <v>55</v>
      </c>
    </row>
    <row r="240" spans="1:8" ht="18.5" thickBot="1" x14ac:dyDescent="0.6">
      <c r="A240" s="59">
        <v>20</v>
      </c>
      <c r="B240" s="6" t="s">
        <v>8</v>
      </c>
      <c r="C240" s="55">
        <v>6</v>
      </c>
      <c r="D240" s="57" t="s">
        <v>54</v>
      </c>
      <c r="E240" s="57" t="s">
        <v>54</v>
      </c>
      <c r="F240" s="37" t="s">
        <v>181</v>
      </c>
      <c r="G240">
        <v>4</v>
      </c>
      <c r="H240" s="58" t="s">
        <v>55</v>
      </c>
    </row>
    <row r="241" spans="1:8" ht="18.5" thickBot="1" x14ac:dyDescent="0.6">
      <c r="A241" s="59">
        <v>20</v>
      </c>
      <c r="B241" s="6" t="s">
        <v>9</v>
      </c>
      <c r="C241" s="55">
        <v>1</v>
      </c>
      <c r="D241" s="57" t="s">
        <v>54</v>
      </c>
      <c r="E241" s="57" t="s">
        <v>54</v>
      </c>
      <c r="F241" s="37" t="s">
        <v>182</v>
      </c>
      <c r="G241">
        <v>2</v>
      </c>
      <c r="H241" s="44" t="s">
        <v>182</v>
      </c>
    </row>
    <row r="242" spans="1:8" ht="18.5" thickBot="1" x14ac:dyDescent="0.6">
      <c r="A242" s="59">
        <v>20</v>
      </c>
      <c r="B242" s="6" t="s">
        <v>9</v>
      </c>
      <c r="C242" s="55">
        <v>2</v>
      </c>
      <c r="D242" s="57" t="s">
        <v>54</v>
      </c>
      <c r="E242" s="57" t="s">
        <v>54</v>
      </c>
      <c r="F242" s="37" t="s">
        <v>182</v>
      </c>
      <c r="G242">
        <v>1</v>
      </c>
      <c r="H242" s="44" t="s">
        <v>181</v>
      </c>
    </row>
    <row r="243" spans="1:8" ht="18.5" thickBot="1" x14ac:dyDescent="0.6">
      <c r="A243" s="59">
        <v>20</v>
      </c>
      <c r="B243" s="6" t="s">
        <v>9</v>
      </c>
      <c r="C243" s="57">
        <v>3</v>
      </c>
      <c r="D243" s="57" t="s">
        <v>54</v>
      </c>
      <c r="E243" s="57" t="s">
        <v>54</v>
      </c>
      <c r="F243" s="37" t="s">
        <v>182</v>
      </c>
      <c r="G243">
        <v>3</v>
      </c>
      <c r="H243" s="44" t="s">
        <v>182</v>
      </c>
    </row>
    <row r="244" spans="1:8" ht="18.5" thickBot="1" x14ac:dyDescent="0.6">
      <c r="A244" s="59">
        <v>21</v>
      </c>
      <c r="B244" s="17" t="s">
        <v>7</v>
      </c>
      <c r="C244" s="56">
        <v>1</v>
      </c>
      <c r="D244" s="57" t="s">
        <v>54</v>
      </c>
      <c r="E244" s="57" t="s">
        <v>54</v>
      </c>
      <c r="F244" s="37" t="s">
        <v>181</v>
      </c>
      <c r="G244">
        <v>4</v>
      </c>
      <c r="H244" s="58" t="s">
        <v>55</v>
      </c>
    </row>
    <row r="245" spans="1:8" ht="18.5" thickBot="1" x14ac:dyDescent="0.6">
      <c r="A245" s="59">
        <v>21</v>
      </c>
      <c r="B245" s="17" t="s">
        <v>7</v>
      </c>
      <c r="C245" s="55">
        <v>2</v>
      </c>
      <c r="D245" s="57" t="s">
        <v>54</v>
      </c>
      <c r="E245" s="57" t="s">
        <v>54</v>
      </c>
      <c r="F245" s="37" t="s">
        <v>182</v>
      </c>
      <c r="G245">
        <v>2</v>
      </c>
      <c r="H245" s="58" t="s">
        <v>55</v>
      </c>
    </row>
    <row r="246" spans="1:8" ht="18.5" thickBot="1" x14ac:dyDescent="0.6">
      <c r="A246" s="59">
        <v>21</v>
      </c>
      <c r="B246" s="17" t="s">
        <v>7</v>
      </c>
      <c r="C246" s="55">
        <v>3</v>
      </c>
      <c r="D246" s="57" t="s">
        <v>54</v>
      </c>
      <c r="E246" s="57" t="s">
        <v>54</v>
      </c>
      <c r="F246" s="37" t="s">
        <v>182</v>
      </c>
      <c r="G246">
        <v>3</v>
      </c>
      <c r="H246" s="58" t="s">
        <v>55</v>
      </c>
    </row>
    <row r="247" spans="1:8" ht="18.5" thickBot="1" x14ac:dyDescent="0.6">
      <c r="A247" s="59">
        <v>21</v>
      </c>
      <c r="B247" s="6" t="s">
        <v>8</v>
      </c>
      <c r="C247" s="55">
        <v>1</v>
      </c>
      <c r="D247" s="57" t="s">
        <v>54</v>
      </c>
      <c r="E247" s="57" t="s">
        <v>54</v>
      </c>
      <c r="F247" s="37" t="s">
        <v>182</v>
      </c>
      <c r="G247">
        <v>2</v>
      </c>
      <c r="H247" s="58" t="s">
        <v>55</v>
      </c>
    </row>
    <row r="248" spans="1:8" ht="18.5" thickBot="1" x14ac:dyDescent="0.6">
      <c r="A248" s="59">
        <v>21</v>
      </c>
      <c r="B248" s="6" t="s">
        <v>8</v>
      </c>
      <c r="C248" s="55">
        <v>2</v>
      </c>
      <c r="D248" s="57" t="s">
        <v>54</v>
      </c>
      <c r="E248" s="57" t="s">
        <v>54</v>
      </c>
      <c r="F248" s="37" t="s">
        <v>182</v>
      </c>
      <c r="G248">
        <v>2</v>
      </c>
      <c r="H248" s="58" t="s">
        <v>55</v>
      </c>
    </row>
    <row r="249" spans="1:8" ht="18.5" thickBot="1" x14ac:dyDescent="0.6">
      <c r="A249" s="59">
        <v>21</v>
      </c>
      <c r="B249" s="6" t="s">
        <v>8</v>
      </c>
      <c r="C249" s="55">
        <v>3</v>
      </c>
      <c r="D249" s="57" t="s">
        <v>54</v>
      </c>
      <c r="E249" s="57" t="s">
        <v>54</v>
      </c>
      <c r="F249" s="37" t="s">
        <v>181</v>
      </c>
      <c r="G249">
        <v>4</v>
      </c>
      <c r="H249" s="58" t="s">
        <v>55</v>
      </c>
    </row>
    <row r="250" spans="1:8" ht="18.5" thickBot="1" x14ac:dyDescent="0.6">
      <c r="A250" s="59">
        <v>21</v>
      </c>
      <c r="B250" s="6" t="s">
        <v>8</v>
      </c>
      <c r="C250" s="55">
        <v>4</v>
      </c>
      <c r="D250" s="57" t="s">
        <v>54</v>
      </c>
      <c r="E250" s="57" t="s">
        <v>54</v>
      </c>
      <c r="F250" s="37" t="s">
        <v>182</v>
      </c>
      <c r="G250">
        <v>2</v>
      </c>
      <c r="H250" s="58" t="s">
        <v>55</v>
      </c>
    </row>
    <row r="251" spans="1:8" ht="18.5" thickBot="1" x14ac:dyDescent="0.6">
      <c r="A251" s="59">
        <v>21</v>
      </c>
      <c r="B251" s="6" t="s">
        <v>8</v>
      </c>
      <c r="C251" s="55">
        <v>5</v>
      </c>
      <c r="D251" s="57" t="s">
        <v>54</v>
      </c>
      <c r="E251" s="57" t="s">
        <v>54</v>
      </c>
      <c r="F251" s="37" t="s">
        <v>182</v>
      </c>
      <c r="G251">
        <v>2</v>
      </c>
      <c r="H251" s="58" t="s">
        <v>55</v>
      </c>
    </row>
    <row r="252" spans="1:8" ht="18.5" thickBot="1" x14ac:dyDescent="0.6">
      <c r="A252" s="59">
        <v>21</v>
      </c>
      <c r="B252" s="6" t="s">
        <v>8</v>
      </c>
      <c r="C252" s="55">
        <v>6</v>
      </c>
      <c r="D252" s="57" t="s">
        <v>54</v>
      </c>
      <c r="E252" s="57" t="s">
        <v>54</v>
      </c>
      <c r="F252" s="37" t="s">
        <v>182</v>
      </c>
      <c r="G252">
        <v>3</v>
      </c>
      <c r="H252" s="58" t="s">
        <v>55</v>
      </c>
    </row>
    <row r="253" spans="1:8" ht="18.5" thickBot="1" x14ac:dyDescent="0.6">
      <c r="A253" s="59">
        <v>21</v>
      </c>
      <c r="B253" s="6" t="s">
        <v>9</v>
      </c>
      <c r="C253" s="55">
        <v>1</v>
      </c>
      <c r="D253" s="57" t="s">
        <v>54</v>
      </c>
      <c r="E253" s="57" t="s">
        <v>54</v>
      </c>
      <c r="F253" s="37" t="s">
        <v>182</v>
      </c>
      <c r="G253">
        <v>3</v>
      </c>
      <c r="H253" s="44" t="s">
        <v>181</v>
      </c>
    </row>
    <row r="254" spans="1:8" ht="18.5" thickBot="1" x14ac:dyDescent="0.6">
      <c r="A254" s="59">
        <v>21</v>
      </c>
      <c r="B254" s="6" t="s">
        <v>9</v>
      </c>
      <c r="C254" s="55">
        <v>2</v>
      </c>
      <c r="D254" s="57" t="s">
        <v>54</v>
      </c>
      <c r="E254" s="57" t="s">
        <v>54</v>
      </c>
      <c r="F254" s="37" t="s">
        <v>182</v>
      </c>
      <c r="G254">
        <v>3</v>
      </c>
      <c r="H254" s="44" t="s">
        <v>182</v>
      </c>
    </row>
    <row r="255" spans="1:8" ht="18.5" thickBot="1" x14ac:dyDescent="0.6">
      <c r="A255" s="59">
        <v>21</v>
      </c>
      <c r="B255" s="6" t="s">
        <v>9</v>
      </c>
      <c r="C255" s="57">
        <v>3</v>
      </c>
      <c r="D255" s="57" t="s">
        <v>54</v>
      </c>
      <c r="E255" s="57" t="s">
        <v>54</v>
      </c>
      <c r="F255" s="37" t="s">
        <v>182</v>
      </c>
      <c r="G255">
        <v>3</v>
      </c>
      <c r="H255" s="44" t="s">
        <v>182</v>
      </c>
    </row>
    <row r="256" spans="1:8" ht="18.5" thickBot="1" x14ac:dyDescent="0.6">
      <c r="A256" s="59">
        <v>22</v>
      </c>
      <c r="B256" s="17" t="s">
        <v>7</v>
      </c>
      <c r="C256" s="56">
        <v>1</v>
      </c>
      <c r="D256" s="57" t="s">
        <v>54</v>
      </c>
      <c r="E256" s="57" t="s">
        <v>54</v>
      </c>
      <c r="F256" s="37" t="s">
        <v>182</v>
      </c>
      <c r="G256">
        <v>2</v>
      </c>
      <c r="H256" s="58" t="s">
        <v>55</v>
      </c>
    </row>
    <row r="257" spans="1:8" ht="18.5" thickBot="1" x14ac:dyDescent="0.6">
      <c r="A257" s="59">
        <v>22</v>
      </c>
      <c r="B257" s="17" t="s">
        <v>7</v>
      </c>
      <c r="C257" s="55">
        <v>2</v>
      </c>
      <c r="D257" s="57" t="s">
        <v>54</v>
      </c>
      <c r="E257" s="57" t="s">
        <v>54</v>
      </c>
      <c r="F257" s="37" t="s">
        <v>182</v>
      </c>
      <c r="G257">
        <v>1</v>
      </c>
      <c r="H257" s="58" t="s">
        <v>55</v>
      </c>
    </row>
    <row r="258" spans="1:8" ht="18.5" thickBot="1" x14ac:dyDescent="0.6">
      <c r="A258" s="59">
        <v>22</v>
      </c>
      <c r="B258" s="17" t="s">
        <v>7</v>
      </c>
      <c r="C258" s="55">
        <v>3</v>
      </c>
      <c r="D258" s="57" t="s">
        <v>54</v>
      </c>
      <c r="E258" s="57" t="s">
        <v>54</v>
      </c>
      <c r="F258" s="37" t="s">
        <v>182</v>
      </c>
      <c r="G258">
        <v>2</v>
      </c>
      <c r="H258" s="58" t="s">
        <v>55</v>
      </c>
    </row>
    <row r="259" spans="1:8" ht="18.5" thickBot="1" x14ac:dyDescent="0.6">
      <c r="A259" s="59">
        <v>22</v>
      </c>
      <c r="B259" s="6" t="s">
        <v>8</v>
      </c>
      <c r="C259" s="55">
        <v>1</v>
      </c>
      <c r="D259" s="57" t="s">
        <v>54</v>
      </c>
      <c r="E259" s="57" t="s">
        <v>54</v>
      </c>
      <c r="F259" s="37" t="s">
        <v>182</v>
      </c>
      <c r="G259">
        <v>2</v>
      </c>
      <c r="H259" s="58" t="s">
        <v>55</v>
      </c>
    </row>
    <row r="260" spans="1:8" ht="18.5" thickBot="1" x14ac:dyDescent="0.6">
      <c r="A260" s="59">
        <v>22</v>
      </c>
      <c r="B260" s="6" t="s">
        <v>8</v>
      </c>
      <c r="C260" s="55">
        <v>2</v>
      </c>
      <c r="D260" s="57" t="s">
        <v>54</v>
      </c>
      <c r="E260" s="57" t="s">
        <v>54</v>
      </c>
      <c r="F260" s="37" t="s">
        <v>182</v>
      </c>
      <c r="G260">
        <v>2</v>
      </c>
      <c r="H260" s="58" t="s">
        <v>55</v>
      </c>
    </row>
    <row r="261" spans="1:8" ht="18.5" thickBot="1" x14ac:dyDescent="0.6">
      <c r="A261" s="59">
        <v>22</v>
      </c>
      <c r="B261" s="6" t="s">
        <v>8</v>
      </c>
      <c r="C261" s="55">
        <v>3</v>
      </c>
      <c r="D261" s="57" t="s">
        <v>54</v>
      </c>
      <c r="E261" s="57" t="s">
        <v>54</v>
      </c>
      <c r="F261" s="37" t="s">
        <v>182</v>
      </c>
      <c r="G261">
        <v>3</v>
      </c>
      <c r="H261" s="58" t="s">
        <v>55</v>
      </c>
    </row>
    <row r="262" spans="1:8" ht="18.5" thickBot="1" x14ac:dyDescent="0.6">
      <c r="A262" s="59">
        <v>22</v>
      </c>
      <c r="B262" s="6" t="s">
        <v>8</v>
      </c>
      <c r="C262" s="55">
        <v>4</v>
      </c>
      <c r="D262" s="57" t="s">
        <v>54</v>
      </c>
      <c r="E262" s="57" t="s">
        <v>54</v>
      </c>
      <c r="F262" s="37" t="s">
        <v>182</v>
      </c>
      <c r="G262">
        <v>2</v>
      </c>
      <c r="H262" s="58" t="s">
        <v>55</v>
      </c>
    </row>
    <row r="263" spans="1:8" ht="18.5" thickBot="1" x14ac:dyDescent="0.6">
      <c r="A263" s="59">
        <v>22</v>
      </c>
      <c r="B263" s="6" t="s">
        <v>8</v>
      </c>
      <c r="C263" s="55">
        <v>5</v>
      </c>
      <c r="D263" s="57" t="s">
        <v>54</v>
      </c>
      <c r="E263" s="57" t="s">
        <v>54</v>
      </c>
      <c r="F263" s="37" t="s">
        <v>182</v>
      </c>
      <c r="G263">
        <v>3</v>
      </c>
      <c r="H263" s="58" t="s">
        <v>55</v>
      </c>
    </row>
    <row r="264" spans="1:8" ht="18.5" thickBot="1" x14ac:dyDescent="0.6">
      <c r="A264" s="59">
        <v>22</v>
      </c>
      <c r="B264" s="6" t="s">
        <v>8</v>
      </c>
      <c r="C264" s="55">
        <v>6</v>
      </c>
      <c r="D264" s="57" t="s">
        <v>54</v>
      </c>
      <c r="E264" s="57" t="s">
        <v>54</v>
      </c>
      <c r="F264" s="37" t="s">
        <v>182</v>
      </c>
      <c r="G264">
        <v>1</v>
      </c>
      <c r="H264" s="58" t="s">
        <v>55</v>
      </c>
    </row>
    <row r="265" spans="1:8" ht="18.5" thickBot="1" x14ac:dyDescent="0.6">
      <c r="A265" s="59">
        <v>22</v>
      </c>
      <c r="B265" s="6" t="s">
        <v>9</v>
      </c>
      <c r="C265" s="55">
        <v>1</v>
      </c>
      <c r="D265" s="57" t="s">
        <v>54</v>
      </c>
      <c r="E265" s="57" t="s">
        <v>54</v>
      </c>
      <c r="F265" s="37" t="s">
        <v>182</v>
      </c>
      <c r="G265">
        <v>2</v>
      </c>
      <c r="H265" s="44" t="s">
        <v>182</v>
      </c>
    </row>
    <row r="266" spans="1:8" ht="18.5" thickBot="1" x14ac:dyDescent="0.6">
      <c r="A266" s="59">
        <v>22</v>
      </c>
      <c r="B266" s="6" t="s">
        <v>9</v>
      </c>
      <c r="C266" s="55">
        <v>2</v>
      </c>
      <c r="D266" s="57" t="s">
        <v>54</v>
      </c>
      <c r="E266" s="57" t="s">
        <v>54</v>
      </c>
      <c r="F266" s="37" t="s">
        <v>181</v>
      </c>
      <c r="G266">
        <v>4</v>
      </c>
      <c r="H266" s="44" t="s">
        <v>182</v>
      </c>
    </row>
    <row r="267" spans="1:8" ht="18.5" thickBot="1" x14ac:dyDescent="0.6">
      <c r="A267" s="59">
        <v>22</v>
      </c>
      <c r="B267" s="6" t="s">
        <v>9</v>
      </c>
      <c r="C267" s="57">
        <v>3</v>
      </c>
      <c r="D267" s="57" t="s">
        <v>54</v>
      </c>
      <c r="E267" s="57" t="s">
        <v>54</v>
      </c>
      <c r="F267" s="37" t="s">
        <v>182</v>
      </c>
      <c r="G267">
        <v>3</v>
      </c>
      <c r="H267" s="44" t="s">
        <v>181</v>
      </c>
    </row>
    <row r="268" spans="1:8" ht="18.5" thickBot="1" x14ac:dyDescent="0.6">
      <c r="A268" s="59">
        <v>23</v>
      </c>
      <c r="B268" s="17" t="s">
        <v>7</v>
      </c>
      <c r="C268" s="56">
        <v>1</v>
      </c>
      <c r="D268" s="57" t="s">
        <v>54</v>
      </c>
      <c r="E268" s="57" t="s">
        <v>54</v>
      </c>
      <c r="F268" s="37" t="s">
        <v>182</v>
      </c>
      <c r="G268">
        <v>2</v>
      </c>
      <c r="H268" s="58" t="s">
        <v>55</v>
      </c>
    </row>
    <row r="269" spans="1:8" ht="18.5" thickBot="1" x14ac:dyDescent="0.6">
      <c r="A269" s="59">
        <v>23</v>
      </c>
      <c r="B269" s="17" t="s">
        <v>7</v>
      </c>
      <c r="C269" s="55">
        <v>2</v>
      </c>
      <c r="D269" s="57" t="s">
        <v>54</v>
      </c>
      <c r="E269" s="57" t="s">
        <v>54</v>
      </c>
      <c r="F269" s="37" t="s">
        <v>181</v>
      </c>
      <c r="G269">
        <v>4</v>
      </c>
      <c r="H269" s="58" t="s">
        <v>55</v>
      </c>
    </row>
    <row r="270" spans="1:8" ht="18.5" thickBot="1" x14ac:dyDescent="0.6">
      <c r="A270" s="59">
        <v>23</v>
      </c>
      <c r="B270" s="17" t="s">
        <v>7</v>
      </c>
      <c r="C270" s="55">
        <v>3</v>
      </c>
      <c r="D270" s="57" t="s">
        <v>54</v>
      </c>
      <c r="E270" s="57" t="s">
        <v>54</v>
      </c>
      <c r="F270" s="37" t="s">
        <v>182</v>
      </c>
      <c r="G270">
        <v>3</v>
      </c>
      <c r="H270" s="58" t="s">
        <v>55</v>
      </c>
    </row>
    <row r="271" spans="1:8" ht="18.5" thickBot="1" x14ac:dyDescent="0.6">
      <c r="A271" s="59">
        <v>23</v>
      </c>
      <c r="B271" s="6" t="s">
        <v>8</v>
      </c>
      <c r="C271" s="55">
        <v>1</v>
      </c>
      <c r="D271" s="57" t="s">
        <v>54</v>
      </c>
      <c r="E271" s="57" t="s">
        <v>54</v>
      </c>
      <c r="F271" s="37" t="s">
        <v>182</v>
      </c>
      <c r="G271">
        <v>2</v>
      </c>
      <c r="H271" s="58" t="s">
        <v>55</v>
      </c>
    </row>
    <row r="272" spans="1:8" ht="18.5" thickBot="1" x14ac:dyDescent="0.6">
      <c r="A272" s="59">
        <v>23</v>
      </c>
      <c r="B272" s="6" t="s">
        <v>8</v>
      </c>
      <c r="C272" s="55">
        <v>2</v>
      </c>
      <c r="D272" s="57" t="s">
        <v>54</v>
      </c>
      <c r="E272" s="57" t="s">
        <v>54</v>
      </c>
      <c r="F272" s="37" t="s">
        <v>182</v>
      </c>
      <c r="G272">
        <v>2</v>
      </c>
      <c r="H272" s="58" t="s">
        <v>55</v>
      </c>
    </row>
    <row r="273" spans="1:8" ht="18.5" thickBot="1" x14ac:dyDescent="0.6">
      <c r="A273" s="59">
        <v>23</v>
      </c>
      <c r="B273" s="6" t="s">
        <v>8</v>
      </c>
      <c r="C273" s="55">
        <v>3</v>
      </c>
      <c r="D273" s="57" t="s">
        <v>54</v>
      </c>
      <c r="E273" s="57" t="s">
        <v>54</v>
      </c>
      <c r="F273" s="37" t="s">
        <v>182</v>
      </c>
      <c r="G273">
        <v>3</v>
      </c>
      <c r="H273" s="58" t="s">
        <v>55</v>
      </c>
    </row>
    <row r="274" spans="1:8" ht="18.5" thickBot="1" x14ac:dyDescent="0.6">
      <c r="A274" s="59">
        <v>23</v>
      </c>
      <c r="B274" s="6" t="s">
        <v>8</v>
      </c>
      <c r="C274" s="55">
        <v>4</v>
      </c>
      <c r="D274" s="57" t="s">
        <v>54</v>
      </c>
      <c r="E274" s="57" t="s">
        <v>54</v>
      </c>
      <c r="F274" s="37" t="s">
        <v>182</v>
      </c>
      <c r="G274">
        <v>1</v>
      </c>
      <c r="H274" s="58" t="s">
        <v>55</v>
      </c>
    </row>
    <row r="275" spans="1:8" ht="18.5" thickBot="1" x14ac:dyDescent="0.6">
      <c r="A275" s="59">
        <v>23</v>
      </c>
      <c r="B275" s="6" t="s">
        <v>8</v>
      </c>
      <c r="C275" s="55">
        <v>5</v>
      </c>
      <c r="D275" s="57" t="s">
        <v>54</v>
      </c>
      <c r="E275" s="57" t="s">
        <v>54</v>
      </c>
      <c r="F275" s="37" t="s">
        <v>182</v>
      </c>
      <c r="G275">
        <v>2</v>
      </c>
      <c r="H275" s="58" t="s">
        <v>55</v>
      </c>
    </row>
    <row r="276" spans="1:8" ht="18.5" thickBot="1" x14ac:dyDescent="0.6">
      <c r="A276" s="59">
        <v>23</v>
      </c>
      <c r="B276" s="6" t="s">
        <v>8</v>
      </c>
      <c r="C276" s="55">
        <v>6</v>
      </c>
      <c r="D276" s="57" t="s">
        <v>54</v>
      </c>
      <c r="E276" s="57" t="s">
        <v>54</v>
      </c>
      <c r="F276" s="37" t="s">
        <v>182</v>
      </c>
      <c r="G276">
        <v>3</v>
      </c>
      <c r="H276" s="58" t="s">
        <v>55</v>
      </c>
    </row>
    <row r="277" spans="1:8" ht="18.5" thickBot="1" x14ac:dyDescent="0.6">
      <c r="A277" s="59">
        <v>23</v>
      </c>
      <c r="B277" s="6" t="s">
        <v>9</v>
      </c>
      <c r="C277" s="55">
        <v>1</v>
      </c>
      <c r="D277" s="57" t="s">
        <v>54</v>
      </c>
      <c r="E277" s="57" t="s">
        <v>54</v>
      </c>
      <c r="F277" s="37" t="s">
        <v>182</v>
      </c>
      <c r="G277">
        <v>2</v>
      </c>
      <c r="H277" s="44" t="s">
        <v>182</v>
      </c>
    </row>
    <row r="278" spans="1:8" ht="18.5" thickBot="1" x14ac:dyDescent="0.6">
      <c r="A278" s="59">
        <v>23</v>
      </c>
      <c r="B278" s="6" t="s">
        <v>9</v>
      </c>
      <c r="C278" s="55">
        <v>2</v>
      </c>
      <c r="D278" s="57" t="s">
        <v>54</v>
      </c>
      <c r="E278" s="57" t="s">
        <v>54</v>
      </c>
      <c r="F278" s="37" t="s">
        <v>182</v>
      </c>
      <c r="G278">
        <v>2</v>
      </c>
      <c r="H278" s="44" t="s">
        <v>182</v>
      </c>
    </row>
    <row r="279" spans="1:8" ht="18.5" thickBot="1" x14ac:dyDescent="0.6">
      <c r="A279" s="59">
        <v>23</v>
      </c>
      <c r="B279" s="6" t="s">
        <v>9</v>
      </c>
      <c r="C279" s="57">
        <v>3</v>
      </c>
      <c r="D279" s="57" t="s">
        <v>54</v>
      </c>
      <c r="E279" s="57" t="s">
        <v>54</v>
      </c>
      <c r="F279" s="37" t="s">
        <v>182</v>
      </c>
      <c r="G279">
        <v>2</v>
      </c>
      <c r="H279" s="44" t="s">
        <v>181</v>
      </c>
    </row>
    <row r="280" spans="1:8" ht="18.5" thickBot="1" x14ac:dyDescent="0.6">
      <c r="A280" s="59">
        <v>24</v>
      </c>
      <c r="B280" s="17" t="s">
        <v>7</v>
      </c>
      <c r="C280" s="56">
        <v>1</v>
      </c>
      <c r="D280" s="57" t="s">
        <v>54</v>
      </c>
      <c r="E280" s="57" t="s">
        <v>54</v>
      </c>
      <c r="F280" s="37" t="s">
        <v>182</v>
      </c>
      <c r="G280">
        <v>2</v>
      </c>
      <c r="H280" s="58" t="s">
        <v>55</v>
      </c>
    </row>
    <row r="281" spans="1:8" ht="18.5" thickBot="1" x14ac:dyDescent="0.6">
      <c r="A281" s="59">
        <v>24</v>
      </c>
      <c r="B281" s="17" t="s">
        <v>7</v>
      </c>
      <c r="C281" s="55">
        <v>2</v>
      </c>
      <c r="D281" s="57" t="s">
        <v>54</v>
      </c>
      <c r="E281" s="57" t="s">
        <v>54</v>
      </c>
      <c r="F281" s="37" t="s">
        <v>182</v>
      </c>
      <c r="G281">
        <v>3</v>
      </c>
      <c r="H281" s="58" t="s">
        <v>55</v>
      </c>
    </row>
    <row r="282" spans="1:8" ht="18.5" thickBot="1" x14ac:dyDescent="0.6">
      <c r="A282" s="59">
        <v>24</v>
      </c>
      <c r="B282" s="17" t="s">
        <v>7</v>
      </c>
      <c r="C282" s="55">
        <v>3</v>
      </c>
      <c r="D282" s="57" t="s">
        <v>54</v>
      </c>
      <c r="E282" s="57" t="s">
        <v>54</v>
      </c>
      <c r="F282" s="37" t="s">
        <v>182</v>
      </c>
      <c r="G282">
        <v>2</v>
      </c>
      <c r="H282" s="58" t="s">
        <v>55</v>
      </c>
    </row>
    <row r="283" spans="1:8" ht="18.5" thickBot="1" x14ac:dyDescent="0.6">
      <c r="A283" s="59">
        <v>24</v>
      </c>
      <c r="B283" s="6" t="s">
        <v>8</v>
      </c>
      <c r="C283" s="55">
        <v>1</v>
      </c>
      <c r="D283" s="57" t="s">
        <v>54</v>
      </c>
      <c r="E283" s="57" t="s">
        <v>54</v>
      </c>
      <c r="F283" s="37" t="s">
        <v>182</v>
      </c>
      <c r="G283">
        <v>2</v>
      </c>
      <c r="H283" s="58" t="s">
        <v>55</v>
      </c>
    </row>
    <row r="284" spans="1:8" ht="18.5" thickBot="1" x14ac:dyDescent="0.6">
      <c r="A284" s="59">
        <v>24</v>
      </c>
      <c r="B284" s="6" t="s">
        <v>8</v>
      </c>
      <c r="C284" s="55">
        <v>2</v>
      </c>
      <c r="D284" s="57" t="s">
        <v>54</v>
      </c>
      <c r="E284" s="57" t="s">
        <v>54</v>
      </c>
      <c r="F284" s="37" t="s">
        <v>181</v>
      </c>
      <c r="G284">
        <v>4</v>
      </c>
      <c r="H284" s="58" t="s">
        <v>55</v>
      </c>
    </row>
    <row r="285" spans="1:8" ht="18.5" thickBot="1" x14ac:dyDescent="0.6">
      <c r="A285" s="59">
        <v>24</v>
      </c>
      <c r="B285" s="6" t="s">
        <v>8</v>
      </c>
      <c r="C285" s="55">
        <v>3</v>
      </c>
      <c r="D285" s="57" t="s">
        <v>54</v>
      </c>
      <c r="E285" s="57" t="s">
        <v>54</v>
      </c>
      <c r="F285" s="37" t="s">
        <v>182</v>
      </c>
      <c r="G285">
        <v>3</v>
      </c>
      <c r="H285" s="58" t="s">
        <v>55</v>
      </c>
    </row>
    <row r="286" spans="1:8" ht="18.5" thickBot="1" x14ac:dyDescent="0.6">
      <c r="A286" s="59">
        <v>24</v>
      </c>
      <c r="B286" s="6" t="s">
        <v>8</v>
      </c>
      <c r="C286" s="55">
        <v>4</v>
      </c>
      <c r="D286" s="57" t="s">
        <v>54</v>
      </c>
      <c r="E286" s="57" t="s">
        <v>54</v>
      </c>
      <c r="F286" s="37" t="s">
        <v>182</v>
      </c>
      <c r="G286">
        <v>2</v>
      </c>
      <c r="H286" s="58" t="s">
        <v>55</v>
      </c>
    </row>
    <row r="287" spans="1:8" ht="18.5" thickBot="1" x14ac:dyDescent="0.6">
      <c r="A287" s="59">
        <v>24</v>
      </c>
      <c r="B287" s="6" t="s">
        <v>8</v>
      </c>
      <c r="C287" s="55">
        <v>5</v>
      </c>
      <c r="D287" s="57" t="s">
        <v>54</v>
      </c>
      <c r="E287" s="57" t="s">
        <v>54</v>
      </c>
      <c r="F287" s="37" t="s">
        <v>182</v>
      </c>
      <c r="G287">
        <v>1</v>
      </c>
      <c r="H287" s="58" t="s">
        <v>55</v>
      </c>
    </row>
    <row r="288" spans="1:8" ht="18.5" thickBot="1" x14ac:dyDescent="0.6">
      <c r="A288" s="59">
        <v>24</v>
      </c>
      <c r="B288" s="6" t="s">
        <v>8</v>
      </c>
      <c r="C288" s="55">
        <v>6</v>
      </c>
      <c r="D288" s="57" t="s">
        <v>54</v>
      </c>
      <c r="E288" s="57" t="s">
        <v>54</v>
      </c>
      <c r="F288" s="37" t="s">
        <v>182</v>
      </c>
      <c r="G288">
        <v>2</v>
      </c>
      <c r="H288" s="58" t="s">
        <v>55</v>
      </c>
    </row>
    <row r="289" spans="1:8" ht="18.5" thickBot="1" x14ac:dyDescent="0.6">
      <c r="A289" s="59">
        <v>24</v>
      </c>
      <c r="B289" s="6" t="s">
        <v>9</v>
      </c>
      <c r="C289" s="55">
        <v>1</v>
      </c>
      <c r="D289" s="57" t="s">
        <v>54</v>
      </c>
      <c r="E289" s="57" t="s">
        <v>54</v>
      </c>
      <c r="F289" s="37" t="s">
        <v>182</v>
      </c>
      <c r="G289">
        <v>2</v>
      </c>
      <c r="H289" s="44" t="s">
        <v>182</v>
      </c>
    </row>
    <row r="290" spans="1:8" ht="18.5" thickBot="1" x14ac:dyDescent="0.6">
      <c r="A290" s="59">
        <v>24</v>
      </c>
      <c r="B290" s="6" t="s">
        <v>9</v>
      </c>
      <c r="C290" s="55">
        <v>2</v>
      </c>
      <c r="D290" s="57" t="s">
        <v>54</v>
      </c>
      <c r="E290" s="57" t="s">
        <v>54</v>
      </c>
      <c r="F290" s="37" t="s">
        <v>182</v>
      </c>
      <c r="G290">
        <v>2</v>
      </c>
      <c r="H290" s="44" t="s">
        <v>182</v>
      </c>
    </row>
    <row r="291" spans="1:8" ht="18.5" thickBot="1" x14ac:dyDescent="0.6">
      <c r="A291" s="59">
        <v>24</v>
      </c>
      <c r="B291" s="6" t="s">
        <v>9</v>
      </c>
      <c r="C291" s="57">
        <v>3</v>
      </c>
      <c r="D291" s="57" t="s">
        <v>54</v>
      </c>
      <c r="E291" s="57" t="s">
        <v>54</v>
      </c>
      <c r="F291" s="37" t="s">
        <v>182</v>
      </c>
      <c r="G291">
        <v>3</v>
      </c>
      <c r="H291" s="44" t="s">
        <v>181</v>
      </c>
    </row>
    <row r="292" spans="1:8" ht="18.5" thickBot="1" x14ac:dyDescent="0.6">
      <c r="A292" s="59">
        <v>25</v>
      </c>
      <c r="B292" s="17" t="s">
        <v>7</v>
      </c>
      <c r="C292" s="56">
        <v>1</v>
      </c>
      <c r="D292" s="57" t="s">
        <v>54</v>
      </c>
      <c r="E292" s="57" t="s">
        <v>54</v>
      </c>
      <c r="F292" s="37" t="s">
        <v>182</v>
      </c>
      <c r="G292">
        <v>2</v>
      </c>
      <c r="H292" s="58" t="s">
        <v>55</v>
      </c>
    </row>
    <row r="293" spans="1:8" ht="18.5" thickBot="1" x14ac:dyDescent="0.6">
      <c r="A293" s="59">
        <v>25</v>
      </c>
      <c r="B293" s="17" t="s">
        <v>7</v>
      </c>
      <c r="C293" s="55">
        <v>2</v>
      </c>
      <c r="D293" s="57" t="s">
        <v>54</v>
      </c>
      <c r="E293" s="57" t="s">
        <v>54</v>
      </c>
      <c r="F293" s="37" t="s">
        <v>182</v>
      </c>
      <c r="G293">
        <v>3</v>
      </c>
      <c r="H293" s="58" t="s">
        <v>55</v>
      </c>
    </row>
    <row r="294" spans="1:8" ht="18.5" thickBot="1" x14ac:dyDescent="0.6">
      <c r="A294" s="59">
        <v>25</v>
      </c>
      <c r="B294" s="17" t="s">
        <v>7</v>
      </c>
      <c r="C294" s="55">
        <v>3</v>
      </c>
      <c r="D294" s="57" t="s">
        <v>54</v>
      </c>
      <c r="E294" s="57" t="s">
        <v>54</v>
      </c>
      <c r="F294" s="37" t="s">
        <v>182</v>
      </c>
      <c r="G294">
        <v>2</v>
      </c>
      <c r="H294" s="58" t="s">
        <v>55</v>
      </c>
    </row>
    <row r="295" spans="1:8" ht="18.5" thickBot="1" x14ac:dyDescent="0.6">
      <c r="A295" s="59">
        <v>25</v>
      </c>
      <c r="B295" s="6" t="s">
        <v>8</v>
      </c>
      <c r="C295" s="55">
        <v>1</v>
      </c>
      <c r="D295" s="57" t="s">
        <v>54</v>
      </c>
      <c r="E295" s="57" t="s">
        <v>54</v>
      </c>
      <c r="F295" s="37" t="s">
        <v>182</v>
      </c>
      <c r="G295">
        <v>2</v>
      </c>
      <c r="H295" s="58" t="s">
        <v>55</v>
      </c>
    </row>
    <row r="296" spans="1:8" ht="18.5" thickBot="1" x14ac:dyDescent="0.6">
      <c r="A296" s="59">
        <v>25</v>
      </c>
      <c r="B296" s="6" t="s">
        <v>8</v>
      </c>
      <c r="C296" s="55">
        <v>2</v>
      </c>
      <c r="D296" s="57" t="s">
        <v>54</v>
      </c>
      <c r="E296" s="57" t="s">
        <v>54</v>
      </c>
      <c r="F296" s="37" t="s">
        <v>181</v>
      </c>
      <c r="G296">
        <v>4</v>
      </c>
      <c r="H296" s="58" t="s">
        <v>55</v>
      </c>
    </row>
    <row r="297" spans="1:8" ht="18.5" thickBot="1" x14ac:dyDescent="0.6">
      <c r="A297" s="59">
        <v>25</v>
      </c>
      <c r="B297" s="6" t="s">
        <v>8</v>
      </c>
      <c r="C297" s="55">
        <v>3</v>
      </c>
      <c r="D297" s="57" t="s">
        <v>54</v>
      </c>
      <c r="E297" s="57" t="s">
        <v>54</v>
      </c>
      <c r="F297" s="37" t="s">
        <v>182</v>
      </c>
      <c r="G297">
        <v>2</v>
      </c>
      <c r="H297" s="58" t="s">
        <v>55</v>
      </c>
    </row>
    <row r="298" spans="1:8" ht="18.5" thickBot="1" x14ac:dyDescent="0.6">
      <c r="A298" s="59">
        <v>25</v>
      </c>
      <c r="B298" s="6" t="s">
        <v>8</v>
      </c>
      <c r="C298" s="55">
        <v>4</v>
      </c>
      <c r="D298" s="57" t="s">
        <v>54</v>
      </c>
      <c r="E298" s="57" t="s">
        <v>54</v>
      </c>
      <c r="F298" s="37" t="s">
        <v>182</v>
      </c>
      <c r="G298">
        <v>3</v>
      </c>
      <c r="H298" s="58" t="s">
        <v>55</v>
      </c>
    </row>
    <row r="299" spans="1:8" ht="18.5" thickBot="1" x14ac:dyDescent="0.6">
      <c r="A299" s="59">
        <v>25</v>
      </c>
      <c r="B299" s="6" t="s">
        <v>8</v>
      </c>
      <c r="C299" s="55">
        <v>5</v>
      </c>
      <c r="D299" s="57" t="s">
        <v>54</v>
      </c>
      <c r="E299" s="57" t="s">
        <v>54</v>
      </c>
      <c r="F299" s="37" t="s">
        <v>182</v>
      </c>
      <c r="G299">
        <v>2</v>
      </c>
      <c r="H299" s="58" t="s">
        <v>55</v>
      </c>
    </row>
    <row r="300" spans="1:8" ht="18.5" thickBot="1" x14ac:dyDescent="0.6">
      <c r="A300" s="59">
        <v>25</v>
      </c>
      <c r="B300" s="6" t="s">
        <v>8</v>
      </c>
      <c r="C300" s="55">
        <v>6</v>
      </c>
      <c r="D300" s="57" t="s">
        <v>54</v>
      </c>
      <c r="E300" s="57" t="s">
        <v>54</v>
      </c>
      <c r="F300" s="37" t="s">
        <v>182</v>
      </c>
      <c r="G300">
        <v>3</v>
      </c>
      <c r="H300" s="58" t="s">
        <v>55</v>
      </c>
    </row>
    <row r="301" spans="1:8" ht="18.5" thickBot="1" x14ac:dyDescent="0.6">
      <c r="A301" s="59">
        <v>25</v>
      </c>
      <c r="B301" s="6" t="s">
        <v>9</v>
      </c>
      <c r="C301" s="55">
        <v>1</v>
      </c>
      <c r="D301" s="57" t="s">
        <v>54</v>
      </c>
      <c r="E301" s="57" t="s">
        <v>54</v>
      </c>
      <c r="F301" s="37" t="s">
        <v>182</v>
      </c>
      <c r="G301">
        <v>2</v>
      </c>
      <c r="H301" s="44" t="s">
        <v>181</v>
      </c>
    </row>
    <row r="302" spans="1:8" ht="18.5" thickBot="1" x14ac:dyDescent="0.6">
      <c r="A302" s="59">
        <v>25</v>
      </c>
      <c r="B302" s="6" t="s">
        <v>9</v>
      </c>
      <c r="C302" s="55">
        <v>2</v>
      </c>
      <c r="D302" s="57" t="s">
        <v>54</v>
      </c>
      <c r="E302" s="57" t="s">
        <v>54</v>
      </c>
      <c r="F302" s="37" t="s">
        <v>182</v>
      </c>
      <c r="G302">
        <v>4</v>
      </c>
      <c r="H302" s="44" t="s">
        <v>181</v>
      </c>
    </row>
    <row r="303" spans="1:8" ht="18.5" thickBot="1" x14ac:dyDescent="0.6">
      <c r="A303" s="59">
        <v>25</v>
      </c>
      <c r="B303" s="6" t="s">
        <v>9</v>
      </c>
      <c r="C303" s="57">
        <v>3</v>
      </c>
      <c r="D303" s="57" t="s">
        <v>54</v>
      </c>
      <c r="E303" s="57" t="s">
        <v>54</v>
      </c>
      <c r="F303" s="37" t="s">
        <v>182</v>
      </c>
      <c r="G303">
        <v>4</v>
      </c>
      <c r="H303" s="44" t="s">
        <v>181</v>
      </c>
    </row>
    <row r="304" spans="1:8" ht="18.5" thickBot="1" x14ac:dyDescent="0.6">
      <c r="A304" s="59">
        <v>26</v>
      </c>
      <c r="B304" s="17" t="s">
        <v>7</v>
      </c>
      <c r="C304" s="56">
        <v>1</v>
      </c>
      <c r="D304" s="57" t="s">
        <v>54</v>
      </c>
      <c r="E304" s="57" t="s">
        <v>54</v>
      </c>
      <c r="F304" s="37" t="s">
        <v>182</v>
      </c>
      <c r="G304">
        <v>2</v>
      </c>
      <c r="H304" s="58" t="s">
        <v>55</v>
      </c>
    </row>
    <row r="305" spans="1:8" ht="18.5" thickBot="1" x14ac:dyDescent="0.6">
      <c r="A305" s="59">
        <v>26</v>
      </c>
      <c r="B305" s="17" t="s">
        <v>7</v>
      </c>
      <c r="C305" s="55">
        <v>2</v>
      </c>
      <c r="D305" s="57" t="s">
        <v>54</v>
      </c>
      <c r="E305" s="57" t="s">
        <v>54</v>
      </c>
      <c r="F305" s="37" t="s">
        <v>181</v>
      </c>
      <c r="G305">
        <v>4</v>
      </c>
      <c r="H305" s="58" t="s">
        <v>55</v>
      </c>
    </row>
    <row r="306" spans="1:8" ht="18.5" thickBot="1" x14ac:dyDescent="0.6">
      <c r="A306" s="59">
        <v>26</v>
      </c>
      <c r="B306" s="17" t="s">
        <v>7</v>
      </c>
      <c r="C306" s="55">
        <v>3</v>
      </c>
      <c r="D306" s="57" t="s">
        <v>54</v>
      </c>
      <c r="E306" s="57" t="s">
        <v>54</v>
      </c>
      <c r="F306" s="37" t="s">
        <v>182</v>
      </c>
      <c r="G306">
        <v>2</v>
      </c>
      <c r="H306" s="58" t="s">
        <v>55</v>
      </c>
    </row>
    <row r="307" spans="1:8" ht="18.5" thickBot="1" x14ac:dyDescent="0.6">
      <c r="A307" s="59">
        <v>26</v>
      </c>
      <c r="B307" s="6" t="s">
        <v>8</v>
      </c>
      <c r="C307" s="55">
        <v>1</v>
      </c>
      <c r="D307" s="57" t="s">
        <v>54</v>
      </c>
      <c r="E307" s="57" t="s">
        <v>54</v>
      </c>
      <c r="F307" s="37" t="s">
        <v>182</v>
      </c>
      <c r="G307">
        <v>2</v>
      </c>
      <c r="H307" s="58" t="s">
        <v>55</v>
      </c>
    </row>
    <row r="308" spans="1:8" ht="18.5" thickBot="1" x14ac:dyDescent="0.6">
      <c r="A308" s="59">
        <v>26</v>
      </c>
      <c r="B308" s="6" t="s">
        <v>8</v>
      </c>
      <c r="C308" s="55">
        <v>2</v>
      </c>
      <c r="D308" s="57" t="s">
        <v>54</v>
      </c>
      <c r="E308" s="57" t="s">
        <v>54</v>
      </c>
      <c r="F308" s="37" t="s">
        <v>182</v>
      </c>
      <c r="G308">
        <v>2</v>
      </c>
      <c r="H308" s="58" t="s">
        <v>55</v>
      </c>
    </row>
    <row r="309" spans="1:8" ht="18.5" thickBot="1" x14ac:dyDescent="0.6">
      <c r="A309" s="59">
        <v>26</v>
      </c>
      <c r="B309" s="6" t="s">
        <v>8</v>
      </c>
      <c r="C309" s="55">
        <v>3</v>
      </c>
      <c r="D309" s="57" t="s">
        <v>54</v>
      </c>
      <c r="E309" s="57" t="s">
        <v>54</v>
      </c>
      <c r="F309" s="37" t="s">
        <v>181</v>
      </c>
      <c r="G309">
        <v>4</v>
      </c>
      <c r="H309" s="58" t="s">
        <v>55</v>
      </c>
    </row>
    <row r="310" spans="1:8" ht="18.5" thickBot="1" x14ac:dyDescent="0.6">
      <c r="A310" s="59">
        <v>26</v>
      </c>
      <c r="B310" s="6" t="s">
        <v>8</v>
      </c>
      <c r="C310" s="55">
        <v>4</v>
      </c>
      <c r="D310" s="57" t="s">
        <v>54</v>
      </c>
      <c r="E310" s="57" t="s">
        <v>54</v>
      </c>
      <c r="F310" s="37" t="s">
        <v>181</v>
      </c>
      <c r="G310">
        <v>4</v>
      </c>
      <c r="H310" s="58" t="s">
        <v>55</v>
      </c>
    </row>
    <row r="311" spans="1:8" ht="18.5" thickBot="1" x14ac:dyDescent="0.6">
      <c r="A311" s="59">
        <v>26</v>
      </c>
      <c r="B311" s="6" t="s">
        <v>8</v>
      </c>
      <c r="C311" s="55">
        <v>5</v>
      </c>
      <c r="D311" s="57" t="s">
        <v>54</v>
      </c>
      <c r="E311" s="57" t="s">
        <v>54</v>
      </c>
      <c r="F311" s="37" t="s">
        <v>182</v>
      </c>
      <c r="G311">
        <v>3</v>
      </c>
      <c r="H311" s="58" t="s">
        <v>55</v>
      </c>
    </row>
    <row r="312" spans="1:8" ht="18.5" thickBot="1" x14ac:dyDescent="0.6">
      <c r="A312" s="59">
        <v>26</v>
      </c>
      <c r="B312" s="6" t="s">
        <v>8</v>
      </c>
      <c r="C312" s="55">
        <v>6</v>
      </c>
      <c r="D312" s="57" t="s">
        <v>54</v>
      </c>
      <c r="E312" s="57" t="s">
        <v>54</v>
      </c>
      <c r="F312" s="37" t="s">
        <v>182</v>
      </c>
      <c r="G312">
        <v>2</v>
      </c>
      <c r="H312" s="58" t="s">
        <v>55</v>
      </c>
    </row>
    <row r="313" spans="1:8" ht="18.5" thickBot="1" x14ac:dyDescent="0.6">
      <c r="A313" s="59">
        <v>26</v>
      </c>
      <c r="B313" s="6" t="s">
        <v>9</v>
      </c>
      <c r="C313" s="55">
        <v>1</v>
      </c>
      <c r="D313" s="57" t="s">
        <v>54</v>
      </c>
      <c r="E313" s="57" t="s">
        <v>54</v>
      </c>
      <c r="F313" s="37" t="s">
        <v>182</v>
      </c>
      <c r="G313">
        <v>2</v>
      </c>
      <c r="H313" s="44" t="s">
        <v>181</v>
      </c>
    </row>
    <row r="314" spans="1:8" ht="18.5" thickBot="1" x14ac:dyDescent="0.6">
      <c r="A314" s="59">
        <v>26</v>
      </c>
      <c r="B314" s="6" t="s">
        <v>9</v>
      </c>
      <c r="C314" s="55">
        <v>2</v>
      </c>
      <c r="D314" s="57" t="s">
        <v>54</v>
      </c>
      <c r="E314" s="57" t="s">
        <v>54</v>
      </c>
      <c r="F314" s="37" t="s">
        <v>182</v>
      </c>
      <c r="G314">
        <v>2</v>
      </c>
      <c r="H314" s="44" t="s">
        <v>182</v>
      </c>
    </row>
    <row r="315" spans="1:8" ht="18.5" thickBot="1" x14ac:dyDescent="0.6">
      <c r="A315" s="59">
        <v>26</v>
      </c>
      <c r="B315" s="6" t="s">
        <v>9</v>
      </c>
      <c r="C315" s="57">
        <v>3</v>
      </c>
      <c r="D315" s="57" t="s">
        <v>54</v>
      </c>
      <c r="E315" s="57" t="s">
        <v>54</v>
      </c>
      <c r="F315" s="37" t="s">
        <v>182</v>
      </c>
      <c r="G315">
        <v>2</v>
      </c>
      <c r="H315" s="44" t="s">
        <v>182</v>
      </c>
    </row>
    <row r="316" spans="1:8" ht="18.5" thickBot="1" x14ac:dyDescent="0.6">
      <c r="A316" s="59">
        <v>27</v>
      </c>
      <c r="B316" s="17" t="s">
        <v>7</v>
      </c>
      <c r="C316" s="56">
        <v>1</v>
      </c>
      <c r="D316" s="57" t="s">
        <v>54</v>
      </c>
      <c r="E316" s="57" t="s">
        <v>54</v>
      </c>
      <c r="F316" s="37" t="s">
        <v>182</v>
      </c>
      <c r="G316">
        <v>2</v>
      </c>
      <c r="H316" s="58" t="s">
        <v>55</v>
      </c>
    </row>
    <row r="317" spans="1:8" ht="18.5" thickBot="1" x14ac:dyDescent="0.6">
      <c r="A317" s="59">
        <v>27</v>
      </c>
      <c r="B317" s="17" t="s">
        <v>7</v>
      </c>
      <c r="C317" s="55">
        <v>2</v>
      </c>
      <c r="D317" s="57" t="s">
        <v>54</v>
      </c>
      <c r="E317" s="57" t="s">
        <v>54</v>
      </c>
      <c r="F317" s="37" t="s">
        <v>181</v>
      </c>
      <c r="G317">
        <v>4</v>
      </c>
      <c r="H317" s="58" t="s">
        <v>55</v>
      </c>
    </row>
    <row r="318" spans="1:8" ht="18.5" thickBot="1" x14ac:dyDescent="0.6">
      <c r="A318" s="59">
        <v>27</v>
      </c>
      <c r="B318" s="17" t="s">
        <v>7</v>
      </c>
      <c r="C318" s="55">
        <v>3</v>
      </c>
      <c r="D318" s="57" t="s">
        <v>54</v>
      </c>
      <c r="E318" s="57" t="s">
        <v>54</v>
      </c>
      <c r="F318" s="37" t="s">
        <v>182</v>
      </c>
      <c r="G318">
        <v>3</v>
      </c>
      <c r="H318" s="58" t="s">
        <v>55</v>
      </c>
    </row>
    <row r="319" spans="1:8" ht="18.5" thickBot="1" x14ac:dyDescent="0.6">
      <c r="A319" s="59">
        <v>27</v>
      </c>
      <c r="B319" s="6" t="s">
        <v>8</v>
      </c>
      <c r="C319" s="55">
        <v>1</v>
      </c>
      <c r="D319" s="57" t="s">
        <v>54</v>
      </c>
      <c r="E319" s="57" t="s">
        <v>54</v>
      </c>
      <c r="F319" s="37" t="s">
        <v>181</v>
      </c>
      <c r="G319">
        <v>4</v>
      </c>
      <c r="H319" s="58" t="s">
        <v>55</v>
      </c>
    </row>
    <row r="320" spans="1:8" ht="18.5" thickBot="1" x14ac:dyDescent="0.6">
      <c r="A320" s="59">
        <v>27</v>
      </c>
      <c r="B320" s="6" t="s">
        <v>8</v>
      </c>
      <c r="C320" s="55">
        <v>2</v>
      </c>
      <c r="D320" s="57" t="s">
        <v>54</v>
      </c>
      <c r="E320" s="57" t="s">
        <v>54</v>
      </c>
      <c r="F320" s="37" t="s">
        <v>181</v>
      </c>
      <c r="G320">
        <v>4</v>
      </c>
      <c r="H320" s="58" t="s">
        <v>55</v>
      </c>
    </row>
    <row r="321" spans="1:8" ht="18.5" thickBot="1" x14ac:dyDescent="0.6">
      <c r="A321" s="59">
        <v>27</v>
      </c>
      <c r="B321" s="6" t="s">
        <v>8</v>
      </c>
      <c r="C321" s="55">
        <v>3</v>
      </c>
      <c r="D321" s="57" t="s">
        <v>54</v>
      </c>
      <c r="E321" s="57" t="s">
        <v>54</v>
      </c>
      <c r="F321" s="37" t="s">
        <v>182</v>
      </c>
      <c r="G321">
        <v>2</v>
      </c>
      <c r="H321" s="58" t="s">
        <v>55</v>
      </c>
    </row>
    <row r="322" spans="1:8" ht="18.5" thickBot="1" x14ac:dyDescent="0.6">
      <c r="A322" s="59">
        <v>27</v>
      </c>
      <c r="B322" s="6" t="s">
        <v>8</v>
      </c>
      <c r="C322" s="55">
        <v>4</v>
      </c>
      <c r="D322" s="57" t="s">
        <v>54</v>
      </c>
      <c r="E322" s="57" t="s">
        <v>54</v>
      </c>
      <c r="F322" s="37" t="s">
        <v>182</v>
      </c>
      <c r="G322">
        <v>2</v>
      </c>
      <c r="H322" s="58" t="s">
        <v>55</v>
      </c>
    </row>
    <row r="323" spans="1:8" ht="18.5" thickBot="1" x14ac:dyDescent="0.6">
      <c r="A323" s="59">
        <v>27</v>
      </c>
      <c r="B323" s="6" t="s">
        <v>8</v>
      </c>
      <c r="C323" s="55">
        <v>5</v>
      </c>
      <c r="D323" s="57" t="s">
        <v>54</v>
      </c>
      <c r="E323" s="57" t="s">
        <v>54</v>
      </c>
      <c r="F323" s="37" t="s">
        <v>182</v>
      </c>
      <c r="G323">
        <v>1</v>
      </c>
      <c r="H323" s="58" t="s">
        <v>55</v>
      </c>
    </row>
    <row r="324" spans="1:8" ht="18.5" thickBot="1" x14ac:dyDescent="0.6">
      <c r="A324" s="59">
        <v>27</v>
      </c>
      <c r="B324" s="6" t="s">
        <v>8</v>
      </c>
      <c r="C324" s="55">
        <v>6</v>
      </c>
      <c r="D324" s="57" t="s">
        <v>54</v>
      </c>
      <c r="E324" s="57" t="s">
        <v>54</v>
      </c>
      <c r="F324" s="37" t="s">
        <v>182</v>
      </c>
      <c r="G324">
        <v>2</v>
      </c>
      <c r="H324" s="58" t="s">
        <v>55</v>
      </c>
    </row>
    <row r="325" spans="1:8" ht="18.5" thickBot="1" x14ac:dyDescent="0.6">
      <c r="A325" s="59">
        <v>27</v>
      </c>
      <c r="B325" s="6" t="s">
        <v>9</v>
      </c>
      <c r="C325" s="55">
        <v>1</v>
      </c>
      <c r="D325" s="57" t="s">
        <v>54</v>
      </c>
      <c r="E325" s="57" t="s">
        <v>54</v>
      </c>
      <c r="F325" s="37" t="s">
        <v>182</v>
      </c>
      <c r="G325">
        <v>2</v>
      </c>
      <c r="H325" s="44" t="s">
        <v>181</v>
      </c>
    </row>
    <row r="326" spans="1:8" ht="18.5" thickBot="1" x14ac:dyDescent="0.6">
      <c r="A326" s="59">
        <v>27</v>
      </c>
      <c r="B326" s="6" t="s">
        <v>9</v>
      </c>
      <c r="C326" s="55">
        <v>2</v>
      </c>
      <c r="D326" s="57" t="s">
        <v>54</v>
      </c>
      <c r="E326" s="57" t="s">
        <v>54</v>
      </c>
      <c r="F326" s="37" t="s">
        <v>181</v>
      </c>
      <c r="G326">
        <v>4</v>
      </c>
      <c r="H326" s="44" t="s">
        <v>181</v>
      </c>
    </row>
    <row r="327" spans="1:8" ht="18.5" thickBot="1" x14ac:dyDescent="0.6">
      <c r="A327" s="59">
        <v>27</v>
      </c>
      <c r="B327" s="6" t="s">
        <v>9</v>
      </c>
      <c r="C327" s="57">
        <v>3</v>
      </c>
      <c r="D327" s="57" t="s">
        <v>54</v>
      </c>
      <c r="E327" s="57" t="s">
        <v>54</v>
      </c>
      <c r="F327" s="37" t="s">
        <v>182</v>
      </c>
      <c r="G327">
        <v>2</v>
      </c>
      <c r="H327" s="44" t="s">
        <v>182</v>
      </c>
    </row>
    <row r="328" spans="1:8" ht="18.5" thickBot="1" x14ac:dyDescent="0.6">
      <c r="A328" s="59">
        <v>28</v>
      </c>
      <c r="B328" s="17" t="s">
        <v>7</v>
      </c>
      <c r="C328" s="56">
        <v>1</v>
      </c>
      <c r="D328" s="57" t="s">
        <v>54</v>
      </c>
      <c r="E328" s="57" t="s">
        <v>54</v>
      </c>
      <c r="F328" s="37" t="s">
        <v>182</v>
      </c>
      <c r="G328">
        <v>2</v>
      </c>
      <c r="H328" s="58" t="s">
        <v>55</v>
      </c>
    </row>
    <row r="329" spans="1:8" ht="18.5" thickBot="1" x14ac:dyDescent="0.6">
      <c r="A329" s="59">
        <v>28</v>
      </c>
      <c r="B329" s="17" t="s">
        <v>7</v>
      </c>
      <c r="C329" s="55">
        <v>2</v>
      </c>
      <c r="D329" s="57" t="s">
        <v>54</v>
      </c>
      <c r="E329" s="57" t="s">
        <v>54</v>
      </c>
      <c r="F329" s="37" t="s">
        <v>181</v>
      </c>
      <c r="G329">
        <v>4</v>
      </c>
      <c r="H329" s="58" t="s">
        <v>55</v>
      </c>
    </row>
    <row r="330" spans="1:8" ht="18.5" thickBot="1" x14ac:dyDescent="0.6">
      <c r="A330" s="59">
        <v>28</v>
      </c>
      <c r="B330" s="17" t="s">
        <v>7</v>
      </c>
      <c r="C330" s="55">
        <v>3</v>
      </c>
      <c r="D330" s="57" t="s">
        <v>54</v>
      </c>
      <c r="E330" s="57" t="s">
        <v>54</v>
      </c>
      <c r="F330" s="37" t="s">
        <v>182</v>
      </c>
      <c r="G330">
        <v>2</v>
      </c>
      <c r="H330" s="58" t="s">
        <v>55</v>
      </c>
    </row>
    <row r="331" spans="1:8" ht="18.5" thickBot="1" x14ac:dyDescent="0.6">
      <c r="A331" s="59">
        <v>28</v>
      </c>
      <c r="B331" s="6" t="s">
        <v>8</v>
      </c>
      <c r="C331" s="55">
        <v>1</v>
      </c>
      <c r="D331" s="57" t="s">
        <v>54</v>
      </c>
      <c r="E331" s="57" t="s">
        <v>54</v>
      </c>
      <c r="F331" s="37" t="s">
        <v>182</v>
      </c>
      <c r="G331">
        <v>2</v>
      </c>
      <c r="H331" s="58" t="s">
        <v>55</v>
      </c>
    </row>
    <row r="332" spans="1:8" ht="18.5" thickBot="1" x14ac:dyDescent="0.6">
      <c r="A332" s="59">
        <v>28</v>
      </c>
      <c r="B332" s="6" t="s">
        <v>8</v>
      </c>
      <c r="C332" s="55">
        <v>2</v>
      </c>
      <c r="D332" s="57" t="s">
        <v>54</v>
      </c>
      <c r="E332" s="57" t="s">
        <v>54</v>
      </c>
      <c r="F332" s="37" t="s">
        <v>181</v>
      </c>
      <c r="G332">
        <v>4</v>
      </c>
      <c r="H332" s="58" t="s">
        <v>55</v>
      </c>
    </row>
    <row r="333" spans="1:8" ht="18.5" thickBot="1" x14ac:dyDescent="0.6">
      <c r="A333" s="59">
        <v>28</v>
      </c>
      <c r="B333" s="6" t="s">
        <v>8</v>
      </c>
      <c r="C333" s="55">
        <v>3</v>
      </c>
      <c r="D333" s="57" t="s">
        <v>54</v>
      </c>
      <c r="E333" s="57" t="s">
        <v>54</v>
      </c>
      <c r="F333" s="37" t="s">
        <v>182</v>
      </c>
      <c r="G333">
        <v>3</v>
      </c>
      <c r="H333" s="58" t="s">
        <v>55</v>
      </c>
    </row>
    <row r="334" spans="1:8" ht="18.5" thickBot="1" x14ac:dyDescent="0.6">
      <c r="A334" s="59">
        <v>28</v>
      </c>
      <c r="B334" s="6" t="s">
        <v>8</v>
      </c>
      <c r="C334" s="55">
        <v>4</v>
      </c>
      <c r="D334" s="57" t="s">
        <v>54</v>
      </c>
      <c r="E334" s="57" t="s">
        <v>54</v>
      </c>
      <c r="F334" s="37" t="s">
        <v>182</v>
      </c>
      <c r="G334">
        <v>2</v>
      </c>
      <c r="H334" s="58" t="s">
        <v>55</v>
      </c>
    </row>
    <row r="335" spans="1:8" ht="18.5" thickBot="1" x14ac:dyDescent="0.6">
      <c r="A335" s="59">
        <v>28</v>
      </c>
      <c r="B335" s="6" t="s">
        <v>8</v>
      </c>
      <c r="C335" s="55">
        <v>5</v>
      </c>
      <c r="D335" s="57" t="s">
        <v>54</v>
      </c>
      <c r="E335" s="57" t="s">
        <v>54</v>
      </c>
      <c r="F335" s="37" t="s">
        <v>182</v>
      </c>
      <c r="G335">
        <v>3</v>
      </c>
      <c r="H335" s="58" t="s">
        <v>55</v>
      </c>
    </row>
    <row r="336" spans="1:8" ht="18.5" thickBot="1" x14ac:dyDescent="0.6">
      <c r="A336" s="59">
        <v>28</v>
      </c>
      <c r="B336" s="6" t="s">
        <v>8</v>
      </c>
      <c r="C336" s="55">
        <v>6</v>
      </c>
      <c r="D336" s="57" t="s">
        <v>54</v>
      </c>
      <c r="E336" s="57" t="s">
        <v>54</v>
      </c>
      <c r="F336" s="37" t="s">
        <v>182</v>
      </c>
      <c r="G336">
        <v>2</v>
      </c>
      <c r="H336" s="58" t="s">
        <v>55</v>
      </c>
    </row>
    <row r="337" spans="1:8" ht="18.5" thickBot="1" x14ac:dyDescent="0.6">
      <c r="A337" s="59">
        <v>28</v>
      </c>
      <c r="B337" s="6" t="s">
        <v>9</v>
      </c>
      <c r="C337" s="55">
        <v>1</v>
      </c>
      <c r="D337" s="57" t="s">
        <v>54</v>
      </c>
      <c r="E337" s="57" t="s">
        <v>54</v>
      </c>
      <c r="F337" s="37" t="s">
        <v>182</v>
      </c>
      <c r="G337">
        <v>2</v>
      </c>
      <c r="H337" s="44" t="s">
        <v>181</v>
      </c>
    </row>
    <row r="338" spans="1:8" ht="18.5" thickBot="1" x14ac:dyDescent="0.6">
      <c r="A338" s="59">
        <v>28</v>
      </c>
      <c r="B338" s="6" t="s">
        <v>9</v>
      </c>
      <c r="C338" s="55">
        <v>2</v>
      </c>
      <c r="D338" s="57" t="s">
        <v>54</v>
      </c>
      <c r="E338" s="57" t="s">
        <v>54</v>
      </c>
      <c r="F338" s="37" t="s">
        <v>181</v>
      </c>
      <c r="G338">
        <v>4</v>
      </c>
      <c r="H338" s="44" t="s">
        <v>181</v>
      </c>
    </row>
    <row r="339" spans="1:8" ht="18.5" thickBot="1" x14ac:dyDescent="0.6">
      <c r="A339" s="59">
        <v>28</v>
      </c>
      <c r="B339" s="6" t="s">
        <v>9</v>
      </c>
      <c r="C339" s="57">
        <v>3</v>
      </c>
      <c r="D339" s="57" t="s">
        <v>54</v>
      </c>
      <c r="E339" s="57" t="s">
        <v>54</v>
      </c>
      <c r="F339" s="37" t="s">
        <v>182</v>
      </c>
      <c r="G339">
        <v>3</v>
      </c>
      <c r="H339" s="44" t="s">
        <v>181</v>
      </c>
    </row>
    <row r="340" spans="1:8" ht="18.5" thickBot="1" x14ac:dyDescent="0.6">
      <c r="A340" s="59">
        <v>29</v>
      </c>
      <c r="B340" s="17" t="s">
        <v>7</v>
      </c>
      <c r="C340" s="56">
        <v>1</v>
      </c>
      <c r="D340" s="57" t="s">
        <v>54</v>
      </c>
      <c r="E340" s="57" t="s">
        <v>54</v>
      </c>
      <c r="F340" s="37" t="s">
        <v>182</v>
      </c>
      <c r="G340">
        <v>3</v>
      </c>
      <c r="H340" s="58" t="s">
        <v>55</v>
      </c>
    </row>
    <row r="341" spans="1:8" ht="18.5" thickBot="1" x14ac:dyDescent="0.6">
      <c r="A341" s="59">
        <v>29</v>
      </c>
      <c r="B341" s="17" t="s">
        <v>7</v>
      </c>
      <c r="C341" s="55">
        <v>2</v>
      </c>
      <c r="D341" s="57" t="s">
        <v>54</v>
      </c>
      <c r="E341" s="57" t="s">
        <v>54</v>
      </c>
      <c r="F341" s="37" t="s">
        <v>182</v>
      </c>
      <c r="G341">
        <v>2</v>
      </c>
      <c r="H341" s="58" t="s">
        <v>55</v>
      </c>
    </row>
    <row r="342" spans="1:8" ht="18.5" thickBot="1" x14ac:dyDescent="0.6">
      <c r="A342" s="59">
        <v>29</v>
      </c>
      <c r="B342" s="17" t="s">
        <v>7</v>
      </c>
      <c r="C342" s="55">
        <v>3</v>
      </c>
      <c r="D342" s="57" t="s">
        <v>54</v>
      </c>
      <c r="E342" s="57" t="s">
        <v>54</v>
      </c>
      <c r="F342" s="37" t="s">
        <v>182</v>
      </c>
      <c r="G342">
        <v>2</v>
      </c>
      <c r="H342" s="58" t="s">
        <v>55</v>
      </c>
    </row>
    <row r="343" spans="1:8" ht="18.5" thickBot="1" x14ac:dyDescent="0.6">
      <c r="A343" s="59">
        <v>29</v>
      </c>
      <c r="B343" s="6" t="s">
        <v>8</v>
      </c>
      <c r="C343" s="55">
        <v>1</v>
      </c>
      <c r="D343" s="57" t="s">
        <v>54</v>
      </c>
      <c r="E343" s="57" t="s">
        <v>54</v>
      </c>
      <c r="F343" s="37" t="s">
        <v>182</v>
      </c>
      <c r="G343">
        <v>2</v>
      </c>
      <c r="H343" s="58" t="s">
        <v>55</v>
      </c>
    </row>
    <row r="344" spans="1:8" ht="18.5" thickBot="1" x14ac:dyDescent="0.6">
      <c r="A344" s="59">
        <v>29</v>
      </c>
      <c r="B344" s="6" t="s">
        <v>8</v>
      </c>
      <c r="C344" s="55">
        <v>2</v>
      </c>
      <c r="D344" s="57" t="s">
        <v>54</v>
      </c>
      <c r="E344" s="57" t="s">
        <v>54</v>
      </c>
      <c r="F344" s="37" t="s">
        <v>181</v>
      </c>
      <c r="G344">
        <v>4</v>
      </c>
      <c r="H344" s="58" t="s">
        <v>55</v>
      </c>
    </row>
    <row r="345" spans="1:8" ht="18.5" thickBot="1" x14ac:dyDescent="0.6">
      <c r="A345" s="59">
        <v>29</v>
      </c>
      <c r="B345" s="6" t="s">
        <v>8</v>
      </c>
      <c r="C345" s="55">
        <v>3</v>
      </c>
      <c r="D345" s="57" t="s">
        <v>54</v>
      </c>
      <c r="E345" s="57" t="s">
        <v>54</v>
      </c>
      <c r="F345" s="37" t="s">
        <v>182</v>
      </c>
      <c r="G345">
        <v>2</v>
      </c>
      <c r="H345" s="58" t="s">
        <v>55</v>
      </c>
    </row>
    <row r="346" spans="1:8" ht="18.5" thickBot="1" x14ac:dyDescent="0.6">
      <c r="A346" s="59">
        <v>29</v>
      </c>
      <c r="B346" s="6" t="s">
        <v>8</v>
      </c>
      <c r="C346" s="55">
        <v>4</v>
      </c>
      <c r="D346" s="57" t="s">
        <v>54</v>
      </c>
      <c r="E346" s="57" t="s">
        <v>54</v>
      </c>
      <c r="F346" s="37" t="s">
        <v>182</v>
      </c>
      <c r="G346">
        <v>2</v>
      </c>
      <c r="H346" s="58" t="s">
        <v>55</v>
      </c>
    </row>
    <row r="347" spans="1:8" ht="18.5" thickBot="1" x14ac:dyDescent="0.6">
      <c r="A347" s="59">
        <v>29</v>
      </c>
      <c r="B347" s="6" t="s">
        <v>8</v>
      </c>
      <c r="C347" s="55">
        <v>5</v>
      </c>
      <c r="D347" s="57" t="s">
        <v>54</v>
      </c>
      <c r="E347" s="57" t="s">
        <v>54</v>
      </c>
      <c r="F347" s="37" t="s">
        <v>182</v>
      </c>
      <c r="G347">
        <v>2</v>
      </c>
      <c r="H347" s="58" t="s">
        <v>55</v>
      </c>
    </row>
    <row r="348" spans="1:8" ht="18.5" thickBot="1" x14ac:dyDescent="0.6">
      <c r="A348" s="59">
        <v>29</v>
      </c>
      <c r="B348" s="6" t="s">
        <v>8</v>
      </c>
      <c r="C348" s="55">
        <v>6</v>
      </c>
      <c r="D348" s="57" t="s">
        <v>54</v>
      </c>
      <c r="E348" s="57" t="s">
        <v>54</v>
      </c>
      <c r="F348" s="37" t="s">
        <v>182</v>
      </c>
      <c r="G348">
        <v>3</v>
      </c>
      <c r="H348" s="58" t="s">
        <v>55</v>
      </c>
    </row>
    <row r="349" spans="1:8" ht="18.5" thickBot="1" x14ac:dyDescent="0.6">
      <c r="A349" s="59">
        <v>29</v>
      </c>
      <c r="B349" s="6" t="s">
        <v>9</v>
      </c>
      <c r="C349" s="55">
        <v>1</v>
      </c>
      <c r="D349" s="57" t="s">
        <v>54</v>
      </c>
      <c r="E349" s="57" t="s">
        <v>54</v>
      </c>
      <c r="F349" s="37" t="s">
        <v>182</v>
      </c>
      <c r="G349">
        <v>2</v>
      </c>
      <c r="H349" s="44" t="s">
        <v>181</v>
      </c>
    </row>
    <row r="350" spans="1:8" ht="18.5" thickBot="1" x14ac:dyDescent="0.6">
      <c r="A350" s="59">
        <v>29</v>
      </c>
      <c r="B350" s="6" t="s">
        <v>9</v>
      </c>
      <c r="C350" s="55">
        <v>2</v>
      </c>
      <c r="D350" s="57" t="s">
        <v>54</v>
      </c>
      <c r="E350" s="57" t="s">
        <v>54</v>
      </c>
      <c r="F350" s="37" t="s">
        <v>182</v>
      </c>
      <c r="G350">
        <v>2</v>
      </c>
      <c r="H350" s="44" t="s">
        <v>181</v>
      </c>
    </row>
    <row r="351" spans="1:8" ht="18.5" thickBot="1" x14ac:dyDescent="0.6">
      <c r="A351" s="59">
        <v>29</v>
      </c>
      <c r="B351" s="6" t="s">
        <v>9</v>
      </c>
      <c r="C351" s="57">
        <v>3</v>
      </c>
      <c r="D351" s="57" t="s">
        <v>54</v>
      </c>
      <c r="E351" s="57" t="s">
        <v>54</v>
      </c>
      <c r="F351" s="37" t="s">
        <v>182</v>
      </c>
      <c r="G351">
        <v>3</v>
      </c>
      <c r="H351" t="s">
        <v>182</v>
      </c>
    </row>
    <row r="352" spans="1:8" ht="18.5" thickBot="1" x14ac:dyDescent="0.6">
      <c r="A352" s="59">
        <v>30</v>
      </c>
      <c r="B352" s="17" t="s">
        <v>7</v>
      </c>
      <c r="C352" s="56">
        <v>1</v>
      </c>
      <c r="D352" s="57" t="s">
        <v>54</v>
      </c>
      <c r="E352" s="57" t="s">
        <v>54</v>
      </c>
      <c r="F352" s="37" t="s">
        <v>182</v>
      </c>
      <c r="G352">
        <v>2</v>
      </c>
      <c r="H352" s="58" t="s">
        <v>55</v>
      </c>
    </row>
    <row r="353" spans="1:8" ht="18.5" thickBot="1" x14ac:dyDescent="0.6">
      <c r="A353" s="59">
        <v>30</v>
      </c>
      <c r="B353" s="17" t="s">
        <v>7</v>
      </c>
      <c r="C353" s="55">
        <v>2</v>
      </c>
      <c r="D353" s="57" t="s">
        <v>54</v>
      </c>
      <c r="E353" s="57" t="s">
        <v>54</v>
      </c>
      <c r="F353" s="37" t="s">
        <v>182</v>
      </c>
      <c r="G353">
        <v>1</v>
      </c>
      <c r="H353" s="58" t="s">
        <v>55</v>
      </c>
    </row>
    <row r="354" spans="1:8" ht="18.5" thickBot="1" x14ac:dyDescent="0.6">
      <c r="A354" s="59">
        <v>30</v>
      </c>
      <c r="B354" s="17" t="s">
        <v>7</v>
      </c>
      <c r="C354" s="55">
        <v>3</v>
      </c>
      <c r="D354" s="57" t="s">
        <v>54</v>
      </c>
      <c r="E354" s="57" t="s">
        <v>54</v>
      </c>
      <c r="F354" s="37" t="s">
        <v>182</v>
      </c>
      <c r="G354">
        <v>2</v>
      </c>
      <c r="H354" s="58" t="s">
        <v>55</v>
      </c>
    </row>
    <row r="355" spans="1:8" ht="18.5" thickBot="1" x14ac:dyDescent="0.6">
      <c r="A355" s="59">
        <v>30</v>
      </c>
      <c r="B355" s="6" t="s">
        <v>8</v>
      </c>
      <c r="C355" s="55">
        <v>1</v>
      </c>
      <c r="D355" s="57" t="s">
        <v>54</v>
      </c>
      <c r="E355" s="57" t="s">
        <v>54</v>
      </c>
      <c r="F355" s="37" t="s">
        <v>182</v>
      </c>
      <c r="G355">
        <v>2</v>
      </c>
      <c r="H355" s="58" t="s">
        <v>55</v>
      </c>
    </row>
    <row r="356" spans="1:8" ht="18.5" thickBot="1" x14ac:dyDescent="0.6">
      <c r="A356" s="59">
        <v>30</v>
      </c>
      <c r="B356" s="6" t="s">
        <v>8</v>
      </c>
      <c r="C356" s="55">
        <v>2</v>
      </c>
      <c r="D356" s="57" t="s">
        <v>54</v>
      </c>
      <c r="E356" s="57" t="s">
        <v>54</v>
      </c>
      <c r="F356" s="37" t="s">
        <v>181</v>
      </c>
      <c r="G356">
        <v>4</v>
      </c>
      <c r="H356" s="58" t="s">
        <v>55</v>
      </c>
    </row>
    <row r="357" spans="1:8" ht="18.5" thickBot="1" x14ac:dyDescent="0.6">
      <c r="A357" s="59">
        <v>30</v>
      </c>
      <c r="B357" s="6" t="s">
        <v>8</v>
      </c>
      <c r="C357" s="55">
        <v>3</v>
      </c>
      <c r="D357" s="57" t="s">
        <v>54</v>
      </c>
      <c r="E357" s="57" t="s">
        <v>54</v>
      </c>
      <c r="F357" s="37" t="s">
        <v>181</v>
      </c>
      <c r="G357">
        <v>4</v>
      </c>
      <c r="H357" s="58" t="s">
        <v>55</v>
      </c>
    </row>
    <row r="358" spans="1:8" ht="18.5" thickBot="1" x14ac:dyDescent="0.6">
      <c r="A358" s="59">
        <v>30</v>
      </c>
      <c r="B358" s="6" t="s">
        <v>8</v>
      </c>
      <c r="C358" s="55">
        <v>4</v>
      </c>
      <c r="D358" s="57" t="s">
        <v>54</v>
      </c>
      <c r="E358" s="57" t="s">
        <v>54</v>
      </c>
      <c r="F358" s="37" t="s">
        <v>182</v>
      </c>
      <c r="G358">
        <v>2</v>
      </c>
      <c r="H358" s="58" t="s">
        <v>55</v>
      </c>
    </row>
    <row r="359" spans="1:8" ht="18.5" thickBot="1" x14ac:dyDescent="0.6">
      <c r="A359" s="59">
        <v>30</v>
      </c>
      <c r="B359" s="6" t="s">
        <v>8</v>
      </c>
      <c r="C359" s="55">
        <v>5</v>
      </c>
      <c r="D359" s="57" t="s">
        <v>54</v>
      </c>
      <c r="E359" s="57" t="s">
        <v>54</v>
      </c>
      <c r="F359" s="37" t="s">
        <v>182</v>
      </c>
      <c r="G359">
        <v>2</v>
      </c>
      <c r="H359" s="58" t="s">
        <v>55</v>
      </c>
    </row>
    <row r="360" spans="1:8" ht="18.5" thickBot="1" x14ac:dyDescent="0.6">
      <c r="A360" s="59">
        <v>30</v>
      </c>
      <c r="B360" s="6" t="s">
        <v>8</v>
      </c>
      <c r="C360" s="55">
        <v>6</v>
      </c>
      <c r="D360" s="57" t="s">
        <v>54</v>
      </c>
      <c r="E360" s="57" t="s">
        <v>54</v>
      </c>
      <c r="F360" s="37" t="s">
        <v>182</v>
      </c>
      <c r="G360">
        <v>3</v>
      </c>
      <c r="H360" s="58" t="s">
        <v>55</v>
      </c>
    </row>
    <row r="361" spans="1:8" ht="18.5" thickBot="1" x14ac:dyDescent="0.6">
      <c r="A361" s="59">
        <v>30</v>
      </c>
      <c r="B361" s="6" t="s">
        <v>9</v>
      </c>
      <c r="C361" s="55">
        <v>1</v>
      </c>
      <c r="D361" s="57" t="s">
        <v>54</v>
      </c>
      <c r="E361" s="57" t="s">
        <v>54</v>
      </c>
      <c r="F361" s="37" t="s">
        <v>182</v>
      </c>
      <c r="G361">
        <v>2</v>
      </c>
      <c r="H361" s="44" t="s">
        <v>182</v>
      </c>
    </row>
    <row r="362" spans="1:8" ht="18.5" thickBot="1" x14ac:dyDescent="0.6">
      <c r="A362" s="59">
        <v>30</v>
      </c>
      <c r="B362" s="6" t="s">
        <v>9</v>
      </c>
      <c r="C362" s="55">
        <v>2</v>
      </c>
      <c r="D362" s="57" t="s">
        <v>54</v>
      </c>
      <c r="E362" s="57" t="s">
        <v>54</v>
      </c>
      <c r="F362" s="37" t="s">
        <v>182</v>
      </c>
      <c r="G362">
        <v>2</v>
      </c>
      <c r="H362" s="44" t="s">
        <v>182</v>
      </c>
    </row>
    <row r="363" spans="1:8" ht="18.5" thickBot="1" x14ac:dyDescent="0.6">
      <c r="A363" s="59">
        <v>30</v>
      </c>
      <c r="B363" s="6" t="s">
        <v>9</v>
      </c>
      <c r="C363" s="57">
        <v>3</v>
      </c>
      <c r="D363" s="57" t="s">
        <v>54</v>
      </c>
      <c r="E363" s="57" t="s">
        <v>54</v>
      </c>
      <c r="F363" s="37" t="s">
        <v>182</v>
      </c>
      <c r="G363">
        <v>1</v>
      </c>
      <c r="H363" s="44" t="s">
        <v>181</v>
      </c>
    </row>
  </sheetData>
  <autoFilter ref="A8:H363"/>
  <mergeCells count="8">
    <mergeCell ref="G8:G9"/>
    <mergeCell ref="H8:H9"/>
    <mergeCell ref="A8:A9"/>
    <mergeCell ref="B8:B9"/>
    <mergeCell ref="C8:C9"/>
    <mergeCell ref="D8:D9"/>
    <mergeCell ref="E8:E9"/>
    <mergeCell ref="F8:F9"/>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
  <sheetViews>
    <sheetView tabSelected="1" workbookViewId="0">
      <selection activeCell="N1" sqref="N1"/>
    </sheetView>
  </sheetViews>
  <sheetFormatPr defaultRowHeight="18" x14ac:dyDescent="0.55000000000000004"/>
  <sheetData>
    <row r="1" spans="1:17" x14ac:dyDescent="0.55000000000000004">
      <c r="A1" s="29" t="s">
        <v>68</v>
      </c>
      <c r="B1" s="30"/>
      <c r="C1" s="30"/>
      <c r="D1" s="30"/>
      <c r="E1" s="30"/>
      <c r="F1" s="30"/>
      <c r="G1" s="17" t="s">
        <v>3</v>
      </c>
      <c r="H1" s="23">
        <f>COUNTA(評価!$A$10:$A$69)</f>
        <v>60</v>
      </c>
      <c r="J1" s="31" t="s">
        <v>68</v>
      </c>
      <c r="K1" s="32"/>
      <c r="L1" s="33"/>
      <c r="M1" s="7" t="s">
        <v>3</v>
      </c>
      <c r="N1" s="23">
        <f>COUNTA(評価!$A$10:$A$363)</f>
        <v>354</v>
      </c>
      <c r="P1" t="s">
        <v>2</v>
      </c>
    </row>
    <row r="2" spans="1:17" x14ac:dyDescent="0.55000000000000004">
      <c r="A2" s="35" t="s">
        <v>63</v>
      </c>
      <c r="B2" s="27" t="s">
        <v>64</v>
      </c>
      <c r="C2" s="27" t="s">
        <v>65</v>
      </c>
      <c r="D2" s="36" t="s">
        <v>66</v>
      </c>
      <c r="E2" s="36"/>
      <c r="F2" s="36"/>
      <c r="G2" s="36"/>
      <c r="H2" s="34" t="s">
        <v>67</v>
      </c>
      <c r="J2" s="9" t="s">
        <v>63</v>
      </c>
      <c r="K2" s="3" t="s">
        <v>64</v>
      </c>
      <c r="L2" s="3" t="s">
        <v>65</v>
      </c>
      <c r="M2" s="5" t="s">
        <v>66</v>
      </c>
      <c r="N2" s="24" t="s">
        <v>67</v>
      </c>
      <c r="P2">
        <v>1</v>
      </c>
      <c r="Q2" t="s">
        <v>50</v>
      </c>
    </row>
    <row r="3" spans="1:17" ht="18.5" thickBot="1" x14ac:dyDescent="0.6">
      <c r="A3" s="35"/>
      <c r="B3" s="27"/>
      <c r="C3" s="27"/>
      <c r="D3" s="4" t="s">
        <v>59</v>
      </c>
      <c r="E3" s="4" t="s">
        <v>53</v>
      </c>
      <c r="F3" s="4" t="s">
        <v>60</v>
      </c>
      <c r="G3" s="4" t="s">
        <v>61</v>
      </c>
      <c r="H3" s="34"/>
      <c r="J3" s="13">
        <f>COUNTIF(評価!$D$10:$D$363,"=y")/$N1</f>
        <v>1</v>
      </c>
      <c r="K3" s="14">
        <f>COUNTIF(評価!$E$10:$E$363,"=y")/$N1</f>
        <v>1</v>
      </c>
      <c r="L3" s="14">
        <f>COUNTIF(評価!$F$10:$F$363,"=y")/$N1</f>
        <v>0.78248587570621464</v>
      </c>
      <c r="M3" s="25">
        <f>VAR(評価!$G$10:$G$363)</f>
        <v>0.80587698660392737</v>
      </c>
      <c r="N3" s="15">
        <f>COUNTIF(評価!$H$10:$H$363,"=n")/$N1</f>
        <v>0.88983050847457623</v>
      </c>
      <c r="P3">
        <v>2</v>
      </c>
      <c r="Q3" t="s">
        <v>51</v>
      </c>
    </row>
    <row r="4" spans="1:17" ht="18.5" thickBot="1" x14ac:dyDescent="0.6">
      <c r="A4" s="13">
        <f>COUNTIF(評価!$D$10:$D$69,"=y")/$H1</f>
        <v>1</v>
      </c>
      <c r="B4" s="14">
        <f>COUNTIF(評価!$E$10:$E$69,"=y")/H1</f>
        <v>1</v>
      </c>
      <c r="C4" s="14">
        <f>COUNTIF(評価!$F$10:$F$69,"=y")/H1</f>
        <v>0.75</v>
      </c>
      <c r="D4" s="14">
        <f>COUNTIF(評価!$G$10:$G$69,"=1")/$H1</f>
        <v>0.1</v>
      </c>
      <c r="E4" s="14">
        <f>COUNTIF(評価!$G$10:$G$69,"=2")/$H1</f>
        <v>0.48333333333333334</v>
      </c>
      <c r="F4" s="14">
        <f>COUNTIF(評価!$G$10:$G$69,"=3")/$H1</f>
        <v>0.35</v>
      </c>
      <c r="G4" s="14">
        <f>COUNTIF(評価!$G$10:$G$69,"=4")/$H1</f>
        <v>6.6666666666666666E-2</v>
      </c>
      <c r="H4" s="15">
        <f>COUNTIF(評価!$H$10:$H$69,"=y")/$H1</f>
        <v>0.11666666666666667</v>
      </c>
      <c r="P4">
        <v>3</v>
      </c>
      <c r="Q4" s="1" t="s">
        <v>52</v>
      </c>
    </row>
    <row r="5" spans="1:17" ht="18.5" thickBot="1" x14ac:dyDescent="0.6">
      <c r="P5">
        <v>4</v>
      </c>
      <c r="Q5" t="s">
        <v>56</v>
      </c>
    </row>
    <row r="6" spans="1:17" x14ac:dyDescent="0.55000000000000004">
      <c r="A6" s="29" t="s">
        <v>69</v>
      </c>
      <c r="B6" s="30"/>
      <c r="C6" s="30"/>
      <c r="D6" s="30"/>
      <c r="E6" s="30"/>
      <c r="F6" s="30"/>
      <c r="G6" s="17" t="s">
        <v>3</v>
      </c>
      <c r="H6" s="23">
        <f>COUNTIF(評価!$B$10:$B$69,"=簡単")</f>
        <v>15</v>
      </c>
      <c r="J6" s="29" t="s">
        <v>1</v>
      </c>
      <c r="K6" s="30"/>
      <c r="L6" s="17" t="s">
        <v>73</v>
      </c>
      <c r="M6" s="7" t="s">
        <v>3</v>
      </c>
      <c r="N6" s="23">
        <f>COUNTIF(評価!$B$10:$B$363,"=簡単")</f>
        <v>89</v>
      </c>
      <c r="O6" t="s">
        <v>74</v>
      </c>
      <c r="P6">
        <v>5</v>
      </c>
      <c r="Q6" t="s">
        <v>77</v>
      </c>
    </row>
    <row r="7" spans="1:17" x14ac:dyDescent="0.55000000000000004">
      <c r="A7" s="35" t="s">
        <v>63</v>
      </c>
      <c r="B7" s="27" t="s">
        <v>64</v>
      </c>
      <c r="C7" s="27" t="s">
        <v>65</v>
      </c>
      <c r="D7" s="36" t="s">
        <v>66</v>
      </c>
      <c r="E7" s="36"/>
      <c r="F7" s="36"/>
      <c r="G7" s="36"/>
      <c r="H7" s="34" t="s">
        <v>67</v>
      </c>
      <c r="J7" s="9" t="s">
        <v>63</v>
      </c>
      <c r="K7" s="3" t="s">
        <v>64</v>
      </c>
      <c r="L7" s="3" t="s">
        <v>65</v>
      </c>
      <c r="M7" s="5" t="s">
        <v>66</v>
      </c>
      <c r="N7" s="24" t="s">
        <v>67</v>
      </c>
      <c r="O7" s="26" t="s">
        <v>73</v>
      </c>
    </row>
    <row r="8" spans="1:17" ht="18.5" thickBot="1" x14ac:dyDescent="0.6">
      <c r="A8" s="35"/>
      <c r="B8" s="27"/>
      <c r="C8" s="27"/>
      <c r="D8" s="4" t="s">
        <v>59</v>
      </c>
      <c r="E8" s="4" t="s">
        <v>53</v>
      </c>
      <c r="F8" s="4" t="s">
        <v>60</v>
      </c>
      <c r="G8" s="4" t="s">
        <v>61</v>
      </c>
      <c r="H8" s="34"/>
      <c r="J8" s="13">
        <f>COUNTIFS(評価!$D$10:$D$363,"=y",評価!$B$10:$B$363,"=簡単")/$N6</f>
        <v>1</v>
      </c>
      <c r="K8" s="14">
        <f>COUNTIFS(評価!$E$10:$E$363,"=y",評価!$B$10:$B$363,"=簡単")/N6</f>
        <v>1</v>
      </c>
      <c r="L8" s="14">
        <f>COUNTIFS(評価!$F$10:$F$363,"=y",評価!$B$10:$B$363,"=簡単")/$N6</f>
        <v>0.8202247191011236</v>
      </c>
      <c r="M8" s="25">
        <f>DVARP(評価!$A$8:$H$363,評価!$G$8,$O6:$O7)</f>
        <v>0.7403105668476202</v>
      </c>
      <c r="N8" s="15">
        <f>COUNTIFS(評価!$H$10:$H$363,"=n",評価!$B$10:$B$363,"=簡単")/$N6</f>
        <v>1</v>
      </c>
    </row>
    <row r="9" spans="1:17" ht="18.5" thickBot="1" x14ac:dyDescent="0.6">
      <c r="A9" s="13">
        <f>COUNTIFS(評価!D$10:D$69,"=y",評価!$B$10:$B$69,"=簡単")/$H6</f>
        <v>1</v>
      </c>
      <c r="B9" s="14">
        <f>COUNTIFS(評価!$E$10:$E$69,"=y",評価!$B$10:$B$69,"=簡単")/H6</f>
        <v>1</v>
      </c>
      <c r="C9" s="14">
        <f>COUNTIFS(評価!F$10:F$69,"=y",評価!$B$10:$B$69,"=簡単")/$H6</f>
        <v>0.73333333333333328</v>
      </c>
      <c r="D9" s="14">
        <f>COUNTIFS(評価!G$10:G$69,"=1",評価!$B$10:$B$69,"=簡単")/$H6</f>
        <v>6.6666666666666666E-2</v>
      </c>
      <c r="E9" s="14">
        <f>COUNTIFS(評価!$G$10:$G$69,"=2",評価!$B$10:$B$69,"=簡単")/$H6</f>
        <v>0.53333333333333333</v>
      </c>
      <c r="F9" s="14">
        <f>COUNTIFS(評価!$G$10:$G$69,"=3",評価!$B$10:$B$69,"=簡単")/$H6</f>
        <v>0.4</v>
      </c>
      <c r="G9" s="14">
        <f>COUNTIFS(評価!$G$10:$G$69,"=4",評価!$B$10:$B$69,"=簡単")/$H6</f>
        <v>0</v>
      </c>
      <c r="H9" s="15">
        <f>COUNTIFS(評価!$H$10:$H$69,"=y",評価!$B$10:$B$69,"=簡単")/$H6</f>
        <v>0</v>
      </c>
    </row>
    <row r="10" spans="1:17" ht="18.5" thickBot="1" x14ac:dyDescent="0.6"/>
    <row r="11" spans="1:17" x14ac:dyDescent="0.55000000000000004">
      <c r="A11" s="29" t="s">
        <v>70</v>
      </c>
      <c r="B11" s="30"/>
      <c r="C11" s="30"/>
      <c r="D11" s="30"/>
      <c r="E11" s="30"/>
      <c r="F11" s="30"/>
      <c r="G11" s="17" t="s">
        <v>3</v>
      </c>
      <c r="H11" s="23">
        <f>COUNTIF(評価!$B$10:$B$69,"=普通")</f>
        <v>30</v>
      </c>
      <c r="J11" s="29" t="s">
        <v>1</v>
      </c>
      <c r="K11" s="30"/>
      <c r="L11" s="17" t="s">
        <v>75</v>
      </c>
      <c r="M11" s="7" t="s">
        <v>3</v>
      </c>
      <c r="N11" s="23">
        <f>COUNTIF(評価!$B$10:$B$363,"=普通")</f>
        <v>176</v>
      </c>
      <c r="O11" t="s">
        <v>74</v>
      </c>
    </row>
    <row r="12" spans="1:17" x14ac:dyDescent="0.55000000000000004">
      <c r="A12" s="35" t="s">
        <v>63</v>
      </c>
      <c r="B12" s="27" t="s">
        <v>64</v>
      </c>
      <c r="C12" s="27" t="s">
        <v>65</v>
      </c>
      <c r="D12" s="36" t="s">
        <v>66</v>
      </c>
      <c r="E12" s="36"/>
      <c r="F12" s="36"/>
      <c r="G12" s="36"/>
      <c r="H12" s="34" t="s">
        <v>67</v>
      </c>
      <c r="J12" s="9" t="s">
        <v>63</v>
      </c>
      <c r="K12" s="3" t="s">
        <v>64</v>
      </c>
      <c r="L12" s="3" t="s">
        <v>65</v>
      </c>
      <c r="M12" s="5" t="s">
        <v>66</v>
      </c>
      <c r="N12" s="24" t="s">
        <v>67</v>
      </c>
      <c r="O12" s="26" t="s">
        <v>75</v>
      </c>
    </row>
    <row r="13" spans="1:17" ht="18.5" thickBot="1" x14ac:dyDescent="0.6">
      <c r="A13" s="35"/>
      <c r="B13" s="27"/>
      <c r="C13" s="27"/>
      <c r="D13" s="4" t="s">
        <v>59</v>
      </c>
      <c r="E13" s="4" t="s">
        <v>53</v>
      </c>
      <c r="F13" s="4" t="s">
        <v>60</v>
      </c>
      <c r="G13" s="4" t="s">
        <v>61</v>
      </c>
      <c r="H13" s="34"/>
      <c r="J13" s="13">
        <f>COUNTIFS(評価!$D$10:$D$363,"=y",評価!$B$10:$B$363,"=普通")/$N11</f>
        <v>1</v>
      </c>
      <c r="K13" s="14">
        <f>COUNTIFS(評価!$E$10:$E$363,"=y",評価!$B$10:$B$363,"=普通")/N11</f>
        <v>1</v>
      </c>
      <c r="L13" s="14">
        <f>COUNTIFS(評価!$F$10:$F$363,"=y",評価!$B$10:$B$363,"=普通")/$N11</f>
        <v>0.76704545454545459</v>
      </c>
      <c r="M13" s="25">
        <f>DVARP(評価!$A$8:$H$363,評価!$G$8,$O11:$O12)</f>
        <v>0.78147598140495866</v>
      </c>
      <c r="N13" s="15">
        <f>COUNTIFS(評価!$H$10:$H$363,"=n",評価!$B$10:$B$363,"=普通")/$N11</f>
        <v>1</v>
      </c>
    </row>
    <row r="14" spans="1:17" ht="18.5" thickBot="1" x14ac:dyDescent="0.6">
      <c r="A14" s="13">
        <f>COUNTIFS(評価!D$10:D$69,"=y",評価!$B$10:$B$69,"=普通")/$H11</f>
        <v>1</v>
      </c>
      <c r="B14" s="14">
        <f>COUNTIFS(評価!E$10:E$69,"=y",評価!$B$10:$B$69,"=普通")/$H11</f>
        <v>1</v>
      </c>
      <c r="C14" s="14">
        <f>COUNTIFS(評価!F$10:F$69,"=y",評価!$B$10:$B$69,"=普通")/$H11</f>
        <v>0.73333333333333328</v>
      </c>
      <c r="D14" s="14">
        <f>COUNTIFS(評価!$G$10:$G$69,"=1",評価!$B$10:$B$69,"=普通")/$H11</f>
        <v>0.1</v>
      </c>
      <c r="E14" s="14">
        <f>COUNTIFS(評価!$G$10:$G$69,"=2",評価!$B$10:$B$69,"=普通")/$H11</f>
        <v>0.43333333333333335</v>
      </c>
      <c r="F14" s="14">
        <f>COUNTIFS(評価!$G$10:$G$69,"=3",評価!$B$10:$B$69,"=普通")/$H11</f>
        <v>0.36666666666666664</v>
      </c>
      <c r="G14" s="14">
        <f>COUNTIFS(評価!$G$10:$G$69,"=4",評価!$B$10:$B$69,"=普通")/$H11</f>
        <v>0.1</v>
      </c>
      <c r="H14" s="15">
        <f>COUNTIFS(評価!$H$10:$H$69,"=y",評価!$B$10:$B$69,"=普通")/$H11</f>
        <v>0</v>
      </c>
    </row>
    <row r="15" spans="1:17" ht="18.5" thickBot="1" x14ac:dyDescent="0.6"/>
    <row r="16" spans="1:17" x14ac:dyDescent="0.55000000000000004">
      <c r="A16" s="29" t="s">
        <v>71</v>
      </c>
      <c r="B16" s="30"/>
      <c r="C16" s="30"/>
      <c r="D16" s="30"/>
      <c r="E16" s="30"/>
      <c r="F16" s="30"/>
      <c r="G16" s="17" t="s">
        <v>3</v>
      </c>
      <c r="H16" s="23">
        <f>COUNTIF(評価!$B$10:$B$69,"=難しい")</f>
        <v>15</v>
      </c>
      <c r="J16" s="29" t="s">
        <v>1</v>
      </c>
      <c r="K16" s="30"/>
      <c r="L16" s="17" t="s">
        <v>76</v>
      </c>
      <c r="M16" s="7" t="s">
        <v>3</v>
      </c>
      <c r="N16" s="23">
        <f>COUNTIF(評価!$B$10:$B$363,"=難しい")</f>
        <v>89</v>
      </c>
      <c r="O16" t="s">
        <v>74</v>
      </c>
    </row>
    <row r="17" spans="1:15" x14ac:dyDescent="0.55000000000000004">
      <c r="A17" s="35" t="s">
        <v>63</v>
      </c>
      <c r="B17" s="27" t="s">
        <v>64</v>
      </c>
      <c r="C17" s="27" t="s">
        <v>65</v>
      </c>
      <c r="D17" s="36" t="s">
        <v>66</v>
      </c>
      <c r="E17" s="36"/>
      <c r="F17" s="36"/>
      <c r="G17" s="36"/>
      <c r="H17" s="34" t="s">
        <v>67</v>
      </c>
      <c r="J17" s="9" t="s">
        <v>63</v>
      </c>
      <c r="K17" s="3" t="s">
        <v>64</v>
      </c>
      <c r="L17" s="3" t="s">
        <v>65</v>
      </c>
      <c r="M17" s="5" t="s">
        <v>66</v>
      </c>
      <c r="N17" s="24" t="s">
        <v>67</v>
      </c>
      <c r="O17" s="26" t="s">
        <v>76</v>
      </c>
    </row>
    <row r="18" spans="1:15" ht="18.5" thickBot="1" x14ac:dyDescent="0.6">
      <c r="A18" s="35"/>
      <c r="B18" s="27"/>
      <c r="C18" s="27"/>
      <c r="D18" s="4" t="s">
        <v>59</v>
      </c>
      <c r="E18" s="4" t="s">
        <v>53</v>
      </c>
      <c r="F18" s="4" t="s">
        <v>60</v>
      </c>
      <c r="G18" s="4" t="s">
        <v>61</v>
      </c>
      <c r="H18" s="34"/>
      <c r="J18" s="13">
        <f>COUNTIFS(評価!$D$10:$D$363,"=y",評価!$B$10:$B$363,"=難しい")/$N16</f>
        <v>1</v>
      </c>
      <c r="K18" s="14">
        <f>COUNTIFS(評価!$E$10:$E$363,"=y",評価!$B$10:$B$363,"=難しい")/N16</f>
        <v>1</v>
      </c>
      <c r="L18" s="14">
        <f>COUNTIFS(評価!$F$10:$F$363,"=y",評価!$B$10:$B$363,"=難しい")/$N16</f>
        <v>0.7752808988764045</v>
      </c>
      <c r="M18" s="25">
        <f>DVARP(評価!$A$8:$H$363,評価!$G$8,$O16:$O17)</f>
        <v>0.87842444135841435</v>
      </c>
      <c r="N18" s="15">
        <f>COUNTIFS(評価!$H$10:$H$363,"=n",評価!$B$10:$B$363,"=難しい")/$N16</f>
        <v>0.5617977528089888</v>
      </c>
    </row>
    <row r="19" spans="1:15" ht="18.5" thickBot="1" x14ac:dyDescent="0.6">
      <c r="A19" s="13">
        <f>COUNTIFS(評価!D$10:D$69,"=y",評価!$B$10:$B$69,"=難しい")/$H16</f>
        <v>1</v>
      </c>
      <c r="B19" s="14">
        <f>COUNTIFS(評価!E$10:E$69,"=y",評価!$B$10:$B$69,"=難しい")/$H16</f>
        <v>1</v>
      </c>
      <c r="C19" s="14">
        <f>COUNTIFS(評価!F$10:F$69,"=y",評価!$B$10:$B$69,"=難しい")/$H16</f>
        <v>0.8</v>
      </c>
      <c r="D19" s="14">
        <f>COUNTIFS(評価!$G$10:$G$69,"=1",評価!$B$10:$B$69,"=難しい")/$H16</f>
        <v>0.13333333333333333</v>
      </c>
      <c r="E19" s="14">
        <f>COUNTIFS(評価!$G$10:$G$69,"=2",評価!$B$10:$B$69,"=難しい")/$H16</f>
        <v>0.53333333333333333</v>
      </c>
      <c r="F19" s="14">
        <f>COUNTIFS(評価!$G$10:$G$69,"=3",評価!$B$10:$B$69,"=難しい")/$H16</f>
        <v>0.26666666666666666</v>
      </c>
      <c r="G19" s="14">
        <f>COUNTIFS(評価!$G$10:$G$69,"=4",評価!$B$10:$B$69,"=難しい")/$H16</f>
        <v>6.6666666666666666E-2</v>
      </c>
      <c r="H19" s="15">
        <f>COUNTIFS(評価!$H$10:$H$69,"=y",評価!$B$10:$B$69,"=難しい")/$H16</f>
        <v>0.46666666666666667</v>
      </c>
    </row>
  </sheetData>
  <mergeCells count="28">
    <mergeCell ref="H17:H18"/>
    <mergeCell ref="A11:F11"/>
    <mergeCell ref="A12:A13"/>
    <mergeCell ref="B12:B13"/>
    <mergeCell ref="C12:C13"/>
    <mergeCell ref="D12:G12"/>
    <mergeCell ref="H12:H13"/>
    <mergeCell ref="A16:F16"/>
    <mergeCell ref="A17:A18"/>
    <mergeCell ref="B17:B18"/>
    <mergeCell ref="C17:C18"/>
    <mergeCell ref="D17:G17"/>
    <mergeCell ref="A6:F6"/>
    <mergeCell ref="A7:A8"/>
    <mergeCell ref="B7:B8"/>
    <mergeCell ref="C7:C8"/>
    <mergeCell ref="D7:G7"/>
    <mergeCell ref="A1:F1"/>
    <mergeCell ref="A2:A3"/>
    <mergeCell ref="B2:B3"/>
    <mergeCell ref="C2:C3"/>
    <mergeCell ref="D2:G2"/>
    <mergeCell ref="J16:K16"/>
    <mergeCell ref="J1:L1"/>
    <mergeCell ref="J6:K6"/>
    <mergeCell ref="J11:K11"/>
    <mergeCell ref="H7:H8"/>
    <mergeCell ref="H2:H3"/>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結果</vt:lpstr>
      <vt:lpstr>評価</vt:lpstr>
      <vt:lpstr>算出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2022-01-12T01:41:44Z</dcterms:modified>
</cp:coreProperties>
</file>