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tlReptTable1" sheetId="1" r:id="rId3"/>
    <sheet state="visible" name="NatlReptTable2" sheetId="2" r:id="rId4"/>
  </sheets>
  <definedNames>
    <definedName name="ps">NatlReptTable2!$B$6:$S$35</definedName>
  </definedNames>
  <calcPr/>
</workbook>
</file>

<file path=xl/sharedStrings.xml><?xml version="1.0" encoding="utf-8"?>
<sst xmlns="http://schemas.openxmlformats.org/spreadsheetml/2006/main" count="144" uniqueCount="54">
  <si>
    <r>
      <rPr>
        <rFont val="Times New Roman"/>
        <b/>
      </rPr>
      <t>Table 1.</t>
    </r>
    <r>
      <rPr>
        <rFont val="Times New Roman"/>
      </rPr>
      <t xml:space="preserve"> Number of vessels fishing in the North Pacific Ocean in various U.S. fisheries. Data for 2024 are peliminary. -- indicates data are not available</t>
    </r>
  </si>
  <si>
    <t>Purse Seine (1)</t>
  </si>
  <si>
    <t>Longline</t>
  </si>
  <si>
    <t>Albacore Troll and Pole-and-Line</t>
  </si>
  <si>
    <t>Tropical Pole and Line</t>
  </si>
  <si>
    <t>Tropical Troll (2)</t>
  </si>
  <si>
    <t>Tropical  Handline</t>
  </si>
  <si>
    <t>Gillnet</t>
  </si>
  <si>
    <t>Harpoon</t>
  </si>
  <si>
    <t>Surface Hook and Line</t>
  </si>
  <si>
    <t>(1) Number of Purse Seine vessels include vessels from the WCPO and EPO fleets</t>
  </si>
  <si>
    <t>(2) Number of tropical troll vessels for 1987-2006 include tropical handline vessels</t>
  </si>
  <si>
    <r>
      <rPr>
        <rFont val="Times New Roman"/>
        <b/>
        <sz val="10.0"/>
      </rPr>
      <t xml:space="preserve">Table 2. </t>
    </r>
    <r>
      <rPr>
        <rFont val="Times New Roman"/>
        <b val="0"/>
        <sz val="10.0"/>
      </rPr>
      <t xml:space="preserve">U.S. catches (metric tons) of tunas and tuna-like species by fishery in the North Pacific Ocean, north of the equator. Data for 2024 are preliminary. Species codes: ALB = albacore, YFT = yellowfin tuna, SKJ = skipjack tuna, BET = bigeye tuna, PBF = Pacific bluefin tuna, SWO = swordfish, BUM = blue marlin, MLS = striped marlin, BIL = other billfish, TUN = other tunas, ALV = common thresher shark, PTH = pelagic thresher shark, BTH = bigeye thresher shark, SMA = shortfin mako shark, BSH = blue shark, SKH = other sharks. Zeros indicate less than 0.5 metric tons. -- indicates data are not available. </t>
    </r>
  </si>
  <si>
    <t>FISHERY/YEAR</t>
  </si>
  <si>
    <t>ALB</t>
  </si>
  <si>
    <t>YFT</t>
  </si>
  <si>
    <t>SKJ</t>
  </si>
  <si>
    <t>BET</t>
  </si>
  <si>
    <t>PBF</t>
  </si>
  <si>
    <t>TUN</t>
  </si>
  <si>
    <t>SWO</t>
  </si>
  <si>
    <t>BUM</t>
  </si>
  <si>
    <t>MLS</t>
  </si>
  <si>
    <r>
      <rPr>
        <rFont val="Arial"/>
        <b/>
        <sz val="10.0"/>
      </rPr>
      <t xml:space="preserve">BIL </t>
    </r>
    <r>
      <rPr>
        <rFont val="Arial"/>
        <b/>
        <sz val="10.0"/>
        <vertAlign val="superscript"/>
      </rPr>
      <t>5</t>
    </r>
  </si>
  <si>
    <r>
      <rPr>
        <rFont val="Arial"/>
        <b/>
        <sz val="10.0"/>
      </rPr>
      <t xml:space="preserve">ALV </t>
    </r>
    <r>
      <rPr>
        <rFont val="Arial"/>
        <b/>
        <sz val="10.0"/>
        <vertAlign val="superscript"/>
      </rPr>
      <t>6</t>
    </r>
  </si>
  <si>
    <t>PTH</t>
  </si>
  <si>
    <t>BTH</t>
  </si>
  <si>
    <r>
      <rPr>
        <rFont val="Arial"/>
        <b/>
        <sz val="10.0"/>
      </rPr>
      <t xml:space="preserve">SMA </t>
    </r>
    <r>
      <rPr>
        <rFont val="Arial"/>
        <b/>
        <sz val="10.0"/>
        <vertAlign val="superscript"/>
      </rPr>
      <t>6</t>
    </r>
  </si>
  <si>
    <t>BSH</t>
  </si>
  <si>
    <t>SKH</t>
  </si>
  <si>
    <t>TOTAL</t>
  </si>
  <si>
    <r>
      <rPr>
        <rFont val="Arial"/>
        <b/>
        <sz val="10.0"/>
      </rPr>
      <t>Purse Seine</t>
    </r>
    <r>
      <rPr>
        <rFont val="Arial"/>
        <b/>
        <sz val="10.0"/>
        <vertAlign val="superscript"/>
      </rPr>
      <t xml:space="preserve"> 1</t>
    </r>
  </si>
  <si>
    <r>
      <rPr>
        <rFont val="Arial"/>
        <b/>
        <sz val="10.0"/>
      </rPr>
      <t xml:space="preserve">Longline </t>
    </r>
    <r>
      <rPr>
        <rFont val="Arial"/>
        <b/>
        <sz val="10.0"/>
        <vertAlign val="superscript"/>
      </rPr>
      <t>2</t>
    </r>
  </si>
  <si>
    <t>Table 2. Continued.</t>
  </si>
  <si>
    <t>BIL</t>
  </si>
  <si>
    <t>ALV</t>
  </si>
  <si>
    <t>SMA</t>
  </si>
  <si>
    <t>Tropical Pole-and-Line</t>
  </si>
  <si>
    <r>
      <rPr>
        <rFont val="Arial"/>
        <b/>
        <sz val="10.0"/>
      </rPr>
      <t xml:space="preserve">BIL </t>
    </r>
    <r>
      <rPr>
        <rFont val="Arial"/>
        <b/>
        <sz val="10.0"/>
        <vertAlign val="superscript"/>
      </rPr>
      <t>5</t>
    </r>
  </si>
  <si>
    <r>
      <rPr>
        <rFont val="Arial"/>
        <b/>
        <sz val="10.0"/>
      </rPr>
      <t xml:space="preserve">ALV </t>
    </r>
    <r>
      <rPr>
        <rFont val="Arial"/>
        <b/>
        <sz val="10.0"/>
        <vertAlign val="superscript"/>
      </rPr>
      <t>6</t>
    </r>
  </si>
  <si>
    <r>
      <rPr>
        <rFont val="Arial"/>
        <b/>
        <sz val="10.0"/>
      </rPr>
      <t xml:space="preserve">SMA </t>
    </r>
    <r>
      <rPr>
        <rFont val="Arial"/>
        <b/>
        <sz val="10.0"/>
        <vertAlign val="superscript"/>
      </rPr>
      <t>6</t>
    </r>
  </si>
  <si>
    <t>Tropical Troll</t>
  </si>
  <si>
    <t>Tropical Handline</t>
  </si>
  <si>
    <r>
      <rPr>
        <rFont val="Arial"/>
        <b/>
        <sz val="10.0"/>
      </rPr>
      <t xml:space="preserve">Surface Hook and Line </t>
    </r>
    <r>
      <rPr>
        <rFont val="Arial"/>
        <b/>
        <sz val="10.0"/>
        <vertAlign val="superscript"/>
      </rPr>
      <t>3</t>
    </r>
  </si>
  <si>
    <t>Sport</t>
  </si>
  <si>
    <t xml:space="preserve">Table 2 continued. </t>
  </si>
  <si>
    <r>
      <rPr>
        <rFont val="Arial"/>
        <b/>
        <sz val="10.0"/>
      </rPr>
      <t xml:space="preserve">Other </t>
    </r>
    <r>
      <rPr>
        <rFont val="Arial"/>
        <b/>
        <sz val="10.0"/>
        <vertAlign val="superscript"/>
      </rPr>
      <t>4</t>
    </r>
  </si>
  <si>
    <t>1 Purse Seine catches include EPO and WCPO fisheries. Bluefin catches are from EPO only.</t>
  </si>
  <si>
    <t xml:space="preserve">2 Longline includes American Samoa, Hawaii, and California fisheries. </t>
  </si>
  <si>
    <t>3 Tropical troll 1985-2006 includes tropical handline catches</t>
  </si>
  <si>
    <t>4 Other catches include incidental catches, non-HMS fisheries, and Buoy Gear Fishery</t>
  </si>
  <si>
    <t>5 BIL catches for Tropical Troll, Purse Seine, and Longline include Black Marlin, Sailfish, Spearfish, and other billfish</t>
  </si>
  <si>
    <t>6 Thresher and mako shark catches are not reported at the species level in the Longline, Tropical Troll and Tropical Handline fisheries but are listed under ALV and SMA, respectively.</t>
  </si>
  <si>
    <t>7 Sports  catches includes Oregon and Washington only, except PBF catch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</si>
</sst>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22">
    <font>
      <sz val="11.0"/>
      <color rgb="FF000000"/>
      <name val="Calibri"/>
    </font>
    <font>
      <sz val="10.0"/>
      <name val="Arial"/>
    </font>
    <font>
      <name val="Times New Roman"/>
    </font>
    <font>
      <b/>
      <sz val="10.0"/>
      <name val="Times New Roman"/>
    </font>
    <font>
      <sz val="10.0"/>
      <name val="Times New Roman"/>
    </font>
    <font>
      <b/>
      <sz val="10.0"/>
      <name val="&quot;Times New Roman&quot;"/>
    </font>
    <font>
      <sz val="10.0"/>
      <name val="&quot;Times New Roman&quot;"/>
    </font>
    <font/>
    <font>
      <b/>
      <sz val="10.0"/>
      <name val="Arial"/>
    </font>
    <font>
      <sz val="11.0"/>
      <color rgb="FF000000"/>
      <name val="Inconsolata"/>
    </font>
    <font>
      <sz val="8.0"/>
      <name val="Arial"/>
    </font>
    <font>
      <name val="Calibri"/>
    </font>
    <font>
      <sz val="8.0"/>
      <color rgb="FF000000"/>
      <name val="Arial"/>
    </font>
    <font>
      <sz val="10.0"/>
      <color rgb="FFFF0000"/>
      <name val="Arial"/>
    </font>
    <font>
      <sz val="11.0"/>
      <name val="Calibri"/>
    </font>
    <font>
      <sz val="8.0"/>
      <color rgb="FFFF0000"/>
      <name val="Arial"/>
    </font>
    <font>
      <sz val="8.0"/>
      <name val="Dialog"/>
    </font>
    <font>
      <sz val="8.0"/>
      <name val="Calibri"/>
    </font>
    <font>
      <sz val="8.0"/>
      <color rgb="FF000000"/>
      <name val="Dialog"/>
    </font>
    <font>
      <strike/>
      <sz val="8.0"/>
      <name val="Arial"/>
    </font>
    <font>
      <sz val="10.0"/>
    </font>
    <font>
      <sz val="8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4">
    <border/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right style="double">
        <color rgb="FF000000"/>
      </right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/>
      <bottom/>
    </border>
    <border>
      <bottom/>
    </border>
    <border>
      <right/>
      <bottom/>
    </border>
    <border>
      <left style="double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top style="double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medium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</border>
    <border>
      <left/>
      <right style="thin">
        <color rgb="FF000000"/>
      </right>
      <top/>
      <bottom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double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textRotation="0" wrapText="0"/>
    </xf>
    <xf borderId="0" fillId="0" fontId="2" numFmtId="0" xfId="0" applyAlignment="1" applyFont="1">
      <alignment readingOrder="0" shrinkToFit="0" wrapText="1"/>
    </xf>
    <xf borderId="0" fillId="0" fontId="0" numFmtId="0" xfId="0" applyAlignment="1" applyFont="1">
      <alignment horizontal="right" shrinkToFit="0" textRotation="0" wrapText="0"/>
    </xf>
    <xf borderId="0" fillId="0" fontId="1" numFmtId="0" xfId="0" applyAlignment="1" applyFont="1">
      <alignment horizontal="center" shrinkToFit="0" textRotation="0" wrapText="1"/>
    </xf>
    <xf borderId="1" fillId="0" fontId="3" numFmtId="0" xfId="0" applyAlignment="1" applyBorder="1" applyFont="1">
      <alignment horizontal="center" shrinkToFit="0" textRotation="0" wrapText="1"/>
    </xf>
    <xf borderId="2" fillId="0" fontId="3" numFmtId="0" xfId="0" applyAlignment="1" applyBorder="1" applyFont="1">
      <alignment horizontal="center" readingOrder="0" shrinkToFit="0" textRotation="0" wrapText="1"/>
    </xf>
    <xf borderId="2" fillId="0" fontId="3" numFmtId="0" xfId="0" applyAlignment="1" applyBorder="1" applyFont="1">
      <alignment horizontal="center" shrinkToFit="0" textRotation="0" wrapText="1"/>
    </xf>
    <xf borderId="3" fillId="0" fontId="3" numFmtId="0" xfId="0" applyAlignment="1" applyBorder="1" applyFont="1">
      <alignment horizontal="center" readingOrder="0" shrinkToFit="0" textRotation="0" wrapText="1"/>
    </xf>
    <xf borderId="3" fillId="0" fontId="3" numFmtId="0" xfId="0" applyAlignment="1" applyBorder="1" applyFont="1">
      <alignment horizontal="center" shrinkToFit="0" textRotation="0" wrapText="1"/>
    </xf>
    <xf borderId="4" fillId="0" fontId="3" numFmtId="0" xfId="0" applyAlignment="1" applyBorder="1" applyFont="1">
      <alignment horizontal="center" shrinkToFit="0" textRotation="0" wrapText="1"/>
    </xf>
    <xf borderId="0" fillId="0" fontId="0" numFmtId="0" xfId="0" applyAlignment="1" applyFont="1">
      <alignment horizontal="center" shrinkToFit="0" textRotation="0" wrapText="1"/>
    </xf>
    <xf borderId="5" fillId="0" fontId="3" numFmtId="0" xfId="0" applyAlignment="1" applyBorder="1" applyFont="1">
      <alignment horizontal="right" shrinkToFit="0" textRotation="0" wrapText="0"/>
    </xf>
    <xf borderId="6" fillId="0" fontId="4" numFmtId="3" xfId="0" applyAlignment="1" applyBorder="1" applyFont="1" applyNumberFormat="1">
      <alignment horizontal="right" shrinkToFit="0" textRotation="0" wrapText="0"/>
    </xf>
    <xf borderId="7" fillId="0" fontId="4" numFmtId="3" xfId="0" applyAlignment="1" applyBorder="1" applyFont="1" applyNumberFormat="1">
      <alignment horizontal="right" shrinkToFit="0" textRotation="0" wrapText="0"/>
    </xf>
    <xf borderId="8" fillId="0" fontId="4" numFmtId="3" xfId="0" applyAlignment="1" applyBorder="1" applyFont="1" applyNumberFormat="1">
      <alignment horizontal="right" shrinkToFit="0" textRotation="0" wrapText="0"/>
    </xf>
    <xf borderId="0" fillId="0" fontId="0" numFmtId="164" xfId="0" applyAlignment="1" applyFont="1" applyNumberFormat="1">
      <alignment horizontal="right" shrinkToFit="0" textRotation="0" wrapText="0"/>
    </xf>
    <xf borderId="0" fillId="0" fontId="0" numFmtId="9" xfId="0" applyAlignment="1" applyFont="1" applyNumberFormat="1">
      <alignment horizontal="right" shrinkToFit="0" textRotation="0" wrapText="0"/>
    </xf>
    <xf borderId="9" fillId="2" fontId="4" numFmtId="3" xfId="0" applyAlignment="1" applyBorder="1" applyFill="1" applyFont="1" applyNumberFormat="1">
      <alignment horizontal="right" shrinkToFit="0" textRotation="0" wrapText="0"/>
    </xf>
    <xf borderId="0" fillId="0" fontId="4" numFmtId="164" xfId="0" applyAlignment="1" applyFont="1" applyNumberFormat="1">
      <alignment horizontal="right" shrinkToFit="0" textRotation="0" wrapText="0"/>
    </xf>
    <xf borderId="9" fillId="0" fontId="4" numFmtId="3" xfId="0" applyAlignment="1" applyBorder="1" applyFont="1" applyNumberFormat="1">
      <alignment horizontal="right" shrinkToFit="0" textRotation="0" wrapText="0"/>
    </xf>
    <xf borderId="5" fillId="0" fontId="5" numFmtId="1" xfId="0" applyAlignment="1" applyBorder="1" applyFont="1" applyNumberFormat="1">
      <alignment horizontal="right" shrinkToFit="0" textRotation="0" vertical="bottom" wrapText="0"/>
    </xf>
    <xf borderId="9" fillId="0" fontId="6" numFmtId="3" xfId="0" applyAlignment="1" applyBorder="1" applyFont="1" applyNumberFormat="1">
      <alignment horizontal="right" shrinkToFit="0" textRotation="0" vertical="bottom" wrapText="0"/>
    </xf>
    <xf borderId="6" fillId="0" fontId="6" numFmtId="3" xfId="0" applyAlignment="1" applyBorder="1" applyFont="1" applyNumberFormat="1">
      <alignment horizontal="right" shrinkToFit="0" textRotation="0" vertical="bottom" wrapText="0"/>
    </xf>
    <xf borderId="7" fillId="0" fontId="6" numFmtId="3" xfId="0" applyAlignment="1" applyBorder="1" applyFont="1" applyNumberFormat="1">
      <alignment horizontal="right" shrinkToFit="0" textRotation="0" vertical="bottom" wrapText="0"/>
    </xf>
    <xf borderId="8" fillId="0" fontId="6" numFmtId="3" xfId="0" applyAlignment="1" applyBorder="1" applyFont="1" applyNumberFormat="1">
      <alignment horizontal="right" shrinkToFit="0" textRotation="0" vertical="bottom" wrapText="0"/>
    </xf>
    <xf borderId="5" fillId="0" fontId="5" numFmtId="1" xfId="0" applyAlignment="1" applyBorder="1" applyFont="1" applyNumberFormat="1">
      <alignment horizontal="right" readingOrder="0" shrinkToFit="0" textRotation="0" vertical="bottom" wrapText="0"/>
    </xf>
    <xf borderId="10" fillId="0" fontId="4" numFmtId="3" xfId="0" applyAlignment="1" applyBorder="1" applyFont="1" applyNumberFormat="1">
      <alignment horizontal="right" readingOrder="0" shrinkToFit="0" textRotation="0" vertical="bottom" wrapText="0"/>
    </xf>
    <xf borderId="6" fillId="0" fontId="4" numFmtId="3" xfId="0" applyAlignment="1" applyBorder="1" applyFont="1" applyNumberFormat="1">
      <alignment horizontal="right" readingOrder="0" shrinkToFit="0" textRotation="0" vertical="bottom" wrapText="0"/>
    </xf>
    <xf borderId="7" fillId="0" fontId="4" numFmtId="3" xfId="0" applyAlignment="1" applyBorder="1" applyFont="1" applyNumberFormat="1">
      <alignment horizontal="right" readingOrder="0" shrinkToFit="0" textRotation="0" vertical="bottom" wrapText="0"/>
    </xf>
    <xf borderId="8" fillId="0" fontId="4" numFmtId="3" xfId="0" applyAlignment="1" applyBorder="1" applyFont="1" applyNumberFormat="1">
      <alignment horizontal="right" readingOrder="0" shrinkToFit="0" textRotation="0" vertical="bottom" wrapText="0"/>
    </xf>
    <xf borderId="0" fillId="0" fontId="4" numFmtId="164" xfId="0" applyAlignment="1" applyFont="1" applyNumberFormat="1">
      <alignment horizontal="right" readingOrder="0" shrinkToFit="0" textRotation="0" wrapText="0"/>
    </xf>
    <xf borderId="0" fillId="0" fontId="0" numFmtId="0" xfId="0" applyAlignment="1" applyFont="1">
      <alignment horizontal="right" readingOrder="0" shrinkToFit="0" textRotation="0" wrapText="0"/>
    </xf>
    <xf borderId="0" fillId="0" fontId="7" numFmtId="0" xfId="0" applyAlignment="1" applyFont="1">
      <alignment horizontal="right" readingOrder="0" shrinkToFit="0" textRotation="0" wrapText="0"/>
    </xf>
    <xf borderId="0" fillId="0" fontId="7" numFmtId="0" xfId="0" applyAlignment="1" applyFont="1">
      <alignment horizontal="right" shrinkToFit="0" textRotation="0" wrapText="0"/>
    </xf>
    <xf borderId="11" fillId="0" fontId="4" numFmtId="0" xfId="0" applyAlignment="1" applyBorder="1" applyFont="1">
      <alignment horizontal="right" readingOrder="0" shrinkToFit="0" textRotation="0" vertical="bottom" wrapText="0"/>
    </xf>
    <xf borderId="11" fillId="0" fontId="4" numFmtId="3" xfId="0" applyAlignment="1" applyBorder="1" applyFont="1" applyNumberFormat="1">
      <alignment horizontal="right" readingOrder="0" shrinkToFit="0" textRotation="0" vertical="bottom" wrapText="0"/>
    </xf>
    <xf borderId="12" fillId="0" fontId="4" numFmtId="0" xfId="0" applyAlignment="1" applyBorder="1" applyFont="1">
      <alignment horizontal="right" readingOrder="0" shrinkToFit="0" textRotation="0" vertical="bottom" wrapText="0"/>
    </xf>
    <xf borderId="0" fillId="0" fontId="0" numFmtId="0" xfId="0" applyAlignment="1" applyFont="1">
      <alignment horizontal="right" readingOrder="0" shrinkToFit="0" vertical="bottom" wrapText="0"/>
    </xf>
    <xf borderId="13" fillId="0" fontId="5" numFmtId="1" xfId="0" applyAlignment="1" applyBorder="1" applyFont="1" applyNumberFormat="1">
      <alignment horizontal="right" readingOrder="0" shrinkToFit="0" textRotation="0" vertical="bottom" wrapText="0"/>
    </xf>
    <xf borderId="14" fillId="0" fontId="4" numFmtId="0" xfId="0" applyAlignment="1" applyBorder="1" applyFont="1">
      <alignment horizontal="right" readingOrder="0" shrinkToFit="0" textRotation="0" vertical="bottom" wrapText="0"/>
    </xf>
    <xf borderId="14" fillId="0" fontId="4" numFmtId="3" xfId="0" applyAlignment="1" applyBorder="1" applyFont="1" applyNumberFormat="1">
      <alignment horizontal="right" readingOrder="0" shrinkToFit="0" textRotation="0" vertical="bottom" wrapText="0"/>
    </xf>
    <xf borderId="15" fillId="0" fontId="4" numFmtId="0" xfId="0" applyAlignment="1" applyBorder="1" applyFont="1">
      <alignment horizontal="right" readingOrder="0" shrinkToFit="0" textRotation="0" vertical="bottom" wrapText="0"/>
    </xf>
    <xf borderId="16" fillId="2" fontId="1" numFmtId="0" xfId="0" applyAlignment="1" applyBorder="1" applyFont="1">
      <alignment horizontal="left" readingOrder="0" shrinkToFit="0" textRotation="0" wrapText="0"/>
    </xf>
    <xf borderId="17" fillId="0" fontId="7" numFmtId="0" xfId="0" applyBorder="1" applyFont="1"/>
    <xf borderId="18" fillId="0" fontId="7" numFmtId="0" xfId="0" applyBorder="1" applyFont="1"/>
    <xf borderId="0" fillId="0" fontId="1" numFmtId="0" xfId="0" applyAlignment="1" applyFont="1">
      <alignment horizontal="left" readingOrder="0" shrinkToFit="0" textRotation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164" xfId="0" applyFont="1" applyNumberFormat="1"/>
    <xf borderId="0" fillId="0" fontId="3" numFmtId="0" xfId="0" applyAlignment="1" applyFont="1">
      <alignment horizontal="left" readingOrder="0" shrinkToFit="0" vertical="top" wrapText="1"/>
    </xf>
    <xf borderId="19" fillId="0" fontId="8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center"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2" fillId="0" fontId="8" numFmtId="164" xfId="0" applyAlignment="1" applyBorder="1" applyFont="1" applyNumberFormat="1">
      <alignment horizontal="center" vertical="center"/>
    </xf>
    <xf borderId="23" fillId="0" fontId="8" numFmtId="0" xfId="0" applyBorder="1" applyFont="1"/>
    <xf borderId="24" fillId="0" fontId="8" numFmtId="0" xfId="0" applyBorder="1" applyFont="1"/>
    <xf borderId="25" fillId="0" fontId="8" numFmtId="164" xfId="0" applyBorder="1" applyFont="1" applyNumberFormat="1"/>
    <xf borderId="0" fillId="2" fontId="9" numFmtId="0" xfId="0" applyAlignment="1" applyFont="1">
      <alignment horizontal="left"/>
    </xf>
    <xf borderId="26" fillId="0" fontId="10" numFmtId="0" xfId="0" applyBorder="1" applyFont="1"/>
    <xf borderId="6" fillId="0" fontId="10" numFmtId="3" xfId="0" applyBorder="1" applyFont="1" applyNumberFormat="1"/>
    <xf borderId="11" fillId="0" fontId="10" numFmtId="3" xfId="0" applyBorder="1" applyFont="1" applyNumberFormat="1"/>
    <xf borderId="12" fillId="0" fontId="10" numFmtId="164" xfId="0" applyBorder="1" applyFont="1" applyNumberFormat="1"/>
    <xf borderId="11" fillId="0" fontId="10" numFmtId="3" xfId="0" applyAlignment="1" applyBorder="1" applyFont="1" applyNumberFormat="1">
      <alignment horizontal="right"/>
    </xf>
    <xf borderId="5" fillId="0" fontId="10" numFmtId="0" xfId="0" applyBorder="1" applyFont="1"/>
    <xf borderId="12" fillId="0" fontId="10" numFmtId="164" xfId="0" applyAlignment="1" applyBorder="1" applyFont="1" applyNumberFormat="1">
      <alignment horizontal="right"/>
    </xf>
    <xf borderId="27" fillId="0" fontId="10" numFmtId="3" xfId="0" applyAlignment="1" applyBorder="1" applyFont="1" applyNumberFormat="1">
      <alignment horizontal="right"/>
    </xf>
    <xf borderId="0" fillId="0" fontId="0" numFmtId="0" xfId="0" applyFont="1"/>
    <xf borderId="27" fillId="0" fontId="11" numFmtId="3" xfId="0" applyAlignment="1" applyBorder="1" applyFont="1" applyNumberFormat="1">
      <alignment vertical="bottom"/>
    </xf>
    <xf borderId="27" fillId="0" fontId="10" numFmtId="3" xfId="0" applyAlignment="1" applyBorder="1" applyFont="1" applyNumberFormat="1">
      <alignment horizontal="right" vertical="bottom"/>
    </xf>
    <xf borderId="11" fillId="0" fontId="10" numFmtId="3" xfId="0" applyAlignment="1" applyBorder="1" applyFont="1" applyNumberFormat="1">
      <alignment horizontal="right" vertical="bottom"/>
    </xf>
    <xf borderId="5" fillId="0" fontId="10" numFmtId="0" xfId="0" applyAlignment="1" applyBorder="1" applyFont="1">
      <alignment readingOrder="0"/>
    </xf>
    <xf borderId="28" fillId="0" fontId="11" numFmtId="3" xfId="0" applyAlignment="1" applyBorder="1" applyFont="1" applyNumberFormat="1">
      <alignment vertical="bottom"/>
    </xf>
    <xf borderId="28" fillId="0" fontId="10" numFmtId="3" xfId="0" applyAlignment="1" applyBorder="1" applyFont="1" applyNumberFormat="1">
      <alignment horizontal="right" readingOrder="0" vertical="bottom"/>
    </xf>
    <xf borderId="11" fillId="0" fontId="10" numFmtId="3" xfId="0" applyAlignment="1" applyBorder="1" applyFont="1" applyNumberFormat="1">
      <alignment horizontal="right" readingOrder="0" vertical="bottom"/>
    </xf>
    <xf borderId="0" fillId="0" fontId="0" numFmtId="0" xfId="0" applyAlignment="1" applyFont="1">
      <alignment readingOrder="0"/>
    </xf>
    <xf borderId="10" fillId="0" fontId="11" numFmtId="0" xfId="0" applyAlignment="1" applyBorder="1" applyFont="1">
      <alignment readingOrder="0" vertical="bottom"/>
    </xf>
    <xf borderId="10" fillId="0" fontId="10" numFmtId="0" xfId="0" applyAlignment="1" applyBorder="1" applyFont="1">
      <alignment horizontal="right" readingOrder="0" vertical="bottom"/>
    </xf>
    <xf borderId="10" fillId="0" fontId="10" numFmtId="0" xfId="0" applyAlignment="1" applyBorder="1" applyFont="1">
      <alignment readingOrder="0" vertical="bottom"/>
    </xf>
    <xf borderId="10" fillId="0" fontId="11" numFmtId="0" xfId="0" applyAlignment="1" applyBorder="1" applyFont="1">
      <alignment vertical="bottom"/>
    </xf>
    <xf borderId="10" fillId="0" fontId="11" numFmtId="3" xfId="0" applyAlignment="1" applyBorder="1" applyFont="1" applyNumberFormat="1">
      <alignment vertical="bottom"/>
    </xf>
    <xf borderId="5" fillId="0" fontId="10" numFmtId="0" xfId="0" applyAlignment="1" applyBorder="1" applyFont="1">
      <alignment horizontal="right" readingOrder="0"/>
    </xf>
    <xf borderId="6" fillId="0" fontId="8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8" numFmtId="0" xfId="0" applyBorder="1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8" fillId="0" fontId="10" numFmtId="164" xfId="0" applyAlignment="1" applyBorder="1" applyFont="1" applyNumberFormat="1">
      <alignment horizontal="right"/>
    </xf>
    <xf borderId="13" fillId="0" fontId="10" numFmtId="0" xfId="0" applyAlignment="1" applyBorder="1" applyFont="1">
      <alignment horizontal="right" readingOrder="0"/>
    </xf>
    <xf borderId="29" fillId="0" fontId="1" numFmtId="0" xfId="0" applyAlignment="1" applyBorder="1" applyFont="1">
      <alignment readingOrder="0"/>
    </xf>
    <xf borderId="29" fillId="0" fontId="10" numFmtId="0" xfId="0" applyAlignment="1" applyBorder="1" applyFont="1">
      <alignment readingOrder="0"/>
    </xf>
    <xf borderId="29" fillId="0" fontId="8" numFmtId="0" xfId="0" applyBorder="1" applyFont="1"/>
    <xf borderId="29" fillId="0" fontId="8" numFmtId="0" xfId="0" applyAlignment="1" applyBorder="1" applyFont="1">
      <alignment readingOrder="0"/>
    </xf>
    <xf borderId="30" fillId="0" fontId="10" numFmtId="164" xfId="0" applyAlignment="1" applyBorder="1" applyFont="1" applyNumberFormat="1">
      <alignment horizontal="right"/>
    </xf>
    <xf borderId="7" fillId="0" fontId="10" numFmtId="3" xfId="0" applyBorder="1" applyFont="1" applyNumberFormat="1"/>
    <xf borderId="7" fillId="0" fontId="10" numFmtId="3" xfId="0" applyAlignment="1" applyBorder="1" applyFont="1" applyNumberFormat="1">
      <alignment readingOrder="0"/>
    </xf>
    <xf borderId="11" fillId="0" fontId="10" numFmtId="3" xfId="0" applyAlignment="1" applyBorder="1" applyFont="1" applyNumberFormat="1">
      <alignment readingOrder="0"/>
    </xf>
    <xf borderId="26" fillId="0" fontId="10" numFmtId="0" xfId="0" applyAlignment="1" applyBorder="1" applyFont="1">
      <alignment readingOrder="0"/>
    </xf>
    <xf borderId="7" fillId="0" fontId="12" numFmtId="3" xfId="0" applyAlignment="1" applyBorder="1" applyFont="1" applyNumberFormat="1">
      <alignment horizontal="right" readingOrder="0"/>
    </xf>
    <xf borderId="6" fillId="0" fontId="12" numFmtId="3" xfId="0" applyAlignment="1" applyBorder="1" applyFont="1" applyNumberFormat="1">
      <alignment horizontal="right"/>
    </xf>
    <xf borderId="11" fillId="0" fontId="12" numFmtId="3" xfId="0" applyAlignment="1" applyBorder="1" applyFont="1" applyNumberFormat="1">
      <alignment horizontal="right"/>
    </xf>
    <xf borderId="11" fillId="0" fontId="12" numFmtId="3" xfId="0" applyAlignment="1" applyBorder="1" applyFont="1" applyNumberFormat="1">
      <alignment horizontal="right" readingOrder="0"/>
    </xf>
    <xf borderId="0" fillId="0" fontId="13" numFmtId="0" xfId="0" applyFont="1"/>
    <xf borderId="6" fillId="0" fontId="10" numFmtId="0" xfId="0" applyAlignment="1" applyBorder="1" applyFont="1">
      <alignment horizontal="right" readingOrder="0" vertical="bottom"/>
    </xf>
    <xf borderId="6" fillId="0" fontId="10" numFmtId="0" xfId="0" applyAlignment="1" applyBorder="1" applyFont="1">
      <alignment vertical="bottom"/>
    </xf>
    <xf borderId="6" fillId="0" fontId="14" numFmtId="0" xfId="0" applyAlignment="1" applyBorder="1" applyFont="1">
      <alignment vertical="bottom"/>
    </xf>
    <xf borderId="8" fillId="0" fontId="10" numFmtId="164" xfId="0" applyBorder="1" applyFont="1" applyNumberFormat="1"/>
    <xf borderId="5" fillId="0" fontId="12" numFmtId="0" xfId="0" applyAlignment="1" applyBorder="1" applyFont="1">
      <alignment readingOrder="0"/>
    </xf>
    <xf borderId="6" fillId="0" fontId="10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5" fillId="0" fontId="12" numFmtId="0" xfId="0" applyAlignment="1" applyBorder="1" applyFont="1">
      <alignment horizontal="right" readingOrder="0"/>
    </xf>
    <xf borderId="13" fillId="0" fontId="12" numFmtId="0" xfId="0" applyAlignment="1" applyBorder="1" applyFont="1">
      <alignment horizontal="right" readingOrder="0"/>
    </xf>
    <xf borderId="29" fillId="0" fontId="10" numFmtId="0" xfId="0" applyAlignment="1" applyBorder="1" applyFont="1">
      <alignment horizontal="right" readingOrder="0" vertical="bottom"/>
    </xf>
    <xf borderId="29" fillId="0" fontId="10" numFmtId="0" xfId="0" applyAlignment="1" applyBorder="1" applyFont="1">
      <alignment vertical="bottom"/>
    </xf>
    <xf borderId="29" fillId="0" fontId="10" numFmtId="0" xfId="0" applyAlignment="1" applyBorder="1" applyFont="1">
      <alignment vertical="bottom"/>
    </xf>
    <xf borderId="29" fillId="0" fontId="14" numFmtId="0" xfId="0" applyAlignment="1" applyBorder="1" applyFont="1">
      <alignment vertical="bottom"/>
    </xf>
    <xf borderId="30" fillId="0" fontId="10" numFmtId="164" xfId="0" applyBorder="1" applyFont="1" applyNumberFormat="1"/>
    <xf borderId="0" fillId="0" fontId="15" numFmtId="0" xfId="0" applyFont="1"/>
    <xf borderId="0" fillId="0" fontId="15" numFmtId="3" xfId="0" applyFont="1" applyNumberFormat="1"/>
    <xf borderId="0" fillId="0" fontId="15" numFmtId="3" xfId="0" applyAlignment="1" applyFont="1" applyNumberFormat="1">
      <alignment horizontal="right"/>
    </xf>
    <xf borderId="0" fillId="0" fontId="15" numFmtId="164" xfId="0" applyFont="1" applyNumberFormat="1"/>
    <xf borderId="0" fillId="0" fontId="10" numFmtId="3" xfId="0" applyFont="1" applyNumberFormat="1"/>
    <xf borderId="0" fillId="0" fontId="10" numFmtId="3" xfId="0" applyAlignment="1" applyFont="1" applyNumberFormat="1">
      <alignment horizontal="right"/>
    </xf>
    <xf borderId="0" fillId="0" fontId="10" numFmtId="164" xfId="0" applyFont="1" applyNumberFormat="1"/>
    <xf borderId="31" fillId="0" fontId="8" numFmtId="0" xfId="0" applyBorder="1" applyFont="1"/>
    <xf borderId="32" fillId="0" fontId="8" numFmtId="0" xfId="0" applyBorder="1" applyFont="1"/>
    <xf borderId="33" fillId="0" fontId="8" numFmtId="0" xfId="0" applyBorder="1" applyFont="1"/>
    <xf borderId="7" fillId="0" fontId="12" numFmtId="3" xfId="0" applyAlignment="1" applyBorder="1" applyFont="1" applyNumberFormat="1">
      <alignment horizontal="right" readingOrder="0" vertical="bottom"/>
    </xf>
    <xf borderId="6" fillId="0" fontId="10" numFmtId="3" xfId="0" applyAlignment="1" applyBorder="1" applyFont="1" applyNumberFormat="1">
      <alignment horizontal="right" vertical="bottom"/>
    </xf>
    <xf borderId="11" fillId="0" fontId="11" numFmtId="3" xfId="0" applyAlignment="1" applyBorder="1" applyFont="1" applyNumberFormat="1">
      <alignment vertical="bottom"/>
    </xf>
    <xf borderId="7" fillId="0" fontId="16" numFmtId="3" xfId="0" applyAlignment="1" applyBorder="1" applyFont="1" applyNumberFormat="1">
      <alignment horizontal="right" readingOrder="0" vertical="bottom"/>
    </xf>
    <xf borderId="6" fillId="0" fontId="11" numFmtId="3" xfId="0" applyAlignment="1" applyBorder="1" applyFont="1" applyNumberFormat="1">
      <alignment vertical="bottom"/>
    </xf>
    <xf borderId="0" fillId="0" fontId="16" numFmtId="0" xfId="0" applyAlignment="1" applyFont="1">
      <alignment horizontal="right" readingOrder="0" vertical="bottom"/>
    </xf>
    <xf borderId="6" fillId="0" fontId="11" numFmtId="0" xfId="0" applyAlignment="1" applyBorder="1" applyFont="1">
      <alignment vertical="bottom"/>
    </xf>
    <xf borderId="6" fillId="0" fontId="10" numFmtId="3" xfId="0" applyAlignment="1" applyBorder="1" applyFont="1" applyNumberFormat="1">
      <alignment horizontal="right" readingOrder="0" vertical="bottom"/>
    </xf>
    <xf borderId="6" fillId="0" fontId="16" numFmtId="0" xfId="0" applyAlignment="1" applyBorder="1" applyFont="1">
      <alignment horizontal="right" readingOrder="0" vertical="bottom"/>
    </xf>
    <xf borderId="6" fillId="0" fontId="11" numFmtId="0" xfId="0" applyAlignment="1" applyBorder="1" applyFont="1">
      <alignment readingOrder="0" vertical="bottom"/>
    </xf>
    <xf borderId="6" fillId="0" fontId="10" numFmtId="0" xfId="0" applyAlignment="1" applyBorder="1" applyFont="1">
      <alignment horizontal="right" vertical="bottom"/>
    </xf>
    <xf borderId="13" fillId="0" fontId="10" numFmtId="0" xfId="0" applyAlignment="1" applyBorder="1" applyFont="1">
      <alignment readingOrder="0"/>
    </xf>
    <xf borderId="29" fillId="0" fontId="16" numFmtId="0" xfId="0" applyAlignment="1" applyBorder="1" applyFont="1">
      <alignment horizontal="right" readingOrder="0" vertical="bottom"/>
    </xf>
    <xf borderId="29" fillId="0" fontId="11" numFmtId="0" xfId="0" applyAlignment="1" applyBorder="1" applyFont="1">
      <alignment readingOrder="0" vertical="bottom"/>
    </xf>
    <xf borderId="29" fillId="0" fontId="11" numFmtId="0" xfId="0" applyAlignment="1" applyBorder="1" applyFont="1">
      <alignment vertical="bottom"/>
    </xf>
    <xf borderId="24" fillId="0" fontId="8" numFmtId="0" xfId="0" applyBorder="1" applyFont="1"/>
    <xf borderId="6" fillId="0" fontId="10" numFmtId="3" xfId="0" applyAlignment="1" applyBorder="1" applyFont="1" applyNumberFormat="1">
      <alignment horizontal="right"/>
    </xf>
    <xf borderId="7" fillId="0" fontId="10" numFmtId="3" xfId="0" applyAlignment="1" applyBorder="1" applyFont="1" applyNumberFormat="1">
      <alignment horizontal="right"/>
    </xf>
    <xf borderId="29" fillId="0" fontId="10" numFmtId="3" xfId="0" applyBorder="1" applyFont="1" applyNumberFormat="1"/>
    <xf borderId="29" fillId="0" fontId="10" numFmtId="3" xfId="0" applyAlignment="1" applyBorder="1" applyFont="1" applyNumberFormat="1">
      <alignment horizontal="right"/>
    </xf>
    <xf borderId="15" fillId="0" fontId="10" numFmtId="164" xfId="0" applyAlignment="1" applyBorder="1" applyFont="1" applyNumberFormat="1">
      <alignment horizontal="right"/>
    </xf>
    <xf borderId="0" fillId="0" fontId="10" numFmtId="0" xfId="0" applyFont="1"/>
    <xf borderId="0" fillId="0" fontId="1" numFmtId="0" xfId="0" applyAlignment="1" applyFont="1">
      <alignment horizontal="right"/>
    </xf>
    <xf borderId="0" fillId="0" fontId="15" numFmtId="0" xfId="0" applyAlignment="1" applyFont="1">
      <alignment horizontal="right"/>
    </xf>
    <xf borderId="0" fillId="0" fontId="11" numFmtId="3" xfId="0" applyAlignment="1" applyFont="1" applyNumberFormat="1">
      <alignment vertical="bottom"/>
    </xf>
    <xf borderId="0" fillId="0" fontId="10" numFmtId="3" xfId="0" applyAlignment="1" applyFont="1" applyNumberFormat="1">
      <alignment horizontal="right" readingOrder="0" vertical="bottom"/>
    </xf>
    <xf borderId="11" fillId="0" fontId="11" numFmtId="3" xfId="0" applyAlignment="1" applyBorder="1" applyFont="1" applyNumberFormat="1">
      <alignment readingOrder="0" vertical="bottom"/>
    </xf>
    <xf borderId="6" fillId="0" fontId="12" numFmtId="0" xfId="0" applyAlignment="1" applyBorder="1" applyFont="1">
      <alignment horizontal="right" readingOrder="0" vertical="bottom"/>
    </xf>
    <xf borderId="25" fillId="0" fontId="8" numFmtId="0" xfId="0" applyBorder="1" applyFont="1"/>
    <xf borderId="7" fillId="0" fontId="10" numFmtId="3" xfId="0" applyAlignment="1" applyBorder="1" applyFont="1" applyNumberFormat="1">
      <alignment horizontal="right" vertical="bottom"/>
    </xf>
    <xf borderId="7" fillId="0" fontId="10" numFmtId="3" xfId="0" applyAlignment="1" applyBorder="1" applyFont="1" applyNumberFormat="1">
      <alignment horizontal="right" readingOrder="0" vertical="bottom"/>
    </xf>
    <xf borderId="6" fillId="0" fontId="10" numFmtId="0" xfId="0" applyAlignment="1" applyBorder="1" applyFont="1">
      <alignment readingOrder="0" vertical="bottom"/>
    </xf>
    <xf borderId="29" fillId="0" fontId="15" numFmtId="0" xfId="0" applyAlignment="1" applyBorder="1" applyFont="1">
      <alignment horizontal="right" readingOrder="0" vertical="bottom"/>
    </xf>
    <xf borderId="29" fillId="0" fontId="10" numFmtId="0" xfId="0" applyAlignment="1" applyBorder="1" applyFont="1">
      <alignment readingOrder="0" vertical="bottom"/>
    </xf>
    <xf borderId="0" fillId="0" fontId="7" numFmtId="0" xfId="0" applyAlignment="1" applyFont="1">
      <alignment readingOrder="0"/>
    </xf>
    <xf borderId="0" fillId="0" fontId="10" numFmtId="3" xfId="0" applyAlignment="1" applyFont="1" applyNumberFormat="1">
      <alignment horizontal="right" vertical="bottom"/>
    </xf>
    <xf borderId="24" fillId="0" fontId="8" numFmtId="0" xfId="0" applyAlignment="1" applyBorder="1" applyFont="1">
      <alignment readingOrder="0"/>
    </xf>
    <xf borderId="7" fillId="0" fontId="11" numFmtId="3" xfId="0" applyAlignment="1" applyBorder="1" applyFont="1" applyNumberFormat="1">
      <alignment vertical="bottom"/>
    </xf>
    <xf borderId="6" fillId="0" fontId="17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6" fillId="0" fontId="16" numFmtId="0" xfId="0" applyAlignment="1" applyBorder="1" applyFont="1">
      <alignment horizontal="right" vertical="bottom"/>
    </xf>
    <xf borderId="6" fillId="0" fontId="17" numFmtId="0" xfId="0" applyAlignment="1" applyBorder="1" applyFont="1">
      <alignment readingOrder="0" vertical="bottom"/>
    </xf>
    <xf borderId="29" fillId="0" fontId="17" numFmtId="0" xfId="0" applyAlignment="1" applyBorder="1" applyFont="1">
      <alignment vertical="bottom"/>
    </xf>
    <xf borderId="29" fillId="0" fontId="16" numFmtId="0" xfId="0" applyAlignment="1" applyBorder="1" applyFont="1">
      <alignment horizontal="right" vertical="bottom"/>
    </xf>
    <xf borderId="6" fillId="0" fontId="17" numFmtId="0" xfId="0" applyAlignment="1" applyBorder="1" applyFont="1">
      <alignment vertical="bottom"/>
    </xf>
    <xf borderId="11" fillId="0" fontId="17" numFmtId="0" xfId="0" applyAlignment="1" applyBorder="1" applyFont="1">
      <alignment vertical="bottom"/>
    </xf>
    <xf borderId="6" fillId="0" fontId="16" numFmtId="0" xfId="0" applyAlignment="1" applyBorder="1" applyFont="1">
      <alignment horizontal="right" vertical="bottom"/>
    </xf>
    <xf borderId="6" fillId="0" fontId="18" numFmtId="0" xfId="0" applyAlignment="1" applyBorder="1" applyFont="1">
      <alignment horizontal="right" readingOrder="0" vertical="bottom"/>
    </xf>
    <xf borderId="29" fillId="0" fontId="17" numFmtId="0" xfId="0" applyAlignment="1" applyBorder="1" applyFont="1">
      <alignment vertical="bottom"/>
    </xf>
    <xf borderId="29" fillId="0" fontId="16" numFmtId="0" xfId="0" applyAlignment="1" applyBorder="1" applyFont="1">
      <alignment horizontal="right" vertical="bottom"/>
    </xf>
    <xf borderId="6" fillId="0" fontId="19" numFmtId="3" xfId="0" applyBorder="1" applyFont="1" applyNumberFormat="1"/>
    <xf borderId="6" fillId="0" fontId="11" numFmtId="3" xfId="0" applyAlignment="1" applyBorder="1" applyFont="1" applyNumberFormat="1">
      <alignment readingOrder="0" vertical="bottom"/>
    </xf>
    <xf borderId="6" fillId="0" fontId="10" numFmtId="0" xfId="0" applyAlignment="1" applyBorder="1" applyFont="1">
      <alignment horizontal="right" readingOrder="0"/>
    </xf>
    <xf borderId="6" fillId="0" fontId="10" numFmtId="0" xfId="0" applyAlignment="1" applyBorder="1" applyFont="1">
      <alignment horizontal="right"/>
    </xf>
    <xf borderId="6" fillId="0" fontId="12" numFmtId="0" xfId="0" applyAlignment="1" applyBorder="1" applyFont="1">
      <alignment horizontal="right" readingOrder="0"/>
    </xf>
    <xf borderId="29" fillId="0" fontId="10" numFmtId="0" xfId="0" applyAlignment="1" applyBorder="1" applyFont="1">
      <alignment horizontal="right" readingOrder="0"/>
    </xf>
    <xf borderId="29" fillId="0" fontId="10" numFmtId="0" xfId="0" applyAlignment="1" applyBorder="1" applyFont="1">
      <alignment horizontal="right"/>
    </xf>
    <xf borderId="29" fillId="0" fontId="12" numFmtId="0" xfId="0" applyAlignment="1" applyBorder="1" applyFont="1">
      <alignment horizontal="right" readingOrder="0"/>
    </xf>
    <xf borderId="11" fillId="0" fontId="12" numFmtId="3" xfId="0" applyAlignment="1" applyBorder="1" applyFont="1" applyNumberFormat="1">
      <alignment horizontal="right" vertical="bottom"/>
    </xf>
    <xf borderId="11" fillId="0" fontId="12" numFmtId="3" xfId="0" applyAlignment="1" applyBorder="1" applyFont="1" applyNumberFormat="1">
      <alignment horizontal="right" readingOrder="0" vertical="bottom"/>
    </xf>
    <xf borderId="7" fillId="0" fontId="17" numFmtId="3" xfId="0" applyAlignment="1" applyBorder="1" applyFont="1" applyNumberFormat="1">
      <alignment vertical="bottom"/>
    </xf>
    <xf borderId="6" fillId="0" fontId="17" numFmtId="3" xfId="0" applyAlignment="1" applyBorder="1" applyFont="1" applyNumberFormat="1">
      <alignment vertical="bottom"/>
    </xf>
    <xf borderId="11" fillId="0" fontId="17" numFmtId="3" xfId="0" applyAlignment="1" applyBorder="1" applyFont="1" applyNumberFormat="1">
      <alignment vertical="bottom"/>
    </xf>
    <xf borderId="6" fillId="0" fontId="10" numFmtId="0" xfId="0" applyBorder="1" applyFont="1"/>
    <xf borderId="11" fillId="0" fontId="10" numFmtId="0" xfId="0" applyAlignment="1" applyBorder="1" applyFont="1">
      <alignment readingOrder="0"/>
    </xf>
    <xf borderId="11" fillId="0" fontId="10" numFmtId="0" xfId="0" applyBorder="1" applyFont="1"/>
    <xf borderId="14" fillId="0" fontId="10" numFmtId="0" xfId="0" applyAlignment="1" applyBorder="1" applyFont="1">
      <alignment readingOrder="0"/>
    </xf>
    <xf borderId="14" fillId="0" fontId="10" numFmtId="0" xfId="0" applyBorder="1" applyFont="1"/>
    <xf borderId="29" fillId="0" fontId="10" numFmtId="0" xfId="0" applyBorder="1" applyFont="1"/>
    <xf borderId="0" fillId="0" fontId="10" numFmtId="0" xfId="0" applyAlignment="1" applyFont="1">
      <alignment horizontal="left" shrinkToFit="0" wrapText="1"/>
    </xf>
    <xf borderId="0" fillId="0" fontId="10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" width="6.71"/>
    <col customWidth="1" min="3" max="3" width="7.71"/>
    <col customWidth="1" min="4" max="4" width="9.43"/>
    <col customWidth="1" min="5" max="5" width="16.29"/>
    <col customWidth="1" min="6" max="6" width="8.71"/>
    <col customWidth="1" min="7" max="7" width="8.29"/>
    <col customWidth="1" min="8" max="8" width="8.43"/>
    <col customWidth="1" min="9" max="9" width="7.29"/>
    <col customWidth="1" min="10" max="11" width="8.29"/>
    <col customWidth="1" min="12" max="12" width="6.71"/>
    <col customWidth="1" min="13" max="13" width="13.14"/>
    <col customWidth="1" min="14" max="14" width="12.0"/>
    <col customWidth="1" min="15" max="15" width="10.71"/>
    <col customWidth="1" min="16" max="16" width="21.43"/>
    <col customWidth="1" min="17" max="17" width="15.71"/>
    <col customWidth="1" min="18" max="20" width="6.71"/>
    <col customWidth="1" min="21" max="26" width="13.29"/>
  </cols>
  <sheetData>
    <row r="1" ht="15.0" customHeight="1">
      <c r="A1" s="1"/>
      <c r="B1" s="2" t="s">
        <v>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0" customHeight="1">
      <c r="A4" s="4"/>
      <c r="B4" s="5"/>
      <c r="C4" s="6" t="s">
        <v>1</v>
      </c>
      <c r="D4" s="7" t="s">
        <v>2</v>
      </c>
      <c r="E4" s="7" t="s">
        <v>3</v>
      </c>
      <c r="F4" s="7" t="s">
        <v>4</v>
      </c>
      <c r="G4" s="8" t="s">
        <v>5</v>
      </c>
      <c r="H4" s="9" t="s">
        <v>6</v>
      </c>
      <c r="I4" s="9" t="s">
        <v>7</v>
      </c>
      <c r="J4" s="9" t="s">
        <v>8</v>
      </c>
      <c r="K4" s="10" t="s">
        <v>9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"/>
      <c r="B5" s="12">
        <v>1985.0</v>
      </c>
      <c r="C5" s="13">
        <v>53.0</v>
      </c>
      <c r="D5" s="13">
        <v>36.0</v>
      </c>
      <c r="E5" s="13">
        <v>792.0</v>
      </c>
      <c r="F5" s="13">
        <v>27.0</v>
      </c>
      <c r="G5" s="14"/>
      <c r="H5" s="14"/>
      <c r="I5" s="14">
        <v>210.0</v>
      </c>
      <c r="J5" s="14">
        <v>99.0</v>
      </c>
      <c r="K5" s="1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/>
      <c r="B6" s="12">
        <v>1986.0</v>
      </c>
      <c r="C6" s="13">
        <v>51.0</v>
      </c>
      <c r="D6" s="13">
        <v>39.0</v>
      </c>
      <c r="E6" s="13">
        <v>419.0</v>
      </c>
      <c r="F6" s="13">
        <v>19.0</v>
      </c>
      <c r="G6" s="14"/>
      <c r="H6" s="14"/>
      <c r="I6" s="14">
        <v>220.0</v>
      </c>
      <c r="J6" s="14">
        <v>113.0</v>
      </c>
      <c r="K6" s="1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/>
      <c r="B7" s="12">
        <v>1987.0</v>
      </c>
      <c r="C7" s="13">
        <v>47.0</v>
      </c>
      <c r="D7" s="13">
        <v>37.0</v>
      </c>
      <c r="E7" s="13">
        <v>486.0</v>
      </c>
      <c r="F7" s="13">
        <v>18.0</v>
      </c>
      <c r="G7" s="14">
        <v>1899.0</v>
      </c>
      <c r="H7" s="14"/>
      <c r="I7" s="14">
        <v>210.0</v>
      </c>
      <c r="J7" s="14">
        <v>98.0</v>
      </c>
      <c r="K7" s="1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/>
      <c r="B8" s="12">
        <v>1988.0</v>
      </c>
      <c r="C8" s="13">
        <v>74.0</v>
      </c>
      <c r="D8" s="13">
        <v>50.0</v>
      </c>
      <c r="E8" s="13">
        <v>531.0</v>
      </c>
      <c r="F8" s="13">
        <v>17.0</v>
      </c>
      <c r="G8" s="14">
        <v>1878.0</v>
      </c>
      <c r="H8" s="14"/>
      <c r="I8" s="14">
        <v>192.0</v>
      </c>
      <c r="J8" s="14">
        <v>83.0</v>
      </c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/>
      <c r="B9" s="12">
        <v>1989.0</v>
      </c>
      <c r="C9" s="13">
        <v>73.0</v>
      </c>
      <c r="D9" s="13">
        <v>88.0</v>
      </c>
      <c r="E9" s="13">
        <v>338.0</v>
      </c>
      <c r="F9" s="13">
        <v>18.0</v>
      </c>
      <c r="G9" s="14">
        <v>2002.0</v>
      </c>
      <c r="H9" s="14"/>
      <c r="I9" s="14">
        <v>158.0</v>
      </c>
      <c r="J9" s="14">
        <v>44.0</v>
      </c>
      <c r="K9" s="1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/>
      <c r="B10" s="12">
        <v>1990.0</v>
      </c>
      <c r="C10" s="13">
        <v>71.0</v>
      </c>
      <c r="D10" s="13">
        <v>138.0</v>
      </c>
      <c r="E10" s="13">
        <v>368.0</v>
      </c>
      <c r="F10" s="13">
        <v>12.0</v>
      </c>
      <c r="G10" s="14">
        <v>2042.0</v>
      </c>
      <c r="H10" s="14"/>
      <c r="I10" s="14">
        <v>146.0</v>
      </c>
      <c r="J10" s="14">
        <v>49.0</v>
      </c>
      <c r="K10" s="15"/>
      <c r="L10" s="1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/>
      <c r="B11" s="12">
        <v>1991.0</v>
      </c>
      <c r="C11" s="13">
        <v>59.0</v>
      </c>
      <c r="D11" s="13">
        <v>141.0</v>
      </c>
      <c r="E11" s="13">
        <v>172.0</v>
      </c>
      <c r="F11" s="13">
        <v>12.0</v>
      </c>
      <c r="G11" s="14">
        <v>2117.0</v>
      </c>
      <c r="H11" s="14"/>
      <c r="I11" s="14">
        <v>123.0</v>
      </c>
      <c r="J11" s="14">
        <v>32.0</v>
      </c>
      <c r="K11" s="15"/>
      <c r="L11" s="1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/>
      <c r="B12" s="12">
        <v>1992.0</v>
      </c>
      <c r="C12" s="13">
        <v>72.0</v>
      </c>
      <c r="D12" s="13">
        <v>124.0</v>
      </c>
      <c r="E12" s="13">
        <v>602.0</v>
      </c>
      <c r="F12" s="13">
        <v>11.0</v>
      </c>
      <c r="G12" s="14">
        <v>2160.0</v>
      </c>
      <c r="H12" s="14"/>
      <c r="I12" s="14">
        <v>113.0</v>
      </c>
      <c r="J12" s="14">
        <v>48.0</v>
      </c>
      <c r="K12" s="15"/>
      <c r="L12" s="1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/>
      <c r="B13" s="12">
        <v>1993.0</v>
      </c>
      <c r="C13" s="13">
        <v>68.0</v>
      </c>
      <c r="D13" s="13">
        <v>122.0</v>
      </c>
      <c r="E13" s="13">
        <v>608.0</v>
      </c>
      <c r="F13" s="13">
        <v>13.0</v>
      </c>
      <c r="G13" s="14">
        <v>2132.0</v>
      </c>
      <c r="H13" s="14"/>
      <c r="I13" s="14">
        <v>105.0</v>
      </c>
      <c r="J13" s="14">
        <v>44.0</v>
      </c>
      <c r="K13" s="15"/>
      <c r="L13" s="1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/>
      <c r="B14" s="12">
        <v>1994.0</v>
      </c>
      <c r="C14" s="13">
        <v>72.0</v>
      </c>
      <c r="D14" s="13">
        <v>127.0</v>
      </c>
      <c r="E14" s="13">
        <v>721.0</v>
      </c>
      <c r="F14" s="13">
        <v>11.0</v>
      </c>
      <c r="G14" s="14">
        <v>2210.0</v>
      </c>
      <c r="H14" s="14"/>
      <c r="I14" s="14">
        <v>112.0</v>
      </c>
      <c r="J14" s="14">
        <v>49.0</v>
      </c>
      <c r="K14" s="15"/>
      <c r="L14" s="1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/>
      <c r="B15" s="12">
        <v>1995.0</v>
      </c>
      <c r="C15" s="13">
        <v>65.0</v>
      </c>
      <c r="D15" s="13">
        <v>116.0</v>
      </c>
      <c r="E15" s="13">
        <v>471.0</v>
      </c>
      <c r="F15" s="13">
        <v>11.0</v>
      </c>
      <c r="G15" s="14">
        <v>2387.0</v>
      </c>
      <c r="H15" s="14"/>
      <c r="I15" s="14">
        <v>127.0</v>
      </c>
      <c r="J15" s="14">
        <v>39.0</v>
      </c>
      <c r="K15" s="15"/>
      <c r="L15" s="1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"/>
      <c r="B16" s="12">
        <v>1996.0</v>
      </c>
      <c r="C16" s="13">
        <v>61.0</v>
      </c>
      <c r="D16" s="13">
        <v>114.0</v>
      </c>
      <c r="E16" s="13">
        <v>676.0</v>
      </c>
      <c r="F16" s="13">
        <v>9.0</v>
      </c>
      <c r="G16" s="14">
        <v>2411.0</v>
      </c>
      <c r="H16" s="14"/>
      <c r="I16" s="14">
        <v>100.0</v>
      </c>
      <c r="J16" s="14">
        <v>30.0</v>
      </c>
      <c r="K16" s="15"/>
      <c r="L16" s="1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"/>
      <c r="B17" s="12">
        <v>1997.0</v>
      </c>
      <c r="C17" s="13">
        <v>68.0</v>
      </c>
      <c r="D17" s="13">
        <v>117.0</v>
      </c>
      <c r="E17" s="13">
        <v>1172.0</v>
      </c>
      <c r="F17" s="13">
        <v>9.0</v>
      </c>
      <c r="G17" s="14">
        <v>2400.0</v>
      </c>
      <c r="H17" s="14"/>
      <c r="I17" s="14">
        <v>104.0</v>
      </c>
      <c r="J17" s="14">
        <v>31.0</v>
      </c>
      <c r="K17" s="15"/>
      <c r="L17" s="1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"/>
      <c r="B18" s="12">
        <v>1998.0</v>
      </c>
      <c r="C18" s="13">
        <v>68.0</v>
      </c>
      <c r="D18" s="13">
        <v>122.0</v>
      </c>
      <c r="E18" s="13">
        <v>841.0</v>
      </c>
      <c r="F18" s="13">
        <v>9.0</v>
      </c>
      <c r="G18" s="14">
        <v>2370.0</v>
      </c>
      <c r="H18" s="14"/>
      <c r="I18" s="14">
        <v>87.0</v>
      </c>
      <c r="J18" s="14">
        <v>26.0</v>
      </c>
      <c r="K18" s="15"/>
      <c r="L18" s="1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"/>
      <c r="B19" s="12">
        <v>1999.0</v>
      </c>
      <c r="C19" s="13">
        <v>42.0</v>
      </c>
      <c r="D19" s="13">
        <v>140.0</v>
      </c>
      <c r="E19" s="13">
        <v>776.0</v>
      </c>
      <c r="F19" s="13">
        <v>9.0</v>
      </c>
      <c r="G19" s="14">
        <v>2502.0</v>
      </c>
      <c r="H19" s="14"/>
      <c r="I19" s="14">
        <v>78.0</v>
      </c>
      <c r="J19" s="14">
        <v>30.0</v>
      </c>
      <c r="K19" s="15"/>
      <c r="L19" s="1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"/>
      <c r="B20" s="12">
        <v>2000.0</v>
      </c>
      <c r="C20" s="13">
        <v>40.0</v>
      </c>
      <c r="D20" s="13">
        <v>130.0</v>
      </c>
      <c r="E20" s="13">
        <v>645.0</v>
      </c>
      <c r="F20" s="13">
        <v>7.0</v>
      </c>
      <c r="G20" s="14">
        <v>2229.0</v>
      </c>
      <c r="H20" s="14"/>
      <c r="I20" s="14">
        <v>77.0</v>
      </c>
      <c r="J20" s="14">
        <v>26.0</v>
      </c>
      <c r="K20" s="15"/>
      <c r="L20" s="1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"/>
      <c r="B21" s="12">
        <v>2001.0</v>
      </c>
      <c r="C21" s="13">
        <v>43.0</v>
      </c>
      <c r="D21" s="13">
        <v>125.0</v>
      </c>
      <c r="E21" s="13">
        <v>860.0</v>
      </c>
      <c r="F21" s="13">
        <v>9.0</v>
      </c>
      <c r="G21" s="14">
        <v>2208.0</v>
      </c>
      <c r="H21" s="14"/>
      <c r="I21" s="14">
        <v>64.0</v>
      </c>
      <c r="J21" s="14">
        <v>23.0</v>
      </c>
      <c r="K21" s="15"/>
      <c r="L21" s="16"/>
      <c r="M21" s="1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"/>
      <c r="B22" s="12">
        <v>2002.0</v>
      </c>
      <c r="C22" s="13">
        <v>31.0</v>
      </c>
      <c r="D22" s="13">
        <v>123.0</v>
      </c>
      <c r="E22" s="13">
        <v>644.0</v>
      </c>
      <c r="F22" s="13">
        <v>13.0</v>
      </c>
      <c r="G22" s="14">
        <v>2045.0</v>
      </c>
      <c r="H22" s="14"/>
      <c r="I22" s="14">
        <v>45.0</v>
      </c>
      <c r="J22" s="14">
        <v>29.0</v>
      </c>
      <c r="K22" s="15"/>
      <c r="L22" s="1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/>
      <c r="B23" s="12">
        <v>2003.0</v>
      </c>
      <c r="C23" s="13">
        <v>29.0</v>
      </c>
      <c r="D23" s="13">
        <v>128.0</v>
      </c>
      <c r="E23" s="13">
        <v>729.0</v>
      </c>
      <c r="F23" s="13">
        <v>14.0</v>
      </c>
      <c r="G23" s="14">
        <v>1960.0</v>
      </c>
      <c r="H23" s="14"/>
      <c r="I23" s="14">
        <v>37.0</v>
      </c>
      <c r="J23" s="14">
        <v>34.0</v>
      </c>
      <c r="K23" s="15"/>
      <c r="L23" s="1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/>
      <c r="B24" s="12">
        <v>2004.0</v>
      </c>
      <c r="C24" s="13">
        <v>28.0</v>
      </c>
      <c r="D24" s="13">
        <v>126.0</v>
      </c>
      <c r="E24" s="13">
        <v>695.0</v>
      </c>
      <c r="F24" s="13">
        <v>11.0</v>
      </c>
      <c r="G24" s="14">
        <v>2012.0</v>
      </c>
      <c r="H24" s="14"/>
      <c r="I24" s="14">
        <v>33.0</v>
      </c>
      <c r="J24" s="14">
        <v>29.0</v>
      </c>
      <c r="K24" s="15"/>
      <c r="L24" s="1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2">
        <v>2005.0</v>
      </c>
      <c r="C25" s="13">
        <v>23.0</v>
      </c>
      <c r="D25" s="13">
        <v>126.0</v>
      </c>
      <c r="E25" s="13">
        <v>541.0</v>
      </c>
      <c r="F25" s="13">
        <v>10.0</v>
      </c>
      <c r="G25" s="14">
        <v>1917.0</v>
      </c>
      <c r="H25" s="14"/>
      <c r="I25" s="14">
        <v>37.0</v>
      </c>
      <c r="J25" s="14">
        <v>24.0</v>
      </c>
      <c r="K25" s="15"/>
      <c r="L25" s="1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12">
        <v>2006.0</v>
      </c>
      <c r="C26" s="18">
        <v>11.0</v>
      </c>
      <c r="D26" s="13">
        <v>128.0</v>
      </c>
      <c r="E26" s="13">
        <v>601.0</v>
      </c>
      <c r="F26" s="13">
        <v>11.0</v>
      </c>
      <c r="G26" s="14">
        <v>1916.0</v>
      </c>
      <c r="H26" s="14"/>
      <c r="I26" s="14">
        <v>45.0</v>
      </c>
      <c r="J26" s="14">
        <v>24.0</v>
      </c>
      <c r="K26" s="15"/>
      <c r="L26" s="1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12">
        <v>2007.0</v>
      </c>
      <c r="C27" s="18">
        <v>22.0</v>
      </c>
      <c r="D27" s="13">
        <v>130.0</v>
      </c>
      <c r="E27" s="13">
        <v>676.0</v>
      </c>
      <c r="F27" s="13">
        <v>3.0</v>
      </c>
      <c r="G27" s="14">
        <v>1869.0</v>
      </c>
      <c r="H27" s="14">
        <v>424.0</v>
      </c>
      <c r="I27" s="14">
        <v>49.0</v>
      </c>
      <c r="J27" s="14">
        <v>28.0</v>
      </c>
      <c r="K27" s="15"/>
      <c r="L27" s="16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12">
        <v>2008.0</v>
      </c>
      <c r="C28" s="13">
        <v>36.0</v>
      </c>
      <c r="D28" s="13">
        <v>130.0</v>
      </c>
      <c r="E28" s="13">
        <v>525.0</v>
      </c>
      <c r="F28" s="13">
        <v>3.0</v>
      </c>
      <c r="G28" s="14">
        <v>1978.0</v>
      </c>
      <c r="H28" s="14">
        <v>475.0</v>
      </c>
      <c r="I28" s="14">
        <v>51.0</v>
      </c>
      <c r="J28" s="14">
        <v>32.0</v>
      </c>
      <c r="K28" s="15"/>
      <c r="L28" s="16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2">
        <v>2009.0</v>
      </c>
      <c r="C29" s="13">
        <v>46.0</v>
      </c>
      <c r="D29" s="13">
        <v>128.0</v>
      </c>
      <c r="E29" s="13">
        <v>687.0</v>
      </c>
      <c r="F29" s="13">
        <v>6.0</v>
      </c>
      <c r="G29" s="14">
        <v>2083.0</v>
      </c>
      <c r="H29" s="14">
        <v>552.0</v>
      </c>
      <c r="I29" s="14">
        <v>35.0</v>
      </c>
      <c r="J29" s="14">
        <v>28.0</v>
      </c>
      <c r="K29" s="15"/>
      <c r="L29" s="1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2">
        <v>2010.0</v>
      </c>
      <c r="C30" s="18">
        <v>37.0</v>
      </c>
      <c r="D30" s="13">
        <v>125.0</v>
      </c>
      <c r="E30" s="13">
        <v>635.0</v>
      </c>
      <c r="F30" s="13">
        <v>2.0</v>
      </c>
      <c r="G30" s="14">
        <v>2042.0</v>
      </c>
      <c r="H30" s="14">
        <v>480.0</v>
      </c>
      <c r="I30" s="14">
        <v>26.0</v>
      </c>
      <c r="J30" s="14">
        <v>26.0</v>
      </c>
      <c r="K30" s="15"/>
      <c r="L30" s="1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12">
        <v>2011.0</v>
      </c>
      <c r="C31" s="13">
        <v>39.0</v>
      </c>
      <c r="D31" s="13">
        <v>129.0</v>
      </c>
      <c r="E31" s="13">
        <v>656.0</v>
      </c>
      <c r="F31" s="13">
        <v>2.0</v>
      </c>
      <c r="G31" s="14">
        <v>2100.0</v>
      </c>
      <c r="H31" s="14">
        <v>508.0</v>
      </c>
      <c r="I31" s="14">
        <v>22.0</v>
      </c>
      <c r="J31" s="14">
        <v>17.0</v>
      </c>
      <c r="K31" s="15"/>
      <c r="L31" s="16"/>
      <c r="M31" s="1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12">
        <v>2012.0</v>
      </c>
      <c r="C32" s="13">
        <v>40.0</v>
      </c>
      <c r="D32" s="13">
        <v>129.0</v>
      </c>
      <c r="E32" s="13">
        <v>841.0</v>
      </c>
      <c r="F32" s="13">
        <v>1.0</v>
      </c>
      <c r="G32" s="14">
        <v>2084.0</v>
      </c>
      <c r="H32" s="14">
        <v>576.0</v>
      </c>
      <c r="I32" s="14">
        <v>17.0</v>
      </c>
      <c r="J32" s="14">
        <v>10.0</v>
      </c>
      <c r="K32" s="15"/>
      <c r="L32" s="16"/>
      <c r="M32" s="1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12">
        <v>2013.0</v>
      </c>
      <c r="C33" s="13">
        <v>40.0</v>
      </c>
      <c r="D33" s="13">
        <v>136.0</v>
      </c>
      <c r="E33" s="13">
        <v>703.0</v>
      </c>
      <c r="F33" s="13">
        <v>2.0</v>
      </c>
      <c r="G33" s="14">
        <v>2185.0</v>
      </c>
      <c r="H33" s="14">
        <v>534.0</v>
      </c>
      <c r="I33" s="14">
        <v>18.0</v>
      </c>
      <c r="J33" s="14">
        <v>13.0</v>
      </c>
      <c r="K33" s="15"/>
      <c r="L33" s="16"/>
      <c r="M33" s="1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2">
        <v>2014.0</v>
      </c>
      <c r="C34" s="20">
        <f>38+8</f>
        <v>46</v>
      </c>
      <c r="D34" s="13">
        <v>141.0</v>
      </c>
      <c r="E34" s="13">
        <v>615.0</v>
      </c>
      <c r="F34" s="13">
        <v>2.0</v>
      </c>
      <c r="G34" s="14">
        <v>2115.0</v>
      </c>
      <c r="H34" s="14">
        <v>499.0</v>
      </c>
      <c r="I34" s="14">
        <v>20.0</v>
      </c>
      <c r="J34" s="14">
        <v>15.0</v>
      </c>
      <c r="K34" s="15">
        <v>81.0</v>
      </c>
      <c r="L34" s="16"/>
      <c r="M34" s="19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2">
        <v>2015.0</v>
      </c>
      <c r="C35" s="20">
        <f>33+11</f>
        <v>44</v>
      </c>
      <c r="D35" s="13">
        <v>143.0</v>
      </c>
      <c r="E35" s="13">
        <v>574.0</v>
      </c>
      <c r="F35" s="13">
        <v>2.0</v>
      </c>
      <c r="G35" s="14">
        <v>1957.0</v>
      </c>
      <c r="H35" s="14">
        <v>478.0</v>
      </c>
      <c r="I35" s="14">
        <v>19.0</v>
      </c>
      <c r="J35" s="14">
        <v>15.0</v>
      </c>
      <c r="K35" s="15">
        <v>123.0</v>
      </c>
      <c r="L35" s="3"/>
      <c r="M35" s="19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1"/>
      <c r="B36" s="12">
        <v>2016.0</v>
      </c>
      <c r="C36" s="20">
        <f>32+9</f>
        <v>41</v>
      </c>
      <c r="D36" s="13">
        <v>141.0</v>
      </c>
      <c r="E36" s="13">
        <v>568.0</v>
      </c>
      <c r="F36" s="13">
        <v>2.0</v>
      </c>
      <c r="G36" s="14">
        <v>1915.0</v>
      </c>
      <c r="H36" s="14">
        <v>475.0</v>
      </c>
      <c r="I36" s="14">
        <v>21.0</v>
      </c>
      <c r="J36" s="14">
        <v>23.0</v>
      </c>
      <c r="K36" s="15">
        <v>89.0</v>
      </c>
      <c r="L36" s="3"/>
      <c r="M36" s="19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1"/>
      <c r="B37" s="21">
        <v>2017.0</v>
      </c>
      <c r="C37" s="22">
        <v>41.0</v>
      </c>
      <c r="D37" s="23">
        <v>145.0</v>
      </c>
      <c r="E37" s="23">
        <v>517.0</v>
      </c>
      <c r="F37" s="23">
        <v>2.0</v>
      </c>
      <c r="G37" s="24">
        <v>1866.0</v>
      </c>
      <c r="H37" s="24">
        <v>494.0</v>
      </c>
      <c r="I37" s="24">
        <v>18.0</v>
      </c>
      <c r="J37" s="24">
        <v>21.0</v>
      </c>
      <c r="K37" s="25">
        <v>82.0</v>
      </c>
      <c r="L37" s="3"/>
      <c r="M37" s="19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1"/>
      <c r="B38" s="26">
        <v>2018.0</v>
      </c>
      <c r="C38" s="27">
        <v>46.0</v>
      </c>
      <c r="D38" s="28">
        <v>143.0</v>
      </c>
      <c r="E38" s="28">
        <v>452.0</v>
      </c>
      <c r="F38" s="28">
        <v>2.0</v>
      </c>
      <c r="G38" s="29">
        <v>1840.0</v>
      </c>
      <c r="H38" s="29">
        <v>429.0</v>
      </c>
      <c r="I38" s="29">
        <v>21.0</v>
      </c>
      <c r="J38" s="29">
        <v>14.0</v>
      </c>
      <c r="K38" s="30">
        <v>98.0</v>
      </c>
      <c r="L38" s="3"/>
      <c r="M38" s="31"/>
      <c r="N38" s="32"/>
      <c r="O38" s="32"/>
      <c r="P38" s="32"/>
      <c r="Q38" s="32"/>
      <c r="R38" s="32"/>
      <c r="S38" s="32"/>
      <c r="T38" s="32"/>
      <c r="U38" s="32"/>
      <c r="V38" s="3"/>
      <c r="W38" s="3"/>
      <c r="X38" s="3"/>
      <c r="Y38" s="3"/>
      <c r="Z38" s="3"/>
    </row>
    <row r="39" ht="13.5" customHeight="1">
      <c r="A39" s="1"/>
      <c r="B39" s="21">
        <v>2019.0</v>
      </c>
      <c r="C39" s="27">
        <v>41.0</v>
      </c>
      <c r="D39" s="28">
        <v>149.0</v>
      </c>
      <c r="E39" s="28">
        <v>555.0</v>
      </c>
      <c r="F39" s="27">
        <v>2.0</v>
      </c>
      <c r="G39" s="29">
        <v>1810.0</v>
      </c>
      <c r="H39" s="29">
        <v>445.0</v>
      </c>
      <c r="I39" s="29">
        <v>15.0</v>
      </c>
      <c r="J39" s="29">
        <v>16.0</v>
      </c>
      <c r="K39" s="30">
        <v>101.0</v>
      </c>
      <c r="L39" s="3"/>
      <c r="M39" s="32"/>
      <c r="N39" s="32"/>
      <c r="O39" s="32"/>
      <c r="P39" s="32"/>
      <c r="Q39" s="33"/>
      <c r="R39" s="33"/>
      <c r="S39" s="33"/>
      <c r="T39" s="33"/>
      <c r="U39" s="33"/>
      <c r="V39" s="34"/>
      <c r="W39" s="34"/>
      <c r="X39" s="34"/>
      <c r="Y39" s="34"/>
      <c r="Z39" s="34"/>
    </row>
    <row r="40" ht="13.5" customHeight="1">
      <c r="A40" s="1"/>
      <c r="B40" s="26">
        <v>2020.0</v>
      </c>
      <c r="C40" s="35">
        <v>35.0</v>
      </c>
      <c r="D40" s="35">
        <v>147.0</v>
      </c>
      <c r="E40" s="35">
        <v>405.0</v>
      </c>
      <c r="F40" s="36">
        <v>2.0</v>
      </c>
      <c r="G40" s="36">
        <v>1661.0</v>
      </c>
      <c r="H40" s="35">
        <v>398.0</v>
      </c>
      <c r="I40" s="35">
        <v>12.0</v>
      </c>
      <c r="J40" s="35">
        <v>17.0</v>
      </c>
      <c r="K40" s="37">
        <v>127.0</v>
      </c>
      <c r="L40" s="3"/>
      <c r="M40" s="32"/>
      <c r="N40" s="32"/>
      <c r="O40" s="38"/>
      <c r="P40" s="38"/>
      <c r="Q40" s="38"/>
      <c r="R40" s="38"/>
      <c r="S40" s="38"/>
      <c r="T40" s="38"/>
      <c r="U40" s="38"/>
      <c r="V40" s="38"/>
      <c r="W40" s="38"/>
      <c r="X40" s="34"/>
      <c r="Y40" s="34"/>
      <c r="Z40" s="34"/>
    </row>
    <row r="41" ht="15.0" customHeight="1">
      <c r="A41" s="1"/>
      <c r="B41" s="21">
        <v>2021.0</v>
      </c>
      <c r="C41" s="35">
        <v>19.0</v>
      </c>
      <c r="D41" s="35">
        <v>146.0</v>
      </c>
      <c r="E41" s="35">
        <v>319.0</v>
      </c>
      <c r="F41" s="36">
        <v>2.0</v>
      </c>
      <c r="G41" s="36">
        <v>1818.0</v>
      </c>
      <c r="H41" s="35">
        <v>389.0</v>
      </c>
      <c r="I41" s="35">
        <v>9.0</v>
      </c>
      <c r="J41" s="35">
        <v>11.0</v>
      </c>
      <c r="K41" s="37">
        <v>152.0</v>
      </c>
      <c r="L41" s="3"/>
      <c r="M41" s="32"/>
      <c r="N41" s="32"/>
      <c r="O41" s="38"/>
      <c r="P41" s="38"/>
      <c r="Q41" s="38"/>
      <c r="R41" s="38"/>
      <c r="S41" s="38"/>
      <c r="T41" s="38"/>
      <c r="U41" s="38"/>
      <c r="V41" s="38"/>
      <c r="W41" s="38"/>
      <c r="X41" s="34"/>
      <c r="Y41" s="34"/>
      <c r="Z41" s="34"/>
    </row>
    <row r="42" ht="15.0" customHeight="1">
      <c r="A42" s="1"/>
      <c r="B42" s="26">
        <v>2022.0</v>
      </c>
      <c r="C42" s="35">
        <v>23.0</v>
      </c>
      <c r="D42" s="35">
        <v>147.0</v>
      </c>
      <c r="E42" s="35">
        <v>440.0</v>
      </c>
      <c r="F42" s="36">
        <v>2.0</v>
      </c>
      <c r="G42" s="36">
        <v>1715.0</v>
      </c>
      <c r="H42" s="35">
        <v>435.0</v>
      </c>
      <c r="I42" s="35">
        <v>7.0</v>
      </c>
      <c r="J42" s="35">
        <v>17.0</v>
      </c>
      <c r="K42" s="37">
        <v>214.0</v>
      </c>
      <c r="L42" s="3"/>
      <c r="M42" s="32"/>
      <c r="N42" s="32"/>
      <c r="O42" s="38"/>
      <c r="P42" s="38"/>
      <c r="Q42" s="38"/>
      <c r="R42" s="38"/>
      <c r="S42" s="38"/>
      <c r="T42" s="38"/>
      <c r="U42" s="38"/>
      <c r="V42" s="38"/>
      <c r="W42" s="38"/>
      <c r="X42" s="34"/>
      <c r="Y42" s="34"/>
      <c r="Z42" s="34"/>
    </row>
    <row r="43" ht="12.75" customHeight="1">
      <c r="A43" s="1"/>
      <c r="B43" s="26">
        <v>2023.0</v>
      </c>
      <c r="C43" s="35">
        <v>22.0</v>
      </c>
      <c r="D43" s="35">
        <v>150.0</v>
      </c>
      <c r="E43" s="35">
        <v>324.0</v>
      </c>
      <c r="F43" s="36"/>
      <c r="G43" s="36">
        <v>1699.0</v>
      </c>
      <c r="H43" s="35">
        <v>376.0</v>
      </c>
      <c r="I43" s="35">
        <v>5.0</v>
      </c>
      <c r="J43" s="35">
        <v>18.0</v>
      </c>
      <c r="K43" s="37">
        <v>193.0</v>
      </c>
      <c r="L43" s="3"/>
      <c r="M43" s="32"/>
      <c r="N43" s="32"/>
      <c r="O43" s="38"/>
      <c r="P43" s="38"/>
      <c r="Q43" s="38"/>
      <c r="R43" s="38"/>
      <c r="S43" s="38"/>
      <c r="T43" s="38"/>
      <c r="U43" s="38"/>
      <c r="V43" s="38"/>
      <c r="W43" s="38"/>
      <c r="X43" s="34"/>
      <c r="Y43" s="34"/>
      <c r="Z43" s="34"/>
    </row>
    <row r="44" ht="14.25" customHeight="1">
      <c r="A44" s="1"/>
      <c r="B44" s="39">
        <v>2024.0</v>
      </c>
      <c r="C44" s="40">
        <v>13.0</v>
      </c>
      <c r="D44" s="40">
        <v>149.0</v>
      </c>
      <c r="E44" s="40">
        <v>357.0</v>
      </c>
      <c r="F44" s="41"/>
      <c r="G44" s="41">
        <v>1566.0</v>
      </c>
      <c r="H44" s="40">
        <v>330.0</v>
      </c>
      <c r="I44" s="40">
        <v>4.0</v>
      </c>
      <c r="J44" s="40">
        <v>9.0</v>
      </c>
      <c r="K44" s="42">
        <v>149.0</v>
      </c>
      <c r="L44" s="3"/>
      <c r="M44" s="3"/>
      <c r="N44" s="3"/>
      <c r="O44" s="38"/>
      <c r="P44" s="38"/>
      <c r="Q44" s="38"/>
      <c r="R44" s="38"/>
      <c r="S44" s="38"/>
      <c r="T44" s="38"/>
      <c r="U44" s="38"/>
      <c r="V44" s="38"/>
      <c r="W44" s="38"/>
      <c r="X44" s="3"/>
      <c r="Y44" s="3"/>
      <c r="Z44" s="3"/>
    </row>
    <row r="45" ht="15.75" customHeight="1">
      <c r="A45" s="34"/>
      <c r="B45" s="43" t="s">
        <v>10</v>
      </c>
      <c r="C45" s="44"/>
      <c r="D45" s="44"/>
      <c r="E45" s="44"/>
      <c r="F45" s="44"/>
      <c r="G45" s="44"/>
      <c r="H45" s="44"/>
      <c r="I45" s="44"/>
      <c r="J45" s="45"/>
      <c r="K45" s="1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34"/>
      <c r="B46" s="46" t="s">
        <v>11</v>
      </c>
      <c r="K46" s="1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ht="15.75" customHeight="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ht="15.75" customHeight="1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ht="15.75" customHeight="1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mergeCells count="3">
    <mergeCell ref="B1:K2"/>
    <mergeCell ref="B45:J45"/>
    <mergeCell ref="B46:J46"/>
  </mergeCells>
  <printOptions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14.29"/>
    <col customWidth="1" min="3" max="18" width="6.71"/>
    <col customWidth="1" min="19" max="19" width="7.43"/>
    <col customWidth="1" min="20" max="20" width="1.43"/>
    <col customWidth="1" min="21" max="40" width="15.29"/>
  </cols>
  <sheetData>
    <row r="1" ht="14.25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48"/>
    </row>
    <row r="2" ht="12.75" customHeight="1">
      <c r="A2" s="48"/>
      <c r="B2" s="50" t="s">
        <v>12</v>
      </c>
      <c r="T2" s="48"/>
    </row>
    <row r="3" ht="12.75" customHeight="1">
      <c r="A3" s="48"/>
      <c r="T3" s="48"/>
    </row>
    <row r="4" ht="12.75" customHeight="1">
      <c r="A4" s="48"/>
      <c r="T4" s="48"/>
    </row>
    <row r="5" ht="14.25" customHeight="1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9"/>
      <c r="T5" s="48"/>
    </row>
    <row r="6" ht="16.5" customHeight="1">
      <c r="A6" s="48"/>
      <c r="B6" s="51" t="s">
        <v>13</v>
      </c>
      <c r="C6" s="52" t="s">
        <v>14</v>
      </c>
      <c r="D6" s="52" t="s">
        <v>15</v>
      </c>
      <c r="E6" s="52" t="s">
        <v>16</v>
      </c>
      <c r="F6" s="52" t="s">
        <v>17</v>
      </c>
      <c r="G6" s="52" t="s">
        <v>18</v>
      </c>
      <c r="H6" s="53" t="s">
        <v>19</v>
      </c>
      <c r="I6" s="52" t="s">
        <v>20</v>
      </c>
      <c r="J6" s="52" t="s">
        <v>21</v>
      </c>
      <c r="K6" s="52" t="s">
        <v>22</v>
      </c>
      <c r="L6" s="54" t="s">
        <v>23</v>
      </c>
      <c r="M6" s="53" t="s">
        <v>24</v>
      </c>
      <c r="N6" s="53" t="s">
        <v>25</v>
      </c>
      <c r="O6" s="53" t="s">
        <v>26</v>
      </c>
      <c r="P6" s="53" t="s">
        <v>27</v>
      </c>
      <c r="Q6" s="53" t="s">
        <v>28</v>
      </c>
      <c r="R6" s="53" t="s">
        <v>29</v>
      </c>
      <c r="S6" s="55" t="s">
        <v>30</v>
      </c>
      <c r="T6" s="48"/>
    </row>
    <row r="7" ht="15.0" customHeight="1">
      <c r="A7" s="48"/>
      <c r="B7" s="56" t="s">
        <v>31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8"/>
      <c r="T7" s="48"/>
      <c r="V7" s="59"/>
    </row>
    <row r="8" ht="12.75" customHeight="1">
      <c r="A8" s="48"/>
      <c r="B8" s="60">
        <v>1985.0</v>
      </c>
      <c r="C8" s="61">
        <v>26.0</v>
      </c>
      <c r="D8" s="62">
        <v>92623.0</v>
      </c>
      <c r="E8" s="62">
        <v>47634.0</v>
      </c>
      <c r="F8" s="62">
        <v>1751.0</v>
      </c>
      <c r="G8" s="62">
        <v>3320.0</v>
      </c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3">
        <f t="shared" ref="S8:S47" si="1">SUM(C8:R8)</f>
        <v>145354</v>
      </c>
      <c r="T8" s="48"/>
    </row>
    <row r="9" ht="12.75" customHeight="1">
      <c r="A9" s="48"/>
      <c r="B9" s="60">
        <v>1986.0</v>
      </c>
      <c r="C9" s="61">
        <v>47.0</v>
      </c>
      <c r="D9" s="62">
        <v>102736.0</v>
      </c>
      <c r="E9" s="62">
        <v>52817.0</v>
      </c>
      <c r="F9" s="62">
        <v>264.0</v>
      </c>
      <c r="G9" s="62">
        <v>4851.0</v>
      </c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3">
        <f t="shared" si="1"/>
        <v>160715</v>
      </c>
      <c r="T9" s="48"/>
    </row>
    <row r="10" ht="12.75" customHeight="1">
      <c r="A10" s="48"/>
      <c r="B10" s="60">
        <v>1987.0</v>
      </c>
      <c r="C10" s="61">
        <v>1.0</v>
      </c>
      <c r="D10" s="62">
        <v>123044.0</v>
      </c>
      <c r="E10" s="62">
        <v>48667.0</v>
      </c>
      <c r="F10" s="62">
        <v>222.0</v>
      </c>
      <c r="G10" s="62">
        <v>861.0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3">
        <f t="shared" si="1"/>
        <v>172795</v>
      </c>
      <c r="T10" s="48"/>
    </row>
    <row r="11" ht="12.75" customHeight="1">
      <c r="A11" s="48"/>
      <c r="B11" s="60">
        <v>1988.0</v>
      </c>
      <c r="C11" s="61">
        <v>17.0</v>
      </c>
      <c r="D11" s="62">
        <v>88302.0</v>
      </c>
      <c r="E11" s="62">
        <v>78250.0</v>
      </c>
      <c r="F11" s="62">
        <v>1120.0</v>
      </c>
      <c r="G11" s="62">
        <v>923.0</v>
      </c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3">
        <f t="shared" si="1"/>
        <v>168612</v>
      </c>
      <c r="T11" s="48"/>
    </row>
    <row r="12" ht="12.75" customHeight="1">
      <c r="A12" s="48"/>
      <c r="B12" s="60">
        <v>1989.0</v>
      </c>
      <c r="C12" s="61">
        <v>1.0</v>
      </c>
      <c r="D12" s="62">
        <v>77744.0</v>
      </c>
      <c r="E12" s="62">
        <v>35671.0</v>
      </c>
      <c r="F12" s="64">
        <v>516.0</v>
      </c>
      <c r="G12" s="62">
        <v>1046.0</v>
      </c>
      <c r="H12" s="64"/>
      <c r="I12" s="62"/>
      <c r="J12" s="62"/>
      <c r="K12" s="62"/>
      <c r="L12" s="62"/>
      <c r="M12" s="64"/>
      <c r="N12" s="64"/>
      <c r="O12" s="64"/>
      <c r="P12" s="64"/>
      <c r="Q12" s="64"/>
      <c r="R12" s="64"/>
      <c r="S12" s="63">
        <f t="shared" si="1"/>
        <v>114978</v>
      </c>
      <c r="T12" s="48"/>
    </row>
    <row r="13" ht="12.75" customHeight="1">
      <c r="A13" s="48"/>
      <c r="B13" s="60">
        <v>1990.0</v>
      </c>
      <c r="C13" s="61">
        <v>71.0</v>
      </c>
      <c r="D13" s="62">
        <v>63722.0</v>
      </c>
      <c r="E13" s="62">
        <v>53213.0</v>
      </c>
      <c r="F13" s="64">
        <v>674.0</v>
      </c>
      <c r="G13" s="62">
        <v>1380.0</v>
      </c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3">
        <f t="shared" si="1"/>
        <v>119060</v>
      </c>
      <c r="T13" s="48"/>
    </row>
    <row r="14" ht="12.75" customHeight="1">
      <c r="A14" s="48"/>
      <c r="B14" s="60">
        <v>1991.0</v>
      </c>
      <c r="C14" s="61"/>
      <c r="D14" s="62">
        <v>26789.0</v>
      </c>
      <c r="E14" s="62">
        <v>50107.0</v>
      </c>
      <c r="F14" s="64">
        <v>415.0</v>
      </c>
      <c r="G14" s="62">
        <v>410.0</v>
      </c>
      <c r="H14" s="64"/>
      <c r="I14" s="62"/>
      <c r="J14" s="62"/>
      <c r="K14" s="62"/>
      <c r="L14" s="62"/>
      <c r="M14" s="64"/>
      <c r="N14" s="64"/>
      <c r="O14" s="64"/>
      <c r="P14" s="64"/>
      <c r="Q14" s="64"/>
      <c r="R14" s="64"/>
      <c r="S14" s="63">
        <f t="shared" si="1"/>
        <v>77721</v>
      </c>
      <c r="T14" s="48"/>
    </row>
    <row r="15" ht="12.75" customHeight="1">
      <c r="A15" s="48"/>
      <c r="B15" s="60">
        <v>1992.0</v>
      </c>
      <c r="C15" s="61"/>
      <c r="D15" s="62">
        <v>29668.0</v>
      </c>
      <c r="E15" s="62">
        <v>74234.0</v>
      </c>
      <c r="F15" s="62">
        <v>3709.0</v>
      </c>
      <c r="G15" s="62">
        <v>1928.0</v>
      </c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3">
        <f t="shared" si="1"/>
        <v>109539</v>
      </c>
      <c r="T15" s="48"/>
    </row>
    <row r="16" ht="12.75" customHeight="1">
      <c r="A16" s="48"/>
      <c r="B16" s="60">
        <v>1993.0</v>
      </c>
      <c r="C16" s="61"/>
      <c r="D16" s="62">
        <v>23805.0</v>
      </c>
      <c r="E16" s="62">
        <v>60485.0</v>
      </c>
      <c r="F16" s="62">
        <v>3035.0</v>
      </c>
      <c r="G16" s="62">
        <v>580.0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3">
        <f t="shared" si="1"/>
        <v>87905</v>
      </c>
      <c r="T16" s="48"/>
    </row>
    <row r="17" ht="12.75" customHeight="1">
      <c r="A17" s="48"/>
      <c r="B17" s="60">
        <v>1994.0</v>
      </c>
      <c r="C17" s="61"/>
      <c r="D17" s="62">
        <v>10516.0</v>
      </c>
      <c r="E17" s="64">
        <v>30183.0</v>
      </c>
      <c r="F17" s="62">
        <v>2472.0</v>
      </c>
      <c r="G17" s="62">
        <v>906.0</v>
      </c>
      <c r="H17" s="64"/>
      <c r="I17" s="62"/>
      <c r="J17" s="62"/>
      <c r="K17" s="62"/>
      <c r="L17" s="62"/>
      <c r="M17" s="64"/>
      <c r="N17" s="64"/>
      <c r="O17" s="64"/>
      <c r="P17" s="64"/>
      <c r="Q17" s="64"/>
      <c r="R17" s="64"/>
      <c r="S17" s="63">
        <f t="shared" si="1"/>
        <v>44077</v>
      </c>
      <c r="T17" s="48"/>
    </row>
    <row r="18" ht="12.75" customHeight="1">
      <c r="A18" s="48"/>
      <c r="B18" s="60">
        <v>1995.0</v>
      </c>
      <c r="C18" s="61"/>
      <c r="D18" s="62">
        <v>16934.0</v>
      </c>
      <c r="E18" s="62">
        <v>60036.0</v>
      </c>
      <c r="F18" s="62">
        <v>5803.0</v>
      </c>
      <c r="G18" s="62">
        <v>657.0</v>
      </c>
      <c r="H18" s="64"/>
      <c r="I18" s="62"/>
      <c r="J18" s="62"/>
      <c r="K18" s="62"/>
      <c r="L18" s="62"/>
      <c r="M18" s="64"/>
      <c r="N18" s="64"/>
      <c r="O18" s="64"/>
      <c r="P18" s="64"/>
      <c r="Q18" s="64"/>
      <c r="R18" s="64"/>
      <c r="S18" s="63">
        <f t="shared" si="1"/>
        <v>83430</v>
      </c>
      <c r="T18" s="48"/>
    </row>
    <row r="19" ht="12.75" customHeight="1">
      <c r="A19" s="48"/>
      <c r="B19" s="60">
        <v>1996.0</v>
      </c>
      <c r="C19" s="61">
        <v>11.0</v>
      </c>
      <c r="D19" s="64">
        <v>6653.0</v>
      </c>
      <c r="E19" s="64">
        <v>20646.0</v>
      </c>
      <c r="F19" s="62">
        <v>6884.0</v>
      </c>
      <c r="G19" s="62">
        <v>4639.0</v>
      </c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3">
        <f t="shared" si="1"/>
        <v>38833</v>
      </c>
      <c r="T19" s="48"/>
    </row>
    <row r="20" ht="12.75" customHeight="1">
      <c r="A20" s="48"/>
      <c r="B20" s="60">
        <v>1997.0</v>
      </c>
      <c r="C20" s="61">
        <v>2.0</v>
      </c>
      <c r="D20" s="64">
        <v>20866.0</v>
      </c>
      <c r="E20" s="62">
        <v>37525.0</v>
      </c>
      <c r="F20" s="62">
        <v>8702.0</v>
      </c>
      <c r="G20" s="62">
        <v>2240.0</v>
      </c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3">
        <f t="shared" si="1"/>
        <v>69335</v>
      </c>
      <c r="T20" s="48"/>
    </row>
    <row r="21" ht="12.75" customHeight="1">
      <c r="A21" s="48"/>
      <c r="B21" s="60">
        <v>1998.0</v>
      </c>
      <c r="C21" s="61">
        <v>33.0</v>
      </c>
      <c r="D21" s="64">
        <v>20831.0</v>
      </c>
      <c r="E21" s="64">
        <v>25258.0</v>
      </c>
      <c r="F21" s="62">
        <v>3645.0</v>
      </c>
      <c r="G21" s="62">
        <v>1771.0</v>
      </c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3">
        <f t="shared" si="1"/>
        <v>51538</v>
      </c>
      <c r="T21" s="48"/>
    </row>
    <row r="22" ht="12.75" customHeight="1">
      <c r="A22" s="48"/>
      <c r="B22" s="60">
        <v>1999.0</v>
      </c>
      <c r="C22" s="61">
        <v>48.0</v>
      </c>
      <c r="D22" s="64">
        <v>4989.0</v>
      </c>
      <c r="E22" s="64">
        <v>18710.0</v>
      </c>
      <c r="F22" s="62">
        <v>3236.0</v>
      </c>
      <c r="G22" s="62">
        <v>184.0</v>
      </c>
      <c r="H22" s="64"/>
      <c r="I22" s="62"/>
      <c r="J22" s="62"/>
      <c r="K22" s="62"/>
      <c r="L22" s="62"/>
      <c r="M22" s="64"/>
      <c r="N22" s="64"/>
      <c r="O22" s="64"/>
      <c r="P22" s="64"/>
      <c r="Q22" s="64"/>
      <c r="R22" s="64"/>
      <c r="S22" s="63">
        <f t="shared" si="1"/>
        <v>27167</v>
      </c>
      <c r="T22" s="48"/>
    </row>
    <row r="23" ht="12.75" customHeight="1">
      <c r="A23" s="48"/>
      <c r="B23" s="60">
        <v>2000.0</v>
      </c>
      <c r="C23" s="61">
        <v>4.0</v>
      </c>
      <c r="D23" s="62">
        <v>1670.0</v>
      </c>
      <c r="E23" s="62">
        <v>5508.0</v>
      </c>
      <c r="F23" s="62">
        <v>454.0</v>
      </c>
      <c r="G23" s="62">
        <v>693.0</v>
      </c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3">
        <f t="shared" si="1"/>
        <v>8329</v>
      </c>
      <c r="T23" s="48"/>
    </row>
    <row r="24" ht="12.75" customHeight="1">
      <c r="A24" s="48"/>
      <c r="B24" s="60">
        <v>2001.0</v>
      </c>
      <c r="C24" s="61">
        <v>51.0</v>
      </c>
      <c r="D24" s="62">
        <v>5362.0</v>
      </c>
      <c r="E24" s="62">
        <v>17794.0</v>
      </c>
      <c r="F24" s="62">
        <v>1122.0</v>
      </c>
      <c r="G24" s="62">
        <v>292.0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3">
        <f t="shared" si="1"/>
        <v>24621</v>
      </c>
      <c r="T24" s="48"/>
    </row>
    <row r="25" ht="12.75" customHeight="1">
      <c r="A25" s="48"/>
      <c r="B25" s="60">
        <v>2002.0</v>
      </c>
      <c r="C25" s="61">
        <v>4.0</v>
      </c>
      <c r="D25" s="62">
        <v>6612.0</v>
      </c>
      <c r="E25" s="62">
        <v>4002.0</v>
      </c>
      <c r="F25" s="62">
        <v>580.0</v>
      </c>
      <c r="G25" s="62">
        <v>50.0</v>
      </c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3">
        <f t="shared" si="1"/>
        <v>11248</v>
      </c>
      <c r="T25" s="48"/>
    </row>
    <row r="26" ht="12.75" customHeight="1">
      <c r="A26" s="48"/>
      <c r="B26" s="60">
        <v>2003.0</v>
      </c>
      <c r="C26" s="61">
        <v>44.0</v>
      </c>
      <c r="D26" s="62">
        <v>3562.0</v>
      </c>
      <c r="E26" s="64">
        <v>21212.0</v>
      </c>
      <c r="F26" s="62">
        <v>3528.0</v>
      </c>
      <c r="G26" s="64">
        <v>22.0</v>
      </c>
      <c r="H26" s="62"/>
      <c r="I26" s="64"/>
      <c r="J26" s="62"/>
      <c r="K26" s="62"/>
      <c r="L26" s="62"/>
      <c r="M26" s="62"/>
      <c r="N26" s="62"/>
      <c r="O26" s="62"/>
      <c r="P26" s="62"/>
      <c r="Q26" s="62"/>
      <c r="R26" s="62"/>
      <c r="S26" s="63">
        <f t="shared" si="1"/>
        <v>28368</v>
      </c>
      <c r="T26" s="48"/>
    </row>
    <row r="27" ht="12.75" customHeight="1">
      <c r="A27" s="48"/>
      <c r="B27" s="60">
        <v>2004.0</v>
      </c>
      <c r="C27" s="61">
        <v>1.0</v>
      </c>
      <c r="D27" s="62">
        <v>3810.0</v>
      </c>
      <c r="E27" s="64">
        <v>6860.0</v>
      </c>
      <c r="F27" s="62">
        <v>1437.0</v>
      </c>
      <c r="G27" s="64"/>
      <c r="H27" s="62"/>
      <c r="I27" s="64"/>
      <c r="J27" s="62"/>
      <c r="K27" s="62"/>
      <c r="L27" s="62"/>
      <c r="M27" s="62"/>
      <c r="N27" s="62"/>
      <c r="O27" s="62"/>
      <c r="P27" s="62"/>
      <c r="Q27" s="62"/>
      <c r="R27" s="62"/>
      <c r="S27" s="63">
        <f t="shared" si="1"/>
        <v>12108</v>
      </c>
      <c r="T27" s="48"/>
    </row>
    <row r="28" ht="12.75" customHeight="1">
      <c r="A28" s="48"/>
      <c r="B28" s="65">
        <v>2005.0</v>
      </c>
      <c r="C28" s="62"/>
      <c r="D28" s="62">
        <v>6792.0</v>
      </c>
      <c r="E28" s="64">
        <v>19171.0</v>
      </c>
      <c r="F28" s="62">
        <v>3992.0</v>
      </c>
      <c r="G28" s="64">
        <v>201.0</v>
      </c>
      <c r="H28" s="62"/>
      <c r="I28" s="64"/>
      <c r="J28" s="62"/>
      <c r="K28" s="62"/>
      <c r="L28" s="62"/>
      <c r="M28" s="62"/>
      <c r="N28" s="62"/>
      <c r="O28" s="62"/>
      <c r="P28" s="62"/>
      <c r="Q28" s="62"/>
      <c r="R28" s="62"/>
      <c r="S28" s="63">
        <f t="shared" si="1"/>
        <v>30156</v>
      </c>
      <c r="T28" s="48"/>
    </row>
    <row r="29" ht="12.75" customHeight="1">
      <c r="A29" s="48"/>
      <c r="B29" s="65">
        <v>2006.0</v>
      </c>
      <c r="C29" s="62"/>
      <c r="D29" s="62">
        <v>1112.0</v>
      </c>
      <c r="E29" s="64">
        <v>5075.0</v>
      </c>
      <c r="F29" s="62">
        <v>1492.0</v>
      </c>
      <c r="G29" s="64"/>
      <c r="H29" s="62"/>
      <c r="I29" s="64"/>
      <c r="J29" s="62"/>
      <c r="K29" s="62"/>
      <c r="L29" s="62"/>
      <c r="M29" s="62"/>
      <c r="N29" s="62"/>
      <c r="O29" s="62"/>
      <c r="P29" s="62"/>
      <c r="Q29" s="62"/>
      <c r="R29" s="62"/>
      <c r="S29" s="63">
        <f t="shared" si="1"/>
        <v>7679</v>
      </c>
      <c r="T29" s="48"/>
    </row>
    <row r="30" ht="12.75" customHeight="1">
      <c r="A30" s="48"/>
      <c r="B30" s="65">
        <v>2007.0</v>
      </c>
      <c r="C30" s="62">
        <v>77.0</v>
      </c>
      <c r="D30" s="62">
        <v>1112.1788706204052</v>
      </c>
      <c r="E30" s="64">
        <v>5074.64810182818</v>
      </c>
      <c r="F30" s="62">
        <v>1491.64</v>
      </c>
      <c r="G30" s="64">
        <v>42.0</v>
      </c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3">
        <f t="shared" si="1"/>
        <v>7797.466972</v>
      </c>
      <c r="T30" s="48"/>
    </row>
    <row r="31" ht="12.75" customHeight="1">
      <c r="A31" s="48"/>
      <c r="B31" s="65">
        <v>2008.0</v>
      </c>
      <c r="C31" s="64"/>
      <c r="D31" s="62">
        <v>2724.8714</v>
      </c>
      <c r="E31" s="64">
        <v>11044.5357</v>
      </c>
      <c r="F31" s="62">
        <v>555.3384</v>
      </c>
      <c r="G31" s="64"/>
      <c r="H31" s="62"/>
      <c r="I31" s="64"/>
      <c r="J31" s="62"/>
      <c r="K31" s="62"/>
      <c r="L31" s="62"/>
      <c r="M31" s="62"/>
      <c r="N31" s="62"/>
      <c r="O31" s="62"/>
      <c r="P31" s="62"/>
      <c r="Q31" s="62"/>
      <c r="R31" s="62"/>
      <c r="S31" s="63">
        <f t="shared" si="1"/>
        <v>14324.7455</v>
      </c>
      <c r="T31" s="48"/>
    </row>
    <row r="32" ht="12.75" customHeight="1">
      <c r="A32" s="48"/>
      <c r="B32" s="65">
        <v>2009.0</v>
      </c>
      <c r="C32" s="62">
        <v>31.0</v>
      </c>
      <c r="D32" s="64">
        <v>3694.3408</v>
      </c>
      <c r="E32" s="64">
        <v>14378.0163</v>
      </c>
      <c r="F32" s="62">
        <v>512.0751</v>
      </c>
      <c r="G32" s="64">
        <v>410.0</v>
      </c>
      <c r="H32" s="62"/>
      <c r="I32" s="64"/>
      <c r="J32" s="62"/>
      <c r="K32" s="62"/>
      <c r="L32" s="62"/>
      <c r="M32" s="62"/>
      <c r="N32" s="62"/>
      <c r="O32" s="62"/>
      <c r="P32" s="62"/>
      <c r="Q32" s="62"/>
      <c r="R32" s="62"/>
      <c r="S32" s="63">
        <f t="shared" si="1"/>
        <v>19025.4322</v>
      </c>
      <c r="T32" s="48"/>
    </row>
    <row r="33" ht="12.75" customHeight="1">
      <c r="A33" s="48"/>
      <c r="B33" s="65">
        <v>2010.0</v>
      </c>
      <c r="C33" s="64"/>
      <c r="D33" s="62">
        <v>7136.0</v>
      </c>
      <c r="E33" s="62">
        <v>41523.0</v>
      </c>
      <c r="F33" s="62">
        <v>1557.0</v>
      </c>
      <c r="G33" s="62"/>
      <c r="H33" s="64"/>
      <c r="I33" s="62">
        <v>0.03</v>
      </c>
      <c r="J33" s="62">
        <v>0.8999999999999999</v>
      </c>
      <c r="K33" s="62">
        <v>1.127</v>
      </c>
      <c r="L33" s="62">
        <v>14.963000000000001</v>
      </c>
      <c r="M33" s="64"/>
      <c r="N33" s="64"/>
      <c r="O33" s="64"/>
      <c r="P33" s="64"/>
      <c r="Q33" s="64"/>
      <c r="R33" s="62">
        <v>34.407000000000004</v>
      </c>
      <c r="S33" s="63">
        <f t="shared" si="1"/>
        <v>50267.427</v>
      </c>
      <c r="T33" s="48"/>
    </row>
    <row r="34" ht="12.75" customHeight="1">
      <c r="A34" s="48"/>
      <c r="B34" s="65">
        <v>2011.0</v>
      </c>
      <c r="C34" s="64"/>
      <c r="D34" s="62">
        <v>3995.5989447981406</v>
      </c>
      <c r="E34" s="62">
        <v>30347.739188324376</v>
      </c>
      <c r="F34" s="62">
        <v>1893.010034629134</v>
      </c>
      <c r="G34" s="64"/>
      <c r="H34" s="62">
        <v>64.99</v>
      </c>
      <c r="I34" s="62"/>
      <c r="J34" s="62">
        <v>6.222</v>
      </c>
      <c r="K34" s="62">
        <v>0.171</v>
      </c>
      <c r="L34" s="62">
        <v>10.108</v>
      </c>
      <c r="M34" s="64"/>
      <c r="N34" s="64"/>
      <c r="O34" s="64"/>
      <c r="P34" s="62">
        <v>0.408</v>
      </c>
      <c r="Q34" s="64"/>
      <c r="R34" s="62">
        <v>29.581999999999997</v>
      </c>
      <c r="S34" s="63">
        <f t="shared" si="1"/>
        <v>36347.82917</v>
      </c>
      <c r="T34" s="48"/>
    </row>
    <row r="35" ht="12.75" customHeight="1">
      <c r="A35" s="48"/>
      <c r="B35" s="65">
        <v>2012.0</v>
      </c>
      <c r="C35" s="64"/>
      <c r="D35" s="62">
        <v>5836.99</v>
      </c>
      <c r="E35" s="62">
        <v>42479.3</v>
      </c>
      <c r="F35" s="62">
        <v>1038.16</v>
      </c>
      <c r="G35" s="64"/>
      <c r="H35" s="62"/>
      <c r="I35" s="62"/>
      <c r="J35" s="62"/>
      <c r="K35" s="62"/>
      <c r="L35" s="62"/>
      <c r="M35" s="64"/>
      <c r="N35" s="64"/>
      <c r="O35" s="64"/>
      <c r="P35" s="62"/>
      <c r="Q35" s="64"/>
      <c r="R35" s="62"/>
      <c r="S35" s="63">
        <f t="shared" si="1"/>
        <v>49354.45</v>
      </c>
      <c r="T35" s="48"/>
    </row>
    <row r="36" ht="12.75" customHeight="1">
      <c r="A36" s="48"/>
      <c r="B36" s="65">
        <v>2013.0</v>
      </c>
      <c r="C36" s="64"/>
      <c r="D36" s="64">
        <v>4657.99</v>
      </c>
      <c r="E36" s="64">
        <v>62904.3</v>
      </c>
      <c r="F36" s="64">
        <v>1988.1</v>
      </c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6">
        <f t="shared" si="1"/>
        <v>69550.39</v>
      </c>
      <c r="T36" s="48"/>
    </row>
    <row r="37" ht="12.75" customHeight="1">
      <c r="A37" s="48"/>
      <c r="B37" s="65">
        <v>2014.0</v>
      </c>
      <c r="C37" s="67">
        <v>0.04</v>
      </c>
      <c r="D37" s="67">
        <v>6624.0</v>
      </c>
      <c r="E37" s="67">
        <v>57473.7</v>
      </c>
      <c r="F37" s="67">
        <v>854.5</v>
      </c>
      <c r="G37" s="64">
        <v>401.2441820995</v>
      </c>
      <c r="H37" s="67"/>
      <c r="I37" s="67">
        <v>0.03</v>
      </c>
      <c r="J37" s="67">
        <v>1.05</v>
      </c>
      <c r="K37" s="67"/>
      <c r="L37" s="67">
        <v>0.48</v>
      </c>
      <c r="M37" s="67"/>
      <c r="N37" s="67"/>
      <c r="O37" s="67"/>
      <c r="P37" s="67"/>
      <c r="Q37" s="67"/>
      <c r="R37" s="67"/>
      <c r="S37" s="66">
        <f t="shared" si="1"/>
        <v>65355.04418</v>
      </c>
      <c r="T37" s="48"/>
    </row>
    <row r="38" ht="12.75" customHeight="1">
      <c r="A38" s="48"/>
      <c r="B38" s="65">
        <v>2015.0</v>
      </c>
      <c r="C38" s="67"/>
      <c r="D38" s="67">
        <v>10500.5</v>
      </c>
      <c r="E38" s="67">
        <v>42657.9</v>
      </c>
      <c r="F38" s="67">
        <v>752.15</v>
      </c>
      <c r="G38" s="64">
        <v>86.4306653989</v>
      </c>
      <c r="H38" s="67"/>
      <c r="I38" s="67"/>
      <c r="J38" s="67">
        <v>0.29</v>
      </c>
      <c r="K38" s="67"/>
      <c r="L38" s="67">
        <v>1.88</v>
      </c>
      <c r="M38" s="67"/>
      <c r="N38" s="67"/>
      <c r="O38" s="67"/>
      <c r="P38" s="67"/>
      <c r="Q38" s="67"/>
      <c r="R38" s="67"/>
      <c r="S38" s="66">
        <f t="shared" si="1"/>
        <v>53999.15067</v>
      </c>
      <c r="T38" s="4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</row>
    <row r="39" ht="12.75" customHeight="1">
      <c r="A39" s="48"/>
      <c r="B39" s="65">
        <v>2016.0</v>
      </c>
      <c r="C39" s="67"/>
      <c r="D39" s="67">
        <v>6461.6</v>
      </c>
      <c r="E39" s="67">
        <v>52859.2</v>
      </c>
      <c r="F39" s="67">
        <v>1663.4</v>
      </c>
      <c r="G39" s="64">
        <v>315.7211550338</v>
      </c>
      <c r="H39" s="67"/>
      <c r="I39" s="67"/>
      <c r="J39" s="67">
        <v>0.0</v>
      </c>
      <c r="K39" s="67"/>
      <c r="L39" s="67">
        <v>0.7</v>
      </c>
      <c r="M39" s="67"/>
      <c r="N39" s="67"/>
      <c r="O39" s="67"/>
      <c r="P39" s="67"/>
      <c r="Q39" s="67"/>
      <c r="R39" s="67"/>
      <c r="S39" s="66">
        <f t="shared" si="1"/>
        <v>61300.62116</v>
      </c>
      <c r="T39" s="4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</row>
    <row r="40" ht="12.75" customHeight="1">
      <c r="A40" s="48"/>
      <c r="B40" s="65">
        <v>2017.0</v>
      </c>
      <c r="C40" s="69"/>
      <c r="D40" s="70">
        <v>10673.0</v>
      </c>
      <c r="E40" s="70">
        <v>45964.0</v>
      </c>
      <c r="F40" s="70">
        <v>3435.0</v>
      </c>
      <c r="G40" s="71">
        <v>466.0</v>
      </c>
      <c r="H40" s="69"/>
      <c r="I40" s="69"/>
      <c r="J40" s="70">
        <v>3.0</v>
      </c>
      <c r="K40" s="69"/>
      <c r="L40" s="69"/>
      <c r="M40" s="69"/>
      <c r="N40" s="69"/>
      <c r="O40" s="69"/>
      <c r="P40" s="69"/>
      <c r="Q40" s="69"/>
      <c r="R40" s="69"/>
      <c r="S40" s="66">
        <f t="shared" si="1"/>
        <v>60541</v>
      </c>
      <c r="T40" s="4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</row>
    <row r="41" ht="12.75" customHeight="1">
      <c r="A41" s="48"/>
      <c r="B41" s="72">
        <v>2018.0</v>
      </c>
      <c r="C41" s="73"/>
      <c r="D41" s="74">
        <v>10112.0</v>
      </c>
      <c r="E41" s="74">
        <v>55662.0</v>
      </c>
      <c r="F41" s="74">
        <v>5269.0</v>
      </c>
      <c r="G41" s="75">
        <v>12.0</v>
      </c>
      <c r="H41" s="73"/>
      <c r="I41" s="73"/>
      <c r="J41" s="74">
        <v>2.0</v>
      </c>
      <c r="K41" s="73"/>
      <c r="L41" s="73"/>
      <c r="M41" s="73"/>
      <c r="N41" s="73"/>
      <c r="O41" s="73"/>
      <c r="P41" s="73"/>
      <c r="Q41" s="73"/>
      <c r="R41" s="73"/>
      <c r="S41" s="66">
        <f t="shared" si="1"/>
        <v>71057</v>
      </c>
      <c r="T41" s="48"/>
      <c r="U41" s="68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</row>
    <row r="42" ht="15.0" customHeight="1">
      <c r="A42" s="48"/>
      <c r="B42" s="72">
        <v>2019.0</v>
      </c>
      <c r="C42" s="77"/>
      <c r="D42" s="78">
        <v>10035.0</v>
      </c>
      <c r="E42" s="78">
        <v>62460.0</v>
      </c>
      <c r="F42" s="78">
        <v>3135.0</v>
      </c>
      <c r="G42" s="78">
        <v>226.0</v>
      </c>
      <c r="H42" s="78">
        <v>1.0</v>
      </c>
      <c r="I42" s="77">
        <v>0.0</v>
      </c>
      <c r="J42" s="78">
        <v>3.0</v>
      </c>
      <c r="K42" s="79">
        <v>0.0</v>
      </c>
      <c r="L42" s="77">
        <v>0.0</v>
      </c>
      <c r="M42" s="77">
        <v>0.0</v>
      </c>
      <c r="N42" s="80"/>
      <c r="O42" s="80"/>
      <c r="P42" s="81"/>
      <c r="Q42" s="81"/>
      <c r="R42" s="81"/>
      <c r="S42" s="66">
        <f t="shared" si="1"/>
        <v>75860</v>
      </c>
      <c r="T42" s="48"/>
    </row>
    <row r="43" ht="12.75" customHeight="1">
      <c r="A43" s="48"/>
      <c r="B43" s="82">
        <v>2020.0</v>
      </c>
      <c r="C43" s="83"/>
      <c r="D43" s="84">
        <v>8081.0</v>
      </c>
      <c r="E43" s="84">
        <v>49445.0</v>
      </c>
      <c r="F43" s="84">
        <v>6379.0</v>
      </c>
      <c r="G43" s="84">
        <v>116.0</v>
      </c>
      <c r="H43" s="84">
        <v>0.0</v>
      </c>
      <c r="I43" s="84">
        <v>0.0</v>
      </c>
      <c r="J43" s="84">
        <v>3.0</v>
      </c>
      <c r="K43" s="85">
        <v>0.0</v>
      </c>
      <c r="L43" s="85">
        <v>0.0</v>
      </c>
      <c r="M43" s="85">
        <v>0.0</v>
      </c>
      <c r="N43" s="86"/>
      <c r="O43" s="86"/>
      <c r="P43" s="83"/>
      <c r="Q43" s="83"/>
      <c r="R43" s="83"/>
      <c r="S43" s="66">
        <f t="shared" si="1"/>
        <v>64024</v>
      </c>
      <c r="T43" s="48"/>
      <c r="W43" s="38"/>
      <c r="X43" s="87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88"/>
      <c r="AK43" s="88"/>
      <c r="AL43" s="38"/>
      <c r="AM43" s="38"/>
      <c r="AN43" s="38"/>
    </row>
    <row r="44" ht="12.75" customHeight="1">
      <c r="A44" s="48"/>
      <c r="B44" s="82">
        <v>2021.0</v>
      </c>
      <c r="C44" s="83"/>
      <c r="D44" s="84">
        <v>2961.0</v>
      </c>
      <c r="E44" s="84">
        <v>34994.0</v>
      </c>
      <c r="F44" s="84">
        <v>4734.0</v>
      </c>
      <c r="G44" s="84">
        <v>43.0</v>
      </c>
      <c r="H44" s="84">
        <v>0.0</v>
      </c>
      <c r="I44" s="84">
        <v>0.0</v>
      </c>
      <c r="J44" s="84">
        <v>2.0</v>
      </c>
      <c r="K44" s="85">
        <v>0.0</v>
      </c>
      <c r="L44" s="85">
        <v>0.0</v>
      </c>
      <c r="M44" s="85">
        <v>0.0</v>
      </c>
      <c r="N44" s="86"/>
      <c r="O44" s="86"/>
      <c r="P44" s="83"/>
      <c r="Q44" s="83"/>
      <c r="R44" s="83"/>
      <c r="S44" s="66">
        <f t="shared" si="1"/>
        <v>42734</v>
      </c>
      <c r="T44" s="48"/>
      <c r="W44" s="38"/>
      <c r="X44" s="87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88"/>
      <c r="AK44" s="88"/>
      <c r="AL44" s="38"/>
      <c r="AM44" s="38"/>
      <c r="AN44" s="38"/>
    </row>
    <row r="45" ht="12.75" customHeight="1">
      <c r="A45" s="48"/>
      <c r="B45" s="82">
        <v>2022.0</v>
      </c>
      <c r="C45" s="83"/>
      <c r="D45" s="84">
        <v>3376.0</v>
      </c>
      <c r="E45" s="84">
        <v>27487.0</v>
      </c>
      <c r="F45" s="84">
        <v>6015.0</v>
      </c>
      <c r="G45" s="84">
        <v>198.0</v>
      </c>
      <c r="H45" s="84">
        <v>0.0</v>
      </c>
      <c r="I45" s="84">
        <v>0.0</v>
      </c>
      <c r="J45" s="84">
        <v>1.0</v>
      </c>
      <c r="K45" s="85">
        <v>1.0</v>
      </c>
      <c r="L45" s="85">
        <v>0.0</v>
      </c>
      <c r="M45" s="85">
        <v>0.0</v>
      </c>
      <c r="N45" s="86"/>
      <c r="O45" s="86"/>
      <c r="P45" s="83"/>
      <c r="Q45" s="83"/>
      <c r="R45" s="83"/>
      <c r="S45" s="89">
        <f t="shared" si="1"/>
        <v>37078</v>
      </c>
      <c r="T45" s="48"/>
      <c r="W45" s="38"/>
      <c r="X45" s="87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88"/>
      <c r="AK45" s="88"/>
      <c r="AL45" s="38"/>
      <c r="AM45" s="38"/>
      <c r="AN45" s="38"/>
    </row>
    <row r="46" ht="12.75" customHeight="1">
      <c r="A46" s="48"/>
      <c r="B46" s="82">
        <v>2023.0</v>
      </c>
      <c r="C46" s="83"/>
      <c r="D46" s="84">
        <v>5516.0</v>
      </c>
      <c r="E46" s="84">
        <v>16286.0</v>
      </c>
      <c r="F46" s="84">
        <v>5012.0</v>
      </c>
      <c r="G46" s="84">
        <v>3.0</v>
      </c>
      <c r="H46" s="84">
        <v>0.0</v>
      </c>
      <c r="I46" s="84">
        <v>0.0</v>
      </c>
      <c r="J46" s="84">
        <v>2.0</v>
      </c>
      <c r="K46" s="84">
        <v>0.0</v>
      </c>
      <c r="L46" s="85">
        <v>0.0</v>
      </c>
      <c r="M46" s="85">
        <v>0.0</v>
      </c>
      <c r="N46" s="86"/>
      <c r="O46" s="86"/>
      <c r="P46" s="83"/>
      <c r="Q46" s="83"/>
      <c r="R46" s="83"/>
      <c r="S46" s="89">
        <f t="shared" si="1"/>
        <v>26819</v>
      </c>
      <c r="T46" s="48"/>
      <c r="W46" s="38"/>
      <c r="X46" s="87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88"/>
      <c r="AK46" s="88"/>
      <c r="AL46" s="38"/>
      <c r="AM46" s="38"/>
      <c r="AN46" s="38"/>
    </row>
    <row r="47" ht="12.75" customHeight="1">
      <c r="A47" s="48"/>
      <c r="B47" s="90">
        <v>2024.0</v>
      </c>
      <c r="C47" s="91">
        <v>1.0</v>
      </c>
      <c r="D47" s="92">
        <v>1650.0</v>
      </c>
      <c r="E47" s="92">
        <v>46751.0</v>
      </c>
      <c r="F47" s="92">
        <v>7062.0</v>
      </c>
      <c r="G47" s="92">
        <v>0.0</v>
      </c>
      <c r="H47" s="92">
        <v>0.0</v>
      </c>
      <c r="I47" s="92">
        <v>0.0</v>
      </c>
      <c r="J47" s="92">
        <v>2.0</v>
      </c>
      <c r="K47" s="92">
        <v>0.0</v>
      </c>
      <c r="L47" s="91">
        <v>0.0</v>
      </c>
      <c r="M47" s="91">
        <v>0.0</v>
      </c>
      <c r="N47" s="93"/>
      <c r="O47" s="93"/>
      <c r="P47" s="94"/>
      <c r="Q47" s="94"/>
      <c r="R47" s="94"/>
      <c r="S47" s="95">
        <f t="shared" si="1"/>
        <v>55466</v>
      </c>
      <c r="T47" s="48"/>
      <c r="W47" s="38"/>
      <c r="X47" s="87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88"/>
      <c r="AK47" s="88"/>
      <c r="AL47" s="38"/>
      <c r="AM47" s="38"/>
      <c r="AN47" s="38"/>
    </row>
    <row r="48" ht="12.75" customHeight="1">
      <c r="A48" s="48"/>
      <c r="B48" s="56" t="s">
        <v>32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8"/>
      <c r="T48" s="48"/>
    </row>
    <row r="49" ht="12.75" customHeight="1">
      <c r="A49" s="48"/>
      <c r="B49" s="60">
        <v>1985.0</v>
      </c>
      <c r="C49" s="61"/>
      <c r="D49" s="62"/>
      <c r="E49" s="62"/>
      <c r="F49" s="62"/>
      <c r="G49" s="62"/>
      <c r="H49" s="62"/>
      <c r="I49" s="62">
        <v>2.0</v>
      </c>
      <c r="J49" s="62"/>
      <c r="K49" s="62"/>
      <c r="L49" s="62"/>
      <c r="M49" s="62"/>
      <c r="N49" s="62"/>
      <c r="O49" s="62"/>
      <c r="P49" s="62"/>
      <c r="Q49" s="62"/>
      <c r="R49" s="62"/>
      <c r="S49" s="63">
        <f t="shared" ref="S49:S88" si="2">SUM(C49:R49)</f>
        <v>2</v>
      </c>
      <c r="T49" s="48"/>
    </row>
    <row r="50" ht="12.75" customHeight="1">
      <c r="A50" s="48"/>
      <c r="B50" s="60">
        <v>1986.0</v>
      </c>
      <c r="C50" s="61"/>
      <c r="D50" s="62"/>
      <c r="E50" s="62"/>
      <c r="F50" s="62"/>
      <c r="G50" s="62"/>
      <c r="H50" s="62"/>
      <c r="I50" s="62">
        <v>2.0</v>
      </c>
      <c r="J50" s="62"/>
      <c r="K50" s="62"/>
      <c r="L50" s="62"/>
      <c r="M50" s="62"/>
      <c r="N50" s="62"/>
      <c r="O50" s="62"/>
      <c r="P50" s="62"/>
      <c r="Q50" s="62"/>
      <c r="R50" s="62"/>
      <c r="S50" s="63">
        <f t="shared" si="2"/>
        <v>2</v>
      </c>
      <c r="T50" s="48"/>
    </row>
    <row r="51" ht="12.75" customHeight="1">
      <c r="A51" s="48"/>
      <c r="B51" s="60">
        <v>1987.0</v>
      </c>
      <c r="C51" s="61">
        <v>150.0</v>
      </c>
      <c r="D51" s="62">
        <v>261.0</v>
      </c>
      <c r="E51" s="62">
        <v>1.0</v>
      </c>
      <c r="F51" s="62">
        <v>815.0</v>
      </c>
      <c r="G51" s="62"/>
      <c r="H51" s="62"/>
      <c r="I51" s="62">
        <v>24.0</v>
      </c>
      <c r="J51" s="62">
        <v>51.0</v>
      </c>
      <c r="K51" s="62">
        <v>272.0</v>
      </c>
      <c r="L51" s="62">
        <v>45.0</v>
      </c>
      <c r="M51" s="62"/>
      <c r="N51" s="62"/>
      <c r="O51" s="62"/>
      <c r="P51" s="62"/>
      <c r="Q51" s="62"/>
      <c r="R51" s="62"/>
      <c r="S51" s="63">
        <f t="shared" si="2"/>
        <v>1619</v>
      </c>
      <c r="T51" s="48"/>
    </row>
    <row r="52" ht="12.75" customHeight="1">
      <c r="A52" s="48"/>
      <c r="B52" s="60">
        <v>1988.0</v>
      </c>
      <c r="C52" s="61">
        <v>307.0</v>
      </c>
      <c r="D52" s="62">
        <v>594.0</v>
      </c>
      <c r="E52" s="62">
        <v>4.0</v>
      </c>
      <c r="F52" s="62">
        <v>1239.0</v>
      </c>
      <c r="G52" s="62"/>
      <c r="H52" s="62"/>
      <c r="I52" s="62">
        <v>24.0</v>
      </c>
      <c r="J52" s="62">
        <v>102.0</v>
      </c>
      <c r="K52" s="62">
        <v>504.0</v>
      </c>
      <c r="L52" s="62">
        <v>68.0</v>
      </c>
      <c r="M52" s="62"/>
      <c r="N52" s="62"/>
      <c r="O52" s="62"/>
      <c r="P52" s="62"/>
      <c r="Q52" s="62"/>
      <c r="R52" s="62"/>
      <c r="S52" s="63">
        <f t="shared" si="2"/>
        <v>2842</v>
      </c>
      <c r="T52" s="48"/>
    </row>
    <row r="53" ht="12.75" customHeight="1">
      <c r="A53" s="48"/>
      <c r="B53" s="60">
        <v>1989.0</v>
      </c>
      <c r="C53" s="61">
        <v>248.0</v>
      </c>
      <c r="D53" s="62">
        <v>986.0</v>
      </c>
      <c r="E53" s="62">
        <v>10.0</v>
      </c>
      <c r="F53" s="64">
        <v>1442.0</v>
      </c>
      <c r="G53" s="62"/>
      <c r="H53" s="64"/>
      <c r="I53" s="62">
        <v>218.0</v>
      </c>
      <c r="J53" s="62">
        <v>356.0</v>
      </c>
      <c r="K53" s="62">
        <v>612.0</v>
      </c>
      <c r="L53" s="62">
        <v>132.0</v>
      </c>
      <c r="M53" s="64"/>
      <c r="N53" s="64"/>
      <c r="O53" s="64"/>
      <c r="P53" s="64"/>
      <c r="Q53" s="64"/>
      <c r="R53" s="64"/>
      <c r="S53" s="63">
        <f t="shared" si="2"/>
        <v>4004</v>
      </c>
      <c r="T53" s="48"/>
    </row>
    <row r="54" ht="12.75" customHeight="1">
      <c r="A54" s="48"/>
      <c r="B54" s="60">
        <v>1990.0</v>
      </c>
      <c r="C54" s="61">
        <v>177.0</v>
      </c>
      <c r="D54" s="62">
        <v>1098.0</v>
      </c>
      <c r="E54" s="62">
        <v>5.0</v>
      </c>
      <c r="F54" s="64">
        <v>1514.0</v>
      </c>
      <c r="G54" s="62"/>
      <c r="H54" s="62"/>
      <c r="I54" s="62">
        <v>2437.0</v>
      </c>
      <c r="J54" s="62">
        <v>378.0</v>
      </c>
      <c r="K54" s="62">
        <v>538.0</v>
      </c>
      <c r="L54" s="62">
        <v>58.0</v>
      </c>
      <c r="M54" s="62"/>
      <c r="N54" s="62"/>
      <c r="O54" s="62"/>
      <c r="P54" s="62"/>
      <c r="Q54" s="62"/>
      <c r="R54" s="62"/>
      <c r="S54" s="63">
        <f t="shared" si="2"/>
        <v>6205</v>
      </c>
      <c r="T54" s="48"/>
    </row>
    <row r="55" ht="12.75" customHeight="1">
      <c r="A55" s="48"/>
      <c r="B55" s="60">
        <v>1991.0</v>
      </c>
      <c r="C55" s="61">
        <v>312.0</v>
      </c>
      <c r="D55" s="62">
        <v>733.0</v>
      </c>
      <c r="E55" s="62">
        <v>30.0</v>
      </c>
      <c r="F55" s="64">
        <v>1555.0</v>
      </c>
      <c r="G55" s="62">
        <v>2.0</v>
      </c>
      <c r="H55" s="64"/>
      <c r="I55" s="62">
        <v>4535.0</v>
      </c>
      <c r="J55" s="62">
        <v>297.0</v>
      </c>
      <c r="K55" s="62">
        <v>663.0</v>
      </c>
      <c r="L55" s="62">
        <v>69.0</v>
      </c>
      <c r="M55" s="64"/>
      <c r="N55" s="64"/>
      <c r="O55" s="64"/>
      <c r="P55" s="64"/>
      <c r="Q55" s="64"/>
      <c r="R55" s="64"/>
      <c r="S55" s="63">
        <f t="shared" si="2"/>
        <v>8196</v>
      </c>
      <c r="T55" s="48"/>
    </row>
    <row r="56" ht="12.75" customHeight="1">
      <c r="A56" s="48"/>
      <c r="B56" s="60">
        <v>1992.0</v>
      </c>
      <c r="C56" s="61">
        <v>334.0</v>
      </c>
      <c r="D56" s="62">
        <v>346.0</v>
      </c>
      <c r="E56" s="62">
        <v>22.0</v>
      </c>
      <c r="F56" s="62">
        <v>1486.0</v>
      </c>
      <c r="G56" s="62">
        <v>38.0</v>
      </c>
      <c r="H56" s="62"/>
      <c r="I56" s="62">
        <v>5762.0</v>
      </c>
      <c r="J56" s="62">
        <v>347.0</v>
      </c>
      <c r="K56" s="62">
        <v>459.0</v>
      </c>
      <c r="L56" s="62">
        <v>142.0</v>
      </c>
      <c r="M56" s="62"/>
      <c r="N56" s="62"/>
      <c r="O56" s="62"/>
      <c r="P56" s="62"/>
      <c r="Q56" s="62"/>
      <c r="R56" s="62"/>
      <c r="S56" s="63">
        <f t="shared" si="2"/>
        <v>8936</v>
      </c>
      <c r="T56" s="48"/>
    </row>
    <row r="57" ht="12.75" customHeight="1">
      <c r="A57" s="48"/>
      <c r="B57" s="60">
        <v>1993.0</v>
      </c>
      <c r="C57" s="61">
        <v>438.0</v>
      </c>
      <c r="D57" s="62">
        <v>633.0</v>
      </c>
      <c r="E57" s="62">
        <v>36.0</v>
      </c>
      <c r="F57" s="62">
        <v>2124.0</v>
      </c>
      <c r="G57" s="62">
        <v>42.0</v>
      </c>
      <c r="H57" s="62"/>
      <c r="I57" s="62">
        <v>5936.0</v>
      </c>
      <c r="J57" s="62">
        <v>339.0</v>
      </c>
      <c r="K57" s="62">
        <v>471.0</v>
      </c>
      <c r="L57" s="62">
        <v>100.0</v>
      </c>
      <c r="M57" s="62"/>
      <c r="N57" s="62"/>
      <c r="O57" s="62"/>
      <c r="P57" s="62"/>
      <c r="Q57" s="62"/>
      <c r="R57" s="62"/>
      <c r="S57" s="63">
        <f t="shared" si="2"/>
        <v>10119</v>
      </c>
      <c r="T57" s="48"/>
    </row>
    <row r="58" ht="12.75" customHeight="1">
      <c r="A58" s="48"/>
      <c r="B58" s="60">
        <v>1994.0</v>
      </c>
      <c r="C58" s="61">
        <v>544.0</v>
      </c>
      <c r="D58" s="62">
        <v>610.0</v>
      </c>
      <c r="E58" s="64">
        <v>53.0</v>
      </c>
      <c r="F58" s="62">
        <v>1827.0</v>
      </c>
      <c r="G58" s="62">
        <v>30.0</v>
      </c>
      <c r="H58" s="64">
        <v>5.0</v>
      </c>
      <c r="I58" s="62">
        <v>3807.0</v>
      </c>
      <c r="J58" s="62">
        <v>362.0</v>
      </c>
      <c r="K58" s="62">
        <v>326.0</v>
      </c>
      <c r="L58" s="62">
        <v>99.0</v>
      </c>
      <c r="M58" s="64"/>
      <c r="N58" s="64"/>
      <c r="O58" s="64"/>
      <c r="P58" s="64"/>
      <c r="Q58" s="64"/>
      <c r="R58" s="64"/>
      <c r="S58" s="63">
        <f t="shared" si="2"/>
        <v>7663</v>
      </c>
      <c r="T58" s="48"/>
    </row>
    <row r="59" ht="12.75" customHeight="1">
      <c r="A59" s="48"/>
      <c r="B59" s="60">
        <v>1995.0</v>
      </c>
      <c r="C59" s="61">
        <v>882.0</v>
      </c>
      <c r="D59" s="62">
        <v>984.0</v>
      </c>
      <c r="E59" s="62">
        <v>101.0</v>
      </c>
      <c r="F59" s="62">
        <v>2099.0</v>
      </c>
      <c r="G59" s="62">
        <v>29.0</v>
      </c>
      <c r="H59" s="64"/>
      <c r="I59" s="62">
        <v>2981.0</v>
      </c>
      <c r="J59" s="62">
        <v>570.0</v>
      </c>
      <c r="K59" s="62">
        <v>543.0</v>
      </c>
      <c r="L59" s="62">
        <v>182.0</v>
      </c>
      <c r="M59" s="64"/>
      <c r="N59" s="64"/>
      <c r="O59" s="64"/>
      <c r="P59" s="64"/>
      <c r="Q59" s="64"/>
      <c r="R59" s="64"/>
      <c r="S59" s="63">
        <f t="shared" si="2"/>
        <v>8371</v>
      </c>
      <c r="T59" s="48"/>
    </row>
    <row r="60" ht="12.75" customHeight="1">
      <c r="A60" s="48"/>
      <c r="B60" s="60">
        <v>1996.0</v>
      </c>
      <c r="C60" s="61">
        <v>1185.0</v>
      </c>
      <c r="D60" s="64">
        <v>634.0</v>
      </c>
      <c r="E60" s="64">
        <v>41.0</v>
      </c>
      <c r="F60" s="62">
        <v>1846.0</v>
      </c>
      <c r="G60" s="62">
        <v>25.0</v>
      </c>
      <c r="H60" s="62">
        <v>2.0</v>
      </c>
      <c r="I60" s="62">
        <v>2848.0</v>
      </c>
      <c r="J60" s="62">
        <v>467.0</v>
      </c>
      <c r="K60" s="62">
        <v>418.0</v>
      </c>
      <c r="L60" s="62">
        <v>115.0</v>
      </c>
      <c r="M60" s="62"/>
      <c r="N60" s="62"/>
      <c r="O60" s="62"/>
      <c r="P60" s="62"/>
      <c r="Q60" s="62"/>
      <c r="R60" s="62"/>
      <c r="S60" s="63">
        <f t="shared" si="2"/>
        <v>7581</v>
      </c>
      <c r="T60" s="48"/>
    </row>
    <row r="61" ht="12.75" customHeight="1">
      <c r="A61" s="48"/>
      <c r="B61" s="60">
        <v>1997.0</v>
      </c>
      <c r="C61" s="61">
        <v>1653.0</v>
      </c>
      <c r="D61" s="64">
        <v>1143.0</v>
      </c>
      <c r="E61" s="62">
        <v>106.0</v>
      </c>
      <c r="F61" s="62">
        <v>2526.0</v>
      </c>
      <c r="G61" s="62">
        <v>26.0</v>
      </c>
      <c r="H61" s="62">
        <v>2.0</v>
      </c>
      <c r="I61" s="62">
        <v>3393.0</v>
      </c>
      <c r="J61" s="62">
        <v>487.0</v>
      </c>
      <c r="K61" s="62">
        <v>352.0</v>
      </c>
      <c r="L61" s="62">
        <v>143.0</v>
      </c>
      <c r="M61" s="62"/>
      <c r="N61" s="62"/>
      <c r="O61" s="62"/>
      <c r="P61" s="62"/>
      <c r="Q61" s="62"/>
      <c r="R61" s="62"/>
      <c r="S61" s="63">
        <f t="shared" si="2"/>
        <v>9831</v>
      </c>
      <c r="T61" s="48"/>
    </row>
    <row r="62" ht="12.75" customHeight="1">
      <c r="A62" s="48"/>
      <c r="B62" s="60">
        <v>1998.0</v>
      </c>
      <c r="C62" s="61">
        <v>1120.0</v>
      </c>
      <c r="D62" s="64">
        <v>724.0</v>
      </c>
      <c r="E62" s="64">
        <v>76.0</v>
      </c>
      <c r="F62" s="62">
        <v>3274.0</v>
      </c>
      <c r="G62" s="62">
        <v>54.0</v>
      </c>
      <c r="H62" s="62">
        <v>9.0</v>
      </c>
      <c r="I62" s="62">
        <v>3681.0</v>
      </c>
      <c r="J62" s="62">
        <v>395.0</v>
      </c>
      <c r="K62" s="62">
        <v>378.0</v>
      </c>
      <c r="L62" s="62">
        <v>172.0</v>
      </c>
      <c r="M62" s="62"/>
      <c r="N62" s="62"/>
      <c r="O62" s="62"/>
      <c r="P62" s="62"/>
      <c r="Q62" s="62"/>
      <c r="R62" s="62"/>
      <c r="S62" s="63">
        <f t="shared" si="2"/>
        <v>9883</v>
      </c>
      <c r="T62" s="48"/>
    </row>
    <row r="63" ht="12.75" customHeight="1">
      <c r="A63" s="48"/>
      <c r="B63" s="60">
        <v>1999.0</v>
      </c>
      <c r="C63" s="61">
        <v>1542.0</v>
      </c>
      <c r="D63" s="64">
        <v>477.0</v>
      </c>
      <c r="E63" s="64">
        <v>99.0</v>
      </c>
      <c r="F63" s="62">
        <v>2820.0</v>
      </c>
      <c r="G63" s="62">
        <v>54.0</v>
      </c>
      <c r="H63" s="64">
        <v>10.0</v>
      </c>
      <c r="I63" s="62">
        <v>4329.0</v>
      </c>
      <c r="J63" s="62">
        <v>357.0</v>
      </c>
      <c r="K63" s="62">
        <v>364.0</v>
      </c>
      <c r="L63" s="62">
        <v>242.0</v>
      </c>
      <c r="M63" s="64"/>
      <c r="N63" s="64"/>
      <c r="O63" s="64"/>
      <c r="P63" s="64"/>
      <c r="Q63" s="64"/>
      <c r="R63" s="64"/>
      <c r="S63" s="63">
        <f t="shared" si="2"/>
        <v>10294</v>
      </c>
      <c r="T63" s="48"/>
    </row>
    <row r="64" ht="12.75" customHeight="1">
      <c r="A64" s="48"/>
      <c r="B64" s="60">
        <v>2000.0</v>
      </c>
      <c r="C64" s="61">
        <v>940.0</v>
      </c>
      <c r="D64" s="62">
        <v>1137.0</v>
      </c>
      <c r="E64" s="62">
        <v>93.0</v>
      </c>
      <c r="F64" s="62">
        <v>2708.0</v>
      </c>
      <c r="G64" s="62">
        <v>19.0</v>
      </c>
      <c r="H64" s="62"/>
      <c r="I64" s="62">
        <v>4834.0</v>
      </c>
      <c r="J64" s="62">
        <v>314.0</v>
      </c>
      <c r="K64" s="62">
        <v>200.0</v>
      </c>
      <c r="L64" s="62">
        <v>152.0</v>
      </c>
      <c r="M64" s="62"/>
      <c r="N64" s="62"/>
      <c r="O64" s="62"/>
      <c r="P64" s="62"/>
      <c r="Q64" s="62"/>
      <c r="R64" s="62"/>
      <c r="S64" s="63">
        <f t="shared" si="2"/>
        <v>10397</v>
      </c>
      <c r="T64" s="48"/>
    </row>
    <row r="65" ht="12.75" customHeight="1">
      <c r="A65" s="48"/>
      <c r="B65" s="60">
        <v>2001.0</v>
      </c>
      <c r="C65" s="61">
        <v>1295.0</v>
      </c>
      <c r="D65" s="62">
        <v>1029.0</v>
      </c>
      <c r="E65" s="62">
        <v>211.0</v>
      </c>
      <c r="F65" s="62">
        <v>2418.0</v>
      </c>
      <c r="G65" s="62">
        <v>6.0</v>
      </c>
      <c r="H65" s="62"/>
      <c r="I65" s="62">
        <v>1969.0</v>
      </c>
      <c r="J65" s="62">
        <v>399.0</v>
      </c>
      <c r="K65" s="62">
        <v>351.0</v>
      </c>
      <c r="L65" s="62">
        <v>136.0</v>
      </c>
      <c r="M65" s="62"/>
      <c r="N65" s="62"/>
      <c r="O65" s="62"/>
      <c r="P65" s="62"/>
      <c r="Q65" s="62"/>
      <c r="R65" s="62"/>
      <c r="S65" s="63">
        <f t="shared" si="2"/>
        <v>7814</v>
      </c>
      <c r="T65" s="48"/>
    </row>
    <row r="66" ht="12.75" customHeight="1">
      <c r="A66" s="48"/>
      <c r="B66" s="60">
        <v>2002.0</v>
      </c>
      <c r="C66" s="61">
        <v>525.0</v>
      </c>
      <c r="D66" s="62">
        <v>572.0</v>
      </c>
      <c r="E66" s="62">
        <v>127.0</v>
      </c>
      <c r="F66" s="62">
        <v>4396.0</v>
      </c>
      <c r="G66" s="62">
        <v>2.0</v>
      </c>
      <c r="H66" s="62"/>
      <c r="I66" s="62">
        <v>1524.0</v>
      </c>
      <c r="J66" s="62">
        <v>264.0</v>
      </c>
      <c r="K66" s="62">
        <v>226.0</v>
      </c>
      <c r="L66" s="62">
        <v>160.0</v>
      </c>
      <c r="M66" s="62"/>
      <c r="N66" s="62"/>
      <c r="O66" s="62"/>
      <c r="P66" s="62"/>
      <c r="Q66" s="62"/>
      <c r="R66" s="62"/>
      <c r="S66" s="63">
        <f t="shared" si="2"/>
        <v>7796</v>
      </c>
      <c r="T66" s="48"/>
    </row>
    <row r="67" ht="12.75" customHeight="1">
      <c r="A67" s="48"/>
      <c r="B67" s="60">
        <v>2003.0</v>
      </c>
      <c r="C67" s="61">
        <v>524.0</v>
      </c>
      <c r="D67" s="62">
        <v>809.0</v>
      </c>
      <c r="E67" s="64">
        <v>207.0</v>
      </c>
      <c r="F67" s="62">
        <v>3618.0</v>
      </c>
      <c r="G67" s="64">
        <v>1.0</v>
      </c>
      <c r="H67" s="62"/>
      <c r="I67" s="64">
        <v>1958.0</v>
      </c>
      <c r="J67" s="62">
        <v>363.0</v>
      </c>
      <c r="K67" s="62">
        <v>538.0</v>
      </c>
      <c r="L67" s="62">
        <v>248.0</v>
      </c>
      <c r="M67" s="62"/>
      <c r="N67" s="62"/>
      <c r="O67" s="62"/>
      <c r="P67" s="62"/>
      <c r="Q67" s="62"/>
      <c r="R67" s="62"/>
      <c r="S67" s="63">
        <f t="shared" si="2"/>
        <v>8266</v>
      </c>
      <c r="T67" s="48"/>
    </row>
    <row r="68" ht="12.75" customHeight="1">
      <c r="A68" s="48"/>
      <c r="B68" s="60">
        <v>2004.0</v>
      </c>
      <c r="C68" s="61">
        <v>361.0</v>
      </c>
      <c r="D68" s="62">
        <v>715.0</v>
      </c>
      <c r="E68" s="64">
        <v>142.0</v>
      </c>
      <c r="F68" s="62">
        <v>4339.0</v>
      </c>
      <c r="G68" s="64">
        <v>1.0</v>
      </c>
      <c r="H68" s="62">
        <v>9.0</v>
      </c>
      <c r="I68" s="64">
        <v>1185.0</v>
      </c>
      <c r="J68" s="62">
        <v>283.0</v>
      </c>
      <c r="K68" s="62">
        <v>376.0</v>
      </c>
      <c r="L68" s="62">
        <v>200.0</v>
      </c>
      <c r="M68" s="62"/>
      <c r="N68" s="62"/>
      <c r="O68" s="62"/>
      <c r="P68" s="62"/>
      <c r="Q68" s="62"/>
      <c r="R68" s="62"/>
      <c r="S68" s="63">
        <f t="shared" si="2"/>
        <v>7611</v>
      </c>
      <c r="T68" s="48"/>
    </row>
    <row r="69" ht="12.75" customHeight="1">
      <c r="A69" s="48"/>
      <c r="B69" s="65">
        <v>2005.0</v>
      </c>
      <c r="C69" s="62">
        <v>296.0</v>
      </c>
      <c r="D69" s="62">
        <v>712.0</v>
      </c>
      <c r="E69" s="64">
        <v>91.0</v>
      </c>
      <c r="F69" s="62">
        <v>4999.0</v>
      </c>
      <c r="G69" s="64">
        <v>1.0</v>
      </c>
      <c r="H69" s="62"/>
      <c r="I69" s="64">
        <v>1622.0</v>
      </c>
      <c r="J69" s="62">
        <v>337.0</v>
      </c>
      <c r="K69" s="62">
        <v>511.0</v>
      </c>
      <c r="L69" s="62">
        <v>216.0</v>
      </c>
      <c r="M69" s="62"/>
      <c r="N69" s="62"/>
      <c r="O69" s="62"/>
      <c r="P69" s="62"/>
      <c r="Q69" s="62"/>
      <c r="R69" s="62"/>
      <c r="S69" s="63">
        <f t="shared" si="2"/>
        <v>8785</v>
      </c>
      <c r="T69" s="48"/>
    </row>
    <row r="70" ht="12.75" customHeight="1">
      <c r="A70" s="48"/>
      <c r="B70" s="65">
        <v>2006.0</v>
      </c>
      <c r="C70" s="62">
        <v>270.0</v>
      </c>
      <c r="D70" s="62">
        <v>958.0</v>
      </c>
      <c r="E70" s="64">
        <v>94.0</v>
      </c>
      <c r="F70" s="62">
        <v>4466.0</v>
      </c>
      <c r="G70" s="64">
        <v>1.0</v>
      </c>
      <c r="H70" s="62"/>
      <c r="I70" s="64">
        <v>1211.0</v>
      </c>
      <c r="J70" s="62">
        <v>409.0</v>
      </c>
      <c r="K70" s="62">
        <v>611.0</v>
      </c>
      <c r="L70" s="62">
        <v>174.0</v>
      </c>
      <c r="M70" s="62"/>
      <c r="N70" s="62"/>
      <c r="O70" s="62"/>
      <c r="P70" s="62"/>
      <c r="Q70" s="62"/>
      <c r="R70" s="62"/>
      <c r="S70" s="63">
        <f t="shared" si="2"/>
        <v>8194</v>
      </c>
      <c r="T70" s="48"/>
    </row>
    <row r="71" ht="12.75" customHeight="1">
      <c r="A71" s="48"/>
      <c r="B71" s="65">
        <v>2007.0</v>
      </c>
      <c r="C71" s="62">
        <v>250.0</v>
      </c>
      <c r="D71" s="62">
        <v>844.0</v>
      </c>
      <c r="E71" s="64">
        <v>93.0</v>
      </c>
      <c r="F71" s="62">
        <v>5822.0</v>
      </c>
      <c r="G71" s="64">
        <v>0.0</v>
      </c>
      <c r="H71" s="62">
        <v>0.0</v>
      </c>
      <c r="I71" s="64">
        <v>1735.0</v>
      </c>
      <c r="J71" s="62">
        <v>262.0</v>
      </c>
      <c r="K71" s="62">
        <v>276.0</v>
      </c>
      <c r="L71" s="62">
        <v>160.0</v>
      </c>
      <c r="M71" s="62">
        <v>44.0</v>
      </c>
      <c r="N71" s="62"/>
      <c r="O71" s="62"/>
      <c r="P71" s="62">
        <v>128.0</v>
      </c>
      <c r="Q71" s="62">
        <v>8.0</v>
      </c>
      <c r="R71" s="62">
        <v>7.0</v>
      </c>
      <c r="S71" s="63">
        <f t="shared" si="2"/>
        <v>9629</v>
      </c>
      <c r="T71" s="48"/>
    </row>
    <row r="72" ht="12.75" customHeight="1">
      <c r="A72" s="48"/>
      <c r="B72" s="65">
        <v>2008.0</v>
      </c>
      <c r="C72" s="62">
        <v>354.0</v>
      </c>
      <c r="D72" s="62">
        <v>875.0</v>
      </c>
      <c r="E72" s="64">
        <v>120.0</v>
      </c>
      <c r="F72" s="62">
        <v>5959.0</v>
      </c>
      <c r="G72" s="64">
        <v>0.0</v>
      </c>
      <c r="H72" s="62">
        <v>0.0</v>
      </c>
      <c r="I72" s="64">
        <v>2014.0</v>
      </c>
      <c r="J72" s="62">
        <v>349.0</v>
      </c>
      <c r="K72" s="62">
        <v>427.0</v>
      </c>
      <c r="L72" s="62">
        <v>238.0</v>
      </c>
      <c r="M72" s="62">
        <v>41.0</v>
      </c>
      <c r="N72" s="62"/>
      <c r="O72" s="62"/>
      <c r="P72" s="62">
        <v>133.0</v>
      </c>
      <c r="Q72" s="62">
        <v>7.0</v>
      </c>
      <c r="R72" s="62">
        <v>4.0</v>
      </c>
      <c r="S72" s="63">
        <f t="shared" si="2"/>
        <v>10521</v>
      </c>
      <c r="T72" s="48"/>
    </row>
    <row r="73" ht="12.75" customHeight="1">
      <c r="A73" s="48"/>
      <c r="B73" s="65">
        <v>2009.0</v>
      </c>
      <c r="C73" s="62">
        <v>203.0</v>
      </c>
      <c r="D73" s="64">
        <v>527.0</v>
      </c>
      <c r="E73" s="64">
        <v>136.0</v>
      </c>
      <c r="F73" s="62">
        <v>4628.0</v>
      </c>
      <c r="G73" s="64">
        <v>1.0</v>
      </c>
      <c r="H73" s="62">
        <v>0.0</v>
      </c>
      <c r="I73" s="64">
        <v>1817.0</v>
      </c>
      <c r="J73" s="62">
        <v>360.0</v>
      </c>
      <c r="K73" s="62">
        <v>258.0</v>
      </c>
      <c r="L73" s="62">
        <v>124.0</v>
      </c>
      <c r="M73" s="62">
        <v>30.0</v>
      </c>
      <c r="N73" s="62"/>
      <c r="O73" s="62"/>
      <c r="P73" s="62">
        <v>120.0</v>
      </c>
      <c r="Q73" s="62">
        <v>9.0</v>
      </c>
      <c r="R73" s="62">
        <v>6.0</v>
      </c>
      <c r="S73" s="63">
        <f t="shared" si="2"/>
        <v>8219</v>
      </c>
      <c r="T73" s="48"/>
    </row>
    <row r="74" ht="12.75" customHeight="1">
      <c r="A74" s="48"/>
      <c r="B74" s="60">
        <v>2010.0</v>
      </c>
      <c r="C74" s="61">
        <v>421.0</v>
      </c>
      <c r="D74" s="62">
        <v>568.0</v>
      </c>
      <c r="E74" s="62">
        <v>153.0</v>
      </c>
      <c r="F74" s="62">
        <v>5440.0</v>
      </c>
      <c r="G74" s="62">
        <v>0.0</v>
      </c>
      <c r="H74" s="62">
        <v>0.0</v>
      </c>
      <c r="I74" s="62">
        <v>1676.0</v>
      </c>
      <c r="J74" s="62">
        <v>306.0</v>
      </c>
      <c r="K74" s="62">
        <v>165.0</v>
      </c>
      <c r="L74" s="62">
        <v>131.0</v>
      </c>
      <c r="M74" s="62">
        <v>18.0</v>
      </c>
      <c r="N74" s="62"/>
      <c r="O74" s="62"/>
      <c r="P74" s="62">
        <v>94.0</v>
      </c>
      <c r="Q74" s="62">
        <v>7.0</v>
      </c>
      <c r="R74" s="62">
        <v>3.0</v>
      </c>
      <c r="S74" s="63">
        <f t="shared" si="2"/>
        <v>8982</v>
      </c>
      <c r="T74" s="48"/>
    </row>
    <row r="75" ht="12.75" customHeight="1">
      <c r="A75" s="48"/>
      <c r="B75" s="60">
        <v>2011.0</v>
      </c>
      <c r="C75" s="61">
        <v>708.0</v>
      </c>
      <c r="D75" s="62">
        <v>937.0</v>
      </c>
      <c r="E75" s="62">
        <v>207.0</v>
      </c>
      <c r="F75" s="62">
        <v>5701.0</v>
      </c>
      <c r="G75" s="62">
        <v>0.0</v>
      </c>
      <c r="H75" s="62">
        <v>0.19</v>
      </c>
      <c r="I75" s="62">
        <v>1623.0</v>
      </c>
      <c r="J75" s="62">
        <v>373.0</v>
      </c>
      <c r="K75" s="62">
        <v>362.0</v>
      </c>
      <c r="L75" s="62">
        <v>249.0</v>
      </c>
      <c r="M75" s="62">
        <v>19.0</v>
      </c>
      <c r="N75" s="62"/>
      <c r="O75" s="62"/>
      <c r="P75" s="62">
        <v>68.0</v>
      </c>
      <c r="Q75" s="62">
        <v>13.0</v>
      </c>
      <c r="R75" s="62">
        <v>2.0</v>
      </c>
      <c r="S75" s="63">
        <f t="shared" si="2"/>
        <v>10262.19</v>
      </c>
      <c r="T75" s="48"/>
    </row>
    <row r="76" ht="12.75" customHeight="1">
      <c r="A76" s="48"/>
      <c r="B76" s="60">
        <v>2012.0</v>
      </c>
      <c r="C76" s="61">
        <v>660.0</v>
      </c>
      <c r="D76" s="62">
        <v>887.0</v>
      </c>
      <c r="E76" s="62">
        <v>245.0</v>
      </c>
      <c r="F76" s="62">
        <v>5873.0</v>
      </c>
      <c r="G76" s="62">
        <v>0.0</v>
      </c>
      <c r="H76" s="62">
        <v>0.07</v>
      </c>
      <c r="I76" s="62">
        <v>1395.0</v>
      </c>
      <c r="J76" s="62">
        <v>298.0</v>
      </c>
      <c r="K76" s="62">
        <v>282.0</v>
      </c>
      <c r="L76" s="62">
        <v>173.0</v>
      </c>
      <c r="M76" s="62">
        <v>14.0</v>
      </c>
      <c r="N76" s="62"/>
      <c r="O76" s="62"/>
      <c r="P76" s="62">
        <v>68.0</v>
      </c>
      <c r="Q76" s="62">
        <v>16.0</v>
      </c>
      <c r="R76" s="62">
        <v>1.0</v>
      </c>
      <c r="S76" s="63">
        <f t="shared" si="2"/>
        <v>9912.07</v>
      </c>
      <c r="T76" s="4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</row>
    <row r="77" ht="12.75" customHeight="1">
      <c r="A77" s="48"/>
      <c r="B77" s="60">
        <v>2013.0</v>
      </c>
      <c r="C77" s="61">
        <v>317.02</v>
      </c>
      <c r="D77" s="62">
        <v>736.19</v>
      </c>
      <c r="E77" s="62">
        <v>233.42</v>
      </c>
      <c r="F77" s="62">
        <v>6493.47</v>
      </c>
      <c r="G77" s="62">
        <v>0.5800000000000001</v>
      </c>
      <c r="H77" s="62">
        <v>0.06</v>
      </c>
      <c r="I77" s="62">
        <v>1269.56</v>
      </c>
      <c r="J77" s="62">
        <v>406.46</v>
      </c>
      <c r="K77" s="62">
        <v>397.63</v>
      </c>
      <c r="L77" s="62">
        <f>1+12+213+1</f>
        <v>227</v>
      </c>
      <c r="M77" s="62">
        <v>5.960000000000001</v>
      </c>
      <c r="N77" s="62"/>
      <c r="O77" s="62"/>
      <c r="P77" s="62">
        <v>52.18</v>
      </c>
      <c r="Q77" s="62">
        <v>0.8</v>
      </c>
      <c r="R77" s="62">
        <v>0.3</v>
      </c>
      <c r="S77" s="63">
        <f t="shared" si="2"/>
        <v>10140.63</v>
      </c>
      <c r="T77" s="4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</row>
    <row r="78" ht="12.75" customHeight="1">
      <c r="A78" s="48"/>
      <c r="B78" s="60">
        <v>2014.0</v>
      </c>
      <c r="C78" s="96">
        <v>208.45000000000002</v>
      </c>
      <c r="D78" s="96">
        <v>658.17</v>
      </c>
      <c r="E78" s="96">
        <v>186.54000000000002</v>
      </c>
      <c r="F78" s="96">
        <v>7131.48</v>
      </c>
      <c r="G78" s="96">
        <v>0.09</v>
      </c>
      <c r="H78" s="96"/>
      <c r="I78" s="96">
        <v>1665.3899999999999</v>
      </c>
      <c r="J78" s="96">
        <v>534.87</v>
      </c>
      <c r="K78" s="96">
        <v>425.75000000000006</v>
      </c>
      <c r="L78" s="96">
        <v>237.53</v>
      </c>
      <c r="M78" s="61">
        <v>6.52</v>
      </c>
      <c r="N78" s="62"/>
      <c r="O78" s="62"/>
      <c r="P78" s="62">
        <v>53.09</v>
      </c>
      <c r="Q78" s="62"/>
      <c r="R78" s="62"/>
      <c r="S78" s="63">
        <f t="shared" si="2"/>
        <v>11107.88</v>
      </c>
      <c r="T78" s="4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</row>
    <row r="79" ht="12.75" customHeight="1">
      <c r="A79" s="48"/>
      <c r="B79" s="60">
        <v>2015.0</v>
      </c>
      <c r="C79" s="96">
        <v>242.74999999999997</v>
      </c>
      <c r="D79" s="96">
        <v>920.7500000000001</v>
      </c>
      <c r="E79" s="96">
        <v>212.15</v>
      </c>
      <c r="F79" s="96">
        <v>8773.82</v>
      </c>
      <c r="G79" s="96">
        <v>0.18</v>
      </c>
      <c r="H79" s="96">
        <v>0.03</v>
      </c>
      <c r="I79" s="96">
        <v>1515.92</v>
      </c>
      <c r="J79" s="96">
        <v>631.07</v>
      </c>
      <c r="K79" s="96">
        <v>493.26</v>
      </c>
      <c r="L79" s="96">
        <v>279.21999999999997</v>
      </c>
      <c r="M79" s="61">
        <v>7.180000000000001</v>
      </c>
      <c r="N79" s="62"/>
      <c r="O79" s="62"/>
      <c r="P79" s="62">
        <v>58.559999999999995</v>
      </c>
      <c r="Q79" s="62"/>
      <c r="R79" s="62"/>
      <c r="S79" s="63">
        <f t="shared" si="2"/>
        <v>13134.89</v>
      </c>
      <c r="T79" s="4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</row>
    <row r="80" ht="13.5" customHeight="1">
      <c r="A80" s="48"/>
      <c r="B80" s="60">
        <v>2016.0</v>
      </c>
      <c r="C80" s="96">
        <v>248.35</v>
      </c>
      <c r="D80" s="96">
        <v>1511.82</v>
      </c>
      <c r="E80" s="96">
        <v>240.15</v>
      </c>
      <c r="F80" s="96">
        <v>8228.779999999999</v>
      </c>
      <c r="G80" s="96">
        <v>0.4</v>
      </c>
      <c r="H80" s="96">
        <v>0.06</v>
      </c>
      <c r="I80" s="96">
        <v>1092.17</v>
      </c>
      <c r="J80" s="96">
        <v>554.1899999999999</v>
      </c>
      <c r="K80" s="96">
        <v>389.86000000000007</v>
      </c>
      <c r="L80" s="96">
        <v>360.6600000000001</v>
      </c>
      <c r="M80" s="61">
        <v>3.92</v>
      </c>
      <c r="N80" s="62"/>
      <c r="O80" s="62"/>
      <c r="P80" s="62">
        <v>70.16</v>
      </c>
      <c r="Q80" s="62">
        <v>0.23</v>
      </c>
      <c r="R80" s="62">
        <v>0.1</v>
      </c>
      <c r="S80" s="63">
        <f t="shared" si="2"/>
        <v>12700.85</v>
      </c>
      <c r="T80" s="48"/>
    </row>
    <row r="81" ht="12.75" customHeight="1">
      <c r="A81" s="48"/>
      <c r="B81" s="60">
        <v>2017.0</v>
      </c>
      <c r="C81" s="97">
        <v>95.0</v>
      </c>
      <c r="D81" s="97">
        <v>2594.0</v>
      </c>
      <c r="E81" s="97">
        <v>221.0</v>
      </c>
      <c r="F81" s="97">
        <v>7993.0</v>
      </c>
      <c r="G81" s="97">
        <v>1.0</v>
      </c>
      <c r="H81" s="97">
        <v>0.0</v>
      </c>
      <c r="I81" s="97">
        <v>1618.0</v>
      </c>
      <c r="J81" s="97">
        <v>687.0</v>
      </c>
      <c r="K81" s="97">
        <v>406.0</v>
      </c>
      <c r="L81" s="97">
        <v>1.0</v>
      </c>
      <c r="M81" s="61"/>
      <c r="N81" s="62"/>
      <c r="O81" s="62"/>
      <c r="P81" s="98">
        <v>71.0</v>
      </c>
      <c r="Q81" s="98">
        <v>0.0</v>
      </c>
      <c r="R81" s="98">
        <v>0.0</v>
      </c>
      <c r="S81" s="63">
        <f t="shared" si="2"/>
        <v>13687</v>
      </c>
      <c r="T81" s="48"/>
    </row>
    <row r="82" ht="14.25" customHeight="1">
      <c r="A82" s="48"/>
      <c r="B82" s="99">
        <v>2018.0</v>
      </c>
      <c r="C82" s="100">
        <v>87.0</v>
      </c>
      <c r="D82" s="100">
        <v>2500.0</v>
      </c>
      <c r="E82" s="100">
        <v>150.0</v>
      </c>
      <c r="F82" s="100">
        <v>7591.0</v>
      </c>
      <c r="G82" s="100">
        <v>1.0</v>
      </c>
      <c r="H82" s="100">
        <v>0.0</v>
      </c>
      <c r="I82" s="100">
        <v>1052.0</v>
      </c>
      <c r="J82" s="100">
        <v>664.0</v>
      </c>
      <c r="K82" s="100">
        <v>465.0</v>
      </c>
      <c r="L82" s="100">
        <v>1.0</v>
      </c>
      <c r="M82" s="101"/>
      <c r="N82" s="102"/>
      <c r="O82" s="102"/>
      <c r="P82" s="103">
        <v>60.0</v>
      </c>
      <c r="Q82" s="103">
        <v>0.0</v>
      </c>
      <c r="R82" s="102"/>
      <c r="S82" s="63">
        <f t="shared" si="2"/>
        <v>12571</v>
      </c>
      <c r="T82" s="104"/>
    </row>
    <row r="83" ht="14.25" customHeight="1">
      <c r="A83" s="48"/>
      <c r="B83" s="72">
        <v>2019.0</v>
      </c>
      <c r="C83" s="105">
        <v>104.0</v>
      </c>
      <c r="D83" s="105">
        <v>2029.0</v>
      </c>
      <c r="E83" s="105">
        <v>261.0</v>
      </c>
      <c r="F83" s="105">
        <v>7691.0</v>
      </c>
      <c r="G83" s="105">
        <v>2.0</v>
      </c>
      <c r="H83" s="105">
        <v>0.0</v>
      </c>
      <c r="I83" s="105">
        <v>734.0</v>
      </c>
      <c r="J83" s="105">
        <v>901.0</v>
      </c>
      <c r="K83" s="105">
        <v>545.0</v>
      </c>
      <c r="L83" s="105">
        <v>1.0</v>
      </c>
      <c r="M83" s="106"/>
      <c r="N83" s="106"/>
      <c r="O83" s="106"/>
      <c r="P83" s="105">
        <v>47.0</v>
      </c>
      <c r="Q83" s="105">
        <v>0.0</v>
      </c>
      <c r="R83" s="107"/>
      <c r="S83" s="108">
        <f t="shared" si="2"/>
        <v>12315</v>
      </c>
      <c r="T83" s="104"/>
    </row>
    <row r="84" ht="14.25" customHeight="1">
      <c r="A84" s="48"/>
      <c r="B84" s="109">
        <v>2020.0</v>
      </c>
      <c r="C84" s="105">
        <v>147.0</v>
      </c>
      <c r="D84" s="105">
        <v>1699.0</v>
      </c>
      <c r="E84" s="105">
        <v>168.0</v>
      </c>
      <c r="F84" s="105">
        <v>7442.0</v>
      </c>
      <c r="G84" s="105">
        <v>2.0</v>
      </c>
      <c r="H84" s="105">
        <v>0.0</v>
      </c>
      <c r="I84" s="105">
        <v>728.0</v>
      </c>
      <c r="J84" s="105">
        <v>618.0</v>
      </c>
      <c r="K84" s="105">
        <v>380.0</v>
      </c>
      <c r="L84" s="105">
        <v>2.0</v>
      </c>
      <c r="M84" s="106"/>
      <c r="N84" s="110"/>
      <c r="O84" s="110"/>
      <c r="P84" s="105">
        <v>16.0</v>
      </c>
      <c r="Q84" s="105">
        <v>0.0</v>
      </c>
      <c r="R84" s="107"/>
      <c r="S84" s="108">
        <f t="shared" si="2"/>
        <v>11202</v>
      </c>
      <c r="T84" s="104"/>
      <c r="W84" s="38"/>
      <c r="X84" s="87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88"/>
      <c r="AJ84" s="111"/>
      <c r="AK84" s="111"/>
      <c r="AL84" s="38"/>
      <c r="AM84" s="38"/>
      <c r="AN84" s="88"/>
    </row>
    <row r="85" ht="12.0" customHeight="1">
      <c r="A85" s="48"/>
      <c r="B85" s="109">
        <v>2021.0</v>
      </c>
      <c r="C85" s="105">
        <v>226.0</v>
      </c>
      <c r="D85" s="105">
        <v>2496.0</v>
      </c>
      <c r="E85" s="105">
        <v>153.0</v>
      </c>
      <c r="F85" s="105">
        <v>7042.0</v>
      </c>
      <c r="G85" s="105">
        <v>1.0</v>
      </c>
      <c r="H85" s="105">
        <v>0.0</v>
      </c>
      <c r="I85" s="105">
        <v>971.0</v>
      </c>
      <c r="J85" s="105">
        <v>444.0</v>
      </c>
      <c r="K85" s="105">
        <v>278.0</v>
      </c>
      <c r="L85" s="105">
        <v>1.0</v>
      </c>
      <c r="M85" s="106"/>
      <c r="N85" s="110"/>
      <c r="O85" s="110"/>
      <c r="P85" s="105">
        <v>5.0</v>
      </c>
      <c r="Q85" s="105">
        <v>0.0</v>
      </c>
      <c r="R85" s="107"/>
      <c r="S85" s="108">
        <f t="shared" si="2"/>
        <v>11617</v>
      </c>
      <c r="T85" s="48"/>
      <c r="W85" s="38"/>
      <c r="X85" s="87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88"/>
      <c r="AJ85" s="111"/>
      <c r="AK85" s="111"/>
      <c r="AL85" s="38"/>
      <c r="AM85" s="38"/>
      <c r="AN85" s="88"/>
    </row>
    <row r="86" ht="12.75" customHeight="1">
      <c r="A86" s="48"/>
      <c r="B86" s="109">
        <v>2022.0</v>
      </c>
      <c r="C86" s="105">
        <v>201.0</v>
      </c>
      <c r="D86" s="105">
        <v>2428.0</v>
      </c>
      <c r="E86" s="105">
        <v>103.0</v>
      </c>
      <c r="F86" s="105">
        <v>6379.0</v>
      </c>
      <c r="G86" s="105">
        <v>2.0</v>
      </c>
      <c r="H86" s="105">
        <v>0.0</v>
      </c>
      <c r="I86" s="105">
        <v>1307.0</v>
      </c>
      <c r="J86" s="105">
        <v>517.0</v>
      </c>
      <c r="K86" s="105">
        <v>320.0</v>
      </c>
      <c r="L86" s="105">
        <v>0.0</v>
      </c>
      <c r="M86" s="106"/>
      <c r="N86" s="110"/>
      <c r="O86" s="110"/>
      <c r="P86" s="105">
        <v>2.0</v>
      </c>
      <c r="Q86" s="105">
        <v>0.0</v>
      </c>
      <c r="R86" s="107"/>
      <c r="S86" s="108">
        <f t="shared" si="2"/>
        <v>11259</v>
      </c>
      <c r="T86" s="48"/>
      <c r="W86" s="38"/>
      <c r="X86" s="87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88"/>
      <c r="AJ86" s="111"/>
      <c r="AK86" s="111"/>
      <c r="AL86" s="38"/>
      <c r="AM86" s="38"/>
      <c r="AN86" s="88"/>
    </row>
    <row r="87" ht="12.75" customHeight="1">
      <c r="A87" s="48"/>
      <c r="B87" s="112">
        <v>2023.0</v>
      </c>
      <c r="C87" s="105">
        <v>505.0</v>
      </c>
      <c r="D87" s="105">
        <v>2797.0</v>
      </c>
      <c r="E87" s="105">
        <v>62.0</v>
      </c>
      <c r="F87" s="105">
        <v>6403.0</v>
      </c>
      <c r="G87" s="105">
        <v>2.0</v>
      </c>
      <c r="H87" s="105">
        <v>0.0</v>
      </c>
      <c r="I87" s="105">
        <v>1218.0</v>
      </c>
      <c r="J87" s="105">
        <v>392.0</v>
      </c>
      <c r="K87" s="105">
        <v>222.0</v>
      </c>
      <c r="L87" s="105">
        <v>5.0</v>
      </c>
      <c r="M87" s="106"/>
      <c r="N87" s="110"/>
      <c r="O87" s="110"/>
      <c r="P87" s="105">
        <v>2.0</v>
      </c>
      <c r="Q87" s="105">
        <v>0.0</v>
      </c>
      <c r="R87" s="107"/>
      <c r="S87" s="108">
        <f t="shared" si="2"/>
        <v>11608</v>
      </c>
      <c r="T87" s="48"/>
      <c r="W87" s="38"/>
      <c r="X87" s="87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88"/>
      <c r="AJ87" s="111"/>
      <c r="AK87" s="111"/>
      <c r="AL87" s="38"/>
      <c r="AM87" s="38"/>
      <c r="AN87" s="88"/>
    </row>
    <row r="88" ht="12.75" customHeight="1">
      <c r="A88" s="48"/>
      <c r="B88" s="113">
        <v>2024.0</v>
      </c>
      <c r="C88" s="114">
        <v>244.0</v>
      </c>
      <c r="D88" s="114">
        <v>4189.0</v>
      </c>
      <c r="E88" s="114">
        <v>148.0</v>
      </c>
      <c r="F88" s="114">
        <v>6129.0</v>
      </c>
      <c r="G88" s="114">
        <v>3.0</v>
      </c>
      <c r="H88" s="114">
        <v>0.0</v>
      </c>
      <c r="I88" s="114">
        <v>1018.0</v>
      </c>
      <c r="J88" s="114">
        <v>712.0</v>
      </c>
      <c r="K88" s="114">
        <v>626.0</v>
      </c>
      <c r="L88" s="114">
        <v>11.0</v>
      </c>
      <c r="M88" s="115"/>
      <c r="N88" s="116"/>
      <c r="O88" s="116"/>
      <c r="P88" s="114">
        <v>2.0</v>
      </c>
      <c r="Q88" s="114">
        <v>0.0</v>
      </c>
      <c r="R88" s="117"/>
      <c r="S88" s="118">
        <f t="shared" si="2"/>
        <v>13082</v>
      </c>
      <c r="T88" s="48"/>
      <c r="W88" s="38"/>
      <c r="X88" s="87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88"/>
      <c r="AJ88" s="111"/>
      <c r="AK88" s="111"/>
      <c r="AL88" s="38"/>
      <c r="AM88" s="38"/>
      <c r="AN88" s="88"/>
    </row>
    <row r="89" ht="12.75" customHeight="1">
      <c r="A89" s="48"/>
      <c r="B89" s="119"/>
      <c r="C89" s="120"/>
      <c r="D89" s="120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2"/>
      <c r="T89" s="48"/>
    </row>
    <row r="90" ht="12.75" customHeight="1">
      <c r="A90" s="48"/>
      <c r="B90" s="48" t="s">
        <v>33</v>
      </c>
      <c r="C90" s="123"/>
      <c r="D90" s="123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5"/>
      <c r="T90" s="48"/>
    </row>
    <row r="91" ht="12.75" customHeight="1">
      <c r="A91" s="48"/>
      <c r="B91" s="51" t="s">
        <v>13</v>
      </c>
      <c r="C91" s="52" t="s">
        <v>14</v>
      </c>
      <c r="D91" s="52" t="s">
        <v>15</v>
      </c>
      <c r="E91" s="52" t="s">
        <v>16</v>
      </c>
      <c r="F91" s="52" t="s">
        <v>17</v>
      </c>
      <c r="G91" s="52" t="s">
        <v>18</v>
      </c>
      <c r="H91" s="53" t="s">
        <v>19</v>
      </c>
      <c r="I91" s="52" t="s">
        <v>20</v>
      </c>
      <c r="J91" s="52" t="s">
        <v>21</v>
      </c>
      <c r="K91" s="52" t="s">
        <v>22</v>
      </c>
      <c r="L91" s="54" t="s">
        <v>34</v>
      </c>
      <c r="M91" s="53" t="s">
        <v>35</v>
      </c>
      <c r="N91" s="53" t="s">
        <v>25</v>
      </c>
      <c r="O91" s="53" t="s">
        <v>26</v>
      </c>
      <c r="P91" s="53" t="s">
        <v>36</v>
      </c>
      <c r="Q91" s="53" t="s">
        <v>28</v>
      </c>
      <c r="R91" s="53" t="s">
        <v>29</v>
      </c>
      <c r="S91" s="55" t="s">
        <v>30</v>
      </c>
      <c r="T91" s="48"/>
    </row>
    <row r="92" ht="12.75" customHeight="1">
      <c r="A92" s="48"/>
      <c r="B92" s="126" t="s">
        <v>3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8"/>
      <c r="T92" s="48"/>
    </row>
    <row r="93" ht="12.75" customHeight="1">
      <c r="A93" s="48"/>
      <c r="B93" s="60">
        <v>1985.0</v>
      </c>
      <c r="C93" s="61">
        <v>6415.0</v>
      </c>
      <c r="D93" s="62">
        <v>5.0</v>
      </c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3">
        <f t="shared" ref="S93:S132" si="3">SUM(C93:R93)</f>
        <v>6420</v>
      </c>
      <c r="T93" s="48"/>
    </row>
    <row r="94" ht="12.75" customHeight="1">
      <c r="A94" s="48"/>
      <c r="B94" s="60">
        <v>1986.0</v>
      </c>
      <c r="C94" s="61">
        <v>4708.0</v>
      </c>
      <c r="D94" s="62">
        <v>1.0</v>
      </c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3">
        <f t="shared" si="3"/>
        <v>4709</v>
      </c>
      <c r="T94" s="48"/>
    </row>
    <row r="95" ht="12.75" customHeight="1">
      <c r="A95" s="48"/>
      <c r="B95" s="60">
        <v>1987.0</v>
      </c>
      <c r="C95" s="61">
        <v>2766.0</v>
      </c>
      <c r="D95" s="62">
        <v>76.0</v>
      </c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3">
        <f t="shared" si="3"/>
        <v>2842</v>
      </c>
      <c r="T95" s="48"/>
    </row>
    <row r="96" ht="12.75" customHeight="1">
      <c r="A96" s="48"/>
      <c r="B96" s="60">
        <v>1988.0</v>
      </c>
      <c r="C96" s="61">
        <v>4212.0</v>
      </c>
      <c r="D96" s="62">
        <v>7.0</v>
      </c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3">
        <f t="shared" si="3"/>
        <v>4219</v>
      </c>
      <c r="T96" s="48"/>
    </row>
    <row r="97" ht="12.75" customHeight="1">
      <c r="A97" s="48"/>
      <c r="B97" s="60">
        <v>1989.0</v>
      </c>
      <c r="C97" s="61">
        <v>1860.0</v>
      </c>
      <c r="D97" s="62">
        <v>1.0</v>
      </c>
      <c r="E97" s="62"/>
      <c r="F97" s="64"/>
      <c r="G97" s="62"/>
      <c r="H97" s="64"/>
      <c r="I97" s="62"/>
      <c r="J97" s="62"/>
      <c r="K97" s="62"/>
      <c r="L97" s="62"/>
      <c r="M97" s="64"/>
      <c r="N97" s="64"/>
      <c r="O97" s="64"/>
      <c r="P97" s="64"/>
      <c r="Q97" s="64"/>
      <c r="R97" s="64"/>
      <c r="S97" s="63">
        <f t="shared" si="3"/>
        <v>1861</v>
      </c>
      <c r="T97" s="48"/>
    </row>
    <row r="98" ht="12.75" customHeight="1">
      <c r="A98" s="48"/>
      <c r="B98" s="60">
        <v>1990.0</v>
      </c>
      <c r="C98" s="61">
        <v>2718.0</v>
      </c>
      <c r="D98" s="62"/>
      <c r="E98" s="62"/>
      <c r="F98" s="64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3">
        <f t="shared" si="3"/>
        <v>2718</v>
      </c>
      <c r="T98" s="48"/>
    </row>
    <row r="99" ht="12.75" customHeight="1">
      <c r="A99" s="48"/>
      <c r="B99" s="60">
        <v>1991.0</v>
      </c>
      <c r="C99" s="61">
        <v>1845.0</v>
      </c>
      <c r="D99" s="62"/>
      <c r="E99" s="62"/>
      <c r="F99" s="64"/>
      <c r="G99" s="62"/>
      <c r="H99" s="64"/>
      <c r="I99" s="62"/>
      <c r="J99" s="62"/>
      <c r="K99" s="62"/>
      <c r="L99" s="62"/>
      <c r="M99" s="64"/>
      <c r="N99" s="64"/>
      <c r="O99" s="64"/>
      <c r="P99" s="64"/>
      <c r="Q99" s="64"/>
      <c r="R99" s="64"/>
      <c r="S99" s="63">
        <f t="shared" si="3"/>
        <v>1845</v>
      </c>
      <c r="T99" s="48"/>
    </row>
    <row r="100" ht="12.75" customHeight="1">
      <c r="A100" s="48"/>
      <c r="B100" s="60">
        <v>1992.0</v>
      </c>
      <c r="C100" s="61">
        <v>4572.0</v>
      </c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3">
        <f t="shared" si="3"/>
        <v>4572</v>
      </c>
      <c r="T100" s="48"/>
    </row>
    <row r="101" ht="12.75" customHeight="1">
      <c r="A101" s="48"/>
      <c r="B101" s="60">
        <v>1993.0</v>
      </c>
      <c r="C101" s="61">
        <v>6254.0</v>
      </c>
      <c r="D101" s="62">
        <v>137.0</v>
      </c>
      <c r="E101" s="62">
        <v>62.0</v>
      </c>
      <c r="F101" s="62"/>
      <c r="G101" s="62"/>
      <c r="H101" s="62">
        <v>1.0</v>
      </c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3">
        <f t="shared" si="3"/>
        <v>6454</v>
      </c>
      <c r="T101" s="48"/>
    </row>
    <row r="102" ht="12.75" customHeight="1">
      <c r="A102" s="48"/>
      <c r="B102" s="60">
        <v>1994.0</v>
      </c>
      <c r="C102" s="61">
        <v>10978.0</v>
      </c>
      <c r="D102" s="62">
        <v>769.0</v>
      </c>
      <c r="E102" s="64">
        <v>352.0</v>
      </c>
      <c r="F102" s="62"/>
      <c r="G102" s="62"/>
      <c r="H102" s="64"/>
      <c r="I102" s="62"/>
      <c r="J102" s="62"/>
      <c r="K102" s="62"/>
      <c r="L102" s="62"/>
      <c r="M102" s="64"/>
      <c r="N102" s="64"/>
      <c r="O102" s="64"/>
      <c r="P102" s="64"/>
      <c r="Q102" s="64"/>
      <c r="R102" s="64"/>
      <c r="S102" s="63">
        <f t="shared" si="3"/>
        <v>12099</v>
      </c>
      <c r="T102" s="48"/>
    </row>
    <row r="103" ht="12.75" customHeight="1">
      <c r="A103" s="48"/>
      <c r="B103" s="60">
        <v>1995.0</v>
      </c>
      <c r="C103" s="61">
        <v>8125.0</v>
      </c>
      <c r="D103" s="62">
        <v>211.0</v>
      </c>
      <c r="E103" s="62">
        <v>1157.0</v>
      </c>
      <c r="F103" s="62"/>
      <c r="G103" s="62"/>
      <c r="H103" s="64"/>
      <c r="I103" s="62"/>
      <c r="J103" s="62"/>
      <c r="K103" s="62"/>
      <c r="L103" s="62"/>
      <c r="M103" s="64"/>
      <c r="N103" s="64"/>
      <c r="O103" s="64"/>
      <c r="P103" s="64"/>
      <c r="Q103" s="64"/>
      <c r="R103" s="64"/>
      <c r="S103" s="63">
        <f t="shared" si="3"/>
        <v>9493</v>
      </c>
      <c r="T103" s="48"/>
    </row>
    <row r="104" ht="12.75" customHeight="1">
      <c r="A104" s="48"/>
      <c r="B104" s="60">
        <v>1996.0</v>
      </c>
      <c r="C104" s="61">
        <v>16962.35175</v>
      </c>
      <c r="D104" s="64">
        <v>606.0</v>
      </c>
      <c r="E104" s="64">
        <v>393.0</v>
      </c>
      <c r="F104" s="62"/>
      <c r="G104" s="62">
        <v>2.0</v>
      </c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3">
        <f t="shared" si="3"/>
        <v>17963.35175</v>
      </c>
      <c r="T104" s="48"/>
    </row>
    <row r="105" ht="12.75" customHeight="1">
      <c r="A105" s="48"/>
      <c r="B105" s="60">
        <v>1997.0</v>
      </c>
      <c r="C105" s="61">
        <v>14325.011</v>
      </c>
      <c r="D105" s="64">
        <v>4.0</v>
      </c>
      <c r="E105" s="62">
        <v>2.0</v>
      </c>
      <c r="F105" s="62"/>
      <c r="G105" s="62">
        <v>1.0</v>
      </c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3">
        <f t="shared" si="3"/>
        <v>14332.011</v>
      </c>
      <c r="T105" s="48"/>
    </row>
    <row r="106" ht="12.75" customHeight="1">
      <c r="A106" s="48"/>
      <c r="B106" s="60">
        <v>1998.0</v>
      </c>
      <c r="C106" s="61">
        <v>14489.211</v>
      </c>
      <c r="D106" s="64">
        <v>1246.0</v>
      </c>
      <c r="E106" s="64">
        <v>2.0</v>
      </c>
      <c r="F106" s="62"/>
      <c r="G106" s="62">
        <v>128.0</v>
      </c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3">
        <f t="shared" si="3"/>
        <v>15865.211</v>
      </c>
      <c r="T106" s="48"/>
    </row>
    <row r="107" ht="12.75" customHeight="1">
      <c r="A107" s="48"/>
      <c r="B107" s="60">
        <v>1999.0</v>
      </c>
      <c r="C107" s="61">
        <v>10120.45925</v>
      </c>
      <c r="D107" s="64">
        <v>52.0</v>
      </c>
      <c r="E107" s="64">
        <v>16.0</v>
      </c>
      <c r="F107" s="62"/>
      <c r="G107" s="62">
        <v>20.0</v>
      </c>
      <c r="H107" s="64"/>
      <c r="I107" s="62"/>
      <c r="J107" s="62"/>
      <c r="K107" s="62"/>
      <c r="L107" s="62"/>
      <c r="M107" s="64"/>
      <c r="N107" s="64"/>
      <c r="O107" s="64"/>
      <c r="P107" s="64"/>
      <c r="Q107" s="64"/>
      <c r="R107" s="64"/>
      <c r="S107" s="63">
        <f t="shared" si="3"/>
        <v>10208.45925</v>
      </c>
      <c r="T107" s="48"/>
    </row>
    <row r="108" ht="12.75" customHeight="1">
      <c r="A108" s="48"/>
      <c r="B108" s="60">
        <v>2000.0</v>
      </c>
      <c r="C108" s="61">
        <v>9713.77553496306</v>
      </c>
      <c r="D108" s="62">
        <v>3.0</v>
      </c>
      <c r="E108" s="62">
        <v>4.0</v>
      </c>
      <c r="F108" s="62"/>
      <c r="G108" s="62">
        <v>1.0</v>
      </c>
      <c r="H108" s="62">
        <v>1.0</v>
      </c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3">
        <f t="shared" si="3"/>
        <v>9722.775535</v>
      </c>
      <c r="T108" s="48"/>
    </row>
    <row r="109" ht="12.75" customHeight="1">
      <c r="A109" s="48"/>
      <c r="B109" s="60">
        <v>2001.0</v>
      </c>
      <c r="C109" s="61">
        <v>11349.4668710093</v>
      </c>
      <c r="D109" s="62">
        <v>1.0</v>
      </c>
      <c r="E109" s="62">
        <v>1.0</v>
      </c>
      <c r="F109" s="62"/>
      <c r="G109" s="62">
        <v>6.0</v>
      </c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3">
        <f t="shared" si="3"/>
        <v>11357.46687</v>
      </c>
      <c r="T109" s="48"/>
    </row>
    <row r="110" ht="12.75" customHeight="1">
      <c r="A110" s="48"/>
      <c r="B110" s="60">
        <v>2002.0</v>
      </c>
      <c r="C110" s="61">
        <v>10768.0</v>
      </c>
      <c r="D110" s="62"/>
      <c r="E110" s="62"/>
      <c r="F110" s="62"/>
      <c r="G110" s="62">
        <v>1.0</v>
      </c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3">
        <f t="shared" si="3"/>
        <v>10769</v>
      </c>
      <c r="T110" s="48"/>
    </row>
    <row r="111" ht="12.75" customHeight="1">
      <c r="A111" s="48"/>
      <c r="B111" s="60">
        <v>2003.0</v>
      </c>
      <c r="C111" s="61">
        <v>14161.0</v>
      </c>
      <c r="D111" s="62"/>
      <c r="E111" s="64">
        <v>2.0</v>
      </c>
      <c r="F111" s="62"/>
      <c r="G111" s="64"/>
      <c r="H111" s="62"/>
      <c r="I111" s="64"/>
      <c r="J111" s="62"/>
      <c r="K111" s="62"/>
      <c r="L111" s="62"/>
      <c r="M111" s="62"/>
      <c r="N111" s="62"/>
      <c r="O111" s="62"/>
      <c r="P111" s="62"/>
      <c r="Q111" s="62"/>
      <c r="R111" s="62"/>
      <c r="S111" s="63">
        <f t="shared" si="3"/>
        <v>14163</v>
      </c>
      <c r="T111" s="48"/>
    </row>
    <row r="112" ht="12.75" customHeight="1">
      <c r="A112" s="48"/>
      <c r="B112" s="60">
        <v>2004.0</v>
      </c>
      <c r="C112" s="61">
        <v>13473.0</v>
      </c>
      <c r="D112" s="62">
        <v>1.0</v>
      </c>
      <c r="E112" s="64"/>
      <c r="F112" s="62"/>
      <c r="G112" s="64"/>
      <c r="H112" s="62"/>
      <c r="I112" s="64"/>
      <c r="J112" s="62"/>
      <c r="K112" s="62"/>
      <c r="L112" s="62"/>
      <c r="M112" s="62"/>
      <c r="N112" s="62"/>
      <c r="O112" s="62"/>
      <c r="P112" s="62"/>
      <c r="Q112" s="62"/>
      <c r="R112" s="62"/>
      <c r="S112" s="63">
        <f t="shared" si="3"/>
        <v>13474</v>
      </c>
      <c r="T112" s="48"/>
    </row>
    <row r="113" ht="12.75" customHeight="1">
      <c r="A113" s="48"/>
      <c r="B113" s="65">
        <v>2005.0</v>
      </c>
      <c r="C113" s="62">
        <v>8479.39594042717</v>
      </c>
      <c r="D113" s="62"/>
      <c r="E113" s="64"/>
      <c r="F113" s="62"/>
      <c r="G113" s="64"/>
      <c r="H113" s="62"/>
      <c r="I113" s="64"/>
      <c r="J113" s="62"/>
      <c r="K113" s="62"/>
      <c r="L113" s="62"/>
      <c r="M113" s="62"/>
      <c r="N113" s="62"/>
      <c r="O113" s="62"/>
      <c r="P113" s="62"/>
      <c r="Q113" s="62"/>
      <c r="R113" s="62"/>
      <c r="S113" s="63">
        <f t="shared" si="3"/>
        <v>8479.39594</v>
      </c>
      <c r="T113" s="48"/>
    </row>
    <row r="114" ht="12.75" customHeight="1">
      <c r="A114" s="48"/>
      <c r="B114" s="65">
        <v>2006.0</v>
      </c>
      <c r="C114" s="62">
        <v>12547.0</v>
      </c>
      <c r="D114" s="62"/>
      <c r="E114" s="64"/>
      <c r="F114" s="62"/>
      <c r="G114" s="64"/>
      <c r="H114" s="62"/>
      <c r="I114" s="64"/>
      <c r="J114" s="62"/>
      <c r="K114" s="62"/>
      <c r="L114" s="62"/>
      <c r="M114" s="62"/>
      <c r="N114" s="62"/>
      <c r="O114" s="62"/>
      <c r="P114" s="62"/>
      <c r="Q114" s="62"/>
      <c r="R114" s="62"/>
      <c r="S114" s="63">
        <f t="shared" si="3"/>
        <v>12547</v>
      </c>
      <c r="T114" s="48"/>
    </row>
    <row r="115" ht="12.75" customHeight="1">
      <c r="A115" s="48"/>
      <c r="B115" s="65">
        <v>2007.0</v>
      </c>
      <c r="C115" s="62">
        <v>11908.2</v>
      </c>
      <c r="D115" s="62"/>
      <c r="E115" s="64"/>
      <c r="F115" s="62"/>
      <c r="G115" s="64"/>
      <c r="H115" s="62"/>
      <c r="I115" s="64"/>
      <c r="J115" s="62"/>
      <c r="K115" s="62"/>
      <c r="L115" s="62"/>
      <c r="M115" s="62"/>
      <c r="N115" s="62"/>
      <c r="O115" s="62"/>
      <c r="P115" s="62"/>
      <c r="Q115" s="62"/>
      <c r="R115" s="62"/>
      <c r="S115" s="63">
        <f t="shared" si="3"/>
        <v>11908.2</v>
      </c>
      <c r="T115" s="48"/>
    </row>
    <row r="116" ht="12.75" customHeight="1">
      <c r="A116" s="48"/>
      <c r="B116" s="65">
        <v>2008.0</v>
      </c>
      <c r="C116" s="62">
        <v>11761.0</v>
      </c>
      <c r="D116" s="62"/>
      <c r="E116" s="64"/>
      <c r="F116" s="62"/>
      <c r="G116" s="64"/>
      <c r="H116" s="62"/>
      <c r="I116" s="64"/>
      <c r="J116" s="62"/>
      <c r="K116" s="62"/>
      <c r="L116" s="62"/>
      <c r="M116" s="62"/>
      <c r="N116" s="62"/>
      <c r="O116" s="62"/>
      <c r="P116" s="62"/>
      <c r="Q116" s="62"/>
      <c r="R116" s="62"/>
      <c r="S116" s="63">
        <f t="shared" si="3"/>
        <v>11761</v>
      </c>
      <c r="T116" s="48"/>
    </row>
    <row r="117" ht="12.75" customHeight="1">
      <c r="A117" s="48"/>
      <c r="B117" s="65">
        <v>2009.0</v>
      </c>
      <c r="C117" s="62">
        <v>12339.62</v>
      </c>
      <c r="D117" s="64"/>
      <c r="E117" s="64">
        <v>0.004</v>
      </c>
      <c r="F117" s="62"/>
      <c r="G117" s="64">
        <v>0.049</v>
      </c>
      <c r="H117" s="62"/>
      <c r="I117" s="64"/>
      <c r="J117" s="62"/>
      <c r="K117" s="62"/>
      <c r="L117" s="62"/>
      <c r="M117" s="62"/>
      <c r="N117" s="62"/>
      <c r="O117" s="62"/>
      <c r="P117" s="62">
        <v>0.098</v>
      </c>
      <c r="Q117" s="62"/>
      <c r="R117" s="62"/>
      <c r="S117" s="63">
        <f t="shared" si="3"/>
        <v>12339.771</v>
      </c>
      <c r="T117" s="4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</row>
    <row r="118" ht="12.75" customHeight="1">
      <c r="A118" s="48"/>
      <c r="B118" s="60">
        <v>2010.0</v>
      </c>
      <c r="C118" s="61">
        <v>11689.494</v>
      </c>
      <c r="D118" s="62"/>
      <c r="E118" s="62">
        <v>0.021</v>
      </c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3">
        <f t="shared" si="3"/>
        <v>11689.515</v>
      </c>
      <c r="T118" s="4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</row>
    <row r="119" ht="12.75" customHeight="1">
      <c r="A119" s="48"/>
      <c r="B119" s="60">
        <v>2011.0</v>
      </c>
      <c r="C119" s="61">
        <v>10143.0</v>
      </c>
      <c r="D119" s="62"/>
      <c r="E119" s="62">
        <v>0.226</v>
      </c>
      <c r="F119" s="62"/>
      <c r="G119" s="62">
        <v>0.064</v>
      </c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3">
        <f t="shared" si="3"/>
        <v>10143.29</v>
      </c>
      <c r="T119" s="4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</row>
    <row r="120" ht="12.75" customHeight="1">
      <c r="A120" s="48"/>
      <c r="B120" s="60">
        <v>2012.0</v>
      </c>
      <c r="C120" s="61">
        <v>14149.29615</v>
      </c>
      <c r="D120" s="62"/>
      <c r="E120" s="62">
        <v>0.013</v>
      </c>
      <c r="F120" s="62"/>
      <c r="G120" s="62">
        <v>0.04</v>
      </c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3">
        <f t="shared" si="3"/>
        <v>14149.34915</v>
      </c>
      <c r="T120" s="4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</row>
    <row r="121" ht="12.75" customHeight="1">
      <c r="A121" s="48"/>
      <c r="B121" s="60">
        <v>2013.0</v>
      </c>
      <c r="C121" s="61">
        <v>12309.912</v>
      </c>
      <c r="D121" s="62"/>
      <c r="E121" s="62">
        <v>0.147</v>
      </c>
      <c r="F121" s="62"/>
      <c r="G121" s="62">
        <v>0.072</v>
      </c>
      <c r="H121" s="62"/>
      <c r="I121" s="62"/>
      <c r="J121" s="62"/>
      <c r="K121" s="62"/>
      <c r="L121" s="62"/>
      <c r="M121" s="62"/>
      <c r="N121" s="62"/>
      <c r="O121" s="62"/>
      <c r="P121" s="62"/>
      <c r="Q121" s="62">
        <v>0.003</v>
      </c>
      <c r="R121" s="62"/>
      <c r="S121" s="63">
        <f t="shared" si="3"/>
        <v>12310.134</v>
      </c>
      <c r="T121" s="48"/>
    </row>
    <row r="122" ht="12.75" customHeight="1">
      <c r="A122" s="48"/>
      <c r="B122" s="60">
        <v>2014.0</v>
      </c>
      <c r="C122" s="96">
        <v>13398.0504816948</v>
      </c>
      <c r="D122" s="61">
        <v>0.008</v>
      </c>
      <c r="E122" s="62"/>
      <c r="F122" s="62"/>
      <c r="G122" s="62">
        <v>0.049</v>
      </c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3">
        <f t="shared" si="3"/>
        <v>13398.10748</v>
      </c>
      <c r="T122" s="48"/>
    </row>
    <row r="123" ht="12.75" customHeight="1">
      <c r="A123" s="48"/>
      <c r="B123" s="60">
        <v>2015.0</v>
      </c>
      <c r="C123" s="96">
        <v>11594.9618190798</v>
      </c>
      <c r="D123" s="61"/>
      <c r="E123" s="62">
        <v>0.0344730201</v>
      </c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>
        <v>0.0081646627</v>
      </c>
      <c r="Q123" s="62"/>
      <c r="R123" s="62">
        <v>0.0172365101</v>
      </c>
      <c r="S123" s="63">
        <f t="shared" si="3"/>
        <v>11595.02169</v>
      </c>
      <c r="T123" s="48"/>
    </row>
    <row r="124" ht="12.75" customHeight="1">
      <c r="A124" s="48"/>
      <c r="B124" s="60">
        <v>2016.0</v>
      </c>
      <c r="C124" s="96">
        <v>10777.2593595599</v>
      </c>
      <c r="D124" s="61"/>
      <c r="E124" s="62"/>
      <c r="F124" s="62"/>
      <c r="G124" s="62">
        <v>0.0081646627</v>
      </c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3">
        <f t="shared" si="3"/>
        <v>10777.26752</v>
      </c>
      <c r="T124" s="48"/>
    </row>
    <row r="125" ht="12.75" customHeight="1">
      <c r="A125" s="48"/>
      <c r="B125" s="60">
        <v>2017.0</v>
      </c>
      <c r="C125" s="129">
        <v>7431.0</v>
      </c>
      <c r="D125" s="130">
        <v>0.0</v>
      </c>
      <c r="E125" s="71">
        <v>0.0</v>
      </c>
      <c r="F125" s="131"/>
      <c r="G125" s="71">
        <v>0.0</v>
      </c>
      <c r="H125" s="131"/>
      <c r="I125" s="131"/>
      <c r="J125" s="131"/>
      <c r="K125" s="131"/>
      <c r="L125" s="131"/>
      <c r="M125" s="131"/>
      <c r="N125" s="131"/>
      <c r="O125" s="131"/>
      <c r="P125" s="71">
        <v>0.0</v>
      </c>
      <c r="Q125" s="131"/>
      <c r="R125" s="131"/>
      <c r="S125" s="63">
        <f t="shared" si="3"/>
        <v>7431</v>
      </c>
      <c r="T125" s="48"/>
    </row>
    <row r="126" ht="12.75" customHeight="1">
      <c r="A126" s="48"/>
      <c r="B126" s="99">
        <v>2018.0</v>
      </c>
      <c r="C126" s="132">
        <v>7728.0</v>
      </c>
      <c r="D126" s="133"/>
      <c r="E126" s="75">
        <v>0.0</v>
      </c>
      <c r="F126" s="131"/>
      <c r="G126" s="75">
        <v>0.0</v>
      </c>
      <c r="H126" s="131"/>
      <c r="I126" s="131"/>
      <c r="J126" s="131"/>
      <c r="K126" s="131"/>
      <c r="L126" s="131"/>
      <c r="M126" s="131"/>
      <c r="N126" s="131"/>
      <c r="O126" s="131"/>
      <c r="P126" s="75">
        <v>0.0</v>
      </c>
      <c r="Q126" s="131"/>
      <c r="R126" s="131"/>
      <c r="S126" s="63">
        <f t="shared" si="3"/>
        <v>7728</v>
      </c>
      <c r="T126" s="48"/>
    </row>
    <row r="127" ht="12.75" customHeight="1">
      <c r="A127" s="48"/>
      <c r="B127" s="72">
        <v>2019.0</v>
      </c>
      <c r="C127" s="134">
        <v>7744.0</v>
      </c>
      <c r="D127" s="135"/>
      <c r="E127" s="135"/>
      <c r="F127" s="135"/>
      <c r="G127" s="105">
        <v>0.0</v>
      </c>
      <c r="H127" s="135"/>
      <c r="I127" s="135"/>
      <c r="J127" s="135"/>
      <c r="K127" s="135"/>
      <c r="L127" s="135"/>
      <c r="M127" s="135"/>
      <c r="N127" s="135"/>
      <c r="O127" s="135"/>
      <c r="P127" s="136">
        <v>0.0</v>
      </c>
      <c r="Q127" s="133"/>
      <c r="R127" s="133"/>
      <c r="S127" s="66">
        <f t="shared" si="3"/>
        <v>7744</v>
      </c>
      <c r="T127" s="48"/>
    </row>
    <row r="128" ht="12.75" customHeight="1">
      <c r="A128" s="48"/>
      <c r="B128" s="72">
        <v>2020.0</v>
      </c>
      <c r="C128" s="137">
        <v>7530.0</v>
      </c>
      <c r="D128" s="135"/>
      <c r="E128" s="135"/>
      <c r="F128" s="135"/>
      <c r="G128" s="105">
        <v>0.0</v>
      </c>
      <c r="H128" s="135"/>
      <c r="I128" s="135"/>
      <c r="J128" s="135"/>
      <c r="K128" s="135"/>
      <c r="L128" s="135"/>
      <c r="M128" s="135"/>
      <c r="N128" s="135"/>
      <c r="O128" s="135"/>
      <c r="P128" s="105">
        <v>0.0</v>
      </c>
      <c r="Q128" s="135"/>
      <c r="R128" s="135"/>
      <c r="S128" s="89">
        <f t="shared" si="3"/>
        <v>7530</v>
      </c>
      <c r="T128" s="48"/>
      <c r="W128" s="38"/>
      <c r="X128" s="87"/>
      <c r="Y128" s="38"/>
      <c r="Z128" s="88"/>
      <c r="AA128" s="88"/>
      <c r="AB128" s="88"/>
      <c r="AC128" s="38"/>
      <c r="AD128" s="88"/>
      <c r="AE128" s="88"/>
      <c r="AF128" s="88"/>
      <c r="AG128" s="88"/>
      <c r="AH128" s="88"/>
      <c r="AI128" s="88"/>
      <c r="AJ128" s="88"/>
      <c r="AK128" s="88"/>
      <c r="AL128" s="38"/>
      <c r="AM128" s="88"/>
      <c r="AN128" s="88"/>
    </row>
    <row r="129" ht="12.75" customHeight="1">
      <c r="A129" s="48"/>
      <c r="B129" s="72">
        <v>2021.0</v>
      </c>
      <c r="C129" s="137">
        <v>4663.0</v>
      </c>
      <c r="D129" s="138">
        <v>0.0</v>
      </c>
      <c r="E129" s="138">
        <v>2.0</v>
      </c>
      <c r="F129" s="135"/>
      <c r="G129" s="105">
        <v>0.0</v>
      </c>
      <c r="H129" s="135"/>
      <c r="I129" s="135"/>
      <c r="J129" s="135"/>
      <c r="K129" s="135"/>
      <c r="L129" s="135"/>
      <c r="M129" s="135"/>
      <c r="N129" s="135"/>
      <c r="O129" s="135"/>
      <c r="P129" s="105">
        <v>0.0</v>
      </c>
      <c r="Q129" s="135"/>
      <c r="R129" s="135"/>
      <c r="S129" s="89">
        <f t="shared" si="3"/>
        <v>4665</v>
      </c>
      <c r="T129" s="48"/>
      <c r="W129" s="38"/>
      <c r="X129" s="87"/>
      <c r="Y129" s="38"/>
      <c r="Z129" s="38"/>
      <c r="AA129" s="38"/>
      <c r="AB129" s="88"/>
      <c r="AC129" s="38"/>
      <c r="AD129" s="88"/>
      <c r="AE129" s="88"/>
      <c r="AF129" s="88"/>
      <c r="AG129" s="88"/>
      <c r="AH129" s="88"/>
      <c r="AI129" s="88"/>
      <c r="AJ129" s="88"/>
      <c r="AK129" s="88"/>
      <c r="AL129" s="38"/>
      <c r="AM129" s="88"/>
      <c r="AN129" s="88"/>
    </row>
    <row r="130" ht="12.75" customHeight="1">
      <c r="A130" s="48"/>
      <c r="B130" s="72">
        <v>2022.0</v>
      </c>
      <c r="C130" s="137">
        <v>9079.0</v>
      </c>
      <c r="D130" s="138">
        <v>0.0</v>
      </c>
      <c r="E130" s="135"/>
      <c r="F130" s="135"/>
      <c r="G130" s="105">
        <v>0.0</v>
      </c>
      <c r="H130" s="135"/>
      <c r="I130" s="135"/>
      <c r="J130" s="135"/>
      <c r="K130" s="135"/>
      <c r="L130" s="135"/>
      <c r="M130" s="135"/>
      <c r="N130" s="135"/>
      <c r="O130" s="135"/>
      <c r="P130" s="105">
        <v>0.0</v>
      </c>
      <c r="Q130" s="135"/>
      <c r="R130" s="135"/>
      <c r="S130" s="89">
        <f t="shared" si="3"/>
        <v>9079</v>
      </c>
      <c r="T130" s="48"/>
      <c r="W130" s="38"/>
      <c r="X130" s="87"/>
      <c r="Y130" s="38"/>
      <c r="Z130" s="38"/>
      <c r="AA130" s="88"/>
      <c r="AB130" s="88"/>
      <c r="AC130" s="38"/>
      <c r="AD130" s="88"/>
      <c r="AE130" s="88"/>
      <c r="AF130" s="88"/>
      <c r="AG130" s="88"/>
      <c r="AH130" s="88"/>
      <c r="AI130" s="88"/>
      <c r="AJ130" s="88"/>
      <c r="AK130" s="88"/>
      <c r="AL130" s="38"/>
      <c r="AM130" s="88"/>
      <c r="AN130" s="88"/>
    </row>
    <row r="131" ht="12.75" customHeight="1">
      <c r="A131" s="48"/>
      <c r="B131" s="72">
        <v>2023.0</v>
      </c>
      <c r="C131" s="137">
        <v>3651.0</v>
      </c>
      <c r="D131" s="135"/>
      <c r="E131" s="138">
        <v>0.0</v>
      </c>
      <c r="F131" s="135"/>
      <c r="G131" s="105">
        <v>0.0</v>
      </c>
      <c r="H131" s="135"/>
      <c r="I131" s="135"/>
      <c r="J131" s="135"/>
      <c r="K131" s="135"/>
      <c r="L131" s="135"/>
      <c r="M131" s="135"/>
      <c r="N131" s="135"/>
      <c r="O131" s="135"/>
      <c r="P131" s="139"/>
      <c r="Q131" s="135"/>
      <c r="R131" s="135"/>
      <c r="S131" s="89">
        <f t="shared" si="3"/>
        <v>3651</v>
      </c>
      <c r="T131" s="48"/>
      <c r="W131" s="38"/>
      <c r="X131" s="87"/>
      <c r="Y131" s="38"/>
      <c r="Z131" s="88"/>
      <c r="AA131" s="38"/>
      <c r="AB131" s="88"/>
      <c r="AC131" s="3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</row>
    <row r="132" ht="12.75" customHeight="1">
      <c r="A132" s="48"/>
      <c r="B132" s="140">
        <v>2024.0</v>
      </c>
      <c r="C132" s="141">
        <v>4697.0</v>
      </c>
      <c r="D132" s="142">
        <v>0.0</v>
      </c>
      <c r="E132" s="143"/>
      <c r="F132" s="143"/>
      <c r="G132" s="114">
        <v>0.0</v>
      </c>
      <c r="H132" s="143"/>
      <c r="I132" s="143"/>
      <c r="J132" s="143"/>
      <c r="K132" s="143"/>
      <c r="L132" s="143"/>
      <c r="M132" s="143"/>
      <c r="N132" s="143"/>
      <c r="O132" s="143"/>
      <c r="P132" s="114">
        <v>0.0</v>
      </c>
      <c r="Q132" s="143"/>
      <c r="R132" s="143"/>
      <c r="S132" s="95">
        <f t="shared" si="3"/>
        <v>4697</v>
      </c>
      <c r="T132" s="48"/>
      <c r="W132" s="38"/>
      <c r="X132" s="87"/>
      <c r="Y132" s="38"/>
      <c r="Z132" s="38"/>
      <c r="AA132" s="88"/>
      <c r="AB132" s="88"/>
      <c r="AC132" s="38"/>
      <c r="AD132" s="88"/>
      <c r="AE132" s="88"/>
      <c r="AF132" s="88"/>
      <c r="AG132" s="88"/>
      <c r="AH132" s="88"/>
      <c r="AI132" s="88"/>
      <c r="AJ132" s="88"/>
      <c r="AK132" s="88"/>
      <c r="AL132" s="38"/>
      <c r="AM132" s="88"/>
      <c r="AN132" s="88"/>
    </row>
    <row r="133" ht="12.75" customHeight="1">
      <c r="A133" s="48"/>
      <c r="B133" s="56" t="s">
        <v>37</v>
      </c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58"/>
      <c r="T133" s="48"/>
    </row>
    <row r="134" ht="12.75" customHeight="1">
      <c r="A134" s="48"/>
      <c r="B134" s="60">
        <v>1985.0</v>
      </c>
      <c r="C134" s="61"/>
      <c r="D134" s="62">
        <v>472.0</v>
      </c>
      <c r="E134" s="62">
        <v>1328.0</v>
      </c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3">
        <f t="shared" ref="S134:S169" si="4">SUM(C134:R134)</f>
        <v>1800</v>
      </c>
      <c r="T134" s="48"/>
    </row>
    <row r="135" ht="12.75" customHeight="1">
      <c r="A135" s="48"/>
      <c r="B135" s="60">
        <v>1986.0</v>
      </c>
      <c r="C135" s="61"/>
      <c r="D135" s="62">
        <v>554.0</v>
      </c>
      <c r="E135" s="62">
        <v>1367.0</v>
      </c>
      <c r="F135" s="62"/>
      <c r="G135" s="62"/>
      <c r="H135" s="62">
        <v>1.0</v>
      </c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3">
        <f t="shared" si="4"/>
        <v>1922</v>
      </c>
      <c r="T135" s="48"/>
    </row>
    <row r="136" ht="12.75" customHeight="1">
      <c r="A136" s="48"/>
      <c r="B136" s="60">
        <v>1987.0</v>
      </c>
      <c r="C136" s="61"/>
      <c r="D136" s="62">
        <v>1861.0</v>
      </c>
      <c r="E136" s="62">
        <v>2087.0</v>
      </c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3">
        <f t="shared" si="4"/>
        <v>3948</v>
      </c>
      <c r="T136" s="48"/>
    </row>
    <row r="137" ht="12.75" customHeight="1">
      <c r="A137" s="48"/>
      <c r="B137" s="60">
        <v>1988.0</v>
      </c>
      <c r="C137" s="61"/>
      <c r="D137" s="62">
        <v>1140.0</v>
      </c>
      <c r="E137" s="62">
        <v>3450.0</v>
      </c>
      <c r="F137" s="62">
        <v>5.0</v>
      </c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3">
        <f t="shared" si="4"/>
        <v>4595</v>
      </c>
      <c r="T137" s="48"/>
    </row>
    <row r="138" ht="12.75" customHeight="1">
      <c r="A138" s="48"/>
      <c r="B138" s="60">
        <v>1989.0</v>
      </c>
      <c r="C138" s="61"/>
      <c r="D138" s="62">
        <v>1318.0</v>
      </c>
      <c r="E138" s="62">
        <v>2456.0</v>
      </c>
      <c r="F138" s="64"/>
      <c r="G138" s="62"/>
      <c r="H138" s="64">
        <v>3.0</v>
      </c>
      <c r="I138" s="62"/>
      <c r="J138" s="62"/>
      <c r="K138" s="62"/>
      <c r="L138" s="62"/>
      <c r="M138" s="64"/>
      <c r="N138" s="64"/>
      <c r="O138" s="64"/>
      <c r="P138" s="64"/>
      <c r="Q138" s="64"/>
      <c r="R138" s="64"/>
      <c r="S138" s="63">
        <f t="shared" si="4"/>
        <v>3777</v>
      </c>
      <c r="T138" s="48"/>
    </row>
    <row r="139" ht="12.75" customHeight="1">
      <c r="A139" s="48"/>
      <c r="B139" s="60">
        <v>1990.0</v>
      </c>
      <c r="C139" s="61"/>
      <c r="D139" s="62">
        <v>154.0</v>
      </c>
      <c r="E139" s="62">
        <v>553.0</v>
      </c>
      <c r="F139" s="64"/>
      <c r="G139" s="62"/>
      <c r="H139" s="62">
        <v>2.0</v>
      </c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3">
        <f t="shared" si="4"/>
        <v>709</v>
      </c>
      <c r="T139" s="48"/>
    </row>
    <row r="140" ht="12.75" customHeight="1">
      <c r="A140" s="48"/>
      <c r="B140" s="60">
        <v>1991.0</v>
      </c>
      <c r="C140" s="61"/>
      <c r="D140" s="62">
        <v>942.0</v>
      </c>
      <c r="E140" s="62">
        <v>1840.0</v>
      </c>
      <c r="F140" s="64"/>
      <c r="G140" s="62"/>
      <c r="H140" s="64"/>
      <c r="I140" s="62"/>
      <c r="J140" s="62"/>
      <c r="K140" s="62"/>
      <c r="L140" s="62"/>
      <c r="M140" s="64"/>
      <c r="N140" s="64"/>
      <c r="O140" s="64"/>
      <c r="P140" s="64"/>
      <c r="Q140" s="64"/>
      <c r="R140" s="64"/>
      <c r="S140" s="63">
        <f t="shared" si="4"/>
        <v>2782</v>
      </c>
      <c r="T140" s="48"/>
    </row>
    <row r="141" ht="12.75" customHeight="1">
      <c r="A141" s="48"/>
      <c r="B141" s="60">
        <v>1992.0</v>
      </c>
      <c r="C141" s="61"/>
      <c r="D141" s="62">
        <v>1928.0</v>
      </c>
      <c r="E141" s="62">
        <v>1744.0</v>
      </c>
      <c r="F141" s="62"/>
      <c r="G141" s="62"/>
      <c r="H141" s="62">
        <v>2.0</v>
      </c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3">
        <f t="shared" si="4"/>
        <v>3674</v>
      </c>
      <c r="T141" s="48"/>
    </row>
    <row r="142" ht="12.75" customHeight="1">
      <c r="A142" s="48"/>
      <c r="B142" s="60">
        <v>1993.0</v>
      </c>
      <c r="C142" s="61"/>
      <c r="D142" s="62">
        <v>2636.0</v>
      </c>
      <c r="E142" s="62">
        <v>2850.0</v>
      </c>
      <c r="F142" s="62"/>
      <c r="G142" s="62"/>
      <c r="H142" s="62">
        <v>5.0</v>
      </c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3">
        <f t="shared" si="4"/>
        <v>5491</v>
      </c>
      <c r="T142" s="48"/>
    </row>
    <row r="143" ht="12.75" customHeight="1">
      <c r="A143" s="48"/>
      <c r="B143" s="60">
        <v>1994.0</v>
      </c>
      <c r="C143" s="61"/>
      <c r="D143" s="62">
        <v>1844.0</v>
      </c>
      <c r="E143" s="64">
        <v>2422.0</v>
      </c>
      <c r="F143" s="62"/>
      <c r="G143" s="62"/>
      <c r="H143" s="64">
        <v>18.0</v>
      </c>
      <c r="I143" s="62"/>
      <c r="J143" s="62"/>
      <c r="K143" s="62"/>
      <c r="L143" s="62"/>
      <c r="M143" s="64"/>
      <c r="N143" s="64"/>
      <c r="O143" s="64"/>
      <c r="P143" s="64"/>
      <c r="Q143" s="64"/>
      <c r="R143" s="64"/>
      <c r="S143" s="63">
        <f t="shared" si="4"/>
        <v>4284</v>
      </c>
      <c r="T143" s="48"/>
    </row>
    <row r="144" ht="12.75" customHeight="1">
      <c r="A144" s="48"/>
      <c r="B144" s="60">
        <v>1995.0</v>
      </c>
      <c r="C144" s="61"/>
      <c r="D144" s="62">
        <v>394.0</v>
      </c>
      <c r="E144" s="62">
        <v>2393.0</v>
      </c>
      <c r="F144" s="62"/>
      <c r="G144" s="62"/>
      <c r="H144" s="64"/>
      <c r="I144" s="62"/>
      <c r="J144" s="62"/>
      <c r="K144" s="62"/>
      <c r="L144" s="62"/>
      <c r="M144" s="64"/>
      <c r="N144" s="64"/>
      <c r="O144" s="64"/>
      <c r="P144" s="64"/>
      <c r="Q144" s="64"/>
      <c r="R144" s="64"/>
      <c r="S144" s="63">
        <f t="shared" si="4"/>
        <v>2787</v>
      </c>
      <c r="T144" s="48"/>
    </row>
    <row r="145" ht="12.75" customHeight="1">
      <c r="A145" s="48"/>
      <c r="B145" s="60">
        <v>1996.0</v>
      </c>
      <c r="C145" s="61"/>
      <c r="D145" s="64">
        <v>696.0</v>
      </c>
      <c r="E145" s="64">
        <v>1331.0</v>
      </c>
      <c r="F145" s="62"/>
      <c r="G145" s="62"/>
      <c r="H145" s="62">
        <v>1.0</v>
      </c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3">
        <f t="shared" si="4"/>
        <v>2028</v>
      </c>
      <c r="T145" s="48"/>
    </row>
    <row r="146" ht="12.75" customHeight="1">
      <c r="A146" s="48"/>
      <c r="B146" s="60">
        <v>1997.0</v>
      </c>
      <c r="C146" s="61"/>
      <c r="D146" s="64">
        <v>468.0</v>
      </c>
      <c r="E146" s="62">
        <v>1755.0</v>
      </c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3">
        <f t="shared" si="4"/>
        <v>2223</v>
      </c>
      <c r="T146" s="48"/>
    </row>
    <row r="147" ht="12.75" customHeight="1">
      <c r="A147" s="48"/>
      <c r="B147" s="60">
        <v>1998.0</v>
      </c>
      <c r="C147" s="61"/>
      <c r="D147" s="64">
        <v>2206.0</v>
      </c>
      <c r="E147" s="64">
        <v>1067.0</v>
      </c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3">
        <f t="shared" si="4"/>
        <v>3273</v>
      </c>
      <c r="T147" s="48"/>
    </row>
    <row r="148" ht="12.75" customHeight="1">
      <c r="A148" s="48"/>
      <c r="B148" s="60">
        <v>1999.0</v>
      </c>
      <c r="C148" s="61"/>
      <c r="D148" s="64">
        <v>57.0</v>
      </c>
      <c r="E148" s="64">
        <v>601.0</v>
      </c>
      <c r="F148" s="62">
        <v>4.0</v>
      </c>
      <c r="G148" s="62"/>
      <c r="H148" s="64"/>
      <c r="I148" s="62"/>
      <c r="J148" s="62"/>
      <c r="K148" s="62"/>
      <c r="L148" s="62"/>
      <c r="M148" s="64"/>
      <c r="N148" s="64"/>
      <c r="O148" s="64"/>
      <c r="P148" s="64"/>
      <c r="Q148" s="64"/>
      <c r="R148" s="64"/>
      <c r="S148" s="63">
        <f t="shared" si="4"/>
        <v>662</v>
      </c>
      <c r="T148" s="48"/>
    </row>
    <row r="149" ht="12.75" customHeight="1">
      <c r="A149" s="48"/>
      <c r="B149" s="60">
        <v>2000.0</v>
      </c>
      <c r="C149" s="61"/>
      <c r="D149" s="62">
        <v>3.0</v>
      </c>
      <c r="E149" s="62">
        <v>320.0</v>
      </c>
      <c r="F149" s="62">
        <v>1.0</v>
      </c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3">
        <f t="shared" si="4"/>
        <v>324</v>
      </c>
      <c r="T149" s="48"/>
    </row>
    <row r="150" ht="12.75" customHeight="1">
      <c r="A150" s="48"/>
      <c r="B150" s="60">
        <v>2001.0</v>
      </c>
      <c r="C150" s="61"/>
      <c r="D150" s="62">
        <v>4.0</v>
      </c>
      <c r="E150" s="62">
        <v>448.0</v>
      </c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3">
        <f t="shared" si="4"/>
        <v>452</v>
      </c>
      <c r="T150" s="48"/>
    </row>
    <row r="151" ht="12.75" customHeight="1">
      <c r="A151" s="48"/>
      <c r="B151" s="60">
        <v>2002.0</v>
      </c>
      <c r="C151" s="61"/>
      <c r="D151" s="62">
        <v>2.0</v>
      </c>
      <c r="E151" s="62">
        <v>420.0</v>
      </c>
      <c r="F151" s="62"/>
      <c r="G151" s="62"/>
      <c r="H151" s="62">
        <v>2.0</v>
      </c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3">
        <f t="shared" si="4"/>
        <v>424</v>
      </c>
      <c r="T151" s="48"/>
    </row>
    <row r="152" ht="12.75" customHeight="1">
      <c r="A152" s="48"/>
      <c r="B152" s="60">
        <v>2003.0</v>
      </c>
      <c r="C152" s="61"/>
      <c r="D152" s="62">
        <v>35.0</v>
      </c>
      <c r="E152" s="64">
        <v>587.0</v>
      </c>
      <c r="F152" s="62"/>
      <c r="G152" s="64"/>
      <c r="H152" s="62">
        <v>4.0</v>
      </c>
      <c r="I152" s="64"/>
      <c r="J152" s="62"/>
      <c r="K152" s="62"/>
      <c r="L152" s="62"/>
      <c r="M152" s="62"/>
      <c r="N152" s="62"/>
      <c r="O152" s="62"/>
      <c r="P152" s="62"/>
      <c r="Q152" s="62"/>
      <c r="R152" s="62"/>
      <c r="S152" s="63">
        <f t="shared" si="4"/>
        <v>626</v>
      </c>
      <c r="T152" s="48"/>
    </row>
    <row r="153" ht="12.75" customHeight="1">
      <c r="A153" s="48"/>
      <c r="B153" s="60">
        <v>2004.0</v>
      </c>
      <c r="C153" s="61"/>
      <c r="D153" s="62">
        <v>18.0</v>
      </c>
      <c r="E153" s="64">
        <v>279.0</v>
      </c>
      <c r="F153" s="62"/>
      <c r="G153" s="64"/>
      <c r="H153" s="62"/>
      <c r="I153" s="64"/>
      <c r="J153" s="62"/>
      <c r="K153" s="62"/>
      <c r="L153" s="62">
        <v>1.0</v>
      </c>
      <c r="M153" s="62"/>
      <c r="N153" s="62"/>
      <c r="O153" s="62"/>
      <c r="P153" s="62"/>
      <c r="Q153" s="62"/>
      <c r="R153" s="62"/>
      <c r="S153" s="63">
        <f t="shared" si="4"/>
        <v>298</v>
      </c>
      <c r="T153" s="48"/>
    </row>
    <row r="154" ht="12.75" customHeight="1">
      <c r="A154" s="48"/>
      <c r="B154" s="65">
        <v>2005.0</v>
      </c>
      <c r="C154" s="62"/>
      <c r="D154" s="62">
        <v>68.0</v>
      </c>
      <c r="E154" s="64">
        <v>353.0</v>
      </c>
      <c r="F154" s="62"/>
      <c r="G154" s="64"/>
      <c r="H154" s="62">
        <v>1.0</v>
      </c>
      <c r="I154" s="64"/>
      <c r="J154" s="62"/>
      <c r="K154" s="62"/>
      <c r="L154" s="62"/>
      <c r="M154" s="62"/>
      <c r="N154" s="62"/>
      <c r="O154" s="62"/>
      <c r="P154" s="62"/>
      <c r="Q154" s="62"/>
      <c r="R154" s="62"/>
      <c r="S154" s="63">
        <f t="shared" si="4"/>
        <v>422</v>
      </c>
      <c r="T154" s="48"/>
    </row>
    <row r="155" ht="12.75" customHeight="1">
      <c r="A155" s="48"/>
      <c r="B155" s="65">
        <v>2006.0</v>
      </c>
      <c r="C155" s="62"/>
      <c r="D155" s="62">
        <v>4.0</v>
      </c>
      <c r="E155" s="64">
        <v>294.0</v>
      </c>
      <c r="F155" s="62"/>
      <c r="G155" s="64"/>
      <c r="H155" s="62">
        <v>3.0</v>
      </c>
      <c r="I155" s="64"/>
      <c r="J155" s="62"/>
      <c r="K155" s="62"/>
      <c r="L155" s="62"/>
      <c r="M155" s="62"/>
      <c r="N155" s="62"/>
      <c r="O155" s="62"/>
      <c r="P155" s="62"/>
      <c r="Q155" s="62"/>
      <c r="R155" s="62"/>
      <c r="S155" s="63">
        <f t="shared" si="4"/>
        <v>301</v>
      </c>
      <c r="T155" s="4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</row>
    <row r="156" ht="12.75" customHeight="1">
      <c r="A156" s="48"/>
      <c r="B156" s="65">
        <v>2007.0</v>
      </c>
      <c r="C156" s="62"/>
      <c r="D156" s="62">
        <v>23.0</v>
      </c>
      <c r="E156" s="64">
        <v>272.0</v>
      </c>
      <c r="F156" s="62"/>
      <c r="G156" s="64"/>
      <c r="H156" s="62">
        <v>1.0</v>
      </c>
      <c r="I156" s="64"/>
      <c r="J156" s="62"/>
      <c r="K156" s="62"/>
      <c r="L156" s="62"/>
      <c r="M156" s="62"/>
      <c r="N156" s="62"/>
      <c r="O156" s="62"/>
      <c r="P156" s="62"/>
      <c r="Q156" s="62"/>
      <c r="R156" s="62"/>
      <c r="S156" s="63">
        <f t="shared" si="4"/>
        <v>296</v>
      </c>
      <c r="T156" s="4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</row>
    <row r="157" ht="12.75" customHeight="1">
      <c r="A157" s="48"/>
      <c r="B157" s="65">
        <v>2008.0</v>
      </c>
      <c r="C157" s="62"/>
      <c r="D157" s="62">
        <v>23.0</v>
      </c>
      <c r="E157" s="64">
        <v>293.0</v>
      </c>
      <c r="F157" s="62"/>
      <c r="G157" s="64"/>
      <c r="H157" s="62">
        <v>4.0</v>
      </c>
      <c r="I157" s="64"/>
      <c r="J157" s="62"/>
      <c r="K157" s="62"/>
      <c r="L157" s="62"/>
      <c r="M157" s="62"/>
      <c r="N157" s="62"/>
      <c r="O157" s="62"/>
      <c r="P157" s="62"/>
      <c r="Q157" s="62"/>
      <c r="R157" s="62"/>
      <c r="S157" s="63">
        <f t="shared" si="4"/>
        <v>320</v>
      </c>
      <c r="T157" s="4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</row>
    <row r="158" ht="12.75" customHeight="1">
      <c r="A158" s="48"/>
      <c r="B158" s="65">
        <v>2009.0</v>
      </c>
      <c r="C158" s="62"/>
      <c r="D158" s="64">
        <v>17.0</v>
      </c>
      <c r="E158" s="64">
        <v>214.0</v>
      </c>
      <c r="F158" s="62"/>
      <c r="G158" s="64"/>
      <c r="H158" s="62">
        <v>1.0</v>
      </c>
      <c r="I158" s="64"/>
      <c r="J158" s="62"/>
      <c r="K158" s="62"/>
      <c r="L158" s="62"/>
      <c r="M158" s="62"/>
      <c r="N158" s="62"/>
      <c r="O158" s="62"/>
      <c r="P158" s="62"/>
      <c r="Q158" s="62"/>
      <c r="R158" s="62"/>
      <c r="S158" s="63">
        <f t="shared" si="4"/>
        <v>232</v>
      </c>
      <c r="T158" s="4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</row>
    <row r="159" ht="13.5" customHeight="1">
      <c r="A159" s="48"/>
      <c r="B159" s="60">
        <v>2010.0</v>
      </c>
      <c r="C159" s="61"/>
      <c r="D159" s="64"/>
      <c r="E159" s="64"/>
      <c r="F159" s="62"/>
      <c r="G159" s="62"/>
      <c r="H159" s="64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3">
        <f t="shared" si="4"/>
        <v>0</v>
      </c>
      <c r="T159" s="48"/>
    </row>
    <row r="160" ht="12.75" customHeight="1">
      <c r="A160" s="48"/>
      <c r="B160" s="60">
        <v>2011.0</v>
      </c>
      <c r="C160" s="61"/>
      <c r="D160" s="64"/>
      <c r="E160" s="64"/>
      <c r="F160" s="62"/>
      <c r="G160" s="62"/>
      <c r="H160" s="64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3">
        <f t="shared" si="4"/>
        <v>0</v>
      </c>
      <c r="T160" s="48"/>
    </row>
    <row r="161" ht="14.25" customHeight="1">
      <c r="A161" s="48"/>
      <c r="B161" s="60">
        <v>2012.0</v>
      </c>
      <c r="C161" s="61"/>
      <c r="D161" s="64"/>
      <c r="E161" s="64"/>
      <c r="F161" s="62"/>
      <c r="G161" s="62"/>
      <c r="H161" s="64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3">
        <f t="shared" si="4"/>
        <v>0</v>
      </c>
      <c r="T161" s="48"/>
    </row>
    <row r="162" ht="14.25" customHeight="1">
      <c r="A162" s="48"/>
      <c r="B162" s="60">
        <v>2013.0</v>
      </c>
      <c r="C162" s="61"/>
      <c r="D162" s="64"/>
      <c r="E162" s="64"/>
      <c r="F162" s="62"/>
      <c r="G162" s="62"/>
      <c r="H162" s="64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3">
        <f t="shared" si="4"/>
        <v>0</v>
      </c>
      <c r="T162" s="48"/>
    </row>
    <row r="163" ht="16.5" customHeight="1">
      <c r="A163" s="48"/>
      <c r="B163" s="60">
        <v>2014.0</v>
      </c>
      <c r="C163" s="96"/>
      <c r="D163" s="145"/>
      <c r="E163" s="145"/>
      <c r="F163" s="62"/>
      <c r="G163" s="62"/>
      <c r="H163" s="64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3">
        <f t="shared" si="4"/>
        <v>0</v>
      </c>
      <c r="T163" s="48"/>
    </row>
    <row r="164" ht="16.5" customHeight="1">
      <c r="A164" s="48"/>
      <c r="B164" s="60">
        <v>2015.0</v>
      </c>
      <c r="C164" s="96"/>
      <c r="D164" s="145"/>
      <c r="E164" s="145"/>
      <c r="F164" s="62"/>
      <c r="G164" s="62"/>
      <c r="H164" s="64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3">
        <f t="shared" si="4"/>
        <v>0</v>
      </c>
      <c r="T164" s="48"/>
    </row>
    <row r="165" ht="16.5" customHeight="1">
      <c r="A165" s="48"/>
      <c r="B165" s="60">
        <v>2016.0</v>
      </c>
      <c r="C165" s="96"/>
      <c r="D165" s="145"/>
      <c r="E165" s="145"/>
      <c r="F165" s="62"/>
      <c r="G165" s="62"/>
      <c r="H165" s="64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3">
        <f t="shared" si="4"/>
        <v>0</v>
      </c>
      <c r="T165" s="48"/>
    </row>
    <row r="166" ht="15.0" customHeight="1">
      <c r="A166" s="48"/>
      <c r="B166" s="60">
        <v>2017.0</v>
      </c>
      <c r="C166" s="96"/>
      <c r="D166" s="145"/>
      <c r="E166" s="145"/>
      <c r="F166" s="62"/>
      <c r="G166" s="62"/>
      <c r="H166" s="64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3">
        <f t="shared" si="4"/>
        <v>0</v>
      </c>
      <c r="T166" s="48"/>
    </row>
    <row r="167" ht="12.75" customHeight="1">
      <c r="A167" s="48"/>
      <c r="B167" s="99">
        <v>2018.0</v>
      </c>
      <c r="C167" s="146"/>
      <c r="D167" s="145"/>
      <c r="E167" s="145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3">
        <f t="shared" si="4"/>
        <v>0</v>
      </c>
      <c r="T167" s="48"/>
    </row>
    <row r="168" ht="12.75" customHeight="1">
      <c r="A168" s="48"/>
      <c r="B168" s="72">
        <v>2019.0</v>
      </c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66">
        <f t="shared" si="4"/>
        <v>0</v>
      </c>
      <c r="T168" s="48"/>
    </row>
    <row r="169" ht="12.75" customHeight="1">
      <c r="A169" s="48"/>
      <c r="B169" s="72">
        <v>2020.0</v>
      </c>
      <c r="C169" s="61"/>
      <c r="D169" s="61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66">
        <f t="shared" si="4"/>
        <v>0</v>
      </c>
      <c r="T169" s="48"/>
    </row>
    <row r="170" ht="12.75" customHeight="1">
      <c r="A170" s="48"/>
      <c r="B170" s="72">
        <v>2021.0</v>
      </c>
      <c r="C170" s="61"/>
      <c r="D170" s="61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66"/>
      <c r="T170" s="48"/>
    </row>
    <row r="171" ht="12.75" customHeight="1">
      <c r="A171" s="48"/>
      <c r="B171" s="72">
        <v>2022.0</v>
      </c>
      <c r="C171" s="61"/>
      <c r="D171" s="61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66">
        <f>SUM(C171:R171)</f>
        <v>0</v>
      </c>
      <c r="T171" s="48"/>
    </row>
    <row r="172" ht="12.75" customHeight="1">
      <c r="A172" s="48"/>
      <c r="B172" s="72">
        <v>2023.0</v>
      </c>
      <c r="C172" s="61"/>
      <c r="D172" s="61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66"/>
      <c r="T172" s="48"/>
    </row>
    <row r="173" ht="12.75" customHeight="1">
      <c r="A173" s="48"/>
      <c r="B173" s="140">
        <v>2024.0</v>
      </c>
      <c r="C173" s="147"/>
      <c r="D173" s="147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9">
        <f>SUM(C173:R173)</f>
        <v>0</v>
      </c>
      <c r="T173" s="48"/>
    </row>
    <row r="174" ht="12.75" customHeight="1">
      <c r="A174" s="48"/>
      <c r="B174" s="150"/>
      <c r="C174" s="123"/>
      <c r="D174" s="123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5"/>
      <c r="T174" s="48"/>
    </row>
    <row r="175" ht="12.75" customHeight="1">
      <c r="A175" s="48"/>
      <c r="B175" s="48"/>
      <c r="C175" s="120"/>
      <c r="D175" s="151"/>
      <c r="E175" s="151"/>
      <c r="F175" s="119"/>
      <c r="G175" s="152"/>
      <c r="H175" s="119"/>
      <c r="I175" s="120"/>
      <c r="J175" s="119"/>
      <c r="K175" s="119"/>
      <c r="L175" s="119"/>
      <c r="M175" s="119"/>
      <c r="N175" s="119"/>
      <c r="O175" s="119"/>
      <c r="P175" s="119"/>
      <c r="Q175" s="119"/>
      <c r="R175" s="119"/>
      <c r="S175" s="49"/>
      <c r="T175" s="48"/>
    </row>
    <row r="176" ht="12.75" customHeight="1">
      <c r="A176" s="48"/>
      <c r="B176" s="48" t="s">
        <v>33</v>
      </c>
      <c r="C176" s="120"/>
      <c r="D176" s="151"/>
      <c r="E176" s="151"/>
      <c r="F176" s="119"/>
      <c r="G176" s="152"/>
      <c r="H176" s="119"/>
      <c r="I176" s="120"/>
      <c r="J176" s="119"/>
      <c r="K176" s="119"/>
      <c r="L176" s="119"/>
      <c r="M176" s="119"/>
      <c r="N176" s="119"/>
      <c r="O176" s="119"/>
      <c r="P176" s="119"/>
      <c r="Q176" s="119"/>
      <c r="R176" s="119"/>
      <c r="S176" s="49"/>
      <c r="T176" s="48"/>
    </row>
    <row r="177" ht="12.75" customHeight="1">
      <c r="A177" s="48"/>
      <c r="B177" s="51" t="s">
        <v>13</v>
      </c>
      <c r="C177" s="52" t="s">
        <v>14</v>
      </c>
      <c r="D177" s="52" t="s">
        <v>15</v>
      </c>
      <c r="E177" s="52" t="s">
        <v>16</v>
      </c>
      <c r="F177" s="52" t="s">
        <v>17</v>
      </c>
      <c r="G177" s="52" t="s">
        <v>18</v>
      </c>
      <c r="H177" s="53" t="s">
        <v>19</v>
      </c>
      <c r="I177" s="52" t="s">
        <v>20</v>
      </c>
      <c r="J177" s="52" t="s">
        <v>21</v>
      </c>
      <c r="K177" s="52" t="s">
        <v>22</v>
      </c>
      <c r="L177" s="54" t="s">
        <v>38</v>
      </c>
      <c r="M177" s="53" t="s">
        <v>39</v>
      </c>
      <c r="N177" s="53" t="s">
        <v>25</v>
      </c>
      <c r="O177" s="53" t="s">
        <v>26</v>
      </c>
      <c r="P177" s="53" t="s">
        <v>40</v>
      </c>
      <c r="Q177" s="53" t="s">
        <v>28</v>
      </c>
      <c r="R177" s="53" t="s">
        <v>29</v>
      </c>
      <c r="S177" s="55" t="s">
        <v>30</v>
      </c>
      <c r="T177" s="48"/>
    </row>
    <row r="178" ht="12.75" customHeight="1">
      <c r="A178" s="48"/>
      <c r="B178" s="126" t="s">
        <v>41</v>
      </c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8"/>
      <c r="T178" s="48"/>
    </row>
    <row r="179" ht="12.75" customHeight="1">
      <c r="A179" s="48"/>
      <c r="B179" s="60">
        <v>1985.0</v>
      </c>
      <c r="C179" s="61">
        <v>7.0</v>
      </c>
      <c r="D179" s="62">
        <v>967.0</v>
      </c>
      <c r="E179" s="62">
        <v>101.0</v>
      </c>
      <c r="F179" s="62">
        <v>8.0</v>
      </c>
      <c r="G179" s="62"/>
      <c r="H179" s="62">
        <v>2.0</v>
      </c>
      <c r="I179" s="62"/>
      <c r="J179" s="62">
        <v>145.0</v>
      </c>
      <c r="K179" s="62">
        <v>18.0</v>
      </c>
      <c r="L179" s="62">
        <v>12.0</v>
      </c>
      <c r="M179" s="62"/>
      <c r="N179" s="62"/>
      <c r="O179" s="62"/>
      <c r="P179" s="62"/>
      <c r="Q179" s="62"/>
      <c r="R179" s="62"/>
      <c r="S179" s="63">
        <f t="shared" ref="S179:S218" si="5">SUM(C179:R179)</f>
        <v>1260</v>
      </c>
      <c r="T179" s="48"/>
    </row>
    <row r="180" ht="12.75" customHeight="1">
      <c r="A180" s="48"/>
      <c r="B180" s="60">
        <v>1986.0</v>
      </c>
      <c r="C180" s="61">
        <v>5.0</v>
      </c>
      <c r="D180" s="62">
        <v>1493.0</v>
      </c>
      <c r="E180" s="62">
        <v>120.0</v>
      </c>
      <c r="F180" s="62">
        <v>5.0</v>
      </c>
      <c r="G180" s="62"/>
      <c r="H180" s="62">
        <v>4.0</v>
      </c>
      <c r="I180" s="62"/>
      <c r="J180" s="62">
        <v>220.0</v>
      </c>
      <c r="K180" s="62">
        <v>19.0</v>
      </c>
      <c r="L180" s="62">
        <v>14.0</v>
      </c>
      <c r="M180" s="62"/>
      <c r="N180" s="62"/>
      <c r="O180" s="62"/>
      <c r="P180" s="62"/>
      <c r="Q180" s="62"/>
      <c r="R180" s="62"/>
      <c r="S180" s="63">
        <f t="shared" si="5"/>
        <v>1880</v>
      </c>
      <c r="T180" s="48"/>
    </row>
    <row r="181" ht="12.75" customHeight="1">
      <c r="A181" s="48"/>
      <c r="B181" s="60">
        <v>1987.0</v>
      </c>
      <c r="C181" s="61">
        <v>6.0</v>
      </c>
      <c r="D181" s="62">
        <v>1616.0</v>
      </c>
      <c r="E181" s="62">
        <v>137.0</v>
      </c>
      <c r="F181" s="62">
        <v>8.0</v>
      </c>
      <c r="G181" s="62"/>
      <c r="H181" s="62">
        <v>11.0</v>
      </c>
      <c r="I181" s="62"/>
      <c r="J181" s="62">
        <v>261.0</v>
      </c>
      <c r="K181" s="62">
        <v>29.0</v>
      </c>
      <c r="L181" s="62">
        <v>20.0</v>
      </c>
      <c r="M181" s="62"/>
      <c r="N181" s="62"/>
      <c r="O181" s="62"/>
      <c r="P181" s="62"/>
      <c r="Q181" s="62"/>
      <c r="R181" s="62"/>
      <c r="S181" s="63">
        <f t="shared" si="5"/>
        <v>2088</v>
      </c>
      <c r="T181" s="48"/>
    </row>
    <row r="182" ht="12.75" customHeight="1">
      <c r="A182" s="48"/>
      <c r="B182" s="60">
        <v>1988.0</v>
      </c>
      <c r="C182" s="61">
        <v>9.0</v>
      </c>
      <c r="D182" s="62">
        <v>941.0</v>
      </c>
      <c r="E182" s="62">
        <v>172.0</v>
      </c>
      <c r="F182" s="62">
        <v>17.0</v>
      </c>
      <c r="G182" s="62"/>
      <c r="H182" s="62">
        <v>11.0</v>
      </c>
      <c r="I182" s="62"/>
      <c r="J182" s="62">
        <v>266.0</v>
      </c>
      <c r="K182" s="62">
        <v>54.0</v>
      </c>
      <c r="L182" s="62">
        <v>20.0</v>
      </c>
      <c r="M182" s="62"/>
      <c r="N182" s="62"/>
      <c r="O182" s="62"/>
      <c r="P182" s="62"/>
      <c r="Q182" s="62"/>
      <c r="R182" s="62"/>
      <c r="S182" s="63">
        <f t="shared" si="5"/>
        <v>1490</v>
      </c>
      <c r="T182" s="48"/>
    </row>
    <row r="183" ht="12.75" customHeight="1">
      <c r="A183" s="48"/>
      <c r="B183" s="60">
        <v>1989.0</v>
      </c>
      <c r="C183" s="61">
        <v>36.0</v>
      </c>
      <c r="D183" s="62">
        <v>828.0</v>
      </c>
      <c r="E183" s="62">
        <v>153.0</v>
      </c>
      <c r="F183" s="64">
        <v>14.0</v>
      </c>
      <c r="G183" s="62"/>
      <c r="H183" s="64">
        <v>11.0</v>
      </c>
      <c r="I183" s="62"/>
      <c r="J183" s="62">
        <v>326.0</v>
      </c>
      <c r="K183" s="62">
        <v>24.0</v>
      </c>
      <c r="L183" s="62">
        <v>23.0</v>
      </c>
      <c r="M183" s="64"/>
      <c r="N183" s="64"/>
      <c r="O183" s="64"/>
      <c r="P183" s="64"/>
      <c r="Q183" s="64"/>
      <c r="R183" s="64"/>
      <c r="S183" s="63">
        <f t="shared" si="5"/>
        <v>1415</v>
      </c>
      <c r="T183" s="48"/>
    </row>
    <row r="184" ht="12.75" customHeight="1">
      <c r="A184" s="48"/>
      <c r="B184" s="60">
        <v>1990.0</v>
      </c>
      <c r="C184" s="61">
        <v>15.0</v>
      </c>
      <c r="D184" s="62">
        <v>891.0</v>
      </c>
      <c r="E184" s="62">
        <v>138.0</v>
      </c>
      <c r="F184" s="64">
        <v>25.0</v>
      </c>
      <c r="G184" s="62"/>
      <c r="H184" s="62">
        <v>11.0</v>
      </c>
      <c r="I184" s="62"/>
      <c r="J184" s="62">
        <v>295.0</v>
      </c>
      <c r="K184" s="62">
        <v>27.0</v>
      </c>
      <c r="L184" s="62">
        <v>17.0</v>
      </c>
      <c r="M184" s="62"/>
      <c r="N184" s="62"/>
      <c r="O184" s="62"/>
      <c r="P184" s="62"/>
      <c r="Q184" s="62"/>
      <c r="R184" s="62"/>
      <c r="S184" s="63">
        <f t="shared" si="5"/>
        <v>1419</v>
      </c>
      <c r="T184" s="48"/>
    </row>
    <row r="185" ht="12.75" customHeight="1">
      <c r="A185" s="48"/>
      <c r="B185" s="60">
        <v>1991.0</v>
      </c>
      <c r="C185" s="61">
        <v>72.0</v>
      </c>
      <c r="D185" s="62">
        <v>802.0</v>
      </c>
      <c r="E185" s="62">
        <v>237.0</v>
      </c>
      <c r="F185" s="64">
        <v>25.0</v>
      </c>
      <c r="G185" s="62"/>
      <c r="H185" s="64">
        <v>9.0</v>
      </c>
      <c r="I185" s="62"/>
      <c r="J185" s="62">
        <v>346.0</v>
      </c>
      <c r="K185" s="62">
        <v>41.0</v>
      </c>
      <c r="L185" s="62">
        <v>25.0</v>
      </c>
      <c r="M185" s="64"/>
      <c r="N185" s="64"/>
      <c r="O185" s="64"/>
      <c r="P185" s="64"/>
      <c r="Q185" s="64"/>
      <c r="R185" s="64"/>
      <c r="S185" s="63">
        <f t="shared" si="5"/>
        <v>1557</v>
      </c>
      <c r="T185" s="48"/>
    </row>
    <row r="186" ht="12.75" customHeight="1">
      <c r="A186" s="48"/>
      <c r="B186" s="60">
        <v>1992.0</v>
      </c>
      <c r="C186" s="61">
        <v>54.0</v>
      </c>
      <c r="D186" s="62">
        <v>602.0</v>
      </c>
      <c r="E186" s="62">
        <v>167.0</v>
      </c>
      <c r="F186" s="62">
        <v>13.0</v>
      </c>
      <c r="G186" s="62"/>
      <c r="H186" s="62">
        <v>10.0</v>
      </c>
      <c r="I186" s="62"/>
      <c r="J186" s="62">
        <v>260.0</v>
      </c>
      <c r="K186" s="62">
        <v>37.0</v>
      </c>
      <c r="L186" s="62">
        <v>17.0</v>
      </c>
      <c r="M186" s="62"/>
      <c r="N186" s="62"/>
      <c r="O186" s="62"/>
      <c r="P186" s="62"/>
      <c r="Q186" s="62"/>
      <c r="R186" s="62"/>
      <c r="S186" s="63">
        <f t="shared" si="5"/>
        <v>1160</v>
      </c>
      <c r="T186" s="48"/>
    </row>
    <row r="187" ht="12.75" customHeight="1">
      <c r="A187" s="48"/>
      <c r="B187" s="60">
        <v>1993.0</v>
      </c>
      <c r="C187" s="61">
        <v>71.0</v>
      </c>
      <c r="D187" s="62">
        <v>861.0</v>
      </c>
      <c r="E187" s="62">
        <v>157.0</v>
      </c>
      <c r="F187" s="62">
        <v>3.0</v>
      </c>
      <c r="G187" s="62"/>
      <c r="H187" s="62">
        <v>6.0</v>
      </c>
      <c r="I187" s="62"/>
      <c r="J187" s="62">
        <v>311.0</v>
      </c>
      <c r="K187" s="62">
        <v>67.0</v>
      </c>
      <c r="L187" s="62">
        <v>20.0</v>
      </c>
      <c r="M187" s="62"/>
      <c r="N187" s="62"/>
      <c r="O187" s="62"/>
      <c r="P187" s="62"/>
      <c r="Q187" s="62"/>
      <c r="R187" s="62"/>
      <c r="S187" s="63">
        <f t="shared" si="5"/>
        <v>1496</v>
      </c>
      <c r="T187" s="48"/>
    </row>
    <row r="188" ht="12.75" customHeight="1">
      <c r="A188" s="48"/>
      <c r="B188" s="60">
        <v>1994.0</v>
      </c>
      <c r="C188" s="61">
        <v>90.0</v>
      </c>
      <c r="D188" s="62">
        <v>870.0</v>
      </c>
      <c r="E188" s="64">
        <v>138.0</v>
      </c>
      <c r="F188" s="62">
        <v>7.0</v>
      </c>
      <c r="G188" s="62"/>
      <c r="H188" s="64">
        <v>8.0</v>
      </c>
      <c r="I188" s="62"/>
      <c r="J188" s="62">
        <v>298.0</v>
      </c>
      <c r="K188" s="62">
        <v>35.0</v>
      </c>
      <c r="L188" s="62">
        <v>22.0</v>
      </c>
      <c r="M188" s="64"/>
      <c r="N188" s="64"/>
      <c r="O188" s="64"/>
      <c r="P188" s="64"/>
      <c r="Q188" s="64"/>
      <c r="R188" s="64"/>
      <c r="S188" s="63">
        <f t="shared" si="5"/>
        <v>1468</v>
      </c>
      <c r="T188" s="48"/>
    </row>
    <row r="189" ht="12.75" customHeight="1">
      <c r="A189" s="48"/>
      <c r="B189" s="60">
        <v>1995.0</v>
      </c>
      <c r="C189" s="61">
        <v>177.0</v>
      </c>
      <c r="D189" s="62">
        <v>978.0</v>
      </c>
      <c r="E189" s="62">
        <v>152.0</v>
      </c>
      <c r="F189" s="62">
        <v>20.0</v>
      </c>
      <c r="G189" s="62"/>
      <c r="H189" s="64">
        <v>7.0</v>
      </c>
      <c r="I189" s="62"/>
      <c r="J189" s="62">
        <v>315.0</v>
      </c>
      <c r="K189" s="62">
        <v>52.0</v>
      </c>
      <c r="L189" s="62">
        <v>29.0</v>
      </c>
      <c r="M189" s="64"/>
      <c r="N189" s="64"/>
      <c r="O189" s="64"/>
      <c r="P189" s="64"/>
      <c r="Q189" s="64"/>
      <c r="R189" s="64"/>
      <c r="S189" s="63">
        <f t="shared" si="5"/>
        <v>1730</v>
      </c>
      <c r="T189" s="48"/>
    </row>
    <row r="190" ht="12.75" customHeight="1">
      <c r="A190" s="48"/>
      <c r="B190" s="60">
        <v>1996.0</v>
      </c>
      <c r="C190" s="61">
        <v>188.0</v>
      </c>
      <c r="D190" s="64">
        <v>934.0</v>
      </c>
      <c r="E190" s="64">
        <v>224.0</v>
      </c>
      <c r="F190" s="62">
        <v>7.0</v>
      </c>
      <c r="G190" s="62"/>
      <c r="H190" s="62">
        <v>5.0</v>
      </c>
      <c r="I190" s="62"/>
      <c r="J190" s="62">
        <v>409.0</v>
      </c>
      <c r="K190" s="62">
        <v>53.0</v>
      </c>
      <c r="L190" s="62">
        <v>18.0</v>
      </c>
      <c r="M190" s="62"/>
      <c r="N190" s="62"/>
      <c r="O190" s="62"/>
      <c r="P190" s="62"/>
      <c r="Q190" s="62"/>
      <c r="R190" s="62"/>
      <c r="S190" s="63">
        <f t="shared" si="5"/>
        <v>1838</v>
      </c>
      <c r="T190" s="48"/>
    </row>
    <row r="191" ht="12.75" customHeight="1">
      <c r="A191" s="48"/>
      <c r="B191" s="60">
        <v>1997.0</v>
      </c>
      <c r="C191" s="61">
        <v>133.0</v>
      </c>
      <c r="D191" s="64">
        <v>770.0</v>
      </c>
      <c r="E191" s="62">
        <v>196.0</v>
      </c>
      <c r="F191" s="62">
        <v>26.0</v>
      </c>
      <c r="G191" s="62"/>
      <c r="H191" s="62">
        <v>4.0</v>
      </c>
      <c r="I191" s="62"/>
      <c r="J191" s="62">
        <v>378.0</v>
      </c>
      <c r="K191" s="62">
        <v>37.0</v>
      </c>
      <c r="L191" s="62">
        <v>17.0</v>
      </c>
      <c r="M191" s="62"/>
      <c r="N191" s="62"/>
      <c r="O191" s="62"/>
      <c r="P191" s="62"/>
      <c r="Q191" s="62"/>
      <c r="R191" s="62"/>
      <c r="S191" s="63">
        <f t="shared" si="5"/>
        <v>1561</v>
      </c>
      <c r="T191" s="48"/>
    </row>
    <row r="192" ht="12.75" customHeight="1">
      <c r="A192" s="48"/>
      <c r="B192" s="60">
        <v>1998.0</v>
      </c>
      <c r="C192" s="61">
        <v>88.0</v>
      </c>
      <c r="D192" s="64">
        <v>766.0</v>
      </c>
      <c r="E192" s="64">
        <v>143.0</v>
      </c>
      <c r="F192" s="62">
        <v>9.0</v>
      </c>
      <c r="G192" s="62"/>
      <c r="H192" s="62">
        <v>6.0</v>
      </c>
      <c r="I192" s="62"/>
      <c r="J192" s="62">
        <v>242.0</v>
      </c>
      <c r="K192" s="62">
        <v>26.0</v>
      </c>
      <c r="L192" s="62">
        <v>19.0</v>
      </c>
      <c r="M192" s="62"/>
      <c r="N192" s="62"/>
      <c r="O192" s="62"/>
      <c r="P192" s="62"/>
      <c r="Q192" s="62"/>
      <c r="R192" s="62"/>
      <c r="S192" s="63">
        <f t="shared" si="5"/>
        <v>1299</v>
      </c>
      <c r="T192" s="48"/>
    </row>
    <row r="193" ht="12.75" customHeight="1">
      <c r="A193" s="48"/>
      <c r="B193" s="60">
        <v>1999.0</v>
      </c>
      <c r="C193" s="61">
        <v>331.0</v>
      </c>
      <c r="D193" s="64">
        <v>1019.0</v>
      </c>
      <c r="E193" s="64">
        <v>181.0</v>
      </c>
      <c r="F193" s="62">
        <v>24.0</v>
      </c>
      <c r="G193" s="62"/>
      <c r="H193" s="64">
        <v>4.0</v>
      </c>
      <c r="I193" s="62"/>
      <c r="J193" s="62">
        <v>293.0</v>
      </c>
      <c r="K193" s="62">
        <v>27.0</v>
      </c>
      <c r="L193" s="62">
        <v>33.0</v>
      </c>
      <c r="M193" s="64"/>
      <c r="N193" s="64"/>
      <c r="O193" s="64"/>
      <c r="P193" s="64"/>
      <c r="Q193" s="64"/>
      <c r="R193" s="64"/>
      <c r="S193" s="63">
        <f t="shared" si="5"/>
        <v>1912</v>
      </c>
      <c r="T193" s="48"/>
    </row>
    <row r="194" ht="12.75" customHeight="1">
      <c r="A194" s="48"/>
      <c r="B194" s="60">
        <v>2000.0</v>
      </c>
      <c r="C194" s="61">
        <v>120.0</v>
      </c>
      <c r="D194" s="62">
        <v>1080.0</v>
      </c>
      <c r="E194" s="62">
        <v>415.0</v>
      </c>
      <c r="F194" s="62">
        <v>207.0</v>
      </c>
      <c r="G194" s="62"/>
      <c r="H194" s="62">
        <v>15.0</v>
      </c>
      <c r="I194" s="62"/>
      <c r="J194" s="62">
        <v>235.0</v>
      </c>
      <c r="K194" s="62">
        <v>15.0</v>
      </c>
      <c r="L194" s="62">
        <v>20.0</v>
      </c>
      <c r="M194" s="62"/>
      <c r="N194" s="62"/>
      <c r="O194" s="62"/>
      <c r="P194" s="62"/>
      <c r="Q194" s="62"/>
      <c r="R194" s="62"/>
      <c r="S194" s="63">
        <f t="shared" si="5"/>
        <v>2107</v>
      </c>
      <c r="T194" s="48"/>
    </row>
    <row r="195" ht="12.75" customHeight="1">
      <c r="A195" s="48"/>
      <c r="B195" s="60">
        <v>2001.0</v>
      </c>
      <c r="C195" s="61">
        <v>194.0</v>
      </c>
      <c r="D195" s="62">
        <v>878.0</v>
      </c>
      <c r="E195" s="62">
        <v>523.0</v>
      </c>
      <c r="F195" s="62">
        <v>226.0</v>
      </c>
      <c r="G195" s="62"/>
      <c r="H195" s="62">
        <v>13.0</v>
      </c>
      <c r="I195" s="62"/>
      <c r="J195" s="62">
        <v>291.0</v>
      </c>
      <c r="K195" s="62">
        <v>44.0</v>
      </c>
      <c r="L195" s="62">
        <v>32.0</v>
      </c>
      <c r="M195" s="62"/>
      <c r="N195" s="62"/>
      <c r="O195" s="62"/>
      <c r="P195" s="62"/>
      <c r="Q195" s="62"/>
      <c r="R195" s="62"/>
      <c r="S195" s="63">
        <f t="shared" si="5"/>
        <v>2201</v>
      </c>
      <c r="T195" s="48"/>
    </row>
    <row r="196" ht="12.75" customHeight="1">
      <c r="A196" s="48"/>
      <c r="B196" s="60">
        <v>2002.0</v>
      </c>
      <c r="C196" s="61">
        <v>235.0</v>
      </c>
      <c r="D196" s="62">
        <v>632.0</v>
      </c>
      <c r="E196" s="62">
        <v>355.0</v>
      </c>
      <c r="F196" s="62">
        <v>586.0</v>
      </c>
      <c r="G196" s="62"/>
      <c r="H196" s="62">
        <v>6.0</v>
      </c>
      <c r="I196" s="62"/>
      <c r="J196" s="62">
        <v>225.0</v>
      </c>
      <c r="K196" s="62">
        <v>30.0</v>
      </c>
      <c r="L196" s="62">
        <v>13.0</v>
      </c>
      <c r="M196" s="62"/>
      <c r="N196" s="62"/>
      <c r="O196" s="62"/>
      <c r="P196" s="62"/>
      <c r="Q196" s="62"/>
      <c r="R196" s="62"/>
      <c r="S196" s="63">
        <f t="shared" si="5"/>
        <v>2082</v>
      </c>
      <c r="T196" s="48"/>
    </row>
    <row r="197" ht="12.75" customHeight="1">
      <c r="A197" s="48"/>
      <c r="B197" s="60">
        <v>2003.0</v>
      </c>
      <c r="C197" s="61">
        <v>85.0</v>
      </c>
      <c r="D197" s="62">
        <v>735.0</v>
      </c>
      <c r="E197" s="64">
        <v>268.0</v>
      </c>
      <c r="F197" s="62">
        <v>213.0</v>
      </c>
      <c r="G197" s="64"/>
      <c r="H197" s="62">
        <v>25.0</v>
      </c>
      <c r="I197" s="64"/>
      <c r="J197" s="62">
        <v>210.0</v>
      </c>
      <c r="K197" s="62">
        <v>29.0</v>
      </c>
      <c r="L197" s="62">
        <v>18.0</v>
      </c>
      <c r="M197" s="62"/>
      <c r="N197" s="62"/>
      <c r="O197" s="62"/>
      <c r="P197" s="62"/>
      <c r="Q197" s="62"/>
      <c r="R197" s="62"/>
      <c r="S197" s="63">
        <f t="shared" si="5"/>
        <v>1583</v>
      </c>
      <c r="T197" s="4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</row>
    <row r="198" ht="12.75" customHeight="1">
      <c r="A198" s="48"/>
      <c r="B198" s="60">
        <v>2004.0</v>
      </c>
      <c r="C198" s="61">
        <v>157.0</v>
      </c>
      <c r="D198" s="62">
        <v>746.0</v>
      </c>
      <c r="E198" s="64">
        <v>251.0</v>
      </c>
      <c r="F198" s="62">
        <v>381.0</v>
      </c>
      <c r="G198" s="64"/>
      <c r="H198" s="62">
        <v>45.0</v>
      </c>
      <c r="I198" s="64"/>
      <c r="J198" s="62">
        <v>188.0</v>
      </c>
      <c r="K198" s="62">
        <v>31.0</v>
      </c>
      <c r="L198" s="62">
        <v>23.0</v>
      </c>
      <c r="M198" s="62"/>
      <c r="N198" s="62"/>
      <c r="O198" s="62"/>
      <c r="P198" s="62"/>
      <c r="Q198" s="62"/>
      <c r="R198" s="62"/>
      <c r="S198" s="63">
        <f t="shared" si="5"/>
        <v>1822</v>
      </c>
      <c r="T198" s="4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</row>
    <row r="199" ht="12.75" customHeight="1">
      <c r="A199" s="48"/>
      <c r="B199" s="65">
        <v>2005.0</v>
      </c>
      <c r="C199" s="62">
        <v>175.0</v>
      </c>
      <c r="D199" s="62">
        <v>679.0</v>
      </c>
      <c r="E199" s="64">
        <v>259.0</v>
      </c>
      <c r="F199" s="62">
        <v>295.0</v>
      </c>
      <c r="G199" s="64"/>
      <c r="H199" s="62">
        <v>14.0</v>
      </c>
      <c r="I199" s="64"/>
      <c r="J199" s="62">
        <v>187.0</v>
      </c>
      <c r="K199" s="62">
        <v>20.0</v>
      </c>
      <c r="L199" s="62">
        <v>15.0</v>
      </c>
      <c r="M199" s="62"/>
      <c r="N199" s="62"/>
      <c r="O199" s="62"/>
      <c r="P199" s="62"/>
      <c r="Q199" s="62"/>
      <c r="R199" s="62"/>
      <c r="S199" s="63">
        <f t="shared" si="5"/>
        <v>1644</v>
      </c>
      <c r="T199" s="4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</row>
    <row r="200" ht="12.75" customHeight="1">
      <c r="A200" s="48"/>
      <c r="B200" s="65">
        <v>2006.0</v>
      </c>
      <c r="C200" s="62">
        <v>95.0</v>
      </c>
      <c r="D200" s="62">
        <v>508.0</v>
      </c>
      <c r="E200" s="64">
        <v>296.0</v>
      </c>
      <c r="F200" s="62">
        <v>303.0</v>
      </c>
      <c r="G200" s="64"/>
      <c r="H200" s="62">
        <v>12.0</v>
      </c>
      <c r="I200" s="64"/>
      <c r="J200" s="62">
        <v>160.0</v>
      </c>
      <c r="K200" s="62">
        <v>21.0</v>
      </c>
      <c r="L200" s="62">
        <v>14.0</v>
      </c>
      <c r="M200" s="62"/>
      <c r="N200" s="62"/>
      <c r="O200" s="62"/>
      <c r="P200" s="62"/>
      <c r="Q200" s="62"/>
      <c r="R200" s="62"/>
      <c r="S200" s="63">
        <f t="shared" si="5"/>
        <v>1409</v>
      </c>
      <c r="T200" s="4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</row>
    <row r="201" ht="12.75" customHeight="1">
      <c r="A201" s="48"/>
      <c r="B201" s="65">
        <v>2007.0</v>
      </c>
      <c r="C201" s="62">
        <v>3.0</v>
      </c>
      <c r="D201" s="62">
        <v>501.0</v>
      </c>
      <c r="E201" s="64">
        <v>266.0</v>
      </c>
      <c r="F201" s="62">
        <v>63.0</v>
      </c>
      <c r="G201" s="64"/>
      <c r="H201" s="62">
        <v>8.0</v>
      </c>
      <c r="I201" s="64">
        <v>1.0</v>
      </c>
      <c r="J201" s="62">
        <v>127.0</v>
      </c>
      <c r="K201" s="62">
        <v>13.0</v>
      </c>
      <c r="L201" s="62">
        <v>12.0</v>
      </c>
      <c r="M201" s="62"/>
      <c r="N201" s="62"/>
      <c r="O201" s="62"/>
      <c r="P201" s="62"/>
      <c r="Q201" s="62"/>
      <c r="R201" s="62"/>
      <c r="S201" s="63">
        <f t="shared" si="5"/>
        <v>994</v>
      </c>
      <c r="T201" s="48"/>
    </row>
    <row r="202" ht="12.75" customHeight="1">
      <c r="A202" s="48"/>
      <c r="B202" s="65">
        <v>2008.0</v>
      </c>
      <c r="C202" s="62">
        <v>1.0</v>
      </c>
      <c r="D202" s="62">
        <v>451.0</v>
      </c>
      <c r="E202" s="64">
        <v>481.0</v>
      </c>
      <c r="F202" s="62">
        <v>74.0</v>
      </c>
      <c r="G202" s="64"/>
      <c r="H202" s="62">
        <v>7.0</v>
      </c>
      <c r="I202" s="64"/>
      <c r="J202" s="62">
        <v>198.0</v>
      </c>
      <c r="K202" s="62">
        <v>14.0</v>
      </c>
      <c r="L202" s="62">
        <v>14.0</v>
      </c>
      <c r="M202" s="62"/>
      <c r="N202" s="62"/>
      <c r="O202" s="62"/>
      <c r="P202" s="62"/>
      <c r="Q202" s="62"/>
      <c r="R202" s="62"/>
      <c r="S202" s="63">
        <f t="shared" si="5"/>
        <v>1240</v>
      </c>
      <c r="T202" s="48"/>
    </row>
    <row r="203" ht="12.75" customHeight="1">
      <c r="A203" s="48"/>
      <c r="B203" s="65">
        <v>2009.0</v>
      </c>
      <c r="C203" s="62">
        <v>3.17</v>
      </c>
      <c r="D203" s="64">
        <v>470.73</v>
      </c>
      <c r="E203" s="64">
        <v>411.52</v>
      </c>
      <c r="F203" s="62">
        <v>59.41</v>
      </c>
      <c r="G203" s="64"/>
      <c r="H203" s="62">
        <v>12.26</v>
      </c>
      <c r="I203" s="64">
        <v>0.45</v>
      </c>
      <c r="J203" s="62">
        <v>14.79</v>
      </c>
      <c r="K203" s="62">
        <v>9.98</v>
      </c>
      <c r="L203" s="62">
        <v>8.0</v>
      </c>
      <c r="M203" s="62"/>
      <c r="N203" s="62"/>
      <c r="O203" s="62"/>
      <c r="P203" s="62"/>
      <c r="Q203" s="62"/>
      <c r="R203" s="62"/>
      <c r="S203" s="63">
        <f t="shared" si="5"/>
        <v>990.31</v>
      </c>
      <c r="T203" s="48"/>
    </row>
    <row r="204" ht="12.75" customHeight="1">
      <c r="A204" s="48"/>
      <c r="B204" s="60">
        <v>2010.0</v>
      </c>
      <c r="C204" s="61">
        <v>2.0</v>
      </c>
      <c r="D204" s="62">
        <v>425.66</v>
      </c>
      <c r="E204" s="62">
        <v>415.8</v>
      </c>
      <c r="F204" s="62">
        <v>118.0</v>
      </c>
      <c r="G204" s="62"/>
      <c r="H204" s="62">
        <v>25.33</v>
      </c>
      <c r="I204" s="62"/>
      <c r="J204" s="62">
        <v>147.97</v>
      </c>
      <c r="K204" s="62">
        <v>19.0</v>
      </c>
      <c r="L204" s="62">
        <v>12.0</v>
      </c>
      <c r="M204" s="62"/>
      <c r="N204" s="62"/>
      <c r="O204" s="62"/>
      <c r="P204" s="62"/>
      <c r="Q204" s="62"/>
      <c r="R204" s="62">
        <v>1.0</v>
      </c>
      <c r="S204" s="63">
        <f t="shared" si="5"/>
        <v>1166.76</v>
      </c>
      <c r="T204" s="48"/>
    </row>
    <row r="205" ht="12.75" customHeight="1">
      <c r="A205" s="48"/>
      <c r="B205" s="65">
        <v>2011.0</v>
      </c>
      <c r="C205" s="123">
        <v>4.0</v>
      </c>
      <c r="D205" s="61">
        <v>495.7</v>
      </c>
      <c r="E205" s="64">
        <v>385.3</v>
      </c>
      <c r="F205" s="64">
        <v>110.0</v>
      </c>
      <c r="G205" s="64"/>
      <c r="H205" s="64">
        <v>16.04</v>
      </c>
      <c r="I205" s="64"/>
      <c r="J205" s="64">
        <v>199.0</v>
      </c>
      <c r="K205" s="64">
        <v>16.0</v>
      </c>
      <c r="L205" s="64">
        <v>18.0</v>
      </c>
      <c r="M205" s="64"/>
      <c r="N205" s="64"/>
      <c r="O205" s="64"/>
      <c r="P205" s="64"/>
      <c r="Q205" s="64"/>
      <c r="R205" s="64">
        <v>1.0</v>
      </c>
      <c r="S205" s="63">
        <f t="shared" si="5"/>
        <v>1245.04</v>
      </c>
      <c r="T205" s="48"/>
    </row>
    <row r="206" ht="12.75" customHeight="1">
      <c r="A206" s="48"/>
      <c r="B206" s="65">
        <v>2012.0</v>
      </c>
      <c r="C206" s="123">
        <v>3.0</v>
      </c>
      <c r="D206" s="61">
        <v>643.73</v>
      </c>
      <c r="E206" s="64">
        <v>381.0</v>
      </c>
      <c r="F206" s="64">
        <v>155.0</v>
      </c>
      <c r="G206" s="64"/>
      <c r="H206" s="64">
        <v>18.43</v>
      </c>
      <c r="I206" s="64">
        <v>1.0</v>
      </c>
      <c r="J206" s="64">
        <v>141.17</v>
      </c>
      <c r="K206" s="64">
        <v>11.0</v>
      </c>
      <c r="L206" s="64">
        <v>16.0</v>
      </c>
      <c r="M206" s="64"/>
      <c r="N206" s="64"/>
      <c r="O206" s="64"/>
      <c r="P206" s="64"/>
      <c r="Q206" s="64"/>
      <c r="R206" s="64">
        <v>1.0</v>
      </c>
      <c r="S206" s="63">
        <f t="shared" si="5"/>
        <v>1371.33</v>
      </c>
      <c r="T206" s="48"/>
    </row>
    <row r="207" ht="12.75" customHeight="1">
      <c r="A207" s="48"/>
      <c r="B207" s="65">
        <v>2013.0</v>
      </c>
      <c r="C207" s="123">
        <v>2.0</v>
      </c>
      <c r="D207" s="61">
        <v>528.0</v>
      </c>
      <c r="E207" s="64">
        <v>535.0</v>
      </c>
      <c r="F207" s="64">
        <v>148.0</v>
      </c>
      <c r="G207" s="64"/>
      <c r="H207" s="64">
        <v>5.0</v>
      </c>
      <c r="I207" s="64">
        <v>1.0</v>
      </c>
      <c r="J207" s="64">
        <v>136.63</v>
      </c>
      <c r="K207" s="64">
        <v>8.0</v>
      </c>
      <c r="L207" s="64">
        <v>16.0</v>
      </c>
      <c r="M207" s="64"/>
      <c r="N207" s="64"/>
      <c r="O207" s="64"/>
      <c r="P207" s="64"/>
      <c r="Q207" s="64"/>
      <c r="R207" s="64">
        <v>1.22</v>
      </c>
      <c r="S207" s="63">
        <f t="shared" si="5"/>
        <v>1380.85</v>
      </c>
      <c r="T207" s="48"/>
    </row>
    <row r="208" ht="12.75" customHeight="1">
      <c r="A208" s="48"/>
      <c r="B208" s="65">
        <v>2014.0</v>
      </c>
      <c r="C208" s="123">
        <v>3.0</v>
      </c>
      <c r="D208" s="61">
        <v>578.85</v>
      </c>
      <c r="E208" s="64">
        <v>364.09</v>
      </c>
      <c r="F208" s="64">
        <v>143.0</v>
      </c>
      <c r="G208" s="64"/>
      <c r="H208" s="64">
        <v>14.09</v>
      </c>
      <c r="I208" s="64">
        <v>1.0</v>
      </c>
      <c r="J208" s="64">
        <v>159.05</v>
      </c>
      <c r="K208" s="64">
        <v>12.0</v>
      </c>
      <c r="L208" s="64">
        <v>12.05</v>
      </c>
      <c r="M208" s="64">
        <v>1.0</v>
      </c>
      <c r="N208" s="64"/>
      <c r="O208" s="64"/>
      <c r="P208" s="64"/>
      <c r="Q208" s="64"/>
      <c r="R208" s="64">
        <v>1.0</v>
      </c>
      <c r="S208" s="63">
        <f t="shared" si="5"/>
        <v>1289.13</v>
      </c>
      <c r="T208" s="48"/>
    </row>
    <row r="209" ht="12.75" customHeight="1">
      <c r="A209" s="48"/>
      <c r="B209" s="65">
        <v>2015.0</v>
      </c>
      <c r="C209" s="123">
        <v>2.0</v>
      </c>
      <c r="D209" s="61">
        <v>556.0</v>
      </c>
      <c r="E209" s="64">
        <v>398.0</v>
      </c>
      <c r="F209" s="64">
        <v>59.0</v>
      </c>
      <c r="G209" s="64"/>
      <c r="H209" s="64">
        <v>15.0</v>
      </c>
      <c r="I209" s="64">
        <v>1.0</v>
      </c>
      <c r="J209" s="64">
        <v>196.0</v>
      </c>
      <c r="K209" s="64">
        <v>11.0</v>
      </c>
      <c r="L209" s="64">
        <v>17.0</v>
      </c>
      <c r="M209" s="64"/>
      <c r="N209" s="64"/>
      <c r="O209" s="64"/>
      <c r="P209" s="64"/>
      <c r="Q209" s="64"/>
      <c r="R209" s="64">
        <v>1.0</v>
      </c>
      <c r="S209" s="63">
        <f t="shared" si="5"/>
        <v>1256</v>
      </c>
      <c r="T209" s="48"/>
    </row>
    <row r="210" ht="12.75" customHeight="1">
      <c r="A210" s="48"/>
      <c r="B210" s="65">
        <v>2016.0</v>
      </c>
      <c r="C210" s="123">
        <v>1.0</v>
      </c>
      <c r="D210" s="61">
        <v>530.74</v>
      </c>
      <c r="E210" s="64">
        <v>402.12</v>
      </c>
      <c r="F210" s="64">
        <v>34.0</v>
      </c>
      <c r="G210" s="64"/>
      <c r="H210" s="64">
        <v>5.01</v>
      </c>
      <c r="I210" s="64"/>
      <c r="J210" s="64">
        <v>161.07</v>
      </c>
      <c r="K210" s="64">
        <v>12.0</v>
      </c>
      <c r="L210" s="64">
        <v>20.0</v>
      </c>
      <c r="M210" s="64"/>
      <c r="N210" s="64"/>
      <c r="O210" s="64"/>
      <c r="P210" s="64"/>
      <c r="Q210" s="64"/>
      <c r="R210" s="64">
        <v>1.0</v>
      </c>
      <c r="S210" s="63">
        <f t="shared" si="5"/>
        <v>1166.94</v>
      </c>
      <c r="T210" s="48"/>
    </row>
    <row r="211" ht="12.75" customHeight="1">
      <c r="A211" s="48"/>
      <c r="B211" s="65">
        <v>2017.0</v>
      </c>
      <c r="C211" s="153"/>
      <c r="D211" s="130">
        <v>466.0</v>
      </c>
      <c r="E211" s="71">
        <v>389.0</v>
      </c>
      <c r="F211" s="71">
        <v>37.0</v>
      </c>
      <c r="G211" s="131"/>
      <c r="H211" s="71">
        <v>16.0</v>
      </c>
      <c r="I211" s="131"/>
      <c r="J211" s="71">
        <v>155.0</v>
      </c>
      <c r="K211" s="71">
        <v>6.0</v>
      </c>
      <c r="L211" s="131"/>
      <c r="M211" s="131"/>
      <c r="N211" s="131"/>
      <c r="O211" s="131"/>
      <c r="P211" s="131"/>
      <c r="Q211" s="131"/>
      <c r="R211" s="71">
        <v>1.0</v>
      </c>
      <c r="S211" s="63">
        <f t="shared" si="5"/>
        <v>1070</v>
      </c>
      <c r="T211" s="48"/>
    </row>
    <row r="212" ht="12.75" customHeight="1">
      <c r="A212" s="48"/>
      <c r="B212" s="72">
        <v>2018.0</v>
      </c>
      <c r="C212" s="154">
        <v>1.0</v>
      </c>
      <c r="D212" s="136">
        <v>594.0</v>
      </c>
      <c r="E212" s="75">
        <v>531.0</v>
      </c>
      <c r="F212" s="75">
        <v>27.0</v>
      </c>
      <c r="G212" s="131"/>
      <c r="H212" s="75">
        <v>5.0</v>
      </c>
      <c r="I212" s="75">
        <v>1.0</v>
      </c>
      <c r="J212" s="75">
        <v>166.0</v>
      </c>
      <c r="K212" s="75">
        <v>12.0</v>
      </c>
      <c r="L212" s="131"/>
      <c r="M212" s="131"/>
      <c r="N212" s="131"/>
      <c r="O212" s="131"/>
      <c r="P212" s="155">
        <v>0.0</v>
      </c>
      <c r="Q212" s="131"/>
      <c r="R212" s="75">
        <v>1.0</v>
      </c>
      <c r="S212" s="63">
        <f t="shared" si="5"/>
        <v>1338</v>
      </c>
      <c r="T212" s="48"/>
    </row>
    <row r="213" ht="12.75" customHeight="1">
      <c r="A213" s="48"/>
      <c r="B213" s="72">
        <v>2019.0</v>
      </c>
      <c r="C213" s="105">
        <v>1.0</v>
      </c>
      <c r="D213" s="105">
        <v>455.0</v>
      </c>
      <c r="E213" s="105">
        <v>478.0</v>
      </c>
      <c r="F213" s="105">
        <v>35.0</v>
      </c>
      <c r="G213" s="106"/>
      <c r="H213" s="105">
        <v>3.0</v>
      </c>
      <c r="I213" s="105">
        <v>0.0</v>
      </c>
      <c r="J213" s="105">
        <v>176.0</v>
      </c>
      <c r="K213" s="105">
        <v>13.0</v>
      </c>
      <c r="L213" s="106"/>
      <c r="M213" s="106"/>
      <c r="N213" s="106"/>
      <c r="O213" s="106"/>
      <c r="P213" s="106"/>
      <c r="Q213" s="106"/>
      <c r="R213" s="105">
        <v>0.0</v>
      </c>
      <c r="S213" s="89">
        <f t="shared" si="5"/>
        <v>1161</v>
      </c>
      <c r="T213" s="48"/>
    </row>
    <row r="214" ht="12.75" customHeight="1">
      <c r="A214" s="48"/>
      <c r="B214" s="72">
        <v>2020.0</v>
      </c>
      <c r="C214" s="105">
        <v>0.0</v>
      </c>
      <c r="D214" s="105">
        <v>332.0</v>
      </c>
      <c r="E214" s="156">
        <v>345.0</v>
      </c>
      <c r="F214" s="105">
        <v>18.0</v>
      </c>
      <c r="G214" s="106"/>
      <c r="H214" s="105">
        <v>1.0</v>
      </c>
      <c r="I214" s="105">
        <v>0.0</v>
      </c>
      <c r="J214" s="105">
        <v>111.0</v>
      </c>
      <c r="K214" s="105">
        <v>10.0</v>
      </c>
      <c r="L214" s="106"/>
      <c r="M214" s="106"/>
      <c r="N214" s="106"/>
      <c r="O214" s="106"/>
      <c r="P214" s="106"/>
      <c r="Q214" s="106"/>
      <c r="R214" s="105">
        <v>0.0</v>
      </c>
      <c r="S214" s="89">
        <f t="shared" si="5"/>
        <v>817</v>
      </c>
      <c r="T214" s="48"/>
      <c r="W214" s="38"/>
      <c r="X214" s="87"/>
      <c r="Y214" s="38"/>
      <c r="Z214" s="38"/>
      <c r="AA214" s="38"/>
      <c r="AB214" s="38"/>
      <c r="AC214" s="88"/>
      <c r="AD214" s="38"/>
      <c r="AE214" s="38"/>
      <c r="AF214" s="38"/>
      <c r="AG214" s="38"/>
      <c r="AH214" s="88"/>
      <c r="AI214" s="88"/>
      <c r="AJ214" s="88"/>
      <c r="AK214" s="88"/>
      <c r="AL214" s="88"/>
      <c r="AM214" s="88"/>
      <c r="AN214" s="38"/>
    </row>
    <row r="215" ht="12.75" customHeight="1">
      <c r="A215" s="48"/>
      <c r="B215" s="72">
        <v>2021.0</v>
      </c>
      <c r="C215" s="105">
        <v>1.0</v>
      </c>
      <c r="D215" s="105">
        <v>386.0</v>
      </c>
      <c r="E215" s="156">
        <v>510.0</v>
      </c>
      <c r="F215" s="105">
        <v>13.0</v>
      </c>
      <c r="G215" s="106"/>
      <c r="H215" s="105">
        <v>3.0</v>
      </c>
      <c r="I215" s="105">
        <v>0.0</v>
      </c>
      <c r="J215" s="105">
        <v>128.0</v>
      </c>
      <c r="K215" s="105">
        <v>8.0</v>
      </c>
      <c r="L215" s="106"/>
      <c r="M215" s="106"/>
      <c r="N215" s="106"/>
      <c r="O215" s="106"/>
      <c r="P215" s="106"/>
      <c r="Q215" s="106"/>
      <c r="R215" s="105">
        <v>0.0</v>
      </c>
      <c r="S215" s="89">
        <f t="shared" si="5"/>
        <v>1049</v>
      </c>
      <c r="T215" s="48"/>
      <c r="W215" s="38"/>
      <c r="X215" s="87"/>
      <c r="Y215" s="38"/>
      <c r="Z215" s="38"/>
      <c r="AA215" s="38"/>
      <c r="AB215" s="38"/>
      <c r="AC215" s="88"/>
      <c r="AD215" s="38"/>
      <c r="AE215" s="38"/>
      <c r="AF215" s="38"/>
      <c r="AG215" s="38"/>
      <c r="AH215" s="88"/>
      <c r="AI215" s="88"/>
      <c r="AJ215" s="88"/>
      <c r="AK215" s="88"/>
      <c r="AL215" s="88"/>
      <c r="AM215" s="88"/>
      <c r="AN215" s="38"/>
    </row>
    <row r="216" ht="12.75" customHeight="1">
      <c r="A216" s="48"/>
      <c r="B216" s="72">
        <v>2022.0</v>
      </c>
      <c r="C216" s="105">
        <v>1.0</v>
      </c>
      <c r="D216" s="105">
        <v>370.0</v>
      </c>
      <c r="E216" s="105">
        <v>350.0</v>
      </c>
      <c r="F216" s="105">
        <v>13.0</v>
      </c>
      <c r="G216" s="106"/>
      <c r="H216" s="105">
        <v>2.0</v>
      </c>
      <c r="I216" s="105">
        <v>0.0</v>
      </c>
      <c r="J216" s="105">
        <v>117.0</v>
      </c>
      <c r="K216" s="105">
        <v>9.0</v>
      </c>
      <c r="L216" s="106"/>
      <c r="M216" s="106"/>
      <c r="N216" s="106"/>
      <c r="O216" s="106"/>
      <c r="P216" s="106"/>
      <c r="Q216" s="106"/>
      <c r="R216" s="105">
        <v>0.0</v>
      </c>
      <c r="S216" s="89">
        <f t="shared" si="5"/>
        <v>862</v>
      </c>
      <c r="T216" s="48"/>
      <c r="W216" s="38"/>
      <c r="X216" s="87"/>
      <c r="Y216" s="38"/>
      <c r="Z216" s="38"/>
      <c r="AA216" s="38"/>
      <c r="AB216" s="38"/>
      <c r="AC216" s="88"/>
      <c r="AD216" s="38"/>
      <c r="AE216" s="38"/>
      <c r="AF216" s="38"/>
      <c r="AG216" s="38"/>
      <c r="AH216" s="88"/>
      <c r="AI216" s="88"/>
      <c r="AJ216" s="88"/>
      <c r="AK216" s="88"/>
      <c r="AL216" s="88"/>
      <c r="AM216" s="88"/>
      <c r="AN216" s="38"/>
    </row>
    <row r="217" ht="12.75" customHeight="1">
      <c r="A217" s="48"/>
      <c r="B217" s="72">
        <v>2023.0</v>
      </c>
      <c r="C217" s="105">
        <v>0.0</v>
      </c>
      <c r="D217" s="105">
        <v>312.0</v>
      </c>
      <c r="E217" s="105">
        <v>366.0</v>
      </c>
      <c r="F217" s="105">
        <v>5.0</v>
      </c>
      <c r="G217" s="106"/>
      <c r="H217" s="105">
        <v>2.0</v>
      </c>
      <c r="I217" s="105">
        <v>0.0</v>
      </c>
      <c r="J217" s="105">
        <v>94.0</v>
      </c>
      <c r="K217" s="105">
        <v>6.0</v>
      </c>
      <c r="L217" s="106"/>
      <c r="M217" s="106"/>
      <c r="N217" s="106"/>
      <c r="O217" s="106"/>
      <c r="P217" s="106"/>
      <c r="Q217" s="106"/>
      <c r="R217" s="105">
        <v>0.0</v>
      </c>
      <c r="S217" s="89">
        <f t="shared" si="5"/>
        <v>785</v>
      </c>
      <c r="T217" s="48"/>
      <c r="W217" s="38"/>
      <c r="X217" s="87"/>
      <c r="Y217" s="38"/>
      <c r="Z217" s="38"/>
      <c r="AA217" s="38"/>
      <c r="AB217" s="38"/>
      <c r="AC217" s="88"/>
      <c r="AD217" s="38"/>
      <c r="AE217" s="38"/>
      <c r="AF217" s="38"/>
      <c r="AG217" s="38"/>
      <c r="AH217" s="88"/>
      <c r="AI217" s="88"/>
      <c r="AJ217" s="88"/>
      <c r="AK217" s="88"/>
      <c r="AL217" s="88"/>
      <c r="AM217" s="88"/>
      <c r="AN217" s="38"/>
    </row>
    <row r="218" ht="12.75" customHeight="1">
      <c r="A218" s="48"/>
      <c r="B218" s="140">
        <v>2024.0</v>
      </c>
      <c r="C218" s="114">
        <v>2.0</v>
      </c>
      <c r="D218" s="114">
        <v>188.0</v>
      </c>
      <c r="E218" s="114">
        <v>315.0</v>
      </c>
      <c r="F218" s="114">
        <v>6.0</v>
      </c>
      <c r="G218" s="115"/>
      <c r="H218" s="114">
        <v>2.0</v>
      </c>
      <c r="I218" s="114">
        <v>0.0</v>
      </c>
      <c r="J218" s="114">
        <v>132.0</v>
      </c>
      <c r="K218" s="114">
        <v>16.0</v>
      </c>
      <c r="L218" s="115"/>
      <c r="M218" s="115"/>
      <c r="N218" s="115"/>
      <c r="O218" s="115"/>
      <c r="P218" s="115"/>
      <c r="Q218" s="115"/>
      <c r="R218" s="114">
        <v>0.0</v>
      </c>
      <c r="S218" s="95">
        <f t="shared" si="5"/>
        <v>661</v>
      </c>
      <c r="T218" s="48"/>
      <c r="W218" s="38"/>
      <c r="X218" s="87"/>
      <c r="Y218" s="38"/>
      <c r="Z218" s="38"/>
      <c r="AA218" s="38"/>
      <c r="AB218" s="38"/>
      <c r="AC218" s="88"/>
      <c r="AD218" s="38"/>
      <c r="AE218" s="38"/>
      <c r="AF218" s="38"/>
      <c r="AG218" s="38"/>
      <c r="AH218" s="88"/>
      <c r="AI218" s="88"/>
      <c r="AJ218" s="88"/>
      <c r="AK218" s="88"/>
      <c r="AL218" s="88"/>
      <c r="AM218" s="88"/>
      <c r="AN218" s="38"/>
    </row>
    <row r="219" ht="12.75" customHeight="1">
      <c r="A219" s="48"/>
      <c r="B219" s="56" t="s">
        <v>42</v>
      </c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157"/>
      <c r="T219" s="48"/>
    </row>
    <row r="220" ht="12.75" customHeight="1">
      <c r="A220" s="48"/>
      <c r="B220" s="60">
        <v>1985.0</v>
      </c>
      <c r="C220" s="61"/>
      <c r="D220" s="61"/>
      <c r="E220" s="61"/>
      <c r="F220" s="61"/>
      <c r="G220" s="61"/>
      <c r="H220" s="61"/>
      <c r="I220" s="62">
        <v>4.0</v>
      </c>
      <c r="J220" s="61"/>
      <c r="K220" s="61"/>
      <c r="L220" s="61"/>
      <c r="M220" s="61"/>
      <c r="N220" s="61"/>
      <c r="O220" s="61"/>
      <c r="P220" s="61"/>
      <c r="Q220" s="61"/>
      <c r="R220" s="61"/>
      <c r="S220" s="63">
        <f t="shared" ref="S220:S259" si="6">SUM(C220:R220)</f>
        <v>4</v>
      </c>
      <c r="T220" s="48"/>
    </row>
    <row r="221" ht="12.75" customHeight="1">
      <c r="A221" s="48"/>
      <c r="B221" s="60">
        <v>1986.0</v>
      </c>
      <c r="C221" s="61"/>
      <c r="D221" s="61"/>
      <c r="E221" s="61"/>
      <c r="F221" s="61"/>
      <c r="G221" s="61"/>
      <c r="H221" s="61"/>
      <c r="I221" s="62">
        <v>4.0</v>
      </c>
      <c r="J221" s="61"/>
      <c r="K221" s="61"/>
      <c r="L221" s="61"/>
      <c r="M221" s="61"/>
      <c r="N221" s="61"/>
      <c r="O221" s="61"/>
      <c r="P221" s="61"/>
      <c r="Q221" s="61"/>
      <c r="R221" s="61"/>
      <c r="S221" s="63">
        <f t="shared" si="6"/>
        <v>4</v>
      </c>
      <c r="T221" s="48"/>
    </row>
    <row r="222" ht="12.75" customHeight="1">
      <c r="A222" s="48"/>
      <c r="B222" s="60">
        <v>1987.0</v>
      </c>
      <c r="C222" s="61"/>
      <c r="D222" s="61"/>
      <c r="E222" s="61"/>
      <c r="F222" s="61"/>
      <c r="G222" s="61"/>
      <c r="H222" s="61"/>
      <c r="I222" s="62">
        <v>4.0</v>
      </c>
      <c r="J222" s="61"/>
      <c r="K222" s="61">
        <v>1.0</v>
      </c>
      <c r="L222" s="61"/>
      <c r="M222" s="61"/>
      <c r="N222" s="61"/>
      <c r="O222" s="61"/>
      <c r="P222" s="61"/>
      <c r="Q222" s="61"/>
      <c r="R222" s="61"/>
      <c r="S222" s="63">
        <f t="shared" si="6"/>
        <v>5</v>
      </c>
      <c r="T222" s="48"/>
    </row>
    <row r="223" ht="12.75" customHeight="1">
      <c r="A223" s="48"/>
      <c r="B223" s="60">
        <v>1988.0</v>
      </c>
      <c r="C223" s="61"/>
      <c r="D223" s="61"/>
      <c r="E223" s="61"/>
      <c r="F223" s="61"/>
      <c r="G223" s="61"/>
      <c r="H223" s="61"/>
      <c r="I223" s="62">
        <v>6.0</v>
      </c>
      <c r="J223" s="61"/>
      <c r="K223" s="61"/>
      <c r="L223" s="61"/>
      <c r="M223" s="61"/>
      <c r="N223" s="61"/>
      <c r="O223" s="61"/>
      <c r="P223" s="61"/>
      <c r="Q223" s="61"/>
      <c r="R223" s="61"/>
      <c r="S223" s="63">
        <f t="shared" si="6"/>
        <v>6</v>
      </c>
      <c r="T223" s="48"/>
    </row>
    <row r="224" ht="12.75" customHeight="1">
      <c r="A224" s="48"/>
      <c r="B224" s="60">
        <v>1989.0</v>
      </c>
      <c r="C224" s="61"/>
      <c r="D224" s="61"/>
      <c r="E224" s="61"/>
      <c r="F224" s="145"/>
      <c r="G224" s="61"/>
      <c r="H224" s="145"/>
      <c r="I224" s="62">
        <v>7.0</v>
      </c>
      <c r="J224" s="61"/>
      <c r="K224" s="61">
        <v>0.0</v>
      </c>
      <c r="L224" s="61"/>
      <c r="M224" s="145"/>
      <c r="N224" s="145"/>
      <c r="O224" s="145"/>
      <c r="P224" s="145"/>
      <c r="Q224" s="145"/>
      <c r="R224" s="145"/>
      <c r="S224" s="63">
        <f t="shared" si="6"/>
        <v>7</v>
      </c>
      <c r="T224" s="48"/>
    </row>
    <row r="225" ht="12.75" customHeight="1">
      <c r="A225" s="48"/>
      <c r="B225" s="60">
        <v>1990.0</v>
      </c>
      <c r="C225" s="61"/>
      <c r="D225" s="61"/>
      <c r="E225" s="61"/>
      <c r="F225" s="145"/>
      <c r="G225" s="61"/>
      <c r="H225" s="61"/>
      <c r="I225" s="62">
        <v>5.0</v>
      </c>
      <c r="J225" s="61"/>
      <c r="K225" s="61">
        <v>0.0</v>
      </c>
      <c r="L225" s="61"/>
      <c r="M225" s="61"/>
      <c r="N225" s="61"/>
      <c r="O225" s="61"/>
      <c r="P225" s="61"/>
      <c r="Q225" s="61"/>
      <c r="R225" s="61"/>
      <c r="S225" s="63">
        <f t="shared" si="6"/>
        <v>5</v>
      </c>
      <c r="T225" s="48"/>
    </row>
    <row r="226" ht="12.75" customHeight="1">
      <c r="A226" s="48"/>
      <c r="B226" s="60">
        <v>1991.0</v>
      </c>
      <c r="C226" s="61"/>
      <c r="D226" s="61"/>
      <c r="E226" s="61"/>
      <c r="F226" s="145"/>
      <c r="G226" s="61"/>
      <c r="H226" s="145"/>
      <c r="I226" s="62">
        <v>6.0</v>
      </c>
      <c r="J226" s="61"/>
      <c r="K226" s="61">
        <v>0.0</v>
      </c>
      <c r="L226" s="61"/>
      <c r="M226" s="145"/>
      <c r="N226" s="145"/>
      <c r="O226" s="145"/>
      <c r="P226" s="145"/>
      <c r="Q226" s="145"/>
      <c r="R226" s="145"/>
      <c r="S226" s="63">
        <f t="shared" si="6"/>
        <v>6</v>
      </c>
      <c r="T226" s="48"/>
    </row>
    <row r="227" ht="12.75" customHeight="1">
      <c r="A227" s="48"/>
      <c r="B227" s="60">
        <v>1992.0</v>
      </c>
      <c r="C227" s="61"/>
      <c r="D227" s="61"/>
      <c r="E227" s="61"/>
      <c r="F227" s="61"/>
      <c r="G227" s="61"/>
      <c r="H227" s="61"/>
      <c r="I227" s="62">
        <v>1.0</v>
      </c>
      <c r="J227" s="61"/>
      <c r="K227" s="61">
        <v>1.0</v>
      </c>
      <c r="L227" s="61"/>
      <c r="M227" s="61"/>
      <c r="N227" s="61"/>
      <c r="O227" s="61"/>
      <c r="P227" s="61"/>
      <c r="Q227" s="61"/>
      <c r="R227" s="61"/>
      <c r="S227" s="63">
        <f t="shared" si="6"/>
        <v>2</v>
      </c>
      <c r="T227" s="48"/>
    </row>
    <row r="228" ht="12.75" customHeight="1">
      <c r="A228" s="48"/>
      <c r="B228" s="60">
        <v>1993.0</v>
      </c>
      <c r="C228" s="61"/>
      <c r="D228" s="61"/>
      <c r="E228" s="61"/>
      <c r="F228" s="61"/>
      <c r="G228" s="61"/>
      <c r="H228" s="61"/>
      <c r="I228" s="62">
        <v>4.0</v>
      </c>
      <c r="J228" s="61"/>
      <c r="K228" s="61">
        <v>1.0</v>
      </c>
      <c r="L228" s="61"/>
      <c r="M228" s="61"/>
      <c r="N228" s="61"/>
      <c r="O228" s="61"/>
      <c r="P228" s="61"/>
      <c r="Q228" s="61"/>
      <c r="R228" s="61"/>
      <c r="S228" s="63">
        <f t="shared" si="6"/>
        <v>5</v>
      </c>
      <c r="T228" s="48"/>
    </row>
    <row r="229" ht="12.75" customHeight="1">
      <c r="A229" s="48"/>
      <c r="B229" s="60">
        <v>1994.0</v>
      </c>
      <c r="C229" s="61"/>
      <c r="D229" s="61"/>
      <c r="E229" s="145"/>
      <c r="F229" s="61"/>
      <c r="G229" s="61"/>
      <c r="H229" s="145"/>
      <c r="I229" s="62">
        <v>4.0</v>
      </c>
      <c r="J229" s="61"/>
      <c r="K229" s="61">
        <v>0.0</v>
      </c>
      <c r="L229" s="61"/>
      <c r="M229" s="145"/>
      <c r="N229" s="145"/>
      <c r="O229" s="145"/>
      <c r="P229" s="145"/>
      <c r="Q229" s="145"/>
      <c r="R229" s="145"/>
      <c r="S229" s="63">
        <f t="shared" si="6"/>
        <v>4</v>
      </c>
      <c r="T229" s="48"/>
    </row>
    <row r="230" ht="12.75" customHeight="1">
      <c r="A230" s="48"/>
      <c r="B230" s="60">
        <v>1995.0</v>
      </c>
      <c r="C230" s="61"/>
      <c r="D230" s="61"/>
      <c r="E230" s="61"/>
      <c r="F230" s="61"/>
      <c r="G230" s="61"/>
      <c r="H230" s="145"/>
      <c r="I230" s="62">
        <v>6.0</v>
      </c>
      <c r="J230" s="61"/>
      <c r="K230" s="61">
        <v>0.0</v>
      </c>
      <c r="L230" s="61"/>
      <c r="M230" s="145"/>
      <c r="N230" s="145"/>
      <c r="O230" s="145"/>
      <c r="P230" s="145"/>
      <c r="Q230" s="145"/>
      <c r="R230" s="145"/>
      <c r="S230" s="63">
        <f t="shared" si="6"/>
        <v>6</v>
      </c>
      <c r="T230" s="48"/>
    </row>
    <row r="231" ht="12.75" customHeight="1">
      <c r="A231" s="48"/>
      <c r="B231" s="60">
        <v>1996.0</v>
      </c>
      <c r="C231" s="61"/>
      <c r="D231" s="145"/>
      <c r="E231" s="145"/>
      <c r="F231" s="61"/>
      <c r="G231" s="61"/>
      <c r="H231" s="61"/>
      <c r="I231" s="62">
        <v>5.0</v>
      </c>
      <c r="J231" s="61"/>
      <c r="K231" s="61">
        <v>1.0</v>
      </c>
      <c r="L231" s="61"/>
      <c r="M231" s="61"/>
      <c r="N231" s="61"/>
      <c r="O231" s="61"/>
      <c r="P231" s="61"/>
      <c r="Q231" s="61"/>
      <c r="R231" s="61"/>
      <c r="S231" s="63">
        <f t="shared" si="6"/>
        <v>6</v>
      </c>
      <c r="T231" s="48"/>
    </row>
    <row r="232" ht="12.75" customHeight="1">
      <c r="A232" s="48"/>
      <c r="B232" s="60">
        <v>1997.0</v>
      </c>
      <c r="C232" s="61"/>
      <c r="D232" s="145"/>
      <c r="E232" s="61"/>
      <c r="F232" s="61"/>
      <c r="G232" s="61"/>
      <c r="H232" s="61"/>
      <c r="I232" s="62">
        <v>7.0</v>
      </c>
      <c r="J232" s="61"/>
      <c r="K232" s="61">
        <v>1.0</v>
      </c>
      <c r="L232" s="61"/>
      <c r="M232" s="61"/>
      <c r="N232" s="61"/>
      <c r="O232" s="61"/>
      <c r="P232" s="61"/>
      <c r="Q232" s="61"/>
      <c r="R232" s="61"/>
      <c r="S232" s="63">
        <f t="shared" si="6"/>
        <v>8</v>
      </c>
      <c r="T232" s="48"/>
    </row>
    <row r="233" ht="12.75" customHeight="1">
      <c r="A233" s="48"/>
      <c r="B233" s="60">
        <v>1998.0</v>
      </c>
      <c r="C233" s="61"/>
      <c r="D233" s="145"/>
      <c r="E233" s="145"/>
      <c r="F233" s="61"/>
      <c r="G233" s="61"/>
      <c r="H233" s="61"/>
      <c r="I233" s="62">
        <v>7.0</v>
      </c>
      <c r="J233" s="61"/>
      <c r="K233" s="61">
        <v>0.0</v>
      </c>
      <c r="L233" s="61"/>
      <c r="M233" s="61"/>
      <c r="N233" s="61"/>
      <c r="O233" s="61"/>
      <c r="P233" s="61"/>
      <c r="Q233" s="61"/>
      <c r="R233" s="61"/>
      <c r="S233" s="63">
        <f t="shared" si="6"/>
        <v>7</v>
      </c>
      <c r="T233" s="48"/>
    </row>
    <row r="234" ht="12.75" customHeight="1">
      <c r="A234" s="48"/>
      <c r="B234" s="60">
        <v>1999.0</v>
      </c>
      <c r="C234" s="61"/>
      <c r="D234" s="145"/>
      <c r="E234" s="145"/>
      <c r="F234" s="61"/>
      <c r="G234" s="61"/>
      <c r="H234" s="145"/>
      <c r="I234" s="62">
        <v>9.0</v>
      </c>
      <c r="J234" s="61"/>
      <c r="K234" s="61">
        <v>1.0</v>
      </c>
      <c r="L234" s="61"/>
      <c r="M234" s="145"/>
      <c r="N234" s="145"/>
      <c r="O234" s="145"/>
      <c r="P234" s="145"/>
      <c r="Q234" s="145"/>
      <c r="R234" s="145"/>
      <c r="S234" s="63">
        <f t="shared" si="6"/>
        <v>10</v>
      </c>
      <c r="T234" s="48"/>
    </row>
    <row r="235" ht="12.75" customHeight="1">
      <c r="A235" s="48"/>
      <c r="B235" s="60">
        <v>2000.0</v>
      </c>
      <c r="C235" s="61"/>
      <c r="D235" s="61"/>
      <c r="E235" s="61"/>
      <c r="F235" s="61"/>
      <c r="G235" s="61"/>
      <c r="H235" s="61"/>
      <c r="I235" s="62"/>
      <c r="J235" s="61"/>
      <c r="K235" s="61"/>
      <c r="L235" s="61"/>
      <c r="M235" s="61"/>
      <c r="N235" s="61"/>
      <c r="O235" s="61"/>
      <c r="P235" s="61"/>
      <c r="Q235" s="61"/>
      <c r="R235" s="61"/>
      <c r="S235" s="63">
        <f t="shared" si="6"/>
        <v>0</v>
      </c>
      <c r="T235" s="4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</row>
    <row r="236" ht="12.75" customHeight="1">
      <c r="A236" s="48"/>
      <c r="B236" s="60">
        <v>2001.0</v>
      </c>
      <c r="C236" s="61"/>
      <c r="D236" s="61"/>
      <c r="E236" s="61"/>
      <c r="F236" s="61"/>
      <c r="G236" s="61"/>
      <c r="H236" s="61"/>
      <c r="I236" s="62"/>
      <c r="J236" s="61"/>
      <c r="K236" s="61"/>
      <c r="L236" s="61"/>
      <c r="M236" s="61"/>
      <c r="N236" s="61"/>
      <c r="O236" s="61"/>
      <c r="P236" s="61"/>
      <c r="Q236" s="61"/>
      <c r="R236" s="61"/>
      <c r="S236" s="63">
        <f t="shared" si="6"/>
        <v>0</v>
      </c>
      <c r="T236" s="4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</row>
    <row r="237" ht="12.75" customHeight="1">
      <c r="A237" s="48"/>
      <c r="B237" s="60">
        <v>2002.0</v>
      </c>
      <c r="C237" s="61"/>
      <c r="D237" s="61"/>
      <c r="E237" s="61"/>
      <c r="F237" s="61"/>
      <c r="G237" s="61"/>
      <c r="H237" s="61"/>
      <c r="I237" s="62"/>
      <c r="J237" s="61"/>
      <c r="K237" s="61">
        <v>0.0</v>
      </c>
      <c r="L237" s="61"/>
      <c r="M237" s="61"/>
      <c r="N237" s="61"/>
      <c r="O237" s="61"/>
      <c r="P237" s="61"/>
      <c r="Q237" s="61"/>
      <c r="R237" s="61"/>
      <c r="S237" s="108">
        <f t="shared" si="6"/>
        <v>0</v>
      </c>
      <c r="T237" s="4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</row>
    <row r="238" ht="12.75" customHeight="1">
      <c r="A238" s="48"/>
      <c r="B238" s="60">
        <v>2003.0</v>
      </c>
      <c r="C238" s="61"/>
      <c r="D238" s="61"/>
      <c r="E238" s="145"/>
      <c r="F238" s="61"/>
      <c r="G238" s="145"/>
      <c r="H238" s="61"/>
      <c r="I238" s="64">
        <v>10.0</v>
      </c>
      <c r="J238" s="61"/>
      <c r="K238" s="61">
        <v>0.0</v>
      </c>
      <c r="L238" s="61"/>
      <c r="M238" s="61"/>
      <c r="N238" s="61"/>
      <c r="O238" s="61"/>
      <c r="P238" s="61"/>
      <c r="Q238" s="61"/>
      <c r="R238" s="61"/>
      <c r="S238" s="63">
        <f t="shared" si="6"/>
        <v>10</v>
      </c>
      <c r="T238" s="4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</row>
    <row r="239" ht="13.5" customHeight="1">
      <c r="A239" s="48"/>
      <c r="B239" s="60">
        <v>2004.0</v>
      </c>
      <c r="C239" s="61"/>
      <c r="D239" s="61"/>
      <c r="E239" s="145"/>
      <c r="F239" s="61"/>
      <c r="G239" s="145"/>
      <c r="H239" s="61"/>
      <c r="I239" s="64">
        <v>7.0</v>
      </c>
      <c r="J239" s="61"/>
      <c r="K239" s="61">
        <v>2.0</v>
      </c>
      <c r="L239" s="61"/>
      <c r="M239" s="61"/>
      <c r="N239" s="61"/>
      <c r="O239" s="61"/>
      <c r="P239" s="61"/>
      <c r="Q239" s="61"/>
      <c r="R239" s="61"/>
      <c r="S239" s="63">
        <f t="shared" si="6"/>
        <v>9</v>
      </c>
      <c r="T239" s="4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</row>
    <row r="240" ht="14.25" customHeight="1">
      <c r="A240" s="48"/>
      <c r="B240" s="65">
        <v>2005.0</v>
      </c>
      <c r="C240" s="61"/>
      <c r="D240" s="61"/>
      <c r="E240" s="145"/>
      <c r="F240" s="61"/>
      <c r="G240" s="145"/>
      <c r="H240" s="61"/>
      <c r="I240" s="64">
        <v>5.0</v>
      </c>
      <c r="J240" s="61"/>
      <c r="K240" s="61">
        <v>0.0</v>
      </c>
      <c r="L240" s="61"/>
      <c r="M240" s="61"/>
      <c r="N240" s="61"/>
      <c r="O240" s="61"/>
      <c r="P240" s="61"/>
      <c r="Q240" s="61"/>
      <c r="R240" s="61"/>
      <c r="S240" s="108">
        <f t="shared" si="6"/>
        <v>5</v>
      </c>
      <c r="T240" s="48"/>
    </row>
    <row r="241" ht="14.25" customHeight="1">
      <c r="A241" s="48"/>
      <c r="B241" s="65">
        <v>2006.0</v>
      </c>
      <c r="C241" s="61"/>
      <c r="D241" s="61"/>
      <c r="E241" s="145"/>
      <c r="F241" s="61"/>
      <c r="G241" s="145"/>
      <c r="H241" s="61"/>
      <c r="I241" s="64">
        <v>4.0</v>
      </c>
      <c r="J241" s="61"/>
      <c r="K241" s="61">
        <v>0.0</v>
      </c>
      <c r="L241" s="61"/>
      <c r="M241" s="61"/>
      <c r="N241" s="61"/>
      <c r="O241" s="61"/>
      <c r="P241" s="61"/>
      <c r="Q241" s="61"/>
      <c r="R241" s="61"/>
      <c r="S241" s="108">
        <f t="shared" si="6"/>
        <v>4</v>
      </c>
      <c r="T241" s="48"/>
    </row>
    <row r="242" ht="12.75" customHeight="1">
      <c r="A242" s="48"/>
      <c r="B242" s="65">
        <v>2007.0</v>
      </c>
      <c r="C242" s="61">
        <v>94.0</v>
      </c>
      <c r="D242" s="61">
        <v>254.0</v>
      </c>
      <c r="E242" s="145">
        <v>7.0</v>
      </c>
      <c r="F242" s="61">
        <v>324.0</v>
      </c>
      <c r="G242" s="145"/>
      <c r="H242" s="61">
        <v>1.0</v>
      </c>
      <c r="I242" s="145">
        <v>5.0</v>
      </c>
      <c r="J242" s="61">
        <v>1.0</v>
      </c>
      <c r="K242" s="61"/>
      <c r="L242" s="61"/>
      <c r="M242" s="61"/>
      <c r="N242" s="61"/>
      <c r="O242" s="61"/>
      <c r="P242" s="61"/>
      <c r="Q242" s="61"/>
      <c r="R242" s="61"/>
      <c r="S242" s="108">
        <f t="shared" si="6"/>
        <v>686</v>
      </c>
      <c r="T242" s="48"/>
    </row>
    <row r="243" ht="12.75" customHeight="1">
      <c r="A243" s="48"/>
      <c r="B243" s="65">
        <v>2008.0</v>
      </c>
      <c r="C243" s="61">
        <v>28.0</v>
      </c>
      <c r="D243" s="61">
        <v>227.0</v>
      </c>
      <c r="E243" s="145">
        <v>9.0</v>
      </c>
      <c r="F243" s="61">
        <v>148.0</v>
      </c>
      <c r="G243" s="145"/>
      <c r="H243" s="61">
        <v>1.0</v>
      </c>
      <c r="I243" s="145">
        <v>6.0</v>
      </c>
      <c r="J243" s="61">
        <v>1.0</v>
      </c>
      <c r="K243" s="61"/>
      <c r="L243" s="61"/>
      <c r="M243" s="61"/>
      <c r="N243" s="61"/>
      <c r="O243" s="61"/>
      <c r="P243" s="61"/>
      <c r="Q243" s="61"/>
      <c r="R243" s="61"/>
      <c r="S243" s="108">
        <f t="shared" si="6"/>
        <v>420</v>
      </c>
      <c r="T243" s="48"/>
    </row>
    <row r="244" ht="12.75" customHeight="1">
      <c r="A244" s="48"/>
      <c r="B244" s="65">
        <v>2009.0</v>
      </c>
      <c r="C244" s="61">
        <v>97.05</v>
      </c>
      <c r="D244" s="145">
        <v>317.01</v>
      </c>
      <c r="E244" s="145">
        <v>10.88</v>
      </c>
      <c r="F244" s="61">
        <v>136.06</v>
      </c>
      <c r="G244" s="145"/>
      <c r="H244" s="61">
        <v>2.72</v>
      </c>
      <c r="I244" s="145">
        <v>5.0</v>
      </c>
      <c r="J244" s="61">
        <v>1.0</v>
      </c>
      <c r="K244" s="61"/>
      <c r="L244" s="61"/>
      <c r="M244" s="61"/>
      <c r="N244" s="61"/>
      <c r="O244" s="61"/>
      <c r="P244" s="61"/>
      <c r="Q244" s="61"/>
      <c r="R244" s="61"/>
      <c r="S244" s="63">
        <f t="shared" si="6"/>
        <v>569.72</v>
      </c>
      <c r="T244" s="48"/>
    </row>
    <row r="245" ht="12.75" customHeight="1">
      <c r="A245" s="48"/>
      <c r="B245" s="60">
        <v>2010.0</v>
      </c>
      <c r="C245" s="61">
        <v>53.0</v>
      </c>
      <c r="D245" s="61">
        <v>265.0</v>
      </c>
      <c r="E245" s="61">
        <v>7.0</v>
      </c>
      <c r="F245" s="61">
        <v>340.0</v>
      </c>
      <c r="G245" s="61"/>
      <c r="H245" s="61">
        <v>4.0</v>
      </c>
      <c r="I245" s="61">
        <v>3.0</v>
      </c>
      <c r="J245" s="61">
        <v>2.0</v>
      </c>
      <c r="K245" s="61"/>
      <c r="L245" s="61"/>
      <c r="M245" s="61">
        <v>1.0</v>
      </c>
      <c r="N245" s="61"/>
      <c r="O245" s="61"/>
      <c r="P245" s="61">
        <v>1.0</v>
      </c>
      <c r="Q245" s="61"/>
      <c r="R245" s="61"/>
      <c r="S245" s="63">
        <f t="shared" si="6"/>
        <v>676</v>
      </c>
      <c r="T245" s="48"/>
    </row>
    <row r="246" ht="12.75" customHeight="1">
      <c r="A246" s="48"/>
      <c r="B246" s="60">
        <v>2011.0</v>
      </c>
      <c r="C246" s="61">
        <v>84.0</v>
      </c>
      <c r="D246" s="62">
        <v>357.0</v>
      </c>
      <c r="E246" s="62">
        <v>9.0</v>
      </c>
      <c r="F246" s="62">
        <v>296.0</v>
      </c>
      <c r="G246" s="62"/>
      <c r="H246" s="62">
        <v>1.0</v>
      </c>
      <c r="I246" s="62">
        <v>5.0</v>
      </c>
      <c r="J246" s="62">
        <v>2.0</v>
      </c>
      <c r="K246" s="62"/>
      <c r="L246" s="62"/>
      <c r="M246" s="62"/>
      <c r="N246" s="62"/>
      <c r="O246" s="62"/>
      <c r="P246" s="62"/>
      <c r="Q246" s="62"/>
      <c r="R246" s="62"/>
      <c r="S246" s="63">
        <f t="shared" si="6"/>
        <v>754</v>
      </c>
      <c r="T246" s="48"/>
    </row>
    <row r="247" ht="12.75" customHeight="1">
      <c r="A247" s="48"/>
      <c r="B247" s="60">
        <v>2012.0</v>
      </c>
      <c r="C247" s="61">
        <v>253.0</v>
      </c>
      <c r="D247" s="62">
        <v>381.0</v>
      </c>
      <c r="E247" s="62">
        <v>12.0</v>
      </c>
      <c r="F247" s="62">
        <v>298.0</v>
      </c>
      <c r="G247" s="62"/>
      <c r="H247" s="62">
        <v>1.0</v>
      </c>
      <c r="I247" s="62">
        <v>6.0</v>
      </c>
      <c r="J247" s="62">
        <v>2.0</v>
      </c>
      <c r="K247" s="62"/>
      <c r="L247" s="62"/>
      <c r="M247" s="62">
        <v>1.0</v>
      </c>
      <c r="N247" s="62"/>
      <c r="O247" s="62"/>
      <c r="P247" s="62">
        <v>1.0</v>
      </c>
      <c r="Q247" s="62"/>
      <c r="R247" s="62"/>
      <c r="S247" s="63">
        <f t="shared" si="6"/>
        <v>955</v>
      </c>
      <c r="T247" s="48"/>
    </row>
    <row r="248" ht="12.75" customHeight="1">
      <c r="A248" s="48"/>
      <c r="B248" s="60">
        <v>2013.0</v>
      </c>
      <c r="C248" s="61">
        <v>46.0</v>
      </c>
      <c r="D248" s="62">
        <v>442.0</v>
      </c>
      <c r="E248" s="62">
        <v>14.0</v>
      </c>
      <c r="F248" s="62">
        <v>393.0</v>
      </c>
      <c r="G248" s="62"/>
      <c r="H248" s="62">
        <v>1.0</v>
      </c>
      <c r="I248" s="62">
        <v>6.0</v>
      </c>
      <c r="J248" s="62">
        <v>3.0</v>
      </c>
      <c r="K248" s="62"/>
      <c r="L248" s="62"/>
      <c r="M248" s="62">
        <v>1.0</v>
      </c>
      <c r="N248" s="62"/>
      <c r="O248" s="62"/>
      <c r="P248" s="62"/>
      <c r="Q248" s="62"/>
      <c r="R248" s="62"/>
      <c r="S248" s="63">
        <f t="shared" si="6"/>
        <v>906</v>
      </c>
      <c r="T248" s="48"/>
    </row>
    <row r="249" ht="12.75" customHeight="1">
      <c r="A249" s="48"/>
      <c r="B249" s="60">
        <v>2014.0</v>
      </c>
      <c r="C249" s="96">
        <v>49.0</v>
      </c>
      <c r="D249" s="61">
        <v>385.0</v>
      </c>
      <c r="E249" s="62">
        <v>8.0</v>
      </c>
      <c r="F249" s="62">
        <v>206.0</v>
      </c>
      <c r="G249" s="62"/>
      <c r="H249" s="62">
        <v>2.0</v>
      </c>
      <c r="I249" s="62">
        <v>7.0</v>
      </c>
      <c r="J249" s="62">
        <v>4.0</v>
      </c>
      <c r="K249" s="62"/>
      <c r="L249" s="62"/>
      <c r="M249" s="62"/>
      <c r="N249" s="62"/>
      <c r="O249" s="62"/>
      <c r="P249" s="62"/>
      <c r="Q249" s="62"/>
      <c r="R249" s="62"/>
      <c r="S249" s="63">
        <f t="shared" si="6"/>
        <v>661</v>
      </c>
      <c r="T249" s="48"/>
    </row>
    <row r="250" ht="12.75" customHeight="1">
      <c r="A250" s="48"/>
      <c r="B250" s="60">
        <v>2015.0</v>
      </c>
      <c r="C250" s="96">
        <v>62.0</v>
      </c>
      <c r="D250" s="61">
        <v>401.0</v>
      </c>
      <c r="E250" s="62">
        <v>5.0</v>
      </c>
      <c r="F250" s="62">
        <v>202.0</v>
      </c>
      <c r="G250" s="62"/>
      <c r="H250" s="62">
        <v>1.0</v>
      </c>
      <c r="I250" s="62">
        <v>5.0</v>
      </c>
      <c r="J250" s="62">
        <v>3.0</v>
      </c>
      <c r="K250" s="62"/>
      <c r="L250" s="62"/>
      <c r="M250" s="62">
        <v>1.0</v>
      </c>
      <c r="N250" s="62"/>
      <c r="O250" s="62"/>
      <c r="P250" s="62"/>
      <c r="Q250" s="62"/>
      <c r="R250" s="62"/>
      <c r="S250" s="63">
        <f t="shared" si="6"/>
        <v>680</v>
      </c>
      <c r="T250" s="48"/>
    </row>
    <row r="251" ht="12.75" customHeight="1">
      <c r="A251" s="48"/>
      <c r="B251" s="60">
        <v>2016.0</v>
      </c>
      <c r="C251" s="96">
        <v>24.0</v>
      </c>
      <c r="D251" s="61">
        <v>269.0</v>
      </c>
      <c r="E251" s="62">
        <v>5.0</v>
      </c>
      <c r="F251" s="62">
        <v>183.0</v>
      </c>
      <c r="G251" s="62"/>
      <c r="H251" s="62">
        <v>2.0</v>
      </c>
      <c r="I251" s="62">
        <v>4.0</v>
      </c>
      <c r="J251" s="62">
        <v>2.0</v>
      </c>
      <c r="K251" s="62"/>
      <c r="L251" s="62"/>
      <c r="M251" s="62"/>
      <c r="N251" s="62"/>
      <c r="O251" s="62"/>
      <c r="P251" s="62">
        <v>1.0</v>
      </c>
      <c r="Q251" s="62"/>
      <c r="R251" s="62"/>
      <c r="S251" s="63">
        <f t="shared" si="6"/>
        <v>490</v>
      </c>
      <c r="T251" s="48"/>
    </row>
    <row r="252" ht="12.75" customHeight="1">
      <c r="A252" s="48"/>
      <c r="B252" s="60">
        <v>2017.0</v>
      </c>
      <c r="C252" s="158">
        <v>35.0</v>
      </c>
      <c r="D252" s="130">
        <v>400.0</v>
      </c>
      <c r="E252" s="71">
        <v>6.0</v>
      </c>
      <c r="F252" s="71">
        <v>106.0</v>
      </c>
      <c r="G252" s="131"/>
      <c r="H252" s="71">
        <v>2.0</v>
      </c>
      <c r="I252" s="71">
        <v>6.0</v>
      </c>
      <c r="J252" s="71">
        <v>4.0</v>
      </c>
      <c r="K252" s="71">
        <v>0.0</v>
      </c>
      <c r="L252" s="71">
        <v>0.0</v>
      </c>
      <c r="M252" s="131"/>
      <c r="N252" s="131"/>
      <c r="O252" s="131"/>
      <c r="P252" s="131"/>
      <c r="Q252" s="131"/>
      <c r="R252" s="131"/>
      <c r="S252" s="63">
        <f t="shared" si="6"/>
        <v>559</v>
      </c>
      <c r="T252" s="48"/>
    </row>
    <row r="253" ht="12.75" customHeight="1">
      <c r="A253" s="48"/>
      <c r="B253" s="99">
        <v>2018.0</v>
      </c>
      <c r="C253" s="159">
        <v>20.0</v>
      </c>
      <c r="D253" s="136">
        <v>340.0</v>
      </c>
      <c r="E253" s="75">
        <v>5.0</v>
      </c>
      <c r="F253" s="75">
        <v>117.0</v>
      </c>
      <c r="G253" s="131"/>
      <c r="H253" s="75">
        <v>1.0</v>
      </c>
      <c r="I253" s="75">
        <v>3.0</v>
      </c>
      <c r="J253" s="75">
        <v>3.0</v>
      </c>
      <c r="K253" s="71"/>
      <c r="L253" s="71"/>
      <c r="M253" s="131"/>
      <c r="N253" s="131"/>
      <c r="O253" s="131"/>
      <c r="P253" s="131"/>
      <c r="Q253" s="131"/>
      <c r="R253" s="131"/>
      <c r="S253" s="63">
        <f t="shared" si="6"/>
        <v>489</v>
      </c>
      <c r="T253" s="48"/>
    </row>
    <row r="254" ht="12.75" customHeight="1">
      <c r="A254" s="48"/>
      <c r="B254" s="72">
        <v>2019.0</v>
      </c>
      <c r="C254" s="105">
        <v>10.0</v>
      </c>
      <c r="D254" s="105">
        <v>249.0</v>
      </c>
      <c r="E254" s="105">
        <v>9.0</v>
      </c>
      <c r="F254" s="105">
        <v>226.0</v>
      </c>
      <c r="G254" s="106"/>
      <c r="H254" s="105">
        <v>1.0</v>
      </c>
      <c r="I254" s="105">
        <v>3.0</v>
      </c>
      <c r="J254" s="105">
        <v>5.0</v>
      </c>
      <c r="K254" s="106"/>
      <c r="L254" s="106"/>
      <c r="M254" s="106"/>
      <c r="N254" s="106"/>
      <c r="O254" s="106"/>
      <c r="P254" s="106"/>
      <c r="Q254" s="106"/>
      <c r="R254" s="106"/>
      <c r="S254" s="108">
        <f t="shared" si="6"/>
        <v>503</v>
      </c>
      <c r="T254" s="48"/>
    </row>
    <row r="255" ht="12.75" customHeight="1">
      <c r="A255" s="48"/>
      <c r="B255" s="72">
        <v>2020.0</v>
      </c>
      <c r="C255" s="105">
        <v>3.0</v>
      </c>
      <c r="D255" s="105">
        <v>243.0</v>
      </c>
      <c r="E255" s="105">
        <v>5.0</v>
      </c>
      <c r="F255" s="105">
        <v>145.0</v>
      </c>
      <c r="G255" s="106"/>
      <c r="H255" s="105">
        <v>1.0</v>
      </c>
      <c r="I255" s="105">
        <v>2.0</v>
      </c>
      <c r="J255" s="105">
        <v>3.0</v>
      </c>
      <c r="K255" s="106"/>
      <c r="L255" s="106"/>
      <c r="M255" s="106"/>
      <c r="N255" s="106"/>
      <c r="O255" s="106"/>
      <c r="P255" s="106"/>
      <c r="Q255" s="106"/>
      <c r="R255" s="106"/>
      <c r="S255" s="108">
        <f t="shared" si="6"/>
        <v>402</v>
      </c>
      <c r="T255" s="48"/>
      <c r="W255" s="38"/>
      <c r="X255" s="87"/>
      <c r="Y255" s="38"/>
      <c r="Z255" s="38"/>
      <c r="AA255" s="38"/>
      <c r="AB255" s="38"/>
      <c r="AC255" s="88"/>
      <c r="AD255" s="38"/>
      <c r="AE255" s="38"/>
      <c r="AF255" s="38"/>
      <c r="AG255" s="88"/>
      <c r="AH255" s="88"/>
      <c r="AI255" s="88"/>
      <c r="AJ255" s="88"/>
      <c r="AK255" s="88"/>
      <c r="AL255" s="88"/>
      <c r="AM255" s="88"/>
      <c r="AN255" s="88"/>
    </row>
    <row r="256" ht="12.75" customHeight="1">
      <c r="A256" s="48"/>
      <c r="B256" s="72">
        <v>2021.0</v>
      </c>
      <c r="C256" s="105">
        <v>5.0</v>
      </c>
      <c r="D256" s="105">
        <v>277.0</v>
      </c>
      <c r="E256" s="105">
        <v>4.0</v>
      </c>
      <c r="F256" s="105">
        <v>123.0</v>
      </c>
      <c r="G256" s="106"/>
      <c r="H256" s="105">
        <v>1.0</v>
      </c>
      <c r="I256" s="105">
        <v>1.0</v>
      </c>
      <c r="J256" s="105">
        <v>3.0</v>
      </c>
      <c r="K256" s="106"/>
      <c r="L256" s="106"/>
      <c r="M256" s="106"/>
      <c r="N256" s="106"/>
      <c r="O256" s="106"/>
      <c r="P256" s="106"/>
      <c r="Q256" s="106"/>
      <c r="R256" s="106"/>
      <c r="S256" s="108">
        <f t="shared" si="6"/>
        <v>414</v>
      </c>
      <c r="T256" s="48"/>
      <c r="W256" s="38"/>
      <c r="X256" s="87"/>
      <c r="Y256" s="38"/>
      <c r="Z256" s="38"/>
      <c r="AA256" s="38"/>
      <c r="AB256" s="38"/>
      <c r="AC256" s="88"/>
      <c r="AD256" s="38"/>
      <c r="AE256" s="38"/>
      <c r="AF256" s="38"/>
      <c r="AG256" s="88"/>
      <c r="AH256" s="88"/>
      <c r="AI256" s="88"/>
      <c r="AJ256" s="88"/>
      <c r="AK256" s="88"/>
      <c r="AL256" s="88"/>
      <c r="AM256" s="88"/>
      <c r="AN256" s="88"/>
    </row>
    <row r="257" ht="12.75" customHeight="1">
      <c r="A257" s="48"/>
      <c r="B257" s="72">
        <v>2022.0</v>
      </c>
      <c r="C257" s="105">
        <v>5.0</v>
      </c>
      <c r="D257" s="105">
        <v>429.0</v>
      </c>
      <c r="E257" s="105">
        <v>5.0</v>
      </c>
      <c r="F257" s="105">
        <v>239.0</v>
      </c>
      <c r="G257" s="106"/>
      <c r="H257" s="105">
        <v>1.0</v>
      </c>
      <c r="I257" s="105">
        <v>1.0</v>
      </c>
      <c r="J257" s="105">
        <v>3.0</v>
      </c>
      <c r="K257" s="106"/>
      <c r="L257" s="106"/>
      <c r="M257" s="106"/>
      <c r="N257" s="106"/>
      <c r="O257" s="106"/>
      <c r="P257" s="106"/>
      <c r="Q257" s="106"/>
      <c r="R257" s="106"/>
      <c r="S257" s="108">
        <f t="shared" si="6"/>
        <v>683</v>
      </c>
      <c r="T257" s="48"/>
      <c r="W257" s="38"/>
      <c r="X257" s="87"/>
      <c r="Y257" s="38"/>
      <c r="Z257" s="38"/>
      <c r="AA257" s="38"/>
      <c r="AB257" s="38"/>
      <c r="AC257" s="88"/>
      <c r="AD257" s="38"/>
      <c r="AE257" s="38"/>
      <c r="AF257" s="38"/>
      <c r="AG257" s="88"/>
      <c r="AH257" s="88"/>
      <c r="AI257" s="88"/>
      <c r="AJ257" s="88"/>
      <c r="AK257" s="88"/>
      <c r="AL257" s="88"/>
      <c r="AM257" s="88"/>
      <c r="AN257" s="88"/>
    </row>
    <row r="258" ht="12.75" customHeight="1">
      <c r="A258" s="48"/>
      <c r="B258" s="72">
        <v>2023.0</v>
      </c>
      <c r="C258" s="105">
        <v>5.0</v>
      </c>
      <c r="D258" s="105">
        <v>250.0</v>
      </c>
      <c r="E258" s="105">
        <v>8.0</v>
      </c>
      <c r="F258" s="105">
        <v>132.0</v>
      </c>
      <c r="G258" s="106"/>
      <c r="H258" s="105">
        <v>1.0</v>
      </c>
      <c r="I258" s="105">
        <v>1.0</v>
      </c>
      <c r="J258" s="105">
        <v>3.0</v>
      </c>
      <c r="K258" s="160">
        <v>0.0</v>
      </c>
      <c r="L258" s="106"/>
      <c r="M258" s="106"/>
      <c r="N258" s="106"/>
      <c r="O258" s="106"/>
      <c r="P258" s="106"/>
      <c r="Q258" s="106"/>
      <c r="R258" s="106"/>
      <c r="S258" s="108">
        <f t="shared" si="6"/>
        <v>400</v>
      </c>
      <c r="T258" s="48"/>
      <c r="W258" s="38"/>
      <c r="X258" s="87"/>
      <c r="Y258" s="38"/>
      <c r="Z258" s="38"/>
      <c r="AA258" s="38"/>
      <c r="AB258" s="38"/>
      <c r="AC258" s="88"/>
      <c r="AD258" s="38"/>
      <c r="AE258" s="38"/>
      <c r="AF258" s="38"/>
      <c r="AG258" s="38"/>
      <c r="AH258" s="88"/>
      <c r="AI258" s="88"/>
      <c r="AJ258" s="88"/>
      <c r="AK258" s="88"/>
      <c r="AL258" s="88"/>
      <c r="AM258" s="88"/>
      <c r="AN258" s="88"/>
    </row>
    <row r="259" ht="12.75" customHeight="1">
      <c r="A259" s="48"/>
      <c r="B259" s="140">
        <v>2024.0</v>
      </c>
      <c r="C259" s="161">
        <v>29.0</v>
      </c>
      <c r="D259" s="114">
        <v>186.0</v>
      </c>
      <c r="E259" s="114">
        <v>4.0</v>
      </c>
      <c r="F259" s="114">
        <v>76.0</v>
      </c>
      <c r="G259" s="115"/>
      <c r="H259" s="114">
        <v>1.0</v>
      </c>
      <c r="I259" s="114">
        <v>1.0</v>
      </c>
      <c r="J259" s="114">
        <v>4.0</v>
      </c>
      <c r="K259" s="162">
        <v>0.0</v>
      </c>
      <c r="L259" s="115"/>
      <c r="M259" s="115"/>
      <c r="N259" s="115"/>
      <c r="O259" s="115"/>
      <c r="P259" s="115"/>
      <c r="Q259" s="115"/>
      <c r="R259" s="115"/>
      <c r="S259" s="118">
        <f t="shared" si="6"/>
        <v>301</v>
      </c>
      <c r="T259" s="48"/>
      <c r="W259" s="38"/>
      <c r="X259" s="87"/>
      <c r="Y259" s="38"/>
      <c r="Z259" s="38"/>
      <c r="AA259" s="38"/>
      <c r="AB259" s="38"/>
      <c r="AC259" s="88"/>
      <c r="AD259" s="38"/>
      <c r="AE259" s="38"/>
      <c r="AF259" s="38"/>
      <c r="AG259" s="38"/>
      <c r="AH259" s="88"/>
      <c r="AI259" s="88"/>
      <c r="AJ259" s="88"/>
      <c r="AK259" s="88"/>
      <c r="AL259" s="88"/>
      <c r="AM259" s="88"/>
      <c r="AN259" s="88"/>
    </row>
    <row r="260" ht="12.75" customHeight="1">
      <c r="A260" s="48"/>
      <c r="C260" s="120"/>
      <c r="D260" s="151"/>
      <c r="E260" s="151"/>
      <c r="F260" s="119"/>
      <c r="G260" s="152"/>
      <c r="H260" s="119"/>
      <c r="I260" s="120"/>
      <c r="J260" s="119"/>
      <c r="K260" s="119"/>
      <c r="L260" s="119"/>
      <c r="M260" s="119"/>
      <c r="N260" s="119"/>
      <c r="O260" s="119"/>
      <c r="P260" s="119"/>
      <c r="Q260" s="119"/>
      <c r="R260" s="119"/>
      <c r="S260" s="49"/>
      <c r="T260" s="48"/>
    </row>
    <row r="261" ht="12.75" customHeight="1">
      <c r="A261" s="48"/>
      <c r="B261" s="48" t="s">
        <v>33</v>
      </c>
      <c r="C261" s="120"/>
      <c r="D261" s="151"/>
      <c r="E261" s="151"/>
      <c r="F261" s="119"/>
      <c r="G261" s="152"/>
      <c r="H261" s="119"/>
      <c r="I261" s="120"/>
      <c r="J261" s="119"/>
      <c r="K261" s="119"/>
      <c r="L261" s="119"/>
      <c r="M261" s="119"/>
      <c r="N261" s="119"/>
      <c r="O261" s="119"/>
      <c r="P261" s="119"/>
      <c r="Q261" s="119"/>
      <c r="R261" s="119"/>
      <c r="S261" s="49"/>
      <c r="T261" s="48"/>
    </row>
    <row r="262" ht="12.75" customHeight="1">
      <c r="A262" s="48"/>
      <c r="B262" s="51" t="s">
        <v>13</v>
      </c>
      <c r="C262" s="52" t="s">
        <v>14</v>
      </c>
      <c r="D262" s="52" t="s">
        <v>15</v>
      </c>
      <c r="E262" s="52" t="s">
        <v>16</v>
      </c>
      <c r="F262" s="52" t="s">
        <v>17</v>
      </c>
      <c r="G262" s="52" t="s">
        <v>18</v>
      </c>
      <c r="H262" s="53" t="s">
        <v>19</v>
      </c>
      <c r="I262" s="52" t="s">
        <v>20</v>
      </c>
      <c r="J262" s="52" t="s">
        <v>21</v>
      </c>
      <c r="K262" s="52" t="s">
        <v>22</v>
      </c>
      <c r="L262" s="54" t="s">
        <v>34</v>
      </c>
      <c r="M262" s="53" t="s">
        <v>35</v>
      </c>
      <c r="N262" s="53" t="s">
        <v>25</v>
      </c>
      <c r="O262" s="53" t="s">
        <v>26</v>
      </c>
      <c r="P262" s="53" t="s">
        <v>36</v>
      </c>
      <c r="Q262" s="53" t="s">
        <v>28</v>
      </c>
      <c r="R262" s="53" t="s">
        <v>29</v>
      </c>
      <c r="S262" s="55" t="s">
        <v>30</v>
      </c>
      <c r="T262" s="48"/>
    </row>
    <row r="263" ht="12.75" customHeight="1">
      <c r="A263" s="48"/>
      <c r="B263" s="126" t="s">
        <v>7</v>
      </c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8"/>
      <c r="T263" s="48"/>
    </row>
    <row r="264" ht="12.75" customHeight="1">
      <c r="A264" s="48"/>
      <c r="B264" s="60">
        <v>1985.0</v>
      </c>
      <c r="C264" s="61">
        <v>2.0</v>
      </c>
      <c r="D264" s="62">
        <v>12.0</v>
      </c>
      <c r="E264" s="62"/>
      <c r="F264" s="62">
        <v>2.0</v>
      </c>
      <c r="G264" s="62">
        <v>8.0</v>
      </c>
      <c r="H264" s="62"/>
      <c r="I264" s="62">
        <v>2990.0</v>
      </c>
      <c r="J264" s="62"/>
      <c r="K264" s="62"/>
      <c r="L264" s="62"/>
      <c r="M264" s="62">
        <v>856.0</v>
      </c>
      <c r="N264" s="62">
        <v>0.0</v>
      </c>
      <c r="O264" s="62">
        <v>90.0</v>
      </c>
      <c r="P264" s="62">
        <v>129.0</v>
      </c>
      <c r="Q264" s="62">
        <v>0.0</v>
      </c>
      <c r="R264" s="62"/>
      <c r="S264" s="63">
        <f t="shared" ref="S264:S303" si="7">SUM(C264:R264)</f>
        <v>4089</v>
      </c>
      <c r="T264" s="48"/>
    </row>
    <row r="265" ht="12.75" customHeight="1">
      <c r="A265" s="48"/>
      <c r="B265" s="60">
        <v>1986.0</v>
      </c>
      <c r="C265" s="61">
        <v>3.0</v>
      </c>
      <c r="D265" s="62">
        <v>14.0</v>
      </c>
      <c r="E265" s="62"/>
      <c r="F265" s="62">
        <v>3.0</v>
      </c>
      <c r="G265" s="62">
        <v>16.0</v>
      </c>
      <c r="H265" s="62">
        <v>4.0</v>
      </c>
      <c r="I265" s="62">
        <v>2069.0</v>
      </c>
      <c r="J265" s="62"/>
      <c r="K265" s="62"/>
      <c r="L265" s="62"/>
      <c r="M265" s="62">
        <v>455.0</v>
      </c>
      <c r="N265" s="62">
        <v>0.0</v>
      </c>
      <c r="O265" s="62">
        <v>34.0</v>
      </c>
      <c r="P265" s="62">
        <v>250.0</v>
      </c>
      <c r="Q265" s="62">
        <v>1.0</v>
      </c>
      <c r="R265" s="62"/>
      <c r="S265" s="63">
        <f t="shared" si="7"/>
        <v>2849</v>
      </c>
      <c r="T265" s="48"/>
    </row>
    <row r="266" ht="12.75" customHeight="1">
      <c r="A266" s="48"/>
      <c r="B266" s="60">
        <v>1987.0</v>
      </c>
      <c r="C266" s="61">
        <v>5.0</v>
      </c>
      <c r="D266" s="62">
        <v>3.0</v>
      </c>
      <c r="E266" s="62"/>
      <c r="F266" s="62">
        <v>6.0</v>
      </c>
      <c r="G266" s="62">
        <v>2.0</v>
      </c>
      <c r="H266" s="62">
        <v>5.0</v>
      </c>
      <c r="I266" s="62">
        <v>1529.0</v>
      </c>
      <c r="J266" s="62"/>
      <c r="K266" s="62"/>
      <c r="L266" s="62"/>
      <c r="M266" s="62">
        <v>354.0</v>
      </c>
      <c r="N266" s="62">
        <v>2.0</v>
      </c>
      <c r="O266" s="62">
        <v>18.0</v>
      </c>
      <c r="P266" s="62">
        <v>208.0</v>
      </c>
      <c r="Q266" s="62">
        <v>1.0</v>
      </c>
      <c r="R266" s="62"/>
      <c r="S266" s="63">
        <f t="shared" si="7"/>
        <v>2133</v>
      </c>
      <c r="T266" s="48"/>
    </row>
    <row r="267" ht="12.75" customHeight="1">
      <c r="A267" s="48"/>
      <c r="B267" s="60">
        <v>1988.0</v>
      </c>
      <c r="C267" s="61">
        <v>15.0</v>
      </c>
      <c r="D267" s="62">
        <v>7.0</v>
      </c>
      <c r="E267" s="62"/>
      <c r="F267" s="62">
        <v>5.0</v>
      </c>
      <c r="G267" s="62">
        <v>4.0</v>
      </c>
      <c r="H267" s="62">
        <v>2.0</v>
      </c>
      <c r="I267" s="62">
        <v>1376.0</v>
      </c>
      <c r="J267" s="62"/>
      <c r="K267" s="62"/>
      <c r="L267" s="62"/>
      <c r="M267" s="62">
        <v>352.0</v>
      </c>
      <c r="N267" s="62">
        <v>1.0</v>
      </c>
      <c r="O267" s="62">
        <v>7.0</v>
      </c>
      <c r="P267" s="62">
        <v>106.0</v>
      </c>
      <c r="Q267" s="62">
        <v>0.0</v>
      </c>
      <c r="R267" s="62"/>
      <c r="S267" s="63">
        <f t="shared" si="7"/>
        <v>1875</v>
      </c>
      <c r="T267" s="48"/>
    </row>
    <row r="268" ht="12.75" customHeight="1">
      <c r="A268" s="48"/>
      <c r="B268" s="60">
        <v>1989.0</v>
      </c>
      <c r="C268" s="61">
        <v>4.0</v>
      </c>
      <c r="D268" s="62">
        <v>1.0</v>
      </c>
      <c r="E268" s="62">
        <v>5.0</v>
      </c>
      <c r="F268" s="64"/>
      <c r="G268" s="62">
        <v>3.0</v>
      </c>
      <c r="H268" s="64">
        <v>3.0</v>
      </c>
      <c r="I268" s="62">
        <v>1243.0</v>
      </c>
      <c r="J268" s="62"/>
      <c r="K268" s="62"/>
      <c r="L268" s="62"/>
      <c r="M268" s="64">
        <v>430.0</v>
      </c>
      <c r="N268" s="64">
        <v>0.0</v>
      </c>
      <c r="O268" s="64">
        <v>16.0</v>
      </c>
      <c r="P268" s="64">
        <v>117.0</v>
      </c>
      <c r="Q268" s="64"/>
      <c r="R268" s="64"/>
      <c r="S268" s="63">
        <f t="shared" si="7"/>
        <v>1822</v>
      </c>
      <c r="T268" s="48"/>
    </row>
    <row r="269" ht="12.75" customHeight="1">
      <c r="A269" s="48"/>
      <c r="B269" s="60">
        <v>1990.0</v>
      </c>
      <c r="C269" s="61">
        <v>29.0</v>
      </c>
      <c r="D269" s="62">
        <v>1.0</v>
      </c>
      <c r="E269" s="62">
        <v>1.0</v>
      </c>
      <c r="F269" s="64">
        <v>1.0</v>
      </c>
      <c r="G269" s="62">
        <v>11.0</v>
      </c>
      <c r="H269" s="62">
        <v>2.0</v>
      </c>
      <c r="I269" s="62">
        <v>1131.0</v>
      </c>
      <c r="J269" s="62"/>
      <c r="K269" s="62"/>
      <c r="L269" s="62"/>
      <c r="M269" s="62">
        <v>266.0</v>
      </c>
      <c r="N269" s="62">
        <v>1.0</v>
      </c>
      <c r="O269" s="62">
        <v>30.0</v>
      </c>
      <c r="P269" s="62">
        <v>229.0</v>
      </c>
      <c r="Q269" s="62">
        <v>0.0</v>
      </c>
      <c r="R269" s="62"/>
      <c r="S269" s="63">
        <f t="shared" si="7"/>
        <v>1702</v>
      </c>
      <c r="T269" s="48"/>
    </row>
    <row r="270" ht="12.75" customHeight="1">
      <c r="A270" s="48"/>
      <c r="B270" s="60">
        <v>1991.0</v>
      </c>
      <c r="C270" s="61">
        <v>17.0</v>
      </c>
      <c r="D270" s="62">
        <v>1.0</v>
      </c>
      <c r="E270" s="62">
        <v>3.0</v>
      </c>
      <c r="F270" s="64">
        <v>3.0</v>
      </c>
      <c r="G270" s="62">
        <v>4.0</v>
      </c>
      <c r="H270" s="64">
        <v>3.0</v>
      </c>
      <c r="I270" s="62">
        <v>944.0</v>
      </c>
      <c r="J270" s="62"/>
      <c r="K270" s="62"/>
      <c r="L270" s="62"/>
      <c r="M270" s="64">
        <v>542.0</v>
      </c>
      <c r="N270" s="64"/>
      <c r="O270" s="64">
        <v>31.0</v>
      </c>
      <c r="P270" s="64">
        <v>125.0</v>
      </c>
      <c r="Q270" s="64">
        <v>0.0</v>
      </c>
      <c r="R270" s="64"/>
      <c r="S270" s="63">
        <f t="shared" si="7"/>
        <v>1673</v>
      </c>
      <c r="T270" s="48"/>
    </row>
    <row r="271" ht="12.75" customHeight="1">
      <c r="A271" s="48"/>
      <c r="B271" s="60">
        <v>1992.0</v>
      </c>
      <c r="C271" s="61"/>
      <c r="D271" s="62">
        <v>4.0</v>
      </c>
      <c r="E271" s="62">
        <v>1.0</v>
      </c>
      <c r="F271" s="62">
        <v>1.0</v>
      </c>
      <c r="G271" s="62">
        <v>9.0</v>
      </c>
      <c r="H271" s="62">
        <v>6.0</v>
      </c>
      <c r="I271" s="62">
        <v>1356.0</v>
      </c>
      <c r="J271" s="62"/>
      <c r="K271" s="62"/>
      <c r="L271" s="62"/>
      <c r="M271" s="62">
        <v>256.0</v>
      </c>
      <c r="N271" s="62">
        <v>0.0</v>
      </c>
      <c r="O271" s="62">
        <v>18.0</v>
      </c>
      <c r="P271" s="62">
        <v>118.0</v>
      </c>
      <c r="Q271" s="62">
        <v>1.0</v>
      </c>
      <c r="R271" s="62"/>
      <c r="S271" s="63">
        <f t="shared" si="7"/>
        <v>1770</v>
      </c>
      <c r="T271" s="48"/>
    </row>
    <row r="272" ht="12.75" customHeight="1">
      <c r="A272" s="48"/>
      <c r="B272" s="60">
        <v>1993.0</v>
      </c>
      <c r="C272" s="61"/>
      <c r="D272" s="62">
        <v>7.0</v>
      </c>
      <c r="E272" s="62">
        <v>2.0</v>
      </c>
      <c r="F272" s="62"/>
      <c r="G272" s="62">
        <v>32.0</v>
      </c>
      <c r="H272" s="62">
        <v>9.0</v>
      </c>
      <c r="I272" s="62">
        <v>1412.0</v>
      </c>
      <c r="J272" s="62"/>
      <c r="K272" s="62"/>
      <c r="L272" s="62"/>
      <c r="M272" s="62">
        <v>243.0</v>
      </c>
      <c r="N272" s="62">
        <v>1.0</v>
      </c>
      <c r="O272" s="62">
        <v>41.0</v>
      </c>
      <c r="P272" s="62">
        <v>87.0</v>
      </c>
      <c r="Q272" s="62">
        <v>0.0</v>
      </c>
      <c r="R272" s="62"/>
      <c r="S272" s="63">
        <f t="shared" si="7"/>
        <v>1834</v>
      </c>
      <c r="T272" s="48"/>
    </row>
    <row r="273" ht="12.75" customHeight="1">
      <c r="A273" s="48"/>
      <c r="B273" s="60">
        <v>1994.0</v>
      </c>
      <c r="C273" s="61">
        <v>38.0</v>
      </c>
      <c r="D273" s="62"/>
      <c r="E273" s="64"/>
      <c r="F273" s="62"/>
      <c r="G273" s="62">
        <v>28.0</v>
      </c>
      <c r="H273" s="64">
        <v>2.0</v>
      </c>
      <c r="I273" s="62">
        <v>792.0</v>
      </c>
      <c r="J273" s="62"/>
      <c r="K273" s="62"/>
      <c r="L273" s="62"/>
      <c r="M273" s="64">
        <v>292.0</v>
      </c>
      <c r="N273" s="64">
        <v>0.0</v>
      </c>
      <c r="O273" s="64">
        <v>32.0</v>
      </c>
      <c r="P273" s="64">
        <v>80.0</v>
      </c>
      <c r="Q273" s="64">
        <v>0.0</v>
      </c>
      <c r="R273" s="64"/>
      <c r="S273" s="63">
        <f t="shared" si="7"/>
        <v>1264</v>
      </c>
      <c r="T273" s="48"/>
    </row>
    <row r="274" ht="12.75" customHeight="1">
      <c r="A274" s="48"/>
      <c r="B274" s="60">
        <v>1995.0</v>
      </c>
      <c r="C274" s="61">
        <v>52.0</v>
      </c>
      <c r="D274" s="62">
        <v>2.0</v>
      </c>
      <c r="E274" s="62">
        <v>70.0</v>
      </c>
      <c r="F274" s="62">
        <v>1.0</v>
      </c>
      <c r="G274" s="62">
        <v>20.0</v>
      </c>
      <c r="H274" s="64">
        <v>1.0</v>
      </c>
      <c r="I274" s="62">
        <v>771.0</v>
      </c>
      <c r="J274" s="62"/>
      <c r="K274" s="62"/>
      <c r="L274" s="62"/>
      <c r="M274" s="64">
        <v>234.0</v>
      </c>
      <c r="N274" s="64">
        <v>5.0</v>
      </c>
      <c r="O274" s="64">
        <v>30.0</v>
      </c>
      <c r="P274" s="64">
        <v>79.0</v>
      </c>
      <c r="Q274" s="64">
        <v>0.0</v>
      </c>
      <c r="R274" s="64"/>
      <c r="S274" s="63">
        <f t="shared" si="7"/>
        <v>1265</v>
      </c>
      <c r="T274" s="48"/>
    </row>
    <row r="275" ht="12.75" customHeight="1">
      <c r="A275" s="48"/>
      <c r="B275" s="60">
        <v>1996.0</v>
      </c>
      <c r="C275" s="61">
        <v>83.0</v>
      </c>
      <c r="D275" s="64">
        <v>2.0</v>
      </c>
      <c r="E275" s="64">
        <v>2.0</v>
      </c>
      <c r="F275" s="62"/>
      <c r="G275" s="62">
        <v>43.0</v>
      </c>
      <c r="H275" s="62"/>
      <c r="I275" s="62">
        <v>761.0</v>
      </c>
      <c r="J275" s="62"/>
      <c r="K275" s="62"/>
      <c r="L275" s="62"/>
      <c r="M275" s="62">
        <v>298.0</v>
      </c>
      <c r="N275" s="62">
        <v>1.0</v>
      </c>
      <c r="O275" s="62">
        <v>20.0</v>
      </c>
      <c r="P275" s="62">
        <v>85.0</v>
      </c>
      <c r="Q275" s="62">
        <v>0.0</v>
      </c>
      <c r="R275" s="62"/>
      <c r="S275" s="63">
        <f t="shared" si="7"/>
        <v>1295</v>
      </c>
      <c r="T275" s="48"/>
    </row>
    <row r="276" ht="12.75" customHeight="1">
      <c r="A276" s="48"/>
      <c r="B276" s="60">
        <v>1997.0</v>
      </c>
      <c r="C276" s="61">
        <v>60.0</v>
      </c>
      <c r="D276" s="64">
        <v>3.0</v>
      </c>
      <c r="E276" s="62">
        <v>2.0</v>
      </c>
      <c r="F276" s="62">
        <v>5.0</v>
      </c>
      <c r="G276" s="62">
        <v>58.0</v>
      </c>
      <c r="H276" s="62"/>
      <c r="I276" s="62">
        <v>708.0</v>
      </c>
      <c r="J276" s="62"/>
      <c r="K276" s="62"/>
      <c r="L276" s="62"/>
      <c r="M276" s="62">
        <v>291.0</v>
      </c>
      <c r="N276" s="62">
        <v>35.0</v>
      </c>
      <c r="O276" s="62">
        <v>29.0</v>
      </c>
      <c r="P276" s="62">
        <v>118.0</v>
      </c>
      <c r="Q276" s="62">
        <v>0.0</v>
      </c>
      <c r="R276" s="62"/>
      <c r="S276" s="63">
        <f t="shared" si="7"/>
        <v>1309</v>
      </c>
      <c r="T276" s="4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</row>
    <row r="277" ht="12.75" customHeight="1">
      <c r="A277" s="48"/>
      <c r="B277" s="60">
        <v>1998.0</v>
      </c>
      <c r="C277" s="61">
        <v>80.0</v>
      </c>
      <c r="D277" s="64">
        <v>2.0</v>
      </c>
      <c r="E277" s="64">
        <v>3.0</v>
      </c>
      <c r="F277" s="62">
        <v>4.0</v>
      </c>
      <c r="G277" s="62">
        <v>40.0</v>
      </c>
      <c r="H277" s="62">
        <v>2.0</v>
      </c>
      <c r="I277" s="62">
        <v>931.0</v>
      </c>
      <c r="J277" s="62"/>
      <c r="K277" s="62"/>
      <c r="L277" s="62"/>
      <c r="M277" s="62">
        <v>332.0</v>
      </c>
      <c r="N277" s="62">
        <v>2.0</v>
      </c>
      <c r="O277" s="62">
        <v>11.0</v>
      </c>
      <c r="P277" s="62">
        <v>85.0</v>
      </c>
      <c r="Q277" s="62">
        <v>0.0</v>
      </c>
      <c r="R277" s="62"/>
      <c r="S277" s="63">
        <f t="shared" si="7"/>
        <v>1492</v>
      </c>
      <c r="T277" s="4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</row>
    <row r="278" ht="12.75" customHeight="1">
      <c r="A278" s="48"/>
      <c r="B278" s="60">
        <v>1999.0</v>
      </c>
      <c r="C278" s="61">
        <v>149.0</v>
      </c>
      <c r="D278" s="64"/>
      <c r="E278" s="64"/>
      <c r="F278" s="62">
        <v>2.0</v>
      </c>
      <c r="G278" s="62">
        <v>22.0</v>
      </c>
      <c r="H278" s="64">
        <v>1.0</v>
      </c>
      <c r="I278" s="62">
        <v>606.0</v>
      </c>
      <c r="J278" s="62"/>
      <c r="K278" s="62"/>
      <c r="L278" s="62"/>
      <c r="M278" s="64">
        <v>285.0</v>
      </c>
      <c r="N278" s="64">
        <v>10.0</v>
      </c>
      <c r="O278" s="64">
        <v>5.0</v>
      </c>
      <c r="P278" s="64">
        <v>52.0</v>
      </c>
      <c r="Q278" s="64">
        <v>0.0</v>
      </c>
      <c r="R278" s="64"/>
      <c r="S278" s="63">
        <f t="shared" si="7"/>
        <v>1132</v>
      </c>
      <c r="T278" s="4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</row>
    <row r="279" ht="12.75" customHeight="1">
      <c r="A279" s="48"/>
      <c r="B279" s="60">
        <v>2000.0</v>
      </c>
      <c r="C279" s="61">
        <v>55.0</v>
      </c>
      <c r="D279" s="62">
        <v>1.0</v>
      </c>
      <c r="E279" s="62"/>
      <c r="F279" s="62">
        <v>2.0</v>
      </c>
      <c r="G279" s="62">
        <v>30.0</v>
      </c>
      <c r="H279" s="62"/>
      <c r="I279" s="62">
        <v>649.0</v>
      </c>
      <c r="J279" s="62"/>
      <c r="K279" s="62"/>
      <c r="L279" s="62"/>
      <c r="M279" s="62">
        <v>252.0</v>
      </c>
      <c r="N279" s="62">
        <v>3.0</v>
      </c>
      <c r="O279" s="62">
        <v>4.0</v>
      </c>
      <c r="P279" s="62">
        <v>64.0</v>
      </c>
      <c r="Q279" s="62">
        <v>0.0</v>
      </c>
      <c r="R279" s="62"/>
      <c r="S279" s="63">
        <f t="shared" si="7"/>
        <v>1060</v>
      </c>
      <c r="T279" s="4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</row>
    <row r="280" ht="12.75" customHeight="1">
      <c r="A280" s="48"/>
      <c r="B280" s="60">
        <v>2001.0</v>
      </c>
      <c r="C280" s="61">
        <v>94.0</v>
      </c>
      <c r="D280" s="62">
        <v>5.0</v>
      </c>
      <c r="E280" s="62">
        <v>1.0</v>
      </c>
      <c r="F280" s="62"/>
      <c r="G280" s="62">
        <v>35.0</v>
      </c>
      <c r="H280" s="62"/>
      <c r="I280" s="62">
        <v>375.0</v>
      </c>
      <c r="J280" s="62"/>
      <c r="K280" s="62"/>
      <c r="L280" s="62"/>
      <c r="M280" s="62">
        <v>319.0</v>
      </c>
      <c r="N280" s="62">
        <v>1.0</v>
      </c>
      <c r="O280" s="62">
        <v>1.0</v>
      </c>
      <c r="P280" s="62">
        <v>30.0</v>
      </c>
      <c r="Q280" s="62"/>
      <c r="R280" s="62"/>
      <c r="S280" s="63">
        <f t="shared" si="7"/>
        <v>861</v>
      </c>
      <c r="T280" s="48"/>
    </row>
    <row r="281" ht="12.75" customHeight="1">
      <c r="A281" s="48"/>
      <c r="B281" s="60">
        <v>2002.0</v>
      </c>
      <c r="C281" s="61">
        <v>30.0</v>
      </c>
      <c r="D281" s="62">
        <v>1.0</v>
      </c>
      <c r="E281" s="62"/>
      <c r="F281" s="62"/>
      <c r="G281" s="62">
        <v>7.0</v>
      </c>
      <c r="H281" s="62"/>
      <c r="I281" s="62">
        <v>302.0</v>
      </c>
      <c r="J281" s="62"/>
      <c r="K281" s="62"/>
      <c r="L281" s="62"/>
      <c r="M281" s="62">
        <v>271.0</v>
      </c>
      <c r="N281" s="62">
        <v>2.0</v>
      </c>
      <c r="O281" s="62"/>
      <c r="P281" s="62">
        <v>69.0</v>
      </c>
      <c r="Q281" s="62"/>
      <c r="R281" s="62"/>
      <c r="S281" s="63">
        <f t="shared" si="7"/>
        <v>682</v>
      </c>
      <c r="T281" s="48"/>
    </row>
    <row r="282" ht="12.75" customHeight="1">
      <c r="A282" s="48"/>
      <c r="B282" s="60">
        <v>2003.0</v>
      </c>
      <c r="C282" s="61">
        <v>16.0</v>
      </c>
      <c r="D282" s="62"/>
      <c r="E282" s="64">
        <v>9.0</v>
      </c>
      <c r="F282" s="62">
        <v>6.0</v>
      </c>
      <c r="G282" s="64">
        <v>14.0</v>
      </c>
      <c r="H282" s="62"/>
      <c r="I282" s="64">
        <v>216.0</v>
      </c>
      <c r="J282" s="62"/>
      <c r="K282" s="62"/>
      <c r="L282" s="62"/>
      <c r="M282" s="62">
        <v>280.0</v>
      </c>
      <c r="N282" s="62">
        <v>4.0</v>
      </c>
      <c r="O282" s="62">
        <v>6.0</v>
      </c>
      <c r="P282" s="62">
        <v>57.0</v>
      </c>
      <c r="Q282" s="62">
        <v>0.0</v>
      </c>
      <c r="R282" s="62"/>
      <c r="S282" s="63">
        <f t="shared" si="7"/>
        <v>608</v>
      </c>
      <c r="T282" s="48"/>
    </row>
    <row r="283" ht="12.75" customHeight="1">
      <c r="A283" s="48"/>
      <c r="B283" s="60">
        <v>2004.0</v>
      </c>
      <c r="C283" s="61">
        <v>12.0</v>
      </c>
      <c r="D283" s="62">
        <v>1.0</v>
      </c>
      <c r="E283" s="64"/>
      <c r="F283" s="62"/>
      <c r="G283" s="64">
        <v>10.0</v>
      </c>
      <c r="H283" s="62"/>
      <c r="I283" s="64">
        <v>182.0</v>
      </c>
      <c r="J283" s="62"/>
      <c r="K283" s="62"/>
      <c r="L283" s="62"/>
      <c r="M283" s="62">
        <v>94.0</v>
      </c>
      <c r="N283" s="62">
        <v>2.0</v>
      </c>
      <c r="O283" s="62">
        <v>5.0</v>
      </c>
      <c r="P283" s="62">
        <v>38.0</v>
      </c>
      <c r="Q283" s="62"/>
      <c r="R283" s="62"/>
      <c r="S283" s="63">
        <f t="shared" si="7"/>
        <v>344</v>
      </c>
      <c r="T283" s="48"/>
    </row>
    <row r="284" ht="12.75" customHeight="1">
      <c r="A284" s="48"/>
      <c r="B284" s="65">
        <v>2005.0</v>
      </c>
      <c r="C284" s="62">
        <v>20.0</v>
      </c>
      <c r="D284" s="62">
        <v>2.0</v>
      </c>
      <c r="E284" s="64"/>
      <c r="F284" s="62"/>
      <c r="G284" s="64">
        <v>5.0</v>
      </c>
      <c r="H284" s="62"/>
      <c r="I284" s="64">
        <v>220.0</v>
      </c>
      <c r="J284" s="62"/>
      <c r="K284" s="62"/>
      <c r="L284" s="62"/>
      <c r="M284" s="62">
        <v>167.0</v>
      </c>
      <c r="N284" s="62">
        <v>0.0</v>
      </c>
      <c r="O284" s="62">
        <v>10.0</v>
      </c>
      <c r="P284" s="62">
        <v>25.0</v>
      </c>
      <c r="Q284" s="62"/>
      <c r="R284" s="62"/>
      <c r="S284" s="63">
        <f t="shared" si="7"/>
        <v>449</v>
      </c>
      <c r="T284" s="48"/>
    </row>
    <row r="285" ht="12.75" customHeight="1">
      <c r="A285" s="48"/>
      <c r="B285" s="65">
        <v>2006.0</v>
      </c>
      <c r="C285" s="62">
        <v>3.0</v>
      </c>
      <c r="D285" s="62">
        <v>1.0</v>
      </c>
      <c r="E285" s="64">
        <v>2.0</v>
      </c>
      <c r="F285" s="62"/>
      <c r="G285" s="64">
        <v>1.0</v>
      </c>
      <c r="H285" s="62">
        <v>1.0</v>
      </c>
      <c r="I285" s="64">
        <v>443.0</v>
      </c>
      <c r="J285" s="62"/>
      <c r="K285" s="62"/>
      <c r="L285" s="62"/>
      <c r="M285" s="62">
        <v>132.0</v>
      </c>
      <c r="N285" s="62">
        <v>0.0</v>
      </c>
      <c r="O285" s="62">
        <v>4.0</v>
      </c>
      <c r="P285" s="62">
        <v>38.0</v>
      </c>
      <c r="Q285" s="62"/>
      <c r="R285" s="62"/>
      <c r="S285" s="63">
        <f t="shared" si="7"/>
        <v>625</v>
      </c>
      <c r="T285" s="48"/>
      <c r="AM285" s="163"/>
      <c r="AN285" s="163"/>
    </row>
    <row r="286" ht="12.75" customHeight="1">
      <c r="A286" s="48"/>
      <c r="B286" s="65">
        <v>2007.0</v>
      </c>
      <c r="C286" s="62">
        <v>4.0</v>
      </c>
      <c r="D286" s="62">
        <v>0.0</v>
      </c>
      <c r="E286" s="64">
        <v>0.0</v>
      </c>
      <c r="F286" s="62"/>
      <c r="G286" s="64">
        <v>2.0</v>
      </c>
      <c r="H286" s="62"/>
      <c r="I286" s="64">
        <v>490.0</v>
      </c>
      <c r="J286" s="62"/>
      <c r="K286" s="62"/>
      <c r="L286" s="62"/>
      <c r="M286" s="62">
        <v>184.0</v>
      </c>
      <c r="N286" s="62">
        <v>2.0</v>
      </c>
      <c r="O286" s="62">
        <v>5.0</v>
      </c>
      <c r="P286" s="62">
        <v>37.0</v>
      </c>
      <c r="Q286" s="62">
        <v>9.0</v>
      </c>
      <c r="R286" s="62"/>
      <c r="S286" s="63">
        <f t="shared" si="7"/>
        <v>733</v>
      </c>
      <c r="T286" s="48"/>
    </row>
    <row r="287" ht="12.75" customHeight="1">
      <c r="A287" s="48"/>
      <c r="B287" s="65">
        <v>2008.0</v>
      </c>
      <c r="C287" s="62">
        <v>1.0</v>
      </c>
      <c r="D287" s="62">
        <v>0.0</v>
      </c>
      <c r="E287" s="64">
        <v>0.0</v>
      </c>
      <c r="F287" s="62"/>
      <c r="G287" s="64">
        <v>1.0</v>
      </c>
      <c r="H287" s="62"/>
      <c r="I287" s="64">
        <v>405.0</v>
      </c>
      <c r="J287" s="62"/>
      <c r="K287" s="62"/>
      <c r="L287" s="62"/>
      <c r="M287" s="62">
        <v>128.0</v>
      </c>
      <c r="N287" s="62"/>
      <c r="O287" s="62">
        <v>6.0</v>
      </c>
      <c r="P287" s="62">
        <v>27.0</v>
      </c>
      <c r="Q287" s="62"/>
      <c r="R287" s="62"/>
      <c r="S287" s="63">
        <f t="shared" si="7"/>
        <v>568</v>
      </c>
      <c r="T287" s="48"/>
    </row>
    <row r="288" ht="12.75" customHeight="1">
      <c r="A288" s="48"/>
      <c r="B288" s="65">
        <v>2009.0</v>
      </c>
      <c r="C288" s="62">
        <v>3.531</v>
      </c>
      <c r="D288" s="64">
        <v>0.62</v>
      </c>
      <c r="E288" s="64">
        <v>0.049</v>
      </c>
      <c r="F288" s="62"/>
      <c r="G288" s="64">
        <v>2.916</v>
      </c>
      <c r="H288" s="62"/>
      <c r="I288" s="64">
        <v>252.611</v>
      </c>
      <c r="J288" s="62"/>
      <c r="K288" s="62"/>
      <c r="L288" s="62"/>
      <c r="M288" s="62">
        <v>38.4</v>
      </c>
      <c r="N288" s="62"/>
      <c r="O288" s="62">
        <v>6.625</v>
      </c>
      <c r="P288" s="62">
        <v>20.85</v>
      </c>
      <c r="Q288" s="62"/>
      <c r="R288" s="62"/>
      <c r="S288" s="63">
        <f t="shared" si="7"/>
        <v>325.602</v>
      </c>
      <c r="T288" s="48"/>
    </row>
    <row r="289" ht="12.75" customHeight="1">
      <c r="A289" s="48"/>
      <c r="B289" s="60">
        <v>2010.0</v>
      </c>
      <c r="C289" s="61">
        <v>5.156</v>
      </c>
      <c r="D289" s="62"/>
      <c r="E289" s="62"/>
      <c r="F289" s="62"/>
      <c r="G289" s="62">
        <v>1.228</v>
      </c>
      <c r="H289" s="62"/>
      <c r="I289" s="62">
        <v>61.635</v>
      </c>
      <c r="J289" s="62"/>
      <c r="K289" s="62"/>
      <c r="L289" s="62"/>
      <c r="M289" s="62">
        <v>40.573</v>
      </c>
      <c r="N289" s="62"/>
      <c r="O289" s="62">
        <v>0.97</v>
      </c>
      <c r="P289" s="62">
        <v>10.252</v>
      </c>
      <c r="Q289" s="62"/>
      <c r="R289" s="62"/>
      <c r="S289" s="63">
        <f t="shared" si="7"/>
        <v>119.814</v>
      </c>
      <c r="T289" s="48"/>
    </row>
    <row r="290" ht="12.75" customHeight="1">
      <c r="A290" s="48"/>
      <c r="B290" s="65">
        <v>2011.0</v>
      </c>
      <c r="C290" s="123">
        <v>4.668</v>
      </c>
      <c r="D290" s="61"/>
      <c r="E290" s="64">
        <v>0.002</v>
      </c>
      <c r="F290" s="64"/>
      <c r="G290" s="64">
        <v>17.807</v>
      </c>
      <c r="H290" s="64"/>
      <c r="I290" s="64">
        <v>118.711</v>
      </c>
      <c r="J290" s="64"/>
      <c r="K290" s="64"/>
      <c r="L290" s="64"/>
      <c r="M290" s="64">
        <v>54.972</v>
      </c>
      <c r="N290" s="64">
        <v>0.339</v>
      </c>
      <c r="O290" s="64">
        <v>1.23</v>
      </c>
      <c r="P290" s="64">
        <v>8.042</v>
      </c>
      <c r="Q290" s="64"/>
      <c r="R290" s="64"/>
      <c r="S290" s="63">
        <f t="shared" si="7"/>
        <v>205.771</v>
      </c>
      <c r="T290" s="48"/>
    </row>
    <row r="291" ht="12.75" customHeight="1">
      <c r="A291" s="48"/>
      <c r="B291" s="65">
        <v>2012.0</v>
      </c>
      <c r="C291" s="123">
        <v>7.831</v>
      </c>
      <c r="D291" s="61"/>
      <c r="E291" s="64">
        <v>0.534</v>
      </c>
      <c r="F291" s="64">
        <v>0.037</v>
      </c>
      <c r="G291" s="64">
        <v>4.312</v>
      </c>
      <c r="H291" s="64"/>
      <c r="I291" s="64">
        <v>117.769</v>
      </c>
      <c r="J291" s="64"/>
      <c r="K291" s="64"/>
      <c r="L291" s="64"/>
      <c r="M291" s="64">
        <v>37.416</v>
      </c>
      <c r="N291" s="64"/>
      <c r="O291" s="64"/>
      <c r="P291" s="64">
        <v>8.56</v>
      </c>
      <c r="Q291" s="64"/>
      <c r="R291" s="64">
        <v>0.668</v>
      </c>
      <c r="S291" s="63">
        <f t="shared" si="7"/>
        <v>177.127</v>
      </c>
      <c r="T291" s="48"/>
    </row>
    <row r="292" ht="12.75" customHeight="1">
      <c r="A292" s="48"/>
      <c r="B292" s="65">
        <v>2013.0</v>
      </c>
      <c r="C292" s="123">
        <v>4.871</v>
      </c>
      <c r="D292" s="61"/>
      <c r="E292" s="64">
        <v>0.047</v>
      </c>
      <c r="F292" s="64"/>
      <c r="G292" s="64">
        <v>7.208</v>
      </c>
      <c r="H292" s="64"/>
      <c r="I292" s="64">
        <v>95.218</v>
      </c>
      <c r="J292" s="64"/>
      <c r="K292" s="64"/>
      <c r="L292" s="64"/>
      <c r="M292" s="64">
        <v>48.04</v>
      </c>
      <c r="N292" s="64"/>
      <c r="O292" s="64">
        <v>0.545</v>
      </c>
      <c r="P292" s="64">
        <v>16.022</v>
      </c>
      <c r="Q292" s="64"/>
      <c r="R292" s="64">
        <v>0.18</v>
      </c>
      <c r="S292" s="63">
        <f t="shared" si="7"/>
        <v>172.131</v>
      </c>
      <c r="T292" s="48"/>
    </row>
    <row r="293" ht="12.75" customHeight="1">
      <c r="A293" s="48"/>
      <c r="B293" s="65">
        <v>2014.0</v>
      </c>
      <c r="C293" s="123">
        <v>0.0907184740760756</v>
      </c>
      <c r="D293" s="61"/>
      <c r="E293" s="64">
        <v>0.0117934016298898</v>
      </c>
      <c r="F293" s="64">
        <v>0.359245157341259</v>
      </c>
      <c r="G293" s="64">
        <v>4.65828024571389</v>
      </c>
      <c r="H293" s="64"/>
      <c r="I293" s="64">
        <v>126.511366376164</v>
      </c>
      <c r="J293" s="64"/>
      <c r="K293" s="64"/>
      <c r="L293" s="64"/>
      <c r="M293" s="64">
        <v>25.5817841513392</v>
      </c>
      <c r="N293" s="64">
        <v>6.03776804213321</v>
      </c>
      <c r="O293" s="64">
        <v>0.825855628751554</v>
      </c>
      <c r="P293" s="64">
        <v>7.00591559747309</v>
      </c>
      <c r="Q293" s="64"/>
      <c r="R293" s="64"/>
      <c r="S293" s="63">
        <f t="shared" si="7"/>
        <v>171.0827271</v>
      </c>
      <c r="T293" s="48"/>
    </row>
    <row r="294" ht="12.75" customHeight="1">
      <c r="A294" s="48"/>
      <c r="B294" s="65">
        <v>2015.0</v>
      </c>
      <c r="C294" s="123">
        <v>0.507569862455643</v>
      </c>
      <c r="D294" s="61">
        <v>0.797823620262047</v>
      </c>
      <c r="E294" s="64">
        <v>0.20411656667117</v>
      </c>
      <c r="F294" s="64"/>
      <c r="G294" s="64">
        <v>4.43933120853128</v>
      </c>
      <c r="H294" s="64"/>
      <c r="I294" s="64">
        <v>98.8643081236279</v>
      </c>
      <c r="J294" s="64"/>
      <c r="K294" s="64"/>
      <c r="L294" s="64"/>
      <c r="M294" s="64">
        <v>31.0518015096842</v>
      </c>
      <c r="N294" s="64">
        <v>2.22155935241197</v>
      </c>
      <c r="O294" s="64">
        <v>0.102557234943003</v>
      </c>
      <c r="P294" s="64">
        <v>7.23170707556289</v>
      </c>
      <c r="Q294" s="64"/>
      <c r="R294" s="64"/>
      <c r="S294" s="63">
        <f t="shared" si="7"/>
        <v>145.4207746</v>
      </c>
      <c r="T294" s="48"/>
    </row>
    <row r="295" ht="12.75" customHeight="1">
      <c r="A295" s="48"/>
      <c r="B295" s="65">
        <v>2016.0</v>
      </c>
      <c r="C295" s="123">
        <v>0.766525746705801</v>
      </c>
      <c r="D295" s="61">
        <v>0.356251447696749</v>
      </c>
      <c r="E295" s="64">
        <v>0.0254011727413011</v>
      </c>
      <c r="F295" s="64"/>
      <c r="G295" s="64">
        <v>9.15544448146866</v>
      </c>
      <c r="H295" s="64">
        <v>0.131088195039929</v>
      </c>
      <c r="I295" s="64">
        <v>173.463898551489</v>
      </c>
      <c r="J295" s="64"/>
      <c r="K295" s="64"/>
      <c r="L295" s="64"/>
      <c r="M295" s="64">
        <v>28.4484516447536</v>
      </c>
      <c r="N295" s="64">
        <v>0.292249564236077</v>
      </c>
      <c r="O295" s="64">
        <v>0.591439091738975</v>
      </c>
      <c r="P295" s="64">
        <v>11.7618746921865</v>
      </c>
      <c r="Q295" s="64"/>
      <c r="R295" s="64">
        <v>0.0630493394828725</v>
      </c>
      <c r="S295" s="63">
        <f t="shared" si="7"/>
        <v>225.0556739</v>
      </c>
      <c r="T295" s="48"/>
    </row>
    <row r="296" ht="12.75" customHeight="1">
      <c r="A296" s="48"/>
      <c r="B296" s="65">
        <v>2017.0</v>
      </c>
      <c r="C296" s="164">
        <v>0.0</v>
      </c>
      <c r="D296" s="130">
        <v>1.0</v>
      </c>
      <c r="E296" s="71">
        <v>0.0</v>
      </c>
      <c r="F296" s="71">
        <v>0.0</v>
      </c>
      <c r="G296" s="71">
        <v>1.0</v>
      </c>
      <c r="H296" s="131"/>
      <c r="I296" s="71">
        <v>179.0</v>
      </c>
      <c r="J296" s="131"/>
      <c r="K296" s="131"/>
      <c r="L296" s="131"/>
      <c r="M296" s="71">
        <v>42.0</v>
      </c>
      <c r="N296" s="71">
        <v>4.0</v>
      </c>
      <c r="O296" s="71">
        <v>1.0</v>
      </c>
      <c r="P296" s="71">
        <v>13.0</v>
      </c>
      <c r="Q296" s="131"/>
      <c r="R296" s="71">
        <v>0.0</v>
      </c>
      <c r="S296" s="63">
        <f t="shared" si="7"/>
        <v>241</v>
      </c>
      <c r="T296" s="48"/>
    </row>
    <row r="297" ht="12.75" customHeight="1">
      <c r="A297" s="48"/>
      <c r="B297" s="72">
        <v>2018.0</v>
      </c>
      <c r="C297" s="153"/>
      <c r="D297" s="136">
        <v>0.0</v>
      </c>
      <c r="E297" s="75">
        <v>1.0</v>
      </c>
      <c r="F297" s="131"/>
      <c r="G297" s="75">
        <v>18.0</v>
      </c>
      <c r="H297" s="131"/>
      <c r="I297" s="75">
        <v>148.0</v>
      </c>
      <c r="J297" s="131"/>
      <c r="K297" s="131"/>
      <c r="L297" s="131"/>
      <c r="M297" s="75">
        <v>26.0</v>
      </c>
      <c r="N297" s="75">
        <v>0.0</v>
      </c>
      <c r="O297" s="75">
        <v>1.0</v>
      </c>
      <c r="P297" s="75">
        <v>11.0</v>
      </c>
      <c r="Q297" s="131"/>
      <c r="R297" s="75">
        <v>0.0</v>
      </c>
      <c r="S297" s="63">
        <f t="shared" si="7"/>
        <v>205</v>
      </c>
      <c r="T297" s="48"/>
    </row>
    <row r="298" ht="12.75" customHeight="1">
      <c r="A298" s="48"/>
      <c r="B298" s="72">
        <v>2019.0</v>
      </c>
      <c r="C298" s="106"/>
      <c r="D298" s="105">
        <v>0.0</v>
      </c>
      <c r="E298" s="105">
        <v>0.0</v>
      </c>
      <c r="F298" s="106"/>
      <c r="G298" s="105">
        <v>10.0</v>
      </c>
      <c r="H298" s="106"/>
      <c r="I298" s="105">
        <v>52.0</v>
      </c>
      <c r="J298" s="106"/>
      <c r="K298" s="106"/>
      <c r="L298" s="106"/>
      <c r="M298" s="105">
        <v>25.0</v>
      </c>
      <c r="N298" s="105">
        <v>4.0</v>
      </c>
      <c r="O298" s="105">
        <v>0.0</v>
      </c>
      <c r="P298" s="105">
        <v>7.0</v>
      </c>
      <c r="Q298" s="106"/>
      <c r="R298" s="106"/>
      <c r="S298" s="89">
        <f t="shared" si="7"/>
        <v>98</v>
      </c>
      <c r="T298" s="48"/>
    </row>
    <row r="299" ht="12.75" customHeight="1">
      <c r="A299" s="48"/>
      <c r="B299" s="72">
        <v>2020.0</v>
      </c>
      <c r="C299" s="106"/>
      <c r="D299" s="106"/>
      <c r="E299" s="106"/>
      <c r="F299" s="106"/>
      <c r="G299" s="105">
        <v>28.0</v>
      </c>
      <c r="H299" s="106"/>
      <c r="I299" s="105">
        <v>35.0</v>
      </c>
      <c r="J299" s="106"/>
      <c r="K299" s="106"/>
      <c r="L299" s="106"/>
      <c r="M299" s="105">
        <v>31.0</v>
      </c>
      <c r="N299" s="106"/>
      <c r="O299" s="106"/>
      <c r="P299" s="105">
        <v>3.0</v>
      </c>
      <c r="Q299" s="106"/>
      <c r="R299" s="106"/>
      <c r="S299" s="89">
        <f t="shared" si="7"/>
        <v>97</v>
      </c>
      <c r="T299" s="48"/>
      <c r="W299" s="38"/>
      <c r="X299" s="87"/>
      <c r="Y299" s="88"/>
      <c r="Z299" s="88"/>
      <c r="AA299" s="88"/>
      <c r="AB299" s="88"/>
      <c r="AC299" s="38"/>
      <c r="AD299" s="88"/>
      <c r="AE299" s="38"/>
      <c r="AF299" s="88"/>
      <c r="AG299" s="88"/>
      <c r="AH299" s="88"/>
      <c r="AI299" s="38"/>
      <c r="AJ299" s="88"/>
      <c r="AK299" s="88"/>
      <c r="AL299" s="38"/>
      <c r="AM299" s="88"/>
      <c r="AN299" s="88"/>
    </row>
    <row r="300" ht="12.75" customHeight="1">
      <c r="A300" s="48"/>
      <c r="B300" s="72">
        <v>2021.0</v>
      </c>
      <c r="C300" s="106"/>
      <c r="D300" s="106"/>
      <c r="E300" s="160">
        <v>0.0</v>
      </c>
      <c r="F300" s="106"/>
      <c r="G300" s="105">
        <v>55.0</v>
      </c>
      <c r="H300" s="106"/>
      <c r="I300" s="105">
        <v>14.0</v>
      </c>
      <c r="J300" s="106"/>
      <c r="K300" s="106"/>
      <c r="L300" s="106"/>
      <c r="M300" s="105">
        <v>3.0</v>
      </c>
      <c r="N300" s="106"/>
      <c r="O300" s="106"/>
      <c r="P300" s="105">
        <v>5.0</v>
      </c>
      <c r="Q300" s="106"/>
      <c r="R300" s="106"/>
      <c r="S300" s="89">
        <f t="shared" si="7"/>
        <v>77</v>
      </c>
      <c r="T300" s="48"/>
      <c r="W300" s="38"/>
      <c r="X300" s="87"/>
      <c r="Y300" s="88"/>
      <c r="Z300" s="88"/>
      <c r="AA300" s="38"/>
      <c r="AB300" s="88"/>
      <c r="AC300" s="38"/>
      <c r="AD300" s="88"/>
      <c r="AE300" s="38"/>
      <c r="AF300" s="88"/>
      <c r="AG300" s="88"/>
      <c r="AH300" s="88"/>
      <c r="AI300" s="38"/>
      <c r="AJ300" s="88"/>
      <c r="AK300" s="88"/>
      <c r="AL300" s="38"/>
      <c r="AM300" s="88"/>
      <c r="AN300" s="88"/>
    </row>
    <row r="301" ht="12.75" customHeight="1">
      <c r="A301" s="48"/>
      <c r="B301" s="72">
        <v>2022.0</v>
      </c>
      <c r="C301" s="160">
        <v>1.0</v>
      </c>
      <c r="D301" s="160">
        <v>0.0</v>
      </c>
      <c r="E301" s="106"/>
      <c r="F301" s="106"/>
      <c r="G301" s="105">
        <v>20.0</v>
      </c>
      <c r="H301" s="106"/>
      <c r="I301" s="105">
        <v>29.0</v>
      </c>
      <c r="J301" s="106"/>
      <c r="K301" s="106"/>
      <c r="L301" s="106"/>
      <c r="M301" s="105">
        <v>30.0</v>
      </c>
      <c r="N301" s="106"/>
      <c r="O301" s="106"/>
      <c r="P301" s="105">
        <v>2.0</v>
      </c>
      <c r="Q301" s="106"/>
      <c r="R301" s="106"/>
      <c r="S301" s="89">
        <f t="shared" si="7"/>
        <v>82</v>
      </c>
      <c r="T301" s="48"/>
      <c r="W301" s="38"/>
      <c r="X301" s="87"/>
      <c r="Y301" s="38"/>
      <c r="Z301" s="38"/>
      <c r="AA301" s="88"/>
      <c r="AB301" s="88"/>
      <c r="AC301" s="38"/>
      <c r="AD301" s="88"/>
      <c r="AE301" s="38"/>
      <c r="AF301" s="88"/>
      <c r="AG301" s="88"/>
      <c r="AH301" s="88"/>
      <c r="AI301" s="38"/>
      <c r="AJ301" s="88"/>
      <c r="AK301" s="88"/>
      <c r="AL301" s="38"/>
      <c r="AM301" s="88"/>
      <c r="AN301" s="88"/>
    </row>
    <row r="302" ht="12.75" customHeight="1">
      <c r="A302" s="48"/>
      <c r="B302" s="72">
        <v>2023.0</v>
      </c>
      <c r="C302" s="106"/>
      <c r="D302" s="160">
        <v>0.0</v>
      </c>
      <c r="E302" s="105">
        <v>0.0</v>
      </c>
      <c r="F302" s="160">
        <v>0.0</v>
      </c>
      <c r="G302" s="105">
        <v>16.0</v>
      </c>
      <c r="H302" s="106"/>
      <c r="I302" s="105">
        <v>37.0</v>
      </c>
      <c r="J302" s="106"/>
      <c r="K302" s="106"/>
      <c r="L302" s="106"/>
      <c r="M302" s="105">
        <v>15.0</v>
      </c>
      <c r="N302" s="106"/>
      <c r="O302" s="160">
        <v>0.0</v>
      </c>
      <c r="P302" s="105">
        <v>6.0</v>
      </c>
      <c r="Q302" s="106"/>
      <c r="R302" s="106"/>
      <c r="S302" s="89">
        <f t="shared" si="7"/>
        <v>74</v>
      </c>
      <c r="T302" s="48"/>
      <c r="W302" s="38"/>
      <c r="X302" s="87"/>
      <c r="Y302" s="88"/>
      <c r="Z302" s="38"/>
      <c r="AA302" s="38"/>
      <c r="AB302" s="38"/>
      <c r="AC302" s="38"/>
      <c r="AD302" s="88"/>
      <c r="AE302" s="38"/>
      <c r="AF302" s="88"/>
      <c r="AG302" s="88"/>
      <c r="AH302" s="88"/>
      <c r="AI302" s="38"/>
      <c r="AJ302" s="88"/>
      <c r="AK302" s="38"/>
      <c r="AL302" s="38"/>
      <c r="AM302" s="88"/>
      <c r="AN302" s="88"/>
    </row>
    <row r="303" ht="12.75" customHeight="1">
      <c r="A303" s="48"/>
      <c r="B303" s="140">
        <v>2024.0</v>
      </c>
      <c r="C303" s="115"/>
      <c r="D303" s="115"/>
      <c r="E303" s="114">
        <v>0.0</v>
      </c>
      <c r="F303" s="162">
        <v>0.0</v>
      </c>
      <c r="G303" s="114">
        <v>4.0</v>
      </c>
      <c r="H303" s="115"/>
      <c r="I303" s="114">
        <v>24.0</v>
      </c>
      <c r="J303" s="115"/>
      <c r="K303" s="115"/>
      <c r="L303" s="115"/>
      <c r="M303" s="114">
        <v>19.0</v>
      </c>
      <c r="N303" s="115"/>
      <c r="O303" s="115"/>
      <c r="P303" s="114">
        <v>5.0</v>
      </c>
      <c r="Q303" s="115"/>
      <c r="R303" s="115"/>
      <c r="S303" s="95">
        <f t="shared" si="7"/>
        <v>52</v>
      </c>
      <c r="T303" s="48"/>
      <c r="W303" s="38"/>
      <c r="X303" s="87"/>
      <c r="Y303" s="88"/>
      <c r="Z303" s="88"/>
      <c r="AA303" s="38"/>
      <c r="AB303" s="38"/>
      <c r="AC303" s="38"/>
      <c r="AD303" s="88"/>
      <c r="AE303" s="38"/>
      <c r="AF303" s="88"/>
      <c r="AG303" s="88"/>
      <c r="AH303" s="88"/>
      <c r="AI303" s="38"/>
      <c r="AJ303" s="88"/>
      <c r="AK303" s="88"/>
      <c r="AL303" s="38"/>
      <c r="AM303" s="88"/>
      <c r="AN303" s="88"/>
    </row>
    <row r="304" ht="12.75" customHeight="1">
      <c r="A304" s="48"/>
      <c r="B304" s="56" t="s">
        <v>8</v>
      </c>
      <c r="C304" s="144"/>
      <c r="D304" s="165">
        <v>0.0</v>
      </c>
      <c r="E304" s="165">
        <v>0.0</v>
      </c>
      <c r="F304" s="165">
        <v>0.0</v>
      </c>
      <c r="G304" s="165">
        <v>16.0</v>
      </c>
      <c r="H304" s="144"/>
      <c r="I304" s="165">
        <v>37.0</v>
      </c>
      <c r="J304" s="144"/>
      <c r="K304" s="144"/>
      <c r="L304" s="144"/>
      <c r="M304" s="165">
        <v>15.0</v>
      </c>
      <c r="N304" s="144"/>
      <c r="O304" s="165">
        <v>0.0</v>
      </c>
      <c r="P304" s="165">
        <v>6.0</v>
      </c>
      <c r="Q304" s="144"/>
      <c r="R304" s="144"/>
      <c r="S304" s="157"/>
      <c r="T304" s="48"/>
    </row>
    <row r="305" ht="12.75" customHeight="1">
      <c r="A305" s="48"/>
      <c r="B305" s="60">
        <v>1985.0</v>
      </c>
      <c r="C305" s="61"/>
      <c r="D305" s="62"/>
      <c r="E305" s="62"/>
      <c r="F305" s="62"/>
      <c r="G305" s="62"/>
      <c r="H305" s="62"/>
      <c r="I305" s="62">
        <v>305.0</v>
      </c>
      <c r="J305" s="62"/>
      <c r="K305" s="62"/>
      <c r="L305" s="62"/>
      <c r="M305" s="62">
        <v>0.0</v>
      </c>
      <c r="N305" s="62"/>
      <c r="O305" s="62"/>
      <c r="P305" s="62">
        <v>1.0</v>
      </c>
      <c r="Q305" s="62"/>
      <c r="R305" s="62"/>
      <c r="S305" s="63">
        <f t="shared" ref="S305:S344" si="8">SUM(C305:R305)</f>
        <v>306</v>
      </c>
      <c r="T305" s="48"/>
    </row>
    <row r="306" ht="12.75" customHeight="1">
      <c r="A306" s="48"/>
      <c r="B306" s="60">
        <v>1986.0</v>
      </c>
      <c r="C306" s="61"/>
      <c r="D306" s="62"/>
      <c r="E306" s="62"/>
      <c r="F306" s="62"/>
      <c r="G306" s="62"/>
      <c r="H306" s="62"/>
      <c r="I306" s="62">
        <v>291.0</v>
      </c>
      <c r="J306" s="62"/>
      <c r="K306" s="62"/>
      <c r="L306" s="62"/>
      <c r="M306" s="62"/>
      <c r="N306" s="62"/>
      <c r="O306" s="62">
        <v>0.0</v>
      </c>
      <c r="P306" s="62">
        <v>1.0</v>
      </c>
      <c r="Q306" s="62"/>
      <c r="R306" s="62"/>
      <c r="S306" s="63">
        <f t="shared" si="8"/>
        <v>292</v>
      </c>
      <c r="T306" s="48"/>
    </row>
    <row r="307" ht="12.75" customHeight="1">
      <c r="A307" s="48"/>
      <c r="B307" s="60">
        <v>1987.0</v>
      </c>
      <c r="C307" s="61"/>
      <c r="D307" s="62"/>
      <c r="E307" s="62"/>
      <c r="F307" s="62"/>
      <c r="G307" s="62"/>
      <c r="H307" s="62"/>
      <c r="I307" s="62">
        <v>235.0</v>
      </c>
      <c r="J307" s="62"/>
      <c r="K307" s="62"/>
      <c r="L307" s="62"/>
      <c r="M307" s="62"/>
      <c r="N307" s="62"/>
      <c r="O307" s="62">
        <v>0.0</v>
      </c>
      <c r="P307" s="62">
        <v>3.0</v>
      </c>
      <c r="Q307" s="62"/>
      <c r="R307" s="62"/>
      <c r="S307" s="63">
        <f t="shared" si="8"/>
        <v>238</v>
      </c>
      <c r="T307" s="48"/>
    </row>
    <row r="308" ht="12.75" customHeight="1">
      <c r="A308" s="48"/>
      <c r="B308" s="60">
        <v>1988.0</v>
      </c>
      <c r="C308" s="61"/>
      <c r="D308" s="62"/>
      <c r="E308" s="62"/>
      <c r="F308" s="62"/>
      <c r="G308" s="62"/>
      <c r="H308" s="62"/>
      <c r="I308" s="62">
        <v>198.0</v>
      </c>
      <c r="J308" s="62"/>
      <c r="K308" s="62"/>
      <c r="L308" s="62"/>
      <c r="M308" s="62">
        <v>0.0</v>
      </c>
      <c r="N308" s="62"/>
      <c r="O308" s="62"/>
      <c r="P308" s="62">
        <v>3.0</v>
      </c>
      <c r="Q308" s="62"/>
      <c r="R308" s="62"/>
      <c r="S308" s="63">
        <f t="shared" si="8"/>
        <v>201</v>
      </c>
      <c r="T308" s="48"/>
    </row>
    <row r="309" ht="12.75" customHeight="1">
      <c r="A309" s="48"/>
      <c r="B309" s="60">
        <v>1989.0</v>
      </c>
      <c r="C309" s="61"/>
      <c r="D309" s="62"/>
      <c r="E309" s="62"/>
      <c r="F309" s="64"/>
      <c r="G309" s="62"/>
      <c r="H309" s="64"/>
      <c r="I309" s="62">
        <v>62.0</v>
      </c>
      <c r="J309" s="62"/>
      <c r="K309" s="62"/>
      <c r="L309" s="62"/>
      <c r="M309" s="64"/>
      <c r="N309" s="64"/>
      <c r="O309" s="64"/>
      <c r="P309" s="64">
        <v>1.0</v>
      </c>
      <c r="Q309" s="64"/>
      <c r="R309" s="64"/>
      <c r="S309" s="63">
        <f t="shared" si="8"/>
        <v>63</v>
      </c>
      <c r="T309" s="48"/>
    </row>
    <row r="310" ht="12.75" customHeight="1">
      <c r="A310" s="48"/>
      <c r="B310" s="60">
        <v>1990.0</v>
      </c>
      <c r="C310" s="61"/>
      <c r="D310" s="62"/>
      <c r="E310" s="62"/>
      <c r="F310" s="64"/>
      <c r="G310" s="62"/>
      <c r="H310" s="62"/>
      <c r="I310" s="62">
        <v>64.0</v>
      </c>
      <c r="J310" s="62"/>
      <c r="K310" s="62"/>
      <c r="L310" s="62"/>
      <c r="M310" s="62">
        <v>0.0</v>
      </c>
      <c r="N310" s="62"/>
      <c r="O310" s="62"/>
      <c r="P310" s="62">
        <v>3.0</v>
      </c>
      <c r="Q310" s="62"/>
      <c r="R310" s="62"/>
      <c r="S310" s="63">
        <f t="shared" si="8"/>
        <v>67</v>
      </c>
      <c r="T310" s="48"/>
    </row>
    <row r="311" ht="12.75" customHeight="1">
      <c r="A311" s="48"/>
      <c r="B311" s="60">
        <v>1991.0</v>
      </c>
      <c r="C311" s="61"/>
      <c r="D311" s="62"/>
      <c r="E311" s="62"/>
      <c r="F311" s="64"/>
      <c r="G311" s="62"/>
      <c r="H311" s="64"/>
      <c r="I311" s="62">
        <v>20.0</v>
      </c>
      <c r="J311" s="62"/>
      <c r="K311" s="62"/>
      <c r="L311" s="62"/>
      <c r="M311" s="64">
        <v>0.0</v>
      </c>
      <c r="N311" s="64"/>
      <c r="O311" s="64"/>
      <c r="P311" s="64">
        <v>1.0</v>
      </c>
      <c r="Q311" s="64"/>
      <c r="R311" s="64"/>
      <c r="S311" s="63">
        <f t="shared" si="8"/>
        <v>21</v>
      </c>
      <c r="T311" s="48"/>
    </row>
    <row r="312" ht="12.75" customHeight="1">
      <c r="A312" s="48"/>
      <c r="B312" s="60">
        <v>1992.0</v>
      </c>
      <c r="C312" s="61"/>
      <c r="D312" s="62"/>
      <c r="E312" s="62"/>
      <c r="F312" s="62"/>
      <c r="G312" s="62"/>
      <c r="H312" s="62"/>
      <c r="I312" s="62">
        <v>75.0</v>
      </c>
      <c r="J312" s="62"/>
      <c r="K312" s="62"/>
      <c r="L312" s="62"/>
      <c r="M312" s="62">
        <v>0.0</v>
      </c>
      <c r="N312" s="62"/>
      <c r="O312" s="62"/>
      <c r="P312" s="62">
        <v>3.0</v>
      </c>
      <c r="Q312" s="62"/>
      <c r="R312" s="62"/>
      <c r="S312" s="63">
        <f t="shared" si="8"/>
        <v>78</v>
      </c>
      <c r="T312" s="48"/>
    </row>
    <row r="313" ht="12.75" customHeight="1">
      <c r="A313" s="48"/>
      <c r="B313" s="60">
        <v>1993.0</v>
      </c>
      <c r="C313" s="61"/>
      <c r="D313" s="62"/>
      <c r="E313" s="62"/>
      <c r="F313" s="62"/>
      <c r="G313" s="62"/>
      <c r="H313" s="62"/>
      <c r="I313" s="62">
        <v>168.0</v>
      </c>
      <c r="J313" s="62"/>
      <c r="K313" s="62"/>
      <c r="L313" s="62"/>
      <c r="M313" s="62"/>
      <c r="N313" s="62"/>
      <c r="O313" s="62"/>
      <c r="P313" s="62">
        <v>1.0</v>
      </c>
      <c r="Q313" s="62"/>
      <c r="R313" s="62"/>
      <c r="S313" s="63">
        <f t="shared" si="8"/>
        <v>169</v>
      </c>
      <c r="T313" s="48"/>
    </row>
    <row r="314" ht="12.75" customHeight="1">
      <c r="A314" s="48"/>
      <c r="B314" s="60">
        <v>1994.0</v>
      </c>
      <c r="C314" s="61"/>
      <c r="D314" s="62"/>
      <c r="E314" s="64"/>
      <c r="F314" s="62"/>
      <c r="G314" s="62"/>
      <c r="H314" s="64"/>
      <c r="I314" s="62">
        <v>157.0</v>
      </c>
      <c r="J314" s="62"/>
      <c r="K314" s="62"/>
      <c r="L314" s="62"/>
      <c r="M314" s="64">
        <v>0.0</v>
      </c>
      <c r="N314" s="64"/>
      <c r="O314" s="64"/>
      <c r="P314" s="64">
        <v>1.0</v>
      </c>
      <c r="Q314" s="64"/>
      <c r="R314" s="64"/>
      <c r="S314" s="63">
        <f t="shared" si="8"/>
        <v>158</v>
      </c>
      <c r="T314" s="4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</row>
    <row r="315" ht="12.75" customHeight="1">
      <c r="A315" s="48"/>
      <c r="B315" s="60">
        <v>1995.0</v>
      </c>
      <c r="C315" s="61"/>
      <c r="D315" s="62"/>
      <c r="E315" s="62"/>
      <c r="F315" s="62"/>
      <c r="G315" s="62"/>
      <c r="H315" s="64"/>
      <c r="I315" s="62">
        <v>97.0</v>
      </c>
      <c r="J315" s="62"/>
      <c r="K315" s="62"/>
      <c r="L315" s="62"/>
      <c r="M315" s="64">
        <v>0.0</v>
      </c>
      <c r="N315" s="64"/>
      <c r="O315" s="64"/>
      <c r="P315" s="64">
        <v>1.0</v>
      </c>
      <c r="Q315" s="64"/>
      <c r="R315" s="64"/>
      <c r="S315" s="63">
        <f t="shared" si="8"/>
        <v>98</v>
      </c>
      <c r="T315" s="4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</row>
    <row r="316" ht="12.75" customHeight="1">
      <c r="A316" s="48"/>
      <c r="B316" s="60">
        <v>1996.0</v>
      </c>
      <c r="C316" s="61"/>
      <c r="D316" s="64"/>
      <c r="E316" s="64"/>
      <c r="F316" s="62"/>
      <c r="G316" s="62"/>
      <c r="H316" s="62"/>
      <c r="I316" s="62">
        <v>81.0</v>
      </c>
      <c r="J316" s="62"/>
      <c r="K316" s="62"/>
      <c r="L316" s="62"/>
      <c r="M316" s="62">
        <v>0.0</v>
      </c>
      <c r="N316" s="62"/>
      <c r="O316" s="62"/>
      <c r="P316" s="62">
        <v>1.0</v>
      </c>
      <c r="Q316" s="62"/>
      <c r="R316" s="62"/>
      <c r="S316" s="63">
        <f t="shared" si="8"/>
        <v>82</v>
      </c>
      <c r="T316" s="4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</row>
    <row r="317" ht="12.75" customHeight="1">
      <c r="A317" s="48"/>
      <c r="B317" s="60">
        <v>1997.0</v>
      </c>
      <c r="C317" s="61"/>
      <c r="D317" s="64"/>
      <c r="E317" s="62"/>
      <c r="F317" s="62"/>
      <c r="G317" s="62"/>
      <c r="H317" s="62"/>
      <c r="I317" s="62">
        <v>84.0</v>
      </c>
      <c r="J317" s="62"/>
      <c r="K317" s="62"/>
      <c r="L317" s="62"/>
      <c r="M317" s="62"/>
      <c r="N317" s="62"/>
      <c r="O317" s="62"/>
      <c r="P317" s="62">
        <v>3.0</v>
      </c>
      <c r="Q317" s="62"/>
      <c r="R317" s="62"/>
      <c r="S317" s="63">
        <f t="shared" si="8"/>
        <v>87</v>
      </c>
      <c r="T317" s="4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</row>
    <row r="318" ht="13.5" customHeight="1">
      <c r="A318" s="48"/>
      <c r="B318" s="60">
        <v>1998.0</v>
      </c>
      <c r="C318" s="61"/>
      <c r="D318" s="64"/>
      <c r="E318" s="64"/>
      <c r="F318" s="62"/>
      <c r="G318" s="62"/>
      <c r="H318" s="62"/>
      <c r="I318" s="62">
        <v>48.0</v>
      </c>
      <c r="J318" s="62"/>
      <c r="K318" s="62"/>
      <c r="L318" s="62"/>
      <c r="M318" s="62">
        <v>0.0</v>
      </c>
      <c r="N318" s="62"/>
      <c r="O318" s="62">
        <v>0.0</v>
      </c>
      <c r="P318" s="62">
        <v>1.0</v>
      </c>
      <c r="Q318" s="62"/>
      <c r="R318" s="62"/>
      <c r="S318" s="63">
        <f t="shared" si="8"/>
        <v>49</v>
      </c>
      <c r="T318" s="48"/>
    </row>
    <row r="319" ht="14.25" customHeight="1">
      <c r="A319" s="48"/>
      <c r="B319" s="60">
        <v>1999.0</v>
      </c>
      <c r="C319" s="61"/>
      <c r="D319" s="64"/>
      <c r="E319" s="64"/>
      <c r="F319" s="62"/>
      <c r="G319" s="62"/>
      <c r="H319" s="64"/>
      <c r="I319" s="62">
        <v>81.0</v>
      </c>
      <c r="J319" s="62"/>
      <c r="K319" s="62"/>
      <c r="L319" s="62"/>
      <c r="M319" s="64"/>
      <c r="N319" s="64"/>
      <c r="O319" s="64"/>
      <c r="P319" s="64">
        <v>0.0</v>
      </c>
      <c r="Q319" s="64"/>
      <c r="R319" s="64"/>
      <c r="S319" s="63">
        <f t="shared" si="8"/>
        <v>81</v>
      </c>
      <c r="T319" s="48"/>
    </row>
    <row r="320" ht="14.25" customHeight="1">
      <c r="A320" s="48"/>
      <c r="B320" s="60">
        <v>2000.0</v>
      </c>
      <c r="C320" s="61"/>
      <c r="D320" s="62"/>
      <c r="E320" s="62"/>
      <c r="F320" s="62"/>
      <c r="G320" s="62"/>
      <c r="H320" s="62"/>
      <c r="I320" s="62">
        <v>90.0</v>
      </c>
      <c r="J320" s="62"/>
      <c r="K320" s="62"/>
      <c r="L320" s="62"/>
      <c r="M320" s="62"/>
      <c r="N320" s="62"/>
      <c r="O320" s="62"/>
      <c r="P320" s="62">
        <v>0.0</v>
      </c>
      <c r="Q320" s="62"/>
      <c r="R320" s="62"/>
      <c r="S320" s="63">
        <f t="shared" si="8"/>
        <v>90</v>
      </c>
      <c r="T320" s="48"/>
    </row>
    <row r="321" ht="16.5" customHeight="1">
      <c r="A321" s="48"/>
      <c r="B321" s="60">
        <v>2001.0</v>
      </c>
      <c r="C321" s="61"/>
      <c r="D321" s="62"/>
      <c r="E321" s="62"/>
      <c r="F321" s="62"/>
      <c r="G321" s="62"/>
      <c r="H321" s="62"/>
      <c r="I321" s="62">
        <v>52.0</v>
      </c>
      <c r="J321" s="62"/>
      <c r="K321" s="62"/>
      <c r="L321" s="62"/>
      <c r="M321" s="62"/>
      <c r="N321" s="62"/>
      <c r="O321" s="62"/>
      <c r="P321" s="62">
        <v>1.0</v>
      </c>
      <c r="Q321" s="62"/>
      <c r="R321" s="62"/>
      <c r="S321" s="63">
        <f t="shared" si="8"/>
        <v>53</v>
      </c>
      <c r="T321" s="4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</row>
    <row r="322" ht="17.25" customHeight="1">
      <c r="A322" s="48"/>
      <c r="B322" s="60">
        <v>2002.0</v>
      </c>
      <c r="C322" s="61"/>
      <c r="D322" s="62"/>
      <c r="E322" s="62"/>
      <c r="F322" s="62"/>
      <c r="G322" s="62"/>
      <c r="H322" s="62"/>
      <c r="I322" s="62">
        <v>90.0</v>
      </c>
      <c r="J322" s="62"/>
      <c r="K322" s="62"/>
      <c r="L322" s="62"/>
      <c r="M322" s="62">
        <v>0.0</v>
      </c>
      <c r="N322" s="62"/>
      <c r="O322" s="62"/>
      <c r="P322" s="62">
        <v>0.0</v>
      </c>
      <c r="Q322" s="62"/>
      <c r="R322" s="62"/>
      <c r="S322" s="63">
        <f t="shared" si="8"/>
        <v>90</v>
      </c>
      <c r="T322" s="4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</row>
    <row r="323" ht="12.75" customHeight="1">
      <c r="A323" s="48"/>
      <c r="B323" s="60">
        <v>2003.0</v>
      </c>
      <c r="C323" s="61"/>
      <c r="D323" s="62"/>
      <c r="E323" s="64"/>
      <c r="F323" s="62"/>
      <c r="G323" s="64"/>
      <c r="H323" s="62"/>
      <c r="I323" s="64">
        <v>107.0</v>
      </c>
      <c r="J323" s="62"/>
      <c r="K323" s="62"/>
      <c r="L323" s="62"/>
      <c r="M323" s="62"/>
      <c r="N323" s="62"/>
      <c r="O323" s="62"/>
      <c r="P323" s="62">
        <v>0.0</v>
      </c>
      <c r="Q323" s="62"/>
      <c r="R323" s="62"/>
      <c r="S323" s="63">
        <f t="shared" si="8"/>
        <v>107</v>
      </c>
      <c r="T323" s="4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</row>
    <row r="324" ht="12.75" customHeight="1">
      <c r="A324" s="48"/>
      <c r="B324" s="60">
        <v>2004.0</v>
      </c>
      <c r="C324" s="61"/>
      <c r="D324" s="62"/>
      <c r="E324" s="64"/>
      <c r="F324" s="62"/>
      <c r="G324" s="64"/>
      <c r="H324" s="62"/>
      <c r="I324" s="64">
        <v>69.0</v>
      </c>
      <c r="J324" s="62"/>
      <c r="K324" s="62"/>
      <c r="L324" s="62"/>
      <c r="M324" s="62"/>
      <c r="N324" s="62"/>
      <c r="O324" s="62"/>
      <c r="P324" s="62">
        <v>1.0</v>
      </c>
      <c r="Q324" s="62"/>
      <c r="R324" s="62"/>
      <c r="S324" s="63">
        <f t="shared" si="8"/>
        <v>70</v>
      </c>
      <c r="T324" s="48"/>
      <c r="U324" s="68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</row>
    <row r="325" ht="12.75" customHeight="1">
      <c r="A325" s="48"/>
      <c r="B325" s="65">
        <v>2005.0</v>
      </c>
      <c r="C325" s="62"/>
      <c r="D325" s="62"/>
      <c r="E325" s="64"/>
      <c r="F325" s="62"/>
      <c r="G325" s="64"/>
      <c r="H325" s="62"/>
      <c r="I325" s="64">
        <v>77.0</v>
      </c>
      <c r="J325" s="62"/>
      <c r="K325" s="62"/>
      <c r="L325" s="62"/>
      <c r="M325" s="62"/>
      <c r="N325" s="62"/>
      <c r="O325" s="62"/>
      <c r="P325" s="62">
        <v>1.0</v>
      </c>
      <c r="Q325" s="62"/>
      <c r="R325" s="62"/>
      <c r="S325" s="63">
        <f t="shared" si="8"/>
        <v>78</v>
      </c>
      <c r="T325" s="48"/>
      <c r="U325" s="68"/>
      <c r="V325" s="76"/>
      <c r="W325" s="76"/>
      <c r="X325" s="68"/>
      <c r="Y325" s="68"/>
      <c r="Z325" s="68"/>
      <c r="AA325" s="68"/>
      <c r="AB325" s="68"/>
      <c r="AC325" s="68"/>
      <c r="AD325" s="76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</row>
    <row r="326" ht="12.75" customHeight="1">
      <c r="A326" s="48"/>
      <c r="B326" s="65">
        <v>2006.0</v>
      </c>
      <c r="C326" s="62"/>
      <c r="D326" s="62"/>
      <c r="E326" s="64"/>
      <c r="F326" s="62"/>
      <c r="G326" s="64"/>
      <c r="H326" s="62"/>
      <c r="I326" s="64">
        <v>71.0</v>
      </c>
      <c r="J326" s="62"/>
      <c r="K326" s="62"/>
      <c r="L326" s="62"/>
      <c r="M326" s="62">
        <v>2.0</v>
      </c>
      <c r="N326" s="62"/>
      <c r="O326" s="62"/>
      <c r="P326" s="62">
        <v>0.0</v>
      </c>
      <c r="Q326" s="62"/>
      <c r="R326" s="62"/>
      <c r="S326" s="63">
        <f t="shared" si="8"/>
        <v>73</v>
      </c>
      <c r="T326" s="48"/>
      <c r="U326" s="68"/>
      <c r="V326" s="76"/>
      <c r="W326" s="76"/>
      <c r="X326" s="68"/>
      <c r="Y326" s="68"/>
      <c r="Z326" s="68"/>
      <c r="AA326" s="68"/>
      <c r="AB326" s="68"/>
      <c r="AC326" s="68"/>
      <c r="AD326" s="76"/>
      <c r="AE326" s="68"/>
      <c r="AF326" s="68"/>
      <c r="AG326" s="68"/>
      <c r="AH326" s="68"/>
      <c r="AI326" s="68"/>
      <c r="AJ326" s="68"/>
      <c r="AK326" s="76"/>
      <c r="AL326" s="68"/>
      <c r="AM326" s="68"/>
      <c r="AN326" s="68"/>
    </row>
    <row r="327" ht="12.75" customHeight="1">
      <c r="A327" s="48"/>
      <c r="B327" s="65">
        <v>2007.0</v>
      </c>
      <c r="C327" s="62"/>
      <c r="D327" s="62"/>
      <c r="E327" s="64"/>
      <c r="F327" s="62"/>
      <c r="G327" s="64"/>
      <c r="H327" s="62"/>
      <c r="I327" s="64">
        <v>59.0</v>
      </c>
      <c r="J327" s="62"/>
      <c r="K327" s="62"/>
      <c r="L327" s="62"/>
      <c r="M327" s="62"/>
      <c r="N327" s="62"/>
      <c r="O327" s="62"/>
      <c r="P327" s="62">
        <v>0.0</v>
      </c>
      <c r="Q327" s="62"/>
      <c r="R327" s="62"/>
      <c r="S327" s="63">
        <f t="shared" si="8"/>
        <v>59</v>
      </c>
      <c r="T327" s="48"/>
      <c r="U327" s="68"/>
      <c r="V327" s="76"/>
      <c r="W327" s="76"/>
      <c r="X327" s="68"/>
      <c r="Y327" s="68"/>
      <c r="Z327" s="68"/>
      <c r="AA327" s="68"/>
      <c r="AB327" s="68"/>
      <c r="AC327" s="68"/>
      <c r="AD327" s="76"/>
      <c r="AE327" s="68"/>
      <c r="AF327" s="68"/>
      <c r="AG327" s="68"/>
      <c r="AH327" s="68"/>
      <c r="AI327" s="68"/>
      <c r="AJ327" s="68"/>
      <c r="AK327" s="76"/>
      <c r="AL327" s="68"/>
      <c r="AM327" s="68"/>
      <c r="AN327" s="68"/>
    </row>
    <row r="328" ht="12.75" customHeight="1">
      <c r="A328" s="48"/>
      <c r="B328" s="65">
        <v>2008.0</v>
      </c>
      <c r="C328" s="62"/>
      <c r="D328" s="62"/>
      <c r="E328" s="64"/>
      <c r="F328" s="62"/>
      <c r="G328" s="64"/>
      <c r="H328" s="62"/>
      <c r="I328" s="64">
        <v>48.0</v>
      </c>
      <c r="J328" s="62"/>
      <c r="K328" s="62"/>
      <c r="L328" s="62"/>
      <c r="M328" s="62"/>
      <c r="N328" s="62"/>
      <c r="O328" s="62"/>
      <c r="P328" s="62">
        <v>1.0</v>
      </c>
      <c r="Q328" s="62"/>
      <c r="R328" s="62"/>
      <c r="S328" s="63">
        <f t="shared" si="8"/>
        <v>49</v>
      </c>
      <c r="T328" s="48"/>
      <c r="U328" s="68"/>
      <c r="V328" s="76"/>
      <c r="W328" s="76"/>
      <c r="X328" s="68"/>
      <c r="Y328" s="68"/>
      <c r="Z328" s="68"/>
      <c r="AA328" s="68"/>
      <c r="AB328" s="68"/>
      <c r="AC328" s="68"/>
      <c r="AD328" s="76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</row>
    <row r="329" ht="12.75" customHeight="1">
      <c r="A329" s="48"/>
      <c r="B329" s="65">
        <v>2009.0</v>
      </c>
      <c r="C329" s="62"/>
      <c r="D329" s="64"/>
      <c r="E329" s="64"/>
      <c r="F329" s="62"/>
      <c r="G329" s="64"/>
      <c r="H329" s="62"/>
      <c r="I329" s="64">
        <v>49.789</v>
      </c>
      <c r="J329" s="62"/>
      <c r="K329" s="62"/>
      <c r="L329" s="62"/>
      <c r="M329" s="62">
        <v>0.0</v>
      </c>
      <c r="N329" s="62"/>
      <c r="O329" s="62"/>
      <c r="P329" s="62">
        <v>1.0</v>
      </c>
      <c r="Q329" s="62"/>
      <c r="R329" s="62"/>
      <c r="S329" s="63">
        <f t="shared" si="8"/>
        <v>50.789</v>
      </c>
      <c r="T329" s="48"/>
      <c r="U329" s="68"/>
      <c r="V329" s="76"/>
      <c r="W329" s="76"/>
      <c r="X329" s="68"/>
      <c r="Y329" s="68"/>
      <c r="Z329" s="68"/>
      <c r="AA329" s="68"/>
      <c r="AB329" s="68"/>
      <c r="AC329" s="68"/>
      <c r="AD329" s="76"/>
      <c r="AE329" s="68"/>
      <c r="AF329" s="68"/>
      <c r="AG329" s="68"/>
      <c r="AH329" s="76"/>
      <c r="AI329" s="68"/>
      <c r="AJ329" s="68"/>
      <c r="AK329" s="68"/>
      <c r="AL329" s="68"/>
      <c r="AM329" s="68"/>
      <c r="AN329" s="68"/>
    </row>
    <row r="330" ht="12.75" customHeight="1">
      <c r="A330" s="48"/>
      <c r="B330" s="60">
        <v>2010.0</v>
      </c>
      <c r="C330" s="61"/>
      <c r="D330" s="62"/>
      <c r="E330" s="62"/>
      <c r="F330" s="62"/>
      <c r="G330" s="62"/>
      <c r="H330" s="62"/>
      <c r="I330" s="62">
        <v>37.403</v>
      </c>
      <c r="J330" s="62"/>
      <c r="K330" s="62"/>
      <c r="L330" s="62"/>
      <c r="M330" s="62">
        <v>0.0</v>
      </c>
      <c r="N330" s="62"/>
      <c r="O330" s="62"/>
      <c r="P330" s="62">
        <v>0.0</v>
      </c>
      <c r="Q330" s="62"/>
      <c r="R330" s="62"/>
      <c r="S330" s="63">
        <f t="shared" si="8"/>
        <v>37.403</v>
      </c>
      <c r="T330" s="4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</row>
    <row r="331" ht="12.75" customHeight="1">
      <c r="A331" s="48"/>
      <c r="B331" s="60">
        <v>2011.0</v>
      </c>
      <c r="C331" s="61"/>
      <c r="D331" s="62"/>
      <c r="E331" s="62"/>
      <c r="F331" s="62"/>
      <c r="G331" s="62"/>
      <c r="H331" s="62"/>
      <c r="I331" s="62">
        <v>24.25</v>
      </c>
      <c r="J331" s="62"/>
      <c r="K331" s="62"/>
      <c r="L331" s="62"/>
      <c r="M331" s="62">
        <v>0.0</v>
      </c>
      <c r="N331" s="62"/>
      <c r="O331" s="62"/>
      <c r="P331" s="62">
        <v>0.0</v>
      </c>
      <c r="Q331" s="62"/>
      <c r="R331" s="62"/>
      <c r="S331" s="63">
        <f t="shared" si="8"/>
        <v>24.25</v>
      </c>
      <c r="T331" s="4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</row>
    <row r="332" ht="12.75" customHeight="1">
      <c r="A332" s="48"/>
      <c r="B332" s="60">
        <v>2012.0</v>
      </c>
      <c r="C332" s="61"/>
      <c r="D332" s="62"/>
      <c r="E332" s="62"/>
      <c r="F332" s="62"/>
      <c r="G332" s="62"/>
      <c r="H332" s="62"/>
      <c r="I332" s="62">
        <v>5.068</v>
      </c>
      <c r="J332" s="62"/>
      <c r="K332" s="62"/>
      <c r="L332" s="62"/>
      <c r="M332" s="62">
        <v>0.066</v>
      </c>
      <c r="N332" s="62"/>
      <c r="O332" s="62"/>
      <c r="P332" s="62">
        <v>0.019</v>
      </c>
      <c r="Q332" s="62"/>
      <c r="R332" s="62"/>
      <c r="S332" s="63">
        <f t="shared" si="8"/>
        <v>5.153</v>
      </c>
      <c r="T332" s="4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</row>
    <row r="333" ht="12.75" customHeight="1">
      <c r="A333" s="48"/>
      <c r="B333" s="60">
        <v>2013.0</v>
      </c>
      <c r="C333" s="61"/>
      <c r="D333" s="62"/>
      <c r="E333" s="62"/>
      <c r="F333" s="62"/>
      <c r="G333" s="62"/>
      <c r="H333" s="62"/>
      <c r="I333" s="62">
        <v>6.075</v>
      </c>
      <c r="J333" s="62"/>
      <c r="K333" s="62"/>
      <c r="L333" s="62"/>
      <c r="M333" s="62"/>
      <c r="N333" s="62"/>
      <c r="O333" s="62"/>
      <c r="P333" s="62">
        <v>0.192</v>
      </c>
      <c r="Q333" s="62"/>
      <c r="R333" s="62"/>
      <c r="S333" s="63">
        <f t="shared" si="8"/>
        <v>6.267</v>
      </c>
      <c r="T333" s="4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</row>
    <row r="334" ht="12.75" customHeight="1">
      <c r="A334" s="48"/>
      <c r="B334" s="60">
        <v>2014.0</v>
      </c>
      <c r="C334" s="96"/>
      <c r="D334" s="61"/>
      <c r="E334" s="62"/>
      <c r="F334" s="62"/>
      <c r="G334" s="62"/>
      <c r="H334" s="62"/>
      <c r="I334" s="62">
        <v>6.20554959197506</v>
      </c>
      <c r="J334" s="62"/>
      <c r="K334" s="62"/>
      <c r="L334" s="62"/>
      <c r="M334" s="62"/>
      <c r="N334" s="62"/>
      <c r="O334" s="62"/>
      <c r="P334" s="62">
        <v>0.3314853043</v>
      </c>
      <c r="Q334" s="62"/>
      <c r="R334" s="62"/>
      <c r="S334" s="63">
        <f t="shared" si="8"/>
        <v>6.537034896</v>
      </c>
      <c r="T334" s="4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</row>
    <row r="335" ht="12.75" customHeight="1">
      <c r="A335" s="48"/>
      <c r="B335" s="60">
        <v>2015.0</v>
      </c>
      <c r="C335" s="96"/>
      <c r="D335" s="61"/>
      <c r="E335" s="62"/>
      <c r="F335" s="62"/>
      <c r="G335" s="62"/>
      <c r="H335" s="62"/>
      <c r="I335" s="62">
        <v>5.3397415472404</v>
      </c>
      <c r="J335" s="62"/>
      <c r="K335" s="62"/>
      <c r="L335" s="62"/>
      <c r="M335" s="62">
        <v>0.0606090125302261</v>
      </c>
      <c r="N335" s="62"/>
      <c r="O335" s="62"/>
      <c r="P335" s="62"/>
      <c r="Q335" s="62"/>
      <c r="R335" s="62"/>
      <c r="S335" s="63">
        <f t="shared" si="8"/>
        <v>5.40035056</v>
      </c>
      <c r="T335" s="4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</row>
    <row r="336" ht="12.75" customHeight="1">
      <c r="A336" s="48"/>
      <c r="B336" s="60">
        <v>2016.0</v>
      </c>
      <c r="C336" s="96"/>
      <c r="D336" s="61"/>
      <c r="E336" s="62"/>
      <c r="F336" s="62"/>
      <c r="G336" s="62"/>
      <c r="H336" s="62"/>
      <c r="I336" s="62">
        <v>25.4548485944501</v>
      </c>
      <c r="J336" s="62"/>
      <c r="K336" s="62"/>
      <c r="L336" s="62"/>
      <c r="M336" s="62"/>
      <c r="N336" s="62"/>
      <c r="O336" s="62"/>
      <c r="P336" s="62">
        <v>0.142065130403134</v>
      </c>
      <c r="Q336" s="62"/>
      <c r="R336" s="62"/>
      <c r="S336" s="63">
        <f t="shared" si="8"/>
        <v>25.59691372</v>
      </c>
      <c r="T336" s="4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</row>
    <row r="337" ht="12.75" customHeight="1">
      <c r="A337" s="48"/>
      <c r="B337" s="60">
        <v>2017.0</v>
      </c>
      <c r="C337" s="166"/>
      <c r="D337" s="133"/>
      <c r="E337" s="131"/>
      <c r="F337" s="131"/>
      <c r="G337" s="131"/>
      <c r="H337" s="131"/>
      <c r="I337" s="71">
        <v>28.0</v>
      </c>
      <c r="J337" s="131"/>
      <c r="K337" s="131"/>
      <c r="L337" s="131"/>
      <c r="M337" s="131"/>
      <c r="N337" s="131"/>
      <c r="O337" s="131"/>
      <c r="P337" s="71">
        <v>0.0</v>
      </c>
      <c r="Q337" s="131"/>
      <c r="R337" s="131"/>
      <c r="S337" s="63">
        <f t="shared" si="8"/>
        <v>28</v>
      </c>
      <c r="T337" s="4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</row>
    <row r="338" ht="12.75" customHeight="1">
      <c r="A338" s="48"/>
      <c r="B338" s="99">
        <v>2018.0</v>
      </c>
      <c r="C338" s="166"/>
      <c r="D338" s="133"/>
      <c r="E338" s="131"/>
      <c r="F338" s="131"/>
      <c r="G338" s="131"/>
      <c r="H338" s="131"/>
      <c r="I338" s="75">
        <v>10.0</v>
      </c>
      <c r="J338" s="131"/>
      <c r="K338" s="131"/>
      <c r="L338" s="131"/>
      <c r="M338" s="155">
        <v>0.0</v>
      </c>
      <c r="N338" s="131"/>
      <c r="O338" s="131"/>
      <c r="P338" s="131"/>
      <c r="Q338" s="131"/>
      <c r="R338" s="131"/>
      <c r="S338" s="63">
        <f t="shared" si="8"/>
        <v>10</v>
      </c>
      <c r="T338" s="4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</row>
    <row r="339" ht="12.75" customHeight="1">
      <c r="A339" s="48"/>
      <c r="B339" s="72">
        <v>2019.0</v>
      </c>
      <c r="C339" s="167"/>
      <c r="D339" s="167"/>
      <c r="E339" s="167"/>
      <c r="F339" s="167"/>
      <c r="G339" s="167"/>
      <c r="H339" s="167"/>
      <c r="I339" s="137">
        <v>11.0</v>
      </c>
      <c r="J339" s="167"/>
      <c r="K339" s="167"/>
      <c r="L339" s="167"/>
      <c r="M339" s="167"/>
      <c r="N339" s="167"/>
      <c r="O339" s="167"/>
      <c r="P339" s="167"/>
      <c r="Q339" s="167"/>
      <c r="R339" s="167"/>
      <c r="S339" s="108">
        <f t="shared" si="8"/>
        <v>11</v>
      </c>
      <c r="T339" s="4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</row>
    <row r="340" ht="12.75" customHeight="1">
      <c r="A340" s="48"/>
      <c r="B340" s="72">
        <v>2020.0</v>
      </c>
      <c r="C340" s="167"/>
      <c r="D340" s="167"/>
      <c r="E340" s="167"/>
      <c r="F340" s="167"/>
      <c r="G340" s="167"/>
      <c r="H340" s="167"/>
      <c r="I340" s="137">
        <v>6.0</v>
      </c>
      <c r="J340" s="167"/>
      <c r="K340" s="167"/>
      <c r="L340" s="167"/>
      <c r="M340" s="167"/>
      <c r="N340" s="167"/>
      <c r="O340" s="167"/>
      <c r="P340" s="137">
        <v>1.0</v>
      </c>
      <c r="Q340" s="167"/>
      <c r="R340" s="167"/>
      <c r="S340" s="108">
        <f t="shared" si="8"/>
        <v>7</v>
      </c>
      <c r="T340" s="48"/>
      <c r="U340" s="68"/>
      <c r="V340" s="68"/>
      <c r="W340" s="38"/>
      <c r="X340" s="87"/>
      <c r="Y340" s="168"/>
      <c r="Z340" s="168"/>
      <c r="AA340" s="168"/>
      <c r="AB340" s="168"/>
      <c r="AC340" s="168"/>
      <c r="AD340" s="168"/>
      <c r="AE340" s="38"/>
      <c r="AF340" s="168"/>
      <c r="AG340" s="168"/>
      <c r="AH340" s="168"/>
      <c r="AI340" s="168"/>
      <c r="AJ340" s="168"/>
      <c r="AK340" s="168"/>
      <c r="AL340" s="38"/>
      <c r="AM340" s="168"/>
      <c r="AN340" s="168"/>
    </row>
    <row r="341" ht="12.75" customHeight="1">
      <c r="A341" s="48"/>
      <c r="B341" s="72">
        <v>2021.0</v>
      </c>
      <c r="C341" s="167"/>
      <c r="D341" s="167"/>
      <c r="E341" s="167"/>
      <c r="F341" s="167"/>
      <c r="G341" s="167"/>
      <c r="H341" s="167"/>
      <c r="I341" s="137">
        <v>7.0</v>
      </c>
      <c r="J341" s="167"/>
      <c r="K341" s="167"/>
      <c r="L341" s="167"/>
      <c r="M341" s="167"/>
      <c r="N341" s="167"/>
      <c r="O341" s="167"/>
      <c r="P341" s="137">
        <v>0.0</v>
      </c>
      <c r="Q341" s="167"/>
      <c r="R341" s="167"/>
      <c r="S341" s="108">
        <f t="shared" si="8"/>
        <v>7</v>
      </c>
      <c r="T341" s="48"/>
      <c r="U341" s="68"/>
      <c r="V341" s="68"/>
      <c r="W341" s="38"/>
      <c r="X341" s="87"/>
      <c r="Y341" s="168"/>
      <c r="Z341" s="168"/>
      <c r="AA341" s="168"/>
      <c r="AB341" s="168"/>
      <c r="AC341" s="168"/>
      <c r="AD341" s="168"/>
      <c r="AE341" s="38"/>
      <c r="AF341" s="168"/>
      <c r="AG341" s="168"/>
      <c r="AH341" s="168"/>
      <c r="AI341" s="168"/>
      <c r="AJ341" s="168"/>
      <c r="AK341" s="168"/>
      <c r="AL341" s="38"/>
      <c r="AM341" s="168"/>
      <c r="AN341" s="168"/>
    </row>
    <row r="342" ht="12.75" customHeight="1">
      <c r="A342" s="48"/>
      <c r="B342" s="72">
        <v>2022.0</v>
      </c>
      <c r="C342" s="167"/>
      <c r="D342" s="167"/>
      <c r="E342" s="167"/>
      <c r="F342" s="167"/>
      <c r="G342" s="167"/>
      <c r="H342" s="167"/>
      <c r="I342" s="137">
        <v>32.0</v>
      </c>
      <c r="J342" s="167"/>
      <c r="K342" s="167"/>
      <c r="L342" s="167"/>
      <c r="M342" s="167"/>
      <c r="N342" s="167"/>
      <c r="O342" s="167"/>
      <c r="P342" s="169"/>
      <c r="Q342" s="167"/>
      <c r="R342" s="167"/>
      <c r="S342" s="108">
        <f t="shared" si="8"/>
        <v>32</v>
      </c>
      <c r="T342" s="48"/>
      <c r="U342" s="68"/>
      <c r="V342" s="68"/>
      <c r="W342" s="38"/>
      <c r="X342" s="87"/>
      <c r="Y342" s="168"/>
      <c r="Z342" s="168"/>
      <c r="AA342" s="168"/>
      <c r="AB342" s="168"/>
      <c r="AC342" s="168"/>
      <c r="AD342" s="168"/>
      <c r="AE342" s="38"/>
      <c r="AF342" s="168"/>
      <c r="AG342" s="168"/>
      <c r="AH342" s="168"/>
      <c r="AI342" s="168"/>
      <c r="AJ342" s="168"/>
      <c r="AK342" s="168"/>
      <c r="AL342" s="168"/>
      <c r="AM342" s="168"/>
      <c r="AN342" s="168"/>
    </row>
    <row r="343" ht="12.75" customHeight="1">
      <c r="A343" s="48"/>
      <c r="B343" s="72">
        <v>2023.0</v>
      </c>
      <c r="C343" s="167"/>
      <c r="D343" s="167"/>
      <c r="E343" s="167"/>
      <c r="F343" s="167"/>
      <c r="G343" s="167"/>
      <c r="H343" s="167"/>
      <c r="I343" s="137">
        <v>36.0</v>
      </c>
      <c r="J343" s="167"/>
      <c r="K343" s="167"/>
      <c r="L343" s="167"/>
      <c r="M343" s="170">
        <v>0.0</v>
      </c>
      <c r="N343" s="167"/>
      <c r="O343" s="167"/>
      <c r="P343" s="169"/>
      <c r="Q343" s="167"/>
      <c r="R343" s="167"/>
      <c r="S343" s="108">
        <f t="shared" si="8"/>
        <v>36</v>
      </c>
      <c r="T343" s="48"/>
      <c r="U343" s="68"/>
      <c r="V343" s="68"/>
      <c r="W343" s="38"/>
      <c r="X343" s="87"/>
      <c r="Y343" s="168"/>
      <c r="Z343" s="168"/>
      <c r="AA343" s="168"/>
      <c r="AB343" s="168"/>
      <c r="AC343" s="168"/>
      <c r="AD343" s="168"/>
      <c r="AE343" s="38"/>
      <c r="AF343" s="168"/>
      <c r="AG343" s="168"/>
      <c r="AH343" s="168"/>
      <c r="AI343" s="38"/>
      <c r="AJ343" s="168"/>
      <c r="AK343" s="168"/>
      <c r="AL343" s="168"/>
      <c r="AM343" s="168"/>
      <c r="AN343" s="168"/>
    </row>
    <row r="344" ht="12.75" customHeight="1">
      <c r="A344" s="48"/>
      <c r="B344" s="140">
        <v>2024.0</v>
      </c>
      <c r="C344" s="171"/>
      <c r="D344" s="171"/>
      <c r="E344" s="171"/>
      <c r="F344" s="171"/>
      <c r="G344" s="171"/>
      <c r="H344" s="171"/>
      <c r="I344" s="141">
        <v>19.0</v>
      </c>
      <c r="J344" s="171"/>
      <c r="K344" s="171"/>
      <c r="L344" s="171"/>
      <c r="M344" s="171"/>
      <c r="N344" s="171"/>
      <c r="O344" s="171"/>
      <c r="P344" s="172"/>
      <c r="Q344" s="171"/>
      <c r="R344" s="171"/>
      <c r="S344" s="118">
        <f t="shared" si="8"/>
        <v>19</v>
      </c>
      <c r="T344" s="48"/>
      <c r="U344" s="68"/>
      <c r="V344" s="68"/>
      <c r="W344" s="38"/>
      <c r="X344" s="87"/>
      <c r="Y344" s="168"/>
      <c r="Z344" s="168"/>
      <c r="AA344" s="168"/>
      <c r="AB344" s="168"/>
      <c r="AC344" s="168"/>
      <c r="AD344" s="168"/>
      <c r="AE344" s="38"/>
      <c r="AF344" s="168"/>
      <c r="AG344" s="168"/>
      <c r="AH344" s="168"/>
      <c r="AI344" s="168"/>
      <c r="AJ344" s="168"/>
      <c r="AK344" s="168"/>
      <c r="AL344" s="168"/>
      <c r="AM344" s="168"/>
      <c r="AN344" s="168"/>
    </row>
    <row r="345" ht="12.75" customHeight="1">
      <c r="A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9"/>
      <c r="T345" s="4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</row>
    <row r="346" ht="12.75" customHeight="1">
      <c r="A346" s="48"/>
      <c r="B346" s="48" t="s">
        <v>33</v>
      </c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9"/>
      <c r="T346" s="4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</row>
    <row r="347" ht="12.75" customHeight="1">
      <c r="A347" s="48"/>
      <c r="B347" s="51" t="s">
        <v>13</v>
      </c>
      <c r="C347" s="52" t="s">
        <v>14</v>
      </c>
      <c r="D347" s="52" t="s">
        <v>15</v>
      </c>
      <c r="E347" s="52" t="s">
        <v>16</v>
      </c>
      <c r="F347" s="52" t="s">
        <v>17</v>
      </c>
      <c r="G347" s="52" t="s">
        <v>18</v>
      </c>
      <c r="H347" s="53" t="s">
        <v>19</v>
      </c>
      <c r="I347" s="52" t="s">
        <v>20</v>
      </c>
      <c r="J347" s="52" t="s">
        <v>21</v>
      </c>
      <c r="K347" s="52" t="s">
        <v>22</v>
      </c>
      <c r="L347" s="54" t="s">
        <v>34</v>
      </c>
      <c r="M347" s="53" t="s">
        <v>35</v>
      </c>
      <c r="N347" s="53" t="s">
        <v>25</v>
      </c>
      <c r="O347" s="53" t="s">
        <v>26</v>
      </c>
      <c r="P347" s="53" t="s">
        <v>36</v>
      </c>
      <c r="Q347" s="53" t="s">
        <v>28</v>
      </c>
      <c r="R347" s="53" t="s">
        <v>29</v>
      </c>
      <c r="S347" s="55" t="s">
        <v>30</v>
      </c>
      <c r="T347" s="4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</row>
    <row r="348" ht="12.75" customHeight="1">
      <c r="A348" s="48"/>
      <c r="B348" s="56" t="s">
        <v>43</v>
      </c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157"/>
      <c r="T348" s="4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</row>
    <row r="349" ht="12.75" customHeight="1">
      <c r="A349" s="48"/>
      <c r="B349" s="60">
        <v>1985.0</v>
      </c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3">
        <f t="shared" ref="S349:S388" si="9">SUM(C349:R349)</f>
        <v>0</v>
      </c>
      <c r="T349" s="4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</row>
    <row r="350" ht="12.75" customHeight="1">
      <c r="A350" s="48"/>
      <c r="B350" s="60">
        <v>1986.0</v>
      </c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3">
        <f t="shared" si="9"/>
        <v>0</v>
      </c>
      <c r="T350" s="4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</row>
    <row r="351" ht="12.75" customHeight="1">
      <c r="A351" s="48"/>
      <c r="B351" s="60">
        <v>1987.0</v>
      </c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3">
        <f t="shared" si="9"/>
        <v>0</v>
      </c>
      <c r="T351" s="4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</row>
    <row r="352" ht="12.75" customHeight="1">
      <c r="A352" s="48"/>
      <c r="B352" s="60">
        <v>1988.0</v>
      </c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3">
        <f t="shared" si="9"/>
        <v>0</v>
      </c>
      <c r="T352" s="4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</row>
    <row r="353" ht="12.75" customHeight="1">
      <c r="A353" s="48"/>
      <c r="B353" s="60">
        <v>1989.0</v>
      </c>
      <c r="C353" s="61"/>
      <c r="D353" s="61"/>
      <c r="E353" s="61"/>
      <c r="F353" s="145"/>
      <c r="G353" s="61"/>
      <c r="H353" s="145"/>
      <c r="I353" s="61"/>
      <c r="J353" s="61"/>
      <c r="K353" s="61"/>
      <c r="L353" s="61"/>
      <c r="M353" s="145"/>
      <c r="N353" s="145"/>
      <c r="O353" s="145"/>
      <c r="P353" s="145"/>
      <c r="Q353" s="145"/>
      <c r="R353" s="145"/>
      <c r="S353" s="63">
        <f t="shared" si="9"/>
        <v>0</v>
      </c>
      <c r="T353" s="4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</row>
    <row r="354" ht="12.75" customHeight="1">
      <c r="A354" s="48"/>
      <c r="B354" s="60">
        <v>1990.0</v>
      </c>
      <c r="C354" s="61"/>
      <c r="D354" s="61"/>
      <c r="E354" s="61"/>
      <c r="F354" s="145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3">
        <f t="shared" si="9"/>
        <v>0</v>
      </c>
      <c r="T354" s="4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</row>
    <row r="355" ht="12.75" customHeight="1">
      <c r="A355" s="48"/>
      <c r="B355" s="60">
        <v>1991.0</v>
      </c>
      <c r="C355" s="61"/>
      <c r="D355" s="61"/>
      <c r="E355" s="61"/>
      <c r="F355" s="145"/>
      <c r="G355" s="61"/>
      <c r="H355" s="145"/>
      <c r="I355" s="61"/>
      <c r="J355" s="61"/>
      <c r="K355" s="61"/>
      <c r="L355" s="61"/>
      <c r="M355" s="145"/>
      <c r="N355" s="145"/>
      <c r="O355" s="145"/>
      <c r="P355" s="145"/>
      <c r="Q355" s="145"/>
      <c r="R355" s="145"/>
      <c r="S355" s="63">
        <f t="shared" si="9"/>
        <v>0</v>
      </c>
      <c r="T355" s="4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</row>
    <row r="356" ht="12.75" customHeight="1">
      <c r="A356" s="48"/>
      <c r="B356" s="60">
        <v>1992.0</v>
      </c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3">
        <f t="shared" si="9"/>
        <v>0</v>
      </c>
      <c r="T356" s="4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</row>
    <row r="357" ht="12.75" customHeight="1">
      <c r="A357" s="48"/>
      <c r="B357" s="60">
        <v>1993.0</v>
      </c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3">
        <f t="shared" si="9"/>
        <v>0</v>
      </c>
      <c r="T357" s="4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</row>
    <row r="358" ht="12.75" customHeight="1">
      <c r="A358" s="48"/>
      <c r="B358" s="60">
        <v>1994.0</v>
      </c>
      <c r="C358" s="61"/>
      <c r="D358" s="61"/>
      <c r="E358" s="145"/>
      <c r="F358" s="61"/>
      <c r="G358" s="61"/>
      <c r="H358" s="145"/>
      <c r="I358" s="61"/>
      <c r="J358" s="61"/>
      <c r="K358" s="61"/>
      <c r="L358" s="61"/>
      <c r="M358" s="145"/>
      <c r="N358" s="145"/>
      <c r="O358" s="145"/>
      <c r="P358" s="145"/>
      <c r="Q358" s="145"/>
      <c r="R358" s="145"/>
      <c r="S358" s="63">
        <f t="shared" si="9"/>
        <v>0</v>
      </c>
      <c r="T358" s="4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</row>
    <row r="359" ht="12.75" customHeight="1">
      <c r="A359" s="48"/>
      <c r="B359" s="60">
        <v>1995.0</v>
      </c>
      <c r="C359" s="61"/>
      <c r="D359" s="61"/>
      <c r="E359" s="61"/>
      <c r="F359" s="61"/>
      <c r="G359" s="61"/>
      <c r="H359" s="145"/>
      <c r="I359" s="61"/>
      <c r="J359" s="61"/>
      <c r="K359" s="61"/>
      <c r="L359" s="61"/>
      <c r="M359" s="145"/>
      <c r="N359" s="145"/>
      <c r="O359" s="145"/>
      <c r="P359" s="145"/>
      <c r="Q359" s="145"/>
      <c r="R359" s="145"/>
      <c r="S359" s="63">
        <f t="shared" si="9"/>
        <v>0</v>
      </c>
      <c r="T359" s="48"/>
    </row>
    <row r="360" ht="12.75" customHeight="1">
      <c r="A360" s="48"/>
      <c r="B360" s="60">
        <v>1996.0</v>
      </c>
      <c r="C360" s="61"/>
      <c r="D360" s="145"/>
      <c r="E360" s="145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3">
        <f t="shared" si="9"/>
        <v>0</v>
      </c>
      <c r="T360" s="48"/>
    </row>
    <row r="361" ht="12.75" customHeight="1">
      <c r="A361" s="48"/>
      <c r="B361" s="60">
        <v>1997.0</v>
      </c>
      <c r="C361" s="61"/>
      <c r="D361" s="145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3">
        <f t="shared" si="9"/>
        <v>0</v>
      </c>
      <c r="T361" s="48"/>
    </row>
    <row r="362" ht="12.75" customHeight="1">
      <c r="A362" s="48"/>
      <c r="B362" s="60">
        <v>1998.0</v>
      </c>
      <c r="C362" s="61"/>
      <c r="D362" s="145"/>
      <c r="E362" s="145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3">
        <f t="shared" si="9"/>
        <v>0</v>
      </c>
      <c r="T362" s="48"/>
    </row>
    <row r="363" ht="12.75" customHeight="1">
      <c r="A363" s="48"/>
      <c r="B363" s="60">
        <v>1999.0</v>
      </c>
      <c r="C363" s="61"/>
      <c r="D363" s="145"/>
      <c r="E363" s="145"/>
      <c r="F363" s="61"/>
      <c r="G363" s="61"/>
      <c r="H363" s="145"/>
      <c r="I363" s="61"/>
      <c r="J363" s="61"/>
      <c r="K363" s="61"/>
      <c r="L363" s="61"/>
      <c r="M363" s="145"/>
      <c r="N363" s="145"/>
      <c r="O363" s="145"/>
      <c r="P363" s="145"/>
      <c r="Q363" s="145"/>
      <c r="R363" s="145"/>
      <c r="S363" s="63">
        <f t="shared" si="9"/>
        <v>0</v>
      </c>
      <c r="T363" s="48"/>
    </row>
    <row r="364" ht="12.75" customHeight="1">
      <c r="A364" s="48"/>
      <c r="B364" s="60">
        <v>2000.0</v>
      </c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3">
        <f t="shared" si="9"/>
        <v>0</v>
      </c>
      <c r="T364" s="48"/>
    </row>
    <row r="365" ht="12.75" customHeight="1">
      <c r="A365" s="48"/>
      <c r="B365" s="60">
        <v>2001.0</v>
      </c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3">
        <f t="shared" si="9"/>
        <v>0</v>
      </c>
      <c r="T365" s="48"/>
    </row>
    <row r="366" ht="12.75" customHeight="1">
      <c r="A366" s="48"/>
      <c r="B366" s="60">
        <v>2002.0</v>
      </c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108">
        <f t="shared" si="9"/>
        <v>0</v>
      </c>
      <c r="T366" s="48"/>
    </row>
    <row r="367" ht="12.75" customHeight="1">
      <c r="A367" s="48"/>
      <c r="B367" s="60">
        <v>2003.0</v>
      </c>
      <c r="C367" s="61"/>
      <c r="D367" s="61"/>
      <c r="E367" s="145"/>
      <c r="F367" s="61"/>
      <c r="G367" s="145"/>
      <c r="H367" s="61"/>
      <c r="I367" s="145"/>
      <c r="J367" s="61"/>
      <c r="K367" s="61"/>
      <c r="L367" s="61"/>
      <c r="M367" s="61"/>
      <c r="N367" s="61"/>
      <c r="O367" s="61"/>
      <c r="P367" s="61"/>
      <c r="Q367" s="61"/>
      <c r="R367" s="61"/>
      <c r="S367" s="63">
        <f t="shared" si="9"/>
        <v>0</v>
      </c>
      <c r="T367" s="48"/>
    </row>
    <row r="368" ht="12.75" customHeight="1">
      <c r="A368" s="48"/>
      <c r="B368" s="60">
        <v>2004.0</v>
      </c>
      <c r="C368" s="61"/>
      <c r="D368" s="61"/>
      <c r="E368" s="145"/>
      <c r="F368" s="61"/>
      <c r="G368" s="145"/>
      <c r="H368" s="61"/>
      <c r="I368" s="145"/>
      <c r="J368" s="61"/>
      <c r="K368" s="61"/>
      <c r="L368" s="61"/>
      <c r="M368" s="61"/>
      <c r="N368" s="61"/>
      <c r="O368" s="61"/>
      <c r="P368" s="61"/>
      <c r="Q368" s="61"/>
      <c r="R368" s="61"/>
      <c r="S368" s="63">
        <f t="shared" si="9"/>
        <v>0</v>
      </c>
      <c r="T368" s="48"/>
    </row>
    <row r="369" ht="12.75" customHeight="1">
      <c r="A369" s="48"/>
      <c r="B369" s="65">
        <v>2005.0</v>
      </c>
      <c r="C369" s="61"/>
      <c r="D369" s="61"/>
      <c r="E369" s="145"/>
      <c r="F369" s="61"/>
      <c r="G369" s="145"/>
      <c r="H369" s="61"/>
      <c r="I369" s="145"/>
      <c r="J369" s="61"/>
      <c r="K369" s="61"/>
      <c r="L369" s="61"/>
      <c r="M369" s="61"/>
      <c r="N369" s="61"/>
      <c r="O369" s="61"/>
      <c r="P369" s="61"/>
      <c r="Q369" s="61"/>
      <c r="R369" s="61"/>
      <c r="S369" s="108">
        <f t="shared" si="9"/>
        <v>0</v>
      </c>
      <c r="T369" s="48"/>
    </row>
    <row r="370" ht="12.75" customHeight="1">
      <c r="A370" s="48"/>
      <c r="B370" s="65">
        <v>2006.0</v>
      </c>
      <c r="C370" s="61"/>
      <c r="D370" s="61"/>
      <c r="E370" s="145"/>
      <c r="F370" s="61"/>
      <c r="G370" s="145"/>
      <c r="H370" s="61"/>
      <c r="I370" s="145"/>
      <c r="J370" s="61"/>
      <c r="K370" s="61"/>
      <c r="L370" s="61"/>
      <c r="M370" s="61"/>
      <c r="N370" s="61"/>
      <c r="O370" s="61"/>
      <c r="P370" s="61"/>
      <c r="Q370" s="61"/>
      <c r="R370" s="61"/>
      <c r="S370" s="108">
        <f t="shared" si="9"/>
        <v>0</v>
      </c>
      <c r="T370" s="48"/>
    </row>
    <row r="371" ht="12.75" customHeight="1">
      <c r="A371" s="48"/>
      <c r="B371" s="65">
        <v>2007.0</v>
      </c>
      <c r="C371" s="61"/>
      <c r="D371" s="61"/>
      <c r="E371" s="145"/>
      <c r="F371" s="61"/>
      <c r="G371" s="145"/>
      <c r="H371" s="61"/>
      <c r="I371" s="145"/>
      <c r="J371" s="61"/>
      <c r="K371" s="61"/>
      <c r="L371" s="61"/>
      <c r="M371" s="61"/>
      <c r="N371" s="61"/>
      <c r="O371" s="61"/>
      <c r="P371" s="61"/>
      <c r="Q371" s="61"/>
      <c r="R371" s="61"/>
      <c r="S371" s="108">
        <f t="shared" si="9"/>
        <v>0</v>
      </c>
      <c r="T371" s="48"/>
    </row>
    <row r="372" ht="12.75" customHeight="1">
      <c r="A372" s="48"/>
      <c r="B372" s="65">
        <v>2008.0</v>
      </c>
      <c r="C372" s="61"/>
      <c r="D372" s="61"/>
      <c r="E372" s="145"/>
      <c r="F372" s="61"/>
      <c r="G372" s="145"/>
      <c r="H372" s="61"/>
      <c r="I372" s="145"/>
      <c r="J372" s="61"/>
      <c r="K372" s="61"/>
      <c r="L372" s="61"/>
      <c r="M372" s="61"/>
      <c r="N372" s="61"/>
      <c r="O372" s="61"/>
      <c r="P372" s="61"/>
      <c r="Q372" s="61"/>
      <c r="R372" s="61"/>
      <c r="S372" s="108">
        <f t="shared" si="9"/>
        <v>0</v>
      </c>
      <c r="T372" s="48"/>
    </row>
    <row r="373" ht="12.75" customHeight="1">
      <c r="A373" s="48"/>
      <c r="B373" s="65">
        <v>2009.0</v>
      </c>
      <c r="C373" s="61"/>
      <c r="D373" s="145"/>
      <c r="E373" s="145"/>
      <c r="F373" s="61"/>
      <c r="G373" s="145"/>
      <c r="H373" s="61"/>
      <c r="I373" s="145"/>
      <c r="J373" s="61"/>
      <c r="K373" s="61"/>
      <c r="L373" s="61"/>
      <c r="M373" s="61"/>
      <c r="N373" s="61"/>
      <c r="O373" s="61"/>
      <c r="P373" s="61"/>
      <c r="Q373" s="61"/>
      <c r="R373" s="61"/>
      <c r="S373" s="63">
        <f t="shared" si="9"/>
        <v>0</v>
      </c>
      <c r="T373" s="48"/>
    </row>
    <row r="374" ht="12.75" customHeight="1">
      <c r="A374" s="48"/>
      <c r="B374" s="60">
        <v>2010.0</v>
      </c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3">
        <f t="shared" si="9"/>
        <v>0</v>
      </c>
      <c r="T374" s="48"/>
    </row>
    <row r="375" ht="12.75" customHeight="1">
      <c r="A375" s="48"/>
      <c r="B375" s="65">
        <v>2011.0</v>
      </c>
      <c r="C375" s="123"/>
      <c r="D375" s="61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3">
        <f t="shared" si="9"/>
        <v>0</v>
      </c>
      <c r="T375" s="48"/>
    </row>
    <row r="376" ht="12.75" customHeight="1">
      <c r="A376" s="48"/>
      <c r="B376" s="65">
        <v>2012.0</v>
      </c>
      <c r="C376" s="123"/>
      <c r="D376" s="61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3">
        <f t="shared" si="9"/>
        <v>0</v>
      </c>
      <c r="T376" s="48"/>
    </row>
    <row r="377" ht="12.75" customHeight="1">
      <c r="A377" s="48"/>
      <c r="B377" s="65">
        <v>2013.0</v>
      </c>
      <c r="C377" s="123"/>
      <c r="D377" s="61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3">
        <f t="shared" si="9"/>
        <v>0</v>
      </c>
      <c r="T377" s="48"/>
    </row>
    <row r="378" ht="12.75" customHeight="1">
      <c r="A378" s="48"/>
      <c r="B378" s="65">
        <v>2014.0</v>
      </c>
      <c r="C378" s="123"/>
      <c r="D378" s="61">
        <v>7.68938404523854</v>
      </c>
      <c r="E378" s="64">
        <v>0.335658354081479</v>
      </c>
      <c r="F378" s="64"/>
      <c r="G378" s="64">
        <v>1.90573659268723</v>
      </c>
      <c r="H378" s="64">
        <v>0.134036545447401</v>
      </c>
      <c r="I378" s="64">
        <v>0.213755404541753</v>
      </c>
      <c r="J378" s="64"/>
      <c r="K378" s="64"/>
      <c r="L378" s="64"/>
      <c r="M378" s="64">
        <v>2.37705308494022</v>
      </c>
      <c r="N378" s="64"/>
      <c r="O378" s="64"/>
      <c r="P378" s="64">
        <v>3.18113423874785</v>
      </c>
      <c r="Q378" s="64"/>
      <c r="R378" s="64"/>
      <c r="S378" s="63">
        <f t="shared" si="9"/>
        <v>15.83675827</v>
      </c>
      <c r="T378" s="48"/>
    </row>
    <row r="379" ht="12.75" customHeight="1">
      <c r="A379" s="48"/>
      <c r="B379" s="65">
        <v>2015.0</v>
      </c>
      <c r="C379" s="123"/>
      <c r="D379" s="61">
        <v>14.5779194626969</v>
      </c>
      <c r="E379" s="64">
        <v>0.802495621676965</v>
      </c>
      <c r="F379" s="64"/>
      <c r="G379" s="64">
        <v>7.16168511416253</v>
      </c>
      <c r="H379" s="64">
        <v>0.31252514319208</v>
      </c>
      <c r="I379" s="64">
        <v>1.33186059752938</v>
      </c>
      <c r="J379" s="64"/>
      <c r="K379" s="64"/>
      <c r="L379" s="64"/>
      <c r="M379" s="64">
        <v>1.81135354585085</v>
      </c>
      <c r="N379" s="64"/>
      <c r="O379" s="64"/>
      <c r="P379" s="64">
        <v>1.35035537283927</v>
      </c>
      <c r="Q379" s="64"/>
      <c r="R379" s="64"/>
      <c r="S379" s="63">
        <f t="shared" si="9"/>
        <v>27.34819486</v>
      </c>
      <c r="T379" s="48"/>
    </row>
    <row r="380" ht="12.75" customHeight="1">
      <c r="A380" s="48"/>
      <c r="B380" s="65">
        <v>2016.0</v>
      </c>
      <c r="C380" s="123"/>
      <c r="D380" s="61">
        <v>4.9565399088575</v>
      </c>
      <c r="E380" s="64">
        <v>0.117934016298898</v>
      </c>
      <c r="F380" s="64"/>
      <c r="G380" s="64">
        <v>30.6153440446873</v>
      </c>
      <c r="H380" s="64"/>
      <c r="I380" s="64">
        <v>10.5601746932996</v>
      </c>
      <c r="J380" s="64"/>
      <c r="K380" s="64"/>
      <c r="L380" s="64"/>
      <c r="M380" s="64">
        <v>4.88222560285623</v>
      </c>
      <c r="N380" s="64"/>
      <c r="O380" s="64"/>
      <c r="P380" s="64">
        <v>1.16526292377422</v>
      </c>
      <c r="Q380" s="64"/>
      <c r="R380" s="64"/>
      <c r="S380" s="63">
        <f t="shared" si="9"/>
        <v>52.29748119</v>
      </c>
      <c r="T380" s="48"/>
    </row>
    <row r="381" ht="12.75" customHeight="1">
      <c r="A381" s="48"/>
      <c r="B381" s="65">
        <v>2017.0</v>
      </c>
      <c r="C381" s="153"/>
      <c r="D381" s="130">
        <v>4.0</v>
      </c>
      <c r="E381" s="71">
        <v>0.0</v>
      </c>
      <c r="F381" s="131"/>
      <c r="G381" s="71">
        <v>18.0</v>
      </c>
      <c r="H381" s="71">
        <v>0.0</v>
      </c>
      <c r="I381" s="71">
        <v>1.0</v>
      </c>
      <c r="J381" s="131"/>
      <c r="K381" s="131"/>
      <c r="L381" s="131"/>
      <c r="M381" s="71">
        <v>5.0</v>
      </c>
      <c r="N381" s="131"/>
      <c r="O381" s="131"/>
      <c r="P381" s="71">
        <v>1.0</v>
      </c>
      <c r="Q381" s="131"/>
      <c r="R381" s="131"/>
      <c r="S381" s="63">
        <f t="shared" si="9"/>
        <v>29</v>
      </c>
      <c r="T381" s="48"/>
    </row>
    <row r="382" ht="12.75" customHeight="1">
      <c r="A382" s="48"/>
      <c r="B382" s="72">
        <v>2018.0</v>
      </c>
      <c r="C382" s="153"/>
      <c r="D382" s="136">
        <v>5.0</v>
      </c>
      <c r="E382" s="75">
        <v>1.0</v>
      </c>
      <c r="F382" s="131"/>
      <c r="G382" s="75">
        <v>31.0</v>
      </c>
      <c r="H382" s="131"/>
      <c r="I382" s="75">
        <v>0.0</v>
      </c>
      <c r="J382" s="131"/>
      <c r="K382" s="131"/>
      <c r="L382" s="131"/>
      <c r="M382" s="75">
        <v>1.0</v>
      </c>
      <c r="N382" s="131"/>
      <c r="O382" s="131"/>
      <c r="P382" s="75">
        <v>1.0</v>
      </c>
      <c r="Q382" s="131"/>
      <c r="R382" s="131"/>
      <c r="S382" s="63">
        <f t="shared" si="9"/>
        <v>39</v>
      </c>
      <c r="T382" s="48"/>
    </row>
    <row r="383" ht="12.75" customHeight="1">
      <c r="A383" s="48"/>
      <c r="B383" s="72">
        <v>2019.0</v>
      </c>
      <c r="C383" s="173"/>
      <c r="D383" s="137">
        <v>6.0</v>
      </c>
      <c r="E383" s="137">
        <v>0.0</v>
      </c>
      <c r="F383" s="173"/>
      <c r="G383" s="137">
        <v>36.0</v>
      </c>
      <c r="H383" s="173"/>
      <c r="I383" s="137">
        <v>1.0</v>
      </c>
      <c r="J383" s="173"/>
      <c r="K383" s="173"/>
      <c r="L383" s="173"/>
      <c r="M383" s="137">
        <v>1.0</v>
      </c>
      <c r="N383" s="173"/>
      <c r="O383" s="173"/>
      <c r="P383" s="137">
        <v>1.0</v>
      </c>
      <c r="Q383" s="173"/>
      <c r="R383" s="173"/>
      <c r="S383" s="89">
        <f t="shared" si="9"/>
        <v>45</v>
      </c>
      <c r="T383" s="48"/>
    </row>
    <row r="384" ht="12.75" customHeight="1">
      <c r="A384" s="48"/>
      <c r="B384" s="72">
        <v>2020.0</v>
      </c>
      <c r="C384" s="174"/>
      <c r="D384" s="137">
        <v>6.0</v>
      </c>
      <c r="E384" s="137">
        <v>0.0</v>
      </c>
      <c r="F384" s="173"/>
      <c r="G384" s="137">
        <v>87.0</v>
      </c>
      <c r="H384" s="173"/>
      <c r="I384" s="137">
        <v>1.0</v>
      </c>
      <c r="J384" s="173"/>
      <c r="K384" s="173"/>
      <c r="L384" s="173"/>
      <c r="M384" s="137">
        <v>1.0</v>
      </c>
      <c r="N384" s="173"/>
      <c r="O384" s="173"/>
      <c r="P384" s="137">
        <v>1.0</v>
      </c>
      <c r="Q384" s="173"/>
      <c r="R384" s="173"/>
      <c r="S384" s="89">
        <f t="shared" si="9"/>
        <v>96</v>
      </c>
      <c r="T384" s="48"/>
      <c r="W384" s="38"/>
      <c r="X384" s="87"/>
      <c r="Y384" s="88"/>
      <c r="Z384" s="38"/>
      <c r="AA384" s="38"/>
      <c r="AB384" s="88"/>
      <c r="AC384" s="38"/>
      <c r="AD384" s="88"/>
      <c r="AE384" s="38"/>
      <c r="AF384" s="88"/>
      <c r="AG384" s="88"/>
      <c r="AH384" s="88"/>
      <c r="AI384" s="38"/>
      <c r="AJ384" s="88"/>
      <c r="AK384" s="88"/>
      <c r="AL384" s="38"/>
      <c r="AM384" s="88"/>
      <c r="AN384" s="88"/>
    </row>
    <row r="385" ht="12.75" customHeight="1">
      <c r="A385" s="48"/>
      <c r="B385" s="72">
        <v>2021.0</v>
      </c>
      <c r="C385" s="174"/>
      <c r="D385" s="137">
        <v>0.0</v>
      </c>
      <c r="E385" s="137">
        <v>1.0</v>
      </c>
      <c r="F385" s="170">
        <v>0.0</v>
      </c>
      <c r="G385" s="137">
        <v>116.0</v>
      </c>
      <c r="H385" s="173"/>
      <c r="I385" s="137">
        <v>2.0</v>
      </c>
      <c r="J385" s="173"/>
      <c r="K385" s="173"/>
      <c r="L385" s="173"/>
      <c r="M385" s="137">
        <v>0.0</v>
      </c>
      <c r="N385" s="173"/>
      <c r="O385" s="173"/>
      <c r="P385" s="137">
        <v>1.0</v>
      </c>
      <c r="Q385" s="173"/>
      <c r="R385" s="173"/>
      <c r="S385" s="89">
        <f t="shared" si="9"/>
        <v>120</v>
      </c>
      <c r="T385" s="48"/>
      <c r="W385" s="38"/>
      <c r="X385" s="87"/>
      <c r="Y385" s="88"/>
      <c r="Z385" s="38"/>
      <c r="AA385" s="38"/>
      <c r="AB385" s="38"/>
      <c r="AC385" s="38"/>
      <c r="AD385" s="88"/>
      <c r="AE385" s="38"/>
      <c r="AF385" s="88"/>
      <c r="AG385" s="88"/>
      <c r="AH385" s="88"/>
      <c r="AI385" s="38"/>
      <c r="AJ385" s="88"/>
      <c r="AK385" s="88"/>
      <c r="AL385" s="38"/>
      <c r="AM385" s="88"/>
      <c r="AN385" s="88"/>
    </row>
    <row r="386" ht="12.75" customHeight="1">
      <c r="A386" s="48"/>
      <c r="B386" s="72">
        <v>2022.0</v>
      </c>
      <c r="C386" s="174"/>
      <c r="D386" s="137">
        <v>3.0</v>
      </c>
      <c r="E386" s="175"/>
      <c r="F386" s="170">
        <v>0.0</v>
      </c>
      <c r="G386" s="137">
        <v>149.0</v>
      </c>
      <c r="H386" s="170">
        <v>0.0</v>
      </c>
      <c r="I386" s="137">
        <v>2.0</v>
      </c>
      <c r="J386" s="173"/>
      <c r="K386" s="173"/>
      <c r="L386" s="173"/>
      <c r="M386" s="137">
        <v>0.0</v>
      </c>
      <c r="N386" s="173"/>
      <c r="O386" s="173"/>
      <c r="P386" s="137">
        <v>1.0</v>
      </c>
      <c r="Q386" s="170">
        <v>0.0</v>
      </c>
      <c r="R386" s="173"/>
      <c r="S386" s="89">
        <f t="shared" si="9"/>
        <v>155</v>
      </c>
      <c r="T386" s="48"/>
      <c r="W386" s="38"/>
      <c r="X386" s="87"/>
      <c r="Y386" s="88"/>
      <c r="Z386" s="38"/>
      <c r="AA386" s="88"/>
      <c r="AB386" s="38"/>
      <c r="AC386" s="38"/>
      <c r="AD386" s="38"/>
      <c r="AE386" s="38"/>
      <c r="AF386" s="88"/>
      <c r="AG386" s="88"/>
      <c r="AH386" s="88"/>
      <c r="AI386" s="38"/>
      <c r="AJ386" s="88"/>
      <c r="AK386" s="88"/>
      <c r="AL386" s="38"/>
      <c r="AM386" s="38"/>
      <c r="AN386" s="88"/>
    </row>
    <row r="387" ht="12.75" customHeight="1">
      <c r="A387" s="48"/>
      <c r="B387" s="72">
        <v>2023.0</v>
      </c>
      <c r="C387" s="174"/>
      <c r="D387" s="176">
        <v>4.0</v>
      </c>
      <c r="E387" s="175"/>
      <c r="F387" s="137">
        <v>1.0</v>
      </c>
      <c r="G387" s="137">
        <v>163.0</v>
      </c>
      <c r="H387" s="173"/>
      <c r="I387" s="137">
        <v>1.0</v>
      </c>
      <c r="J387" s="173"/>
      <c r="K387" s="173"/>
      <c r="L387" s="173"/>
      <c r="M387" s="137">
        <v>1.0</v>
      </c>
      <c r="N387" s="173"/>
      <c r="O387" s="173"/>
      <c r="P387" s="137">
        <v>1.0</v>
      </c>
      <c r="Q387" s="173"/>
      <c r="R387" s="173"/>
      <c r="S387" s="89">
        <f t="shared" si="9"/>
        <v>171</v>
      </c>
      <c r="T387" s="48"/>
      <c r="W387" s="38"/>
      <c r="X387" s="87"/>
      <c r="Y387" s="88"/>
      <c r="Z387" s="38"/>
      <c r="AA387" s="88"/>
      <c r="AB387" s="38"/>
      <c r="AC387" s="38"/>
      <c r="AD387" s="88"/>
      <c r="AE387" s="38"/>
      <c r="AF387" s="88"/>
      <c r="AG387" s="88"/>
      <c r="AH387" s="88"/>
      <c r="AI387" s="38"/>
      <c r="AJ387" s="88"/>
      <c r="AK387" s="88"/>
      <c r="AL387" s="38"/>
      <c r="AM387" s="88"/>
      <c r="AN387" s="88"/>
    </row>
    <row r="388" ht="12.75" customHeight="1">
      <c r="A388" s="48"/>
      <c r="B388" s="140">
        <v>2024.0</v>
      </c>
      <c r="C388" s="177"/>
      <c r="D388" s="141">
        <v>1.0</v>
      </c>
      <c r="E388" s="178"/>
      <c r="F388" s="141">
        <v>0.0</v>
      </c>
      <c r="G388" s="141">
        <v>130.0</v>
      </c>
      <c r="H388" s="177"/>
      <c r="I388" s="141">
        <v>1.0</v>
      </c>
      <c r="J388" s="177"/>
      <c r="K388" s="177"/>
      <c r="L388" s="177"/>
      <c r="M388" s="141">
        <v>0.0</v>
      </c>
      <c r="N388" s="177"/>
      <c r="O388" s="177"/>
      <c r="P388" s="141">
        <v>2.0</v>
      </c>
      <c r="Q388" s="177"/>
      <c r="R388" s="177"/>
      <c r="S388" s="149">
        <f t="shared" si="9"/>
        <v>134</v>
      </c>
      <c r="T388" s="48"/>
      <c r="W388" s="38"/>
      <c r="X388" s="87"/>
      <c r="Y388" s="88"/>
      <c r="Z388" s="38"/>
      <c r="AA388" s="88"/>
      <c r="AB388" s="38"/>
      <c r="AC388" s="38"/>
      <c r="AD388" s="88"/>
      <c r="AE388" s="38"/>
      <c r="AF388" s="88"/>
      <c r="AG388" s="88"/>
      <c r="AH388" s="88"/>
      <c r="AI388" s="38"/>
      <c r="AJ388" s="88"/>
      <c r="AK388" s="88"/>
      <c r="AL388" s="38"/>
      <c r="AM388" s="88"/>
      <c r="AN388" s="88"/>
    </row>
    <row r="389" ht="12.75" customHeight="1">
      <c r="A389" s="48"/>
      <c r="B389" s="56" t="s">
        <v>44</v>
      </c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157"/>
      <c r="T389" s="48"/>
    </row>
    <row r="390" ht="12.75" customHeight="1">
      <c r="A390" s="48"/>
      <c r="B390" s="60">
        <v>1985.0</v>
      </c>
      <c r="C390" s="61">
        <v>1176.0</v>
      </c>
      <c r="D390" s="61"/>
      <c r="E390" s="61"/>
      <c r="F390" s="61"/>
      <c r="G390" s="61">
        <v>89.0</v>
      </c>
      <c r="H390" s="61"/>
      <c r="I390" s="61"/>
      <c r="J390" s="61"/>
      <c r="K390" s="61">
        <v>42.0</v>
      </c>
      <c r="L390" s="61"/>
      <c r="M390" s="61"/>
      <c r="N390" s="61"/>
      <c r="O390" s="61"/>
      <c r="P390" s="61"/>
      <c r="Q390" s="61"/>
      <c r="R390" s="61"/>
      <c r="S390" s="63">
        <f t="shared" ref="S390:S429" si="10">SUM(C390:R390)</f>
        <v>1307</v>
      </c>
      <c r="T390" s="48"/>
    </row>
    <row r="391" ht="12.75" customHeight="1">
      <c r="A391" s="48"/>
      <c r="B391" s="60">
        <v>1986.0</v>
      </c>
      <c r="C391" s="61">
        <v>196.0</v>
      </c>
      <c r="D391" s="61"/>
      <c r="E391" s="61"/>
      <c r="F391" s="61"/>
      <c r="G391" s="61">
        <v>12.0</v>
      </c>
      <c r="H391" s="61"/>
      <c r="I391" s="61"/>
      <c r="J391" s="61"/>
      <c r="K391" s="61">
        <v>19.0</v>
      </c>
      <c r="L391" s="61"/>
      <c r="M391" s="61"/>
      <c r="N391" s="61"/>
      <c r="O391" s="61"/>
      <c r="P391" s="61"/>
      <c r="Q391" s="61"/>
      <c r="R391" s="61"/>
      <c r="S391" s="63">
        <f t="shared" si="10"/>
        <v>227</v>
      </c>
      <c r="T391" s="48"/>
    </row>
    <row r="392" ht="12.75" customHeight="1">
      <c r="A392" s="48"/>
      <c r="B392" s="60">
        <v>1987.0</v>
      </c>
      <c r="C392" s="61">
        <v>74.0</v>
      </c>
      <c r="D392" s="61"/>
      <c r="E392" s="61"/>
      <c r="F392" s="61"/>
      <c r="G392" s="61">
        <v>34.0</v>
      </c>
      <c r="H392" s="61"/>
      <c r="I392" s="61"/>
      <c r="J392" s="61"/>
      <c r="K392" s="61">
        <v>28.0</v>
      </c>
      <c r="L392" s="61"/>
      <c r="M392" s="61"/>
      <c r="N392" s="61"/>
      <c r="O392" s="61"/>
      <c r="P392" s="61"/>
      <c r="Q392" s="61"/>
      <c r="R392" s="61"/>
      <c r="S392" s="63">
        <f t="shared" si="10"/>
        <v>136</v>
      </c>
      <c r="T392" s="48"/>
    </row>
    <row r="393" ht="12.75" customHeight="1">
      <c r="A393" s="48"/>
      <c r="B393" s="60">
        <v>1988.0</v>
      </c>
      <c r="C393" s="61">
        <v>64.0</v>
      </c>
      <c r="D393" s="61"/>
      <c r="E393" s="61"/>
      <c r="F393" s="61"/>
      <c r="G393" s="61">
        <v>6.0</v>
      </c>
      <c r="H393" s="61"/>
      <c r="I393" s="61"/>
      <c r="J393" s="61"/>
      <c r="K393" s="61">
        <v>30.0</v>
      </c>
      <c r="L393" s="61"/>
      <c r="M393" s="61"/>
      <c r="N393" s="61"/>
      <c r="O393" s="61"/>
      <c r="P393" s="61"/>
      <c r="Q393" s="61"/>
      <c r="R393" s="61"/>
      <c r="S393" s="63">
        <f t="shared" si="10"/>
        <v>100</v>
      </c>
      <c r="T393" s="4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</row>
    <row r="394" ht="12.75" customHeight="1">
      <c r="A394" s="48"/>
      <c r="B394" s="60">
        <v>1989.0</v>
      </c>
      <c r="C394" s="61">
        <v>160.0</v>
      </c>
      <c r="D394" s="61"/>
      <c r="E394" s="61"/>
      <c r="F394" s="145"/>
      <c r="G394" s="61">
        <v>112.0</v>
      </c>
      <c r="H394" s="145"/>
      <c r="I394" s="61"/>
      <c r="J394" s="61"/>
      <c r="K394" s="61">
        <v>52.0</v>
      </c>
      <c r="L394" s="61"/>
      <c r="M394" s="145"/>
      <c r="N394" s="145"/>
      <c r="O394" s="145"/>
      <c r="P394" s="145"/>
      <c r="Q394" s="145"/>
      <c r="R394" s="145"/>
      <c r="S394" s="63">
        <f t="shared" si="10"/>
        <v>324</v>
      </c>
      <c r="T394" s="4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</row>
    <row r="395" ht="12.75" customHeight="1">
      <c r="A395" s="48"/>
      <c r="B395" s="60">
        <v>1990.0</v>
      </c>
      <c r="C395" s="61">
        <v>24.0</v>
      </c>
      <c r="D395" s="61"/>
      <c r="E395" s="61"/>
      <c r="F395" s="145"/>
      <c r="G395" s="61">
        <v>65.0</v>
      </c>
      <c r="H395" s="61"/>
      <c r="I395" s="61"/>
      <c r="J395" s="61"/>
      <c r="K395" s="61">
        <v>23.0</v>
      </c>
      <c r="L395" s="61"/>
      <c r="M395" s="61"/>
      <c r="N395" s="61"/>
      <c r="O395" s="61"/>
      <c r="P395" s="61"/>
      <c r="Q395" s="61"/>
      <c r="R395" s="61"/>
      <c r="S395" s="63">
        <f t="shared" si="10"/>
        <v>112</v>
      </c>
      <c r="T395" s="4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</row>
    <row r="396" ht="12.75" customHeight="1">
      <c r="A396" s="48"/>
      <c r="B396" s="60">
        <v>1991.0</v>
      </c>
      <c r="C396" s="61">
        <v>6.0</v>
      </c>
      <c r="D396" s="61"/>
      <c r="E396" s="61"/>
      <c r="F396" s="145"/>
      <c r="G396" s="61">
        <v>92.0</v>
      </c>
      <c r="H396" s="145"/>
      <c r="I396" s="61"/>
      <c r="J396" s="61"/>
      <c r="K396" s="61">
        <v>12.0</v>
      </c>
      <c r="L396" s="61"/>
      <c r="M396" s="145"/>
      <c r="N396" s="145"/>
      <c r="O396" s="145"/>
      <c r="P396" s="145"/>
      <c r="Q396" s="145"/>
      <c r="R396" s="145"/>
      <c r="S396" s="63">
        <f t="shared" si="10"/>
        <v>110</v>
      </c>
      <c r="T396" s="4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</row>
    <row r="397" ht="12.75" customHeight="1">
      <c r="A397" s="48"/>
      <c r="B397" s="60">
        <v>1992.0</v>
      </c>
      <c r="C397" s="61">
        <v>2.0</v>
      </c>
      <c r="D397" s="61"/>
      <c r="E397" s="61"/>
      <c r="F397" s="61"/>
      <c r="G397" s="61">
        <v>110.0</v>
      </c>
      <c r="H397" s="61"/>
      <c r="I397" s="61"/>
      <c r="J397" s="61"/>
      <c r="K397" s="61">
        <v>25.0</v>
      </c>
      <c r="L397" s="61"/>
      <c r="M397" s="61"/>
      <c r="N397" s="61"/>
      <c r="O397" s="61"/>
      <c r="P397" s="61"/>
      <c r="Q397" s="61"/>
      <c r="R397" s="61"/>
      <c r="S397" s="63">
        <f t="shared" si="10"/>
        <v>137</v>
      </c>
      <c r="T397" s="4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</row>
    <row r="398" ht="15.0" customHeight="1">
      <c r="B398" s="60">
        <v>1993.0</v>
      </c>
      <c r="C398" s="61">
        <v>25.0</v>
      </c>
      <c r="D398" s="61"/>
      <c r="E398" s="61"/>
      <c r="F398" s="61"/>
      <c r="G398" s="61">
        <v>283.0</v>
      </c>
      <c r="H398" s="61"/>
      <c r="I398" s="61"/>
      <c r="J398" s="61"/>
      <c r="K398" s="61">
        <v>11.0</v>
      </c>
      <c r="L398" s="61"/>
      <c r="M398" s="61"/>
      <c r="N398" s="61"/>
      <c r="O398" s="61"/>
      <c r="P398" s="61"/>
      <c r="Q398" s="61"/>
      <c r="R398" s="61"/>
      <c r="S398" s="63">
        <f t="shared" si="10"/>
        <v>319</v>
      </c>
    </row>
    <row r="399" ht="16.5" customHeight="1">
      <c r="A399" s="48"/>
      <c r="B399" s="60">
        <v>1994.0</v>
      </c>
      <c r="C399" s="61">
        <v>106.0</v>
      </c>
      <c r="D399" s="61"/>
      <c r="E399" s="145"/>
      <c r="F399" s="61"/>
      <c r="G399" s="61">
        <v>86.0</v>
      </c>
      <c r="H399" s="145"/>
      <c r="I399" s="61"/>
      <c r="J399" s="61"/>
      <c r="K399" s="61">
        <v>17.0</v>
      </c>
      <c r="L399" s="61"/>
      <c r="M399" s="145"/>
      <c r="N399" s="145"/>
      <c r="O399" s="145"/>
      <c r="P399" s="145"/>
      <c r="Q399" s="145"/>
      <c r="R399" s="145"/>
      <c r="S399" s="63">
        <f t="shared" si="10"/>
        <v>209</v>
      </c>
      <c r="T399" s="4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</row>
    <row r="400" ht="15.0" customHeight="1">
      <c r="A400" s="48"/>
      <c r="B400" s="60">
        <v>1995.0</v>
      </c>
      <c r="C400" s="61">
        <v>102.0</v>
      </c>
      <c r="D400" s="61"/>
      <c r="E400" s="61"/>
      <c r="F400" s="61"/>
      <c r="G400" s="61">
        <v>245.0</v>
      </c>
      <c r="H400" s="145"/>
      <c r="I400" s="61"/>
      <c r="J400" s="61"/>
      <c r="K400" s="61">
        <v>14.0</v>
      </c>
      <c r="L400" s="61"/>
      <c r="M400" s="145"/>
      <c r="N400" s="145"/>
      <c r="O400" s="145"/>
      <c r="P400" s="145"/>
      <c r="Q400" s="145"/>
      <c r="R400" s="145"/>
      <c r="S400" s="63">
        <f t="shared" si="10"/>
        <v>361</v>
      </c>
      <c r="T400" s="48"/>
    </row>
    <row r="401" ht="12.75" customHeight="1">
      <c r="A401" s="48"/>
      <c r="B401" s="60">
        <v>1996.0</v>
      </c>
      <c r="C401" s="61">
        <v>88.0</v>
      </c>
      <c r="D401" s="145"/>
      <c r="E401" s="145"/>
      <c r="F401" s="61"/>
      <c r="G401" s="61">
        <v>40.0</v>
      </c>
      <c r="H401" s="61"/>
      <c r="I401" s="61"/>
      <c r="J401" s="61"/>
      <c r="K401" s="61">
        <v>20.0</v>
      </c>
      <c r="L401" s="61"/>
      <c r="M401" s="61"/>
      <c r="N401" s="61"/>
      <c r="O401" s="61"/>
      <c r="P401" s="61"/>
      <c r="Q401" s="61"/>
      <c r="R401" s="61"/>
      <c r="S401" s="63">
        <f t="shared" si="10"/>
        <v>148</v>
      </c>
      <c r="T401" s="48"/>
    </row>
    <row r="402" ht="12.75" customHeight="1">
      <c r="A402" s="48"/>
      <c r="B402" s="60">
        <v>1997.0</v>
      </c>
      <c r="C402" s="61">
        <v>1018.0</v>
      </c>
      <c r="D402" s="145"/>
      <c r="E402" s="61"/>
      <c r="F402" s="61"/>
      <c r="G402" s="61">
        <v>131.0</v>
      </c>
      <c r="H402" s="61"/>
      <c r="I402" s="61"/>
      <c r="J402" s="61"/>
      <c r="K402" s="61">
        <v>21.0</v>
      </c>
      <c r="L402" s="61"/>
      <c r="M402" s="61"/>
      <c r="N402" s="61"/>
      <c r="O402" s="61"/>
      <c r="P402" s="61"/>
      <c r="Q402" s="61"/>
      <c r="R402" s="61"/>
      <c r="S402" s="63">
        <f t="shared" si="10"/>
        <v>1170</v>
      </c>
      <c r="T402" s="48"/>
    </row>
    <row r="403" ht="12.75" customHeight="1">
      <c r="A403" s="48"/>
      <c r="B403" s="60">
        <v>1998.0</v>
      </c>
      <c r="C403" s="61">
        <v>1208.0</v>
      </c>
      <c r="D403" s="145"/>
      <c r="E403" s="145"/>
      <c r="F403" s="61"/>
      <c r="G403" s="61">
        <v>422.0</v>
      </c>
      <c r="H403" s="61"/>
      <c r="I403" s="61"/>
      <c r="J403" s="61"/>
      <c r="K403" s="61">
        <v>23.0</v>
      </c>
      <c r="L403" s="61"/>
      <c r="M403" s="61"/>
      <c r="N403" s="61"/>
      <c r="O403" s="61"/>
      <c r="P403" s="61"/>
      <c r="Q403" s="61"/>
      <c r="R403" s="61"/>
      <c r="S403" s="63">
        <f t="shared" si="10"/>
        <v>1653</v>
      </c>
      <c r="T403" s="48"/>
    </row>
    <row r="404" ht="12.75" customHeight="1">
      <c r="A404" s="48"/>
      <c r="B404" s="60">
        <v>1999.0</v>
      </c>
      <c r="C404" s="61">
        <v>3621.0</v>
      </c>
      <c r="D404" s="145"/>
      <c r="E404" s="145"/>
      <c r="F404" s="61"/>
      <c r="G404" s="61">
        <v>408.0</v>
      </c>
      <c r="H404" s="145"/>
      <c r="I404" s="61"/>
      <c r="J404" s="61"/>
      <c r="K404" s="61">
        <v>12.0</v>
      </c>
      <c r="L404" s="61"/>
      <c r="M404" s="145"/>
      <c r="N404" s="145"/>
      <c r="O404" s="145"/>
      <c r="P404" s="145"/>
      <c r="Q404" s="145"/>
      <c r="R404" s="145"/>
      <c r="S404" s="63">
        <f t="shared" si="10"/>
        <v>4041</v>
      </c>
      <c r="T404" s="48"/>
    </row>
    <row r="405" ht="12.75" customHeight="1">
      <c r="A405" s="48"/>
      <c r="B405" s="60">
        <v>2000.0</v>
      </c>
      <c r="C405" s="61">
        <v>1798.0</v>
      </c>
      <c r="D405" s="61"/>
      <c r="E405" s="61"/>
      <c r="F405" s="61"/>
      <c r="G405" s="61">
        <v>319.0</v>
      </c>
      <c r="H405" s="61"/>
      <c r="I405" s="61"/>
      <c r="J405" s="61"/>
      <c r="K405" s="61">
        <v>10.0</v>
      </c>
      <c r="L405" s="61"/>
      <c r="M405" s="61"/>
      <c r="N405" s="61"/>
      <c r="O405" s="61"/>
      <c r="P405" s="61"/>
      <c r="Q405" s="61"/>
      <c r="R405" s="61"/>
      <c r="S405" s="63">
        <f t="shared" si="10"/>
        <v>2127</v>
      </c>
      <c r="T405" s="48"/>
    </row>
    <row r="406" ht="12.75" customHeight="1">
      <c r="A406" s="48"/>
      <c r="B406" s="60">
        <v>2001.0</v>
      </c>
      <c r="C406" s="61">
        <v>1635.0</v>
      </c>
      <c r="D406" s="61"/>
      <c r="E406" s="61"/>
      <c r="F406" s="61"/>
      <c r="G406" s="61">
        <v>344.0</v>
      </c>
      <c r="H406" s="61"/>
      <c r="I406" s="61"/>
      <c r="J406" s="61"/>
      <c r="K406" s="61">
        <v>0.0</v>
      </c>
      <c r="L406" s="61"/>
      <c r="M406" s="61"/>
      <c r="N406" s="61"/>
      <c r="O406" s="61"/>
      <c r="P406" s="61"/>
      <c r="Q406" s="61"/>
      <c r="R406" s="61"/>
      <c r="S406" s="63">
        <f t="shared" si="10"/>
        <v>1979</v>
      </c>
      <c r="T406" s="48"/>
    </row>
    <row r="407" ht="12.75" customHeight="1">
      <c r="A407" s="48"/>
      <c r="B407" s="60">
        <v>2002.0</v>
      </c>
      <c r="C407" s="61">
        <v>2357.0</v>
      </c>
      <c r="D407" s="61"/>
      <c r="E407" s="61"/>
      <c r="F407" s="61"/>
      <c r="G407" s="61">
        <v>613.0</v>
      </c>
      <c r="H407" s="61"/>
      <c r="I407" s="61"/>
      <c r="J407" s="61"/>
      <c r="K407" s="61">
        <v>0.0</v>
      </c>
      <c r="L407" s="61"/>
      <c r="M407" s="61"/>
      <c r="N407" s="61"/>
      <c r="O407" s="61"/>
      <c r="P407" s="61"/>
      <c r="Q407" s="61"/>
      <c r="R407" s="61"/>
      <c r="S407" s="108">
        <f t="shared" si="10"/>
        <v>2970</v>
      </c>
      <c r="T407" s="48"/>
    </row>
    <row r="408" ht="12.75" customHeight="1">
      <c r="A408" s="48"/>
      <c r="B408" s="60">
        <v>2003.0</v>
      </c>
      <c r="C408" s="61">
        <v>2214.0</v>
      </c>
      <c r="D408" s="61"/>
      <c r="E408" s="145"/>
      <c r="F408" s="61"/>
      <c r="G408" s="145">
        <v>355.0</v>
      </c>
      <c r="H408" s="61"/>
      <c r="I408" s="145"/>
      <c r="J408" s="61"/>
      <c r="K408" s="61">
        <v>0.0</v>
      </c>
      <c r="L408" s="61"/>
      <c r="M408" s="61"/>
      <c r="N408" s="61"/>
      <c r="O408" s="61"/>
      <c r="P408" s="61"/>
      <c r="Q408" s="61"/>
      <c r="R408" s="61"/>
      <c r="S408" s="63">
        <f t="shared" si="10"/>
        <v>2569</v>
      </c>
      <c r="T408" s="48"/>
    </row>
    <row r="409" ht="12.75" customHeight="1">
      <c r="A409" s="48"/>
      <c r="B409" s="60">
        <v>2004.0</v>
      </c>
      <c r="C409" s="61">
        <v>1506.0</v>
      </c>
      <c r="D409" s="61"/>
      <c r="E409" s="145"/>
      <c r="F409" s="61"/>
      <c r="G409" s="145">
        <v>50.0</v>
      </c>
      <c r="H409" s="61"/>
      <c r="I409" s="145"/>
      <c r="J409" s="61"/>
      <c r="K409" s="61">
        <v>0.0</v>
      </c>
      <c r="L409" s="61"/>
      <c r="M409" s="61"/>
      <c r="N409" s="61"/>
      <c r="O409" s="61"/>
      <c r="P409" s="61"/>
      <c r="Q409" s="61"/>
      <c r="R409" s="61"/>
      <c r="S409" s="63">
        <f t="shared" si="10"/>
        <v>1556</v>
      </c>
      <c r="T409" s="48"/>
    </row>
    <row r="410" ht="12.75" customHeight="1">
      <c r="A410" s="48"/>
      <c r="B410" s="65">
        <v>2005.0</v>
      </c>
      <c r="C410" s="61">
        <v>1719.0</v>
      </c>
      <c r="D410" s="61"/>
      <c r="E410" s="145"/>
      <c r="F410" s="61"/>
      <c r="G410" s="145">
        <v>73.0</v>
      </c>
      <c r="H410" s="61"/>
      <c r="I410" s="145"/>
      <c r="J410" s="61"/>
      <c r="K410" s="61">
        <v>0.0</v>
      </c>
      <c r="L410" s="61"/>
      <c r="M410" s="61"/>
      <c r="N410" s="61"/>
      <c r="O410" s="61"/>
      <c r="P410" s="61"/>
      <c r="Q410" s="61"/>
      <c r="R410" s="61"/>
      <c r="S410" s="108">
        <f t="shared" si="10"/>
        <v>1792</v>
      </c>
      <c r="T410" s="48"/>
    </row>
    <row r="411" ht="12.75" customHeight="1">
      <c r="A411" s="48"/>
      <c r="B411" s="65">
        <v>2006.0</v>
      </c>
      <c r="C411" s="61">
        <v>385.0</v>
      </c>
      <c r="D411" s="61"/>
      <c r="E411" s="145"/>
      <c r="F411" s="61"/>
      <c r="G411" s="145">
        <v>94.0</v>
      </c>
      <c r="H411" s="61"/>
      <c r="I411" s="145"/>
      <c r="J411" s="61"/>
      <c r="K411" s="61">
        <v>0.0</v>
      </c>
      <c r="L411" s="61"/>
      <c r="M411" s="61"/>
      <c r="N411" s="61"/>
      <c r="O411" s="61"/>
      <c r="P411" s="61"/>
      <c r="Q411" s="61"/>
      <c r="R411" s="61"/>
      <c r="S411" s="108">
        <f t="shared" si="10"/>
        <v>479</v>
      </c>
      <c r="T411" s="48"/>
    </row>
    <row r="412" ht="12.75" customHeight="1">
      <c r="A412" s="48"/>
      <c r="B412" s="65">
        <v>2007.0</v>
      </c>
      <c r="C412" s="61">
        <v>461.0</v>
      </c>
      <c r="D412" s="61"/>
      <c r="E412" s="145"/>
      <c r="F412" s="61"/>
      <c r="G412" s="145">
        <v>12.0</v>
      </c>
      <c r="H412" s="61"/>
      <c r="I412" s="145"/>
      <c r="J412" s="61"/>
      <c r="K412" s="61">
        <v>0.0</v>
      </c>
      <c r="L412" s="61"/>
      <c r="M412" s="61"/>
      <c r="N412" s="61"/>
      <c r="O412" s="61"/>
      <c r="P412" s="61"/>
      <c r="Q412" s="61"/>
      <c r="R412" s="61"/>
      <c r="S412" s="108">
        <f t="shared" si="10"/>
        <v>473</v>
      </c>
      <c r="T412" s="48"/>
    </row>
    <row r="413" ht="12.75" customHeight="1">
      <c r="A413" s="48"/>
      <c r="B413" s="65">
        <v>2008.0</v>
      </c>
      <c r="C413" s="61">
        <v>418.0</v>
      </c>
      <c r="D413" s="61"/>
      <c r="E413" s="145"/>
      <c r="F413" s="61"/>
      <c r="G413" s="145">
        <v>63.0</v>
      </c>
      <c r="H413" s="61"/>
      <c r="I413" s="145"/>
      <c r="J413" s="61"/>
      <c r="K413" s="61"/>
      <c r="L413" s="61"/>
      <c r="M413" s="61"/>
      <c r="N413" s="61"/>
      <c r="O413" s="61"/>
      <c r="P413" s="61"/>
      <c r="Q413" s="61"/>
      <c r="R413" s="61"/>
      <c r="S413" s="108">
        <f t="shared" si="10"/>
        <v>481</v>
      </c>
      <c r="T413" s="48"/>
    </row>
    <row r="414" ht="12.75" customHeight="1">
      <c r="A414" s="48"/>
      <c r="B414" s="65">
        <v>2009.0</v>
      </c>
      <c r="C414" s="61">
        <v>944.17</v>
      </c>
      <c r="D414" s="145">
        <v>765.676</v>
      </c>
      <c r="E414" s="145">
        <v>2.0</v>
      </c>
      <c r="F414" s="61"/>
      <c r="G414" s="145">
        <v>156.0</v>
      </c>
      <c r="H414" s="61"/>
      <c r="I414" s="145"/>
      <c r="J414" s="61"/>
      <c r="K414" s="61"/>
      <c r="L414" s="61"/>
      <c r="M414" s="61"/>
      <c r="N414" s="61"/>
      <c r="O414" s="61"/>
      <c r="P414" s="61"/>
      <c r="Q414" s="61"/>
      <c r="R414" s="61"/>
      <c r="S414" s="63">
        <f t="shared" si="10"/>
        <v>1867.846</v>
      </c>
      <c r="T414" s="48"/>
    </row>
    <row r="415" ht="12.75" customHeight="1">
      <c r="A415" s="48"/>
      <c r="B415" s="60">
        <v>2010.0</v>
      </c>
      <c r="C415" s="61">
        <v>861.985</v>
      </c>
      <c r="D415" s="61">
        <v>275.747</v>
      </c>
      <c r="E415" s="61"/>
      <c r="F415" s="61"/>
      <c r="G415" s="61">
        <v>88.0</v>
      </c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3">
        <f t="shared" si="10"/>
        <v>1225.732</v>
      </c>
      <c r="T415" s="48"/>
    </row>
    <row r="416" ht="12.75" customHeight="1">
      <c r="A416" s="48"/>
      <c r="B416" s="65">
        <v>2011.0</v>
      </c>
      <c r="C416" s="123">
        <v>421.029</v>
      </c>
      <c r="D416" s="61">
        <v>323.729</v>
      </c>
      <c r="E416" s="64"/>
      <c r="F416" s="64"/>
      <c r="G416" s="64">
        <v>225.0</v>
      </c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3">
        <f t="shared" si="10"/>
        <v>969.758</v>
      </c>
      <c r="T416" s="48"/>
    </row>
    <row r="417" ht="12.75" customHeight="1">
      <c r="A417" s="48"/>
      <c r="B417" s="65">
        <v>2012.0</v>
      </c>
      <c r="C417" s="123">
        <v>1212.177</v>
      </c>
      <c r="D417" s="61">
        <v>708.155</v>
      </c>
      <c r="E417" s="64"/>
      <c r="F417" s="64"/>
      <c r="G417" s="64">
        <v>400.0</v>
      </c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3">
        <f t="shared" si="10"/>
        <v>2320.332</v>
      </c>
      <c r="T417" s="48"/>
    </row>
    <row r="418" ht="12.75" customHeight="1">
      <c r="A418" s="48"/>
      <c r="B418" s="65">
        <v>2013.0</v>
      </c>
      <c r="C418" s="123">
        <v>838.878</v>
      </c>
      <c r="D418" s="61">
        <v>432.5</v>
      </c>
      <c r="E418" s="64">
        <v>4.346</v>
      </c>
      <c r="F418" s="64"/>
      <c r="G418" s="64">
        <v>809.0</v>
      </c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3">
        <f t="shared" si="10"/>
        <v>2084.724</v>
      </c>
      <c r="T418" s="48"/>
    </row>
    <row r="419" ht="12.75" customHeight="1">
      <c r="A419" s="48"/>
      <c r="B419" s="65">
        <v>2014.0</v>
      </c>
      <c r="C419" s="123">
        <v>1041.84893859891</v>
      </c>
      <c r="D419" s="179"/>
      <c r="E419" s="64"/>
      <c r="F419" s="64"/>
      <c r="G419" s="64">
        <v>420.196178078634</v>
      </c>
      <c r="H419" s="64"/>
      <c r="I419" s="64"/>
      <c r="J419" s="64"/>
      <c r="K419" s="64"/>
      <c r="L419" s="64"/>
      <c r="M419" s="64">
        <v>0.513067142857142</v>
      </c>
      <c r="N419" s="64"/>
      <c r="O419" s="64"/>
      <c r="P419" s="64"/>
      <c r="Q419" s="64">
        <v>0.0689918055555555</v>
      </c>
      <c r="R419" s="64"/>
      <c r="S419" s="63">
        <f t="shared" si="10"/>
        <v>1462.627176</v>
      </c>
      <c r="T419" s="48"/>
    </row>
    <row r="420" ht="12.75" customHeight="1">
      <c r="A420" s="48"/>
      <c r="B420" s="65">
        <v>2015.0</v>
      </c>
      <c r="C420" s="123">
        <v>931.519016843354</v>
      </c>
      <c r="D420" s="179"/>
      <c r="E420" s="64"/>
      <c r="F420" s="64"/>
      <c r="G420" s="64">
        <v>399.185521434873</v>
      </c>
      <c r="H420" s="64"/>
      <c r="I420" s="64"/>
      <c r="J420" s="64"/>
      <c r="K420" s="64"/>
      <c r="L420" s="64"/>
      <c r="M420" s="64">
        <v>0.513067142857142</v>
      </c>
      <c r="N420" s="64"/>
      <c r="O420" s="64"/>
      <c r="P420" s="64"/>
      <c r="Q420" s="64">
        <v>0.118271666666666</v>
      </c>
      <c r="R420" s="64"/>
      <c r="S420" s="63">
        <f t="shared" si="10"/>
        <v>1331.335877</v>
      </c>
      <c r="T420" s="48"/>
    </row>
    <row r="421" ht="12.75" customHeight="1">
      <c r="A421" s="48"/>
      <c r="B421" s="65">
        <v>2016.0</v>
      </c>
      <c r="C421" s="123">
        <v>675.221948843817</v>
      </c>
      <c r="D421" s="61"/>
      <c r="E421" s="64"/>
      <c r="F421" s="64"/>
      <c r="G421" s="64">
        <v>367.779689019811</v>
      </c>
      <c r="H421" s="64"/>
      <c r="I421" s="64"/>
      <c r="J421" s="64"/>
      <c r="K421" s="64"/>
      <c r="L421" s="64"/>
      <c r="M421" s="64">
        <v>1.66746821428571</v>
      </c>
      <c r="N421" s="64"/>
      <c r="O421" s="64"/>
      <c r="P421" s="64">
        <v>0.1235608</v>
      </c>
      <c r="Q421" s="64">
        <v>0.0394238888888888</v>
      </c>
      <c r="R421" s="64"/>
      <c r="S421" s="63">
        <f t="shared" si="10"/>
        <v>1044.832091</v>
      </c>
      <c r="T421" s="48"/>
    </row>
    <row r="422" ht="12.75" customHeight="1">
      <c r="A422" s="48"/>
      <c r="B422" s="65">
        <v>2017.0</v>
      </c>
      <c r="C422" s="164">
        <v>372.0</v>
      </c>
      <c r="D422" s="133"/>
      <c r="E422" s="131"/>
      <c r="F422" s="131"/>
      <c r="G422" s="71">
        <v>451.0</v>
      </c>
      <c r="H422" s="131"/>
      <c r="I422" s="131"/>
      <c r="J422" s="131"/>
      <c r="K422" s="131"/>
      <c r="L422" s="131"/>
      <c r="M422" s="71">
        <v>1.0</v>
      </c>
      <c r="N422" s="131"/>
      <c r="O422" s="131"/>
      <c r="P422" s="131"/>
      <c r="Q422" s="131"/>
      <c r="R422" s="131"/>
      <c r="S422" s="63">
        <f t="shared" si="10"/>
        <v>824</v>
      </c>
      <c r="T422" s="48"/>
    </row>
    <row r="423" ht="12.75" customHeight="1">
      <c r="A423" s="48"/>
      <c r="B423" s="72">
        <v>2018.0</v>
      </c>
      <c r="C423" s="154">
        <v>381.0</v>
      </c>
      <c r="D423" s="133"/>
      <c r="E423" s="131"/>
      <c r="F423" s="131"/>
      <c r="G423" s="75">
        <v>513.0</v>
      </c>
      <c r="H423" s="131"/>
      <c r="I423" s="131"/>
      <c r="J423" s="131"/>
      <c r="K423" s="131"/>
      <c r="L423" s="131"/>
      <c r="M423" s="75">
        <v>1.0</v>
      </c>
      <c r="N423" s="131"/>
      <c r="O423" s="131"/>
      <c r="P423" s="131"/>
      <c r="Q423" s="131"/>
      <c r="R423" s="131"/>
      <c r="S423" s="63">
        <f t="shared" si="10"/>
        <v>895</v>
      </c>
      <c r="T423" s="48"/>
    </row>
    <row r="424" ht="12.75" customHeight="1">
      <c r="A424" s="48"/>
      <c r="B424" s="72">
        <v>2019.0</v>
      </c>
      <c r="C424" s="105">
        <v>1364.0</v>
      </c>
      <c r="D424" s="135"/>
      <c r="E424" s="135"/>
      <c r="F424" s="135"/>
      <c r="G424" s="105">
        <v>483.0</v>
      </c>
      <c r="H424" s="135"/>
      <c r="I424" s="135"/>
      <c r="J424" s="135"/>
      <c r="K424" s="135"/>
      <c r="L424" s="135"/>
      <c r="M424" s="105">
        <v>1.0</v>
      </c>
      <c r="N424" s="135"/>
      <c r="O424" s="135"/>
      <c r="P424" s="136">
        <v>0.0</v>
      </c>
      <c r="Q424" s="180">
        <v>0.0</v>
      </c>
      <c r="R424" s="133"/>
      <c r="S424" s="66">
        <f t="shared" si="10"/>
        <v>1848</v>
      </c>
      <c r="T424" s="48"/>
    </row>
    <row r="425" ht="12.75" customHeight="1">
      <c r="A425" s="48"/>
      <c r="B425" s="72">
        <v>2020.0</v>
      </c>
      <c r="C425" s="181">
        <v>260.0</v>
      </c>
      <c r="D425" s="182"/>
      <c r="E425" s="182"/>
      <c r="F425" s="182"/>
      <c r="G425" s="183">
        <v>742.0</v>
      </c>
      <c r="H425" s="182"/>
      <c r="I425" s="182"/>
      <c r="J425" s="182"/>
      <c r="K425" s="182"/>
      <c r="L425" s="182"/>
      <c r="M425" s="182"/>
      <c r="N425" s="182"/>
      <c r="O425" s="182"/>
      <c r="P425" s="182"/>
      <c r="Q425" s="181">
        <v>0.0</v>
      </c>
      <c r="R425" s="182"/>
      <c r="S425" s="66">
        <f t="shared" si="10"/>
        <v>1002</v>
      </c>
      <c r="T425" s="48"/>
    </row>
    <row r="426" ht="12.75" customHeight="1">
      <c r="A426" s="48"/>
      <c r="B426" s="72">
        <v>2021.0</v>
      </c>
      <c r="C426" s="181">
        <v>248.0</v>
      </c>
      <c r="D426" s="182"/>
      <c r="E426" s="182"/>
      <c r="F426" s="182"/>
      <c r="G426" s="183">
        <v>1294.0</v>
      </c>
      <c r="H426" s="182"/>
      <c r="I426" s="182"/>
      <c r="J426" s="182"/>
      <c r="K426" s="182"/>
      <c r="L426" s="182"/>
      <c r="M426" s="181">
        <v>0.0</v>
      </c>
      <c r="N426" s="182"/>
      <c r="O426" s="182"/>
      <c r="P426" s="182"/>
      <c r="Q426" s="181">
        <v>0.0</v>
      </c>
      <c r="R426" s="182"/>
      <c r="S426" s="66">
        <f t="shared" si="10"/>
        <v>1542</v>
      </c>
      <c r="T426" s="48"/>
    </row>
    <row r="427" ht="12.75" customHeight="1">
      <c r="A427" s="48"/>
      <c r="B427" s="72">
        <v>2022.0</v>
      </c>
      <c r="C427" s="181">
        <v>587.0</v>
      </c>
      <c r="D427" s="182"/>
      <c r="E427" s="182"/>
      <c r="F427" s="182"/>
      <c r="G427" s="183">
        <v>1612.0</v>
      </c>
      <c r="H427" s="182"/>
      <c r="I427" s="182"/>
      <c r="J427" s="182"/>
      <c r="K427" s="182"/>
      <c r="L427" s="182"/>
      <c r="M427" s="181">
        <v>1.0</v>
      </c>
      <c r="N427" s="182"/>
      <c r="O427" s="182"/>
      <c r="P427" s="182"/>
      <c r="Q427" s="181">
        <v>0.0</v>
      </c>
      <c r="R427" s="182"/>
      <c r="S427" s="66">
        <f t="shared" si="10"/>
        <v>2200</v>
      </c>
      <c r="T427" s="48"/>
    </row>
    <row r="428" ht="12.75" customHeight="1">
      <c r="A428" s="48"/>
      <c r="B428" s="72">
        <v>2023.0</v>
      </c>
      <c r="C428" s="181">
        <v>567.0</v>
      </c>
      <c r="D428" s="182"/>
      <c r="E428" s="182"/>
      <c r="F428" s="182"/>
      <c r="G428" s="183">
        <v>2019.0</v>
      </c>
      <c r="H428" s="182"/>
      <c r="I428" s="182"/>
      <c r="J428" s="182"/>
      <c r="K428" s="182"/>
      <c r="L428" s="182"/>
      <c r="M428" s="182"/>
      <c r="N428" s="182"/>
      <c r="O428" s="182"/>
      <c r="P428" s="182"/>
      <c r="Q428" s="181">
        <v>0.0</v>
      </c>
      <c r="R428" s="182"/>
      <c r="S428" s="66">
        <f t="shared" si="10"/>
        <v>2586</v>
      </c>
      <c r="T428" s="48"/>
    </row>
    <row r="429" ht="12.75" customHeight="1">
      <c r="A429" s="48"/>
      <c r="B429" s="140">
        <v>2024.0</v>
      </c>
      <c r="C429" s="184">
        <v>865.0</v>
      </c>
      <c r="D429" s="185"/>
      <c r="E429" s="185"/>
      <c r="F429" s="185"/>
      <c r="G429" s="186">
        <v>1385.0</v>
      </c>
      <c r="H429" s="185"/>
      <c r="I429" s="185"/>
      <c r="J429" s="185"/>
      <c r="K429" s="185"/>
      <c r="L429" s="185"/>
      <c r="M429" s="184">
        <v>1.0</v>
      </c>
      <c r="N429" s="185"/>
      <c r="O429" s="185"/>
      <c r="P429" s="185"/>
      <c r="Q429" s="184">
        <v>1.0</v>
      </c>
      <c r="R429" s="185"/>
      <c r="S429" s="95">
        <f t="shared" si="10"/>
        <v>2252</v>
      </c>
      <c r="T429" s="48"/>
    </row>
    <row r="430" ht="12.75" customHeight="1">
      <c r="A430" s="48"/>
      <c r="B430" t="s">
        <v>45</v>
      </c>
      <c r="M430" s="68"/>
      <c r="N430" s="68"/>
      <c r="O430" s="68"/>
      <c r="P430" s="68"/>
      <c r="T430" s="48"/>
    </row>
    <row r="431" ht="12.75" customHeight="1">
      <c r="A431" s="48"/>
      <c r="B431" s="51" t="s">
        <v>13</v>
      </c>
      <c r="C431" s="52" t="s">
        <v>14</v>
      </c>
      <c r="D431" s="52" t="s">
        <v>15</v>
      </c>
      <c r="E431" s="52" t="s">
        <v>16</v>
      </c>
      <c r="F431" s="52" t="s">
        <v>17</v>
      </c>
      <c r="G431" s="52" t="s">
        <v>18</v>
      </c>
      <c r="H431" s="53" t="s">
        <v>19</v>
      </c>
      <c r="I431" s="52" t="s">
        <v>20</v>
      </c>
      <c r="J431" s="52" t="s">
        <v>21</v>
      </c>
      <c r="K431" s="52" t="s">
        <v>22</v>
      </c>
      <c r="L431" s="54" t="s">
        <v>34</v>
      </c>
      <c r="M431" s="53" t="s">
        <v>35</v>
      </c>
      <c r="N431" s="53" t="s">
        <v>25</v>
      </c>
      <c r="O431" s="53" t="s">
        <v>26</v>
      </c>
      <c r="P431" s="53" t="s">
        <v>36</v>
      </c>
      <c r="Q431" s="53" t="s">
        <v>28</v>
      </c>
      <c r="R431" s="53" t="s">
        <v>29</v>
      </c>
      <c r="S431" s="55" t="s">
        <v>30</v>
      </c>
      <c r="T431" s="48"/>
    </row>
    <row r="432" ht="12.75" customHeight="1">
      <c r="A432" s="48"/>
      <c r="B432" s="56" t="s">
        <v>46</v>
      </c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157"/>
      <c r="T432" s="48"/>
    </row>
    <row r="433" ht="12.75" customHeight="1">
      <c r="A433" s="48"/>
      <c r="B433" s="60">
        <v>1985.0</v>
      </c>
      <c r="C433" s="61">
        <v>118.0</v>
      </c>
      <c r="D433" s="61">
        <v>58.0</v>
      </c>
      <c r="E433" s="61">
        <v>5.0</v>
      </c>
      <c r="F433" s="61">
        <v>1.0</v>
      </c>
      <c r="G433" s="61">
        <v>20.3</v>
      </c>
      <c r="H433" s="61">
        <v>468.0</v>
      </c>
      <c r="I433" s="61">
        <v>104.0</v>
      </c>
      <c r="J433" s="61"/>
      <c r="K433" s="61"/>
      <c r="L433" s="61"/>
      <c r="M433" s="61">
        <v>332.0</v>
      </c>
      <c r="N433" s="61"/>
      <c r="O433" s="61">
        <v>5.0</v>
      </c>
      <c r="P433" s="61">
        <v>19.0</v>
      </c>
      <c r="Q433" s="61">
        <v>1.0</v>
      </c>
      <c r="R433" s="61"/>
      <c r="S433" s="63">
        <f t="shared" ref="S433:S472" si="11">SUM(C433:R433)</f>
        <v>1131.3</v>
      </c>
      <c r="T433" s="4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</row>
    <row r="434" ht="12.75" customHeight="1">
      <c r="A434" s="48"/>
      <c r="B434" s="60">
        <v>1986.0</v>
      </c>
      <c r="C434" s="61">
        <v>66.0</v>
      </c>
      <c r="D434" s="61">
        <v>227.0</v>
      </c>
      <c r="E434" s="61"/>
      <c r="F434" s="61">
        <v>6.0</v>
      </c>
      <c r="G434" s="61">
        <v>41.1</v>
      </c>
      <c r="H434" s="61">
        <v>6.0</v>
      </c>
      <c r="I434" s="61">
        <v>109.0</v>
      </c>
      <c r="J434" s="61"/>
      <c r="K434" s="61"/>
      <c r="L434" s="61"/>
      <c r="M434" s="61">
        <v>93.0</v>
      </c>
      <c r="N434" s="61"/>
      <c r="O434" s="61">
        <v>14.0</v>
      </c>
      <c r="P434" s="61">
        <v>59.0</v>
      </c>
      <c r="Q434" s="61">
        <v>1.0</v>
      </c>
      <c r="R434" s="61"/>
      <c r="S434" s="63">
        <f t="shared" si="11"/>
        <v>622.1</v>
      </c>
      <c r="T434" s="4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</row>
    <row r="435" ht="12.75" customHeight="1">
      <c r="A435" s="48"/>
      <c r="B435" s="60">
        <v>1987.0</v>
      </c>
      <c r="C435" s="61">
        <v>139.0</v>
      </c>
      <c r="D435" s="61">
        <v>2159.0</v>
      </c>
      <c r="E435" s="61">
        <v>633.0</v>
      </c>
      <c r="F435" s="61">
        <v>1.0</v>
      </c>
      <c r="G435" s="61">
        <v>18.1</v>
      </c>
      <c r="H435" s="61">
        <v>67.0</v>
      </c>
      <c r="I435" s="61">
        <v>31.0</v>
      </c>
      <c r="J435" s="61"/>
      <c r="K435" s="61"/>
      <c r="L435" s="61"/>
      <c r="M435" s="61">
        <v>116.0</v>
      </c>
      <c r="N435" s="61"/>
      <c r="O435" s="61">
        <v>1.0</v>
      </c>
      <c r="P435" s="61">
        <v>188.0</v>
      </c>
      <c r="Q435" s="61">
        <v>1.0</v>
      </c>
      <c r="R435" s="61"/>
      <c r="S435" s="63">
        <f t="shared" si="11"/>
        <v>3354.1</v>
      </c>
      <c r="T435" s="4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</row>
    <row r="436" ht="12.75" customHeight="1">
      <c r="A436" s="48"/>
      <c r="B436" s="60">
        <v>1988.0</v>
      </c>
      <c r="C436" s="61">
        <v>76.0</v>
      </c>
      <c r="D436" s="61">
        <v>936.0</v>
      </c>
      <c r="E436" s="61">
        <v>372.0</v>
      </c>
      <c r="F436" s="61">
        <v>1.0</v>
      </c>
      <c r="G436" s="61">
        <v>46.0</v>
      </c>
      <c r="H436" s="61">
        <v>2.0</v>
      </c>
      <c r="I436" s="61">
        <v>64.0</v>
      </c>
      <c r="J436" s="61"/>
      <c r="K436" s="61"/>
      <c r="L436" s="61"/>
      <c r="M436" s="61">
        <v>67.0</v>
      </c>
      <c r="N436" s="61"/>
      <c r="O436" s="61">
        <v>2.0</v>
      </c>
      <c r="P436" s="61">
        <v>214.0</v>
      </c>
      <c r="Q436" s="61">
        <v>3.0</v>
      </c>
      <c r="R436" s="61"/>
      <c r="S436" s="63">
        <f t="shared" si="11"/>
        <v>1783</v>
      </c>
      <c r="T436" s="4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</row>
    <row r="437" ht="14.25" customHeight="1">
      <c r="A437" s="48"/>
      <c r="B437" s="60">
        <v>1989.0</v>
      </c>
      <c r="C437" s="61">
        <v>10.0</v>
      </c>
      <c r="D437" s="61">
        <v>849.0</v>
      </c>
      <c r="E437" s="61">
        <v>103.0</v>
      </c>
      <c r="F437" s="145"/>
      <c r="G437" s="61">
        <v>18.1</v>
      </c>
      <c r="H437" s="145"/>
      <c r="I437" s="61">
        <v>56.0</v>
      </c>
      <c r="J437" s="61"/>
      <c r="K437" s="61"/>
      <c r="L437" s="61"/>
      <c r="M437" s="145">
        <v>65.0</v>
      </c>
      <c r="N437" s="145"/>
      <c r="O437" s="145">
        <v>1.0</v>
      </c>
      <c r="P437" s="145">
        <v>137.0</v>
      </c>
      <c r="Q437" s="145">
        <v>6.0</v>
      </c>
      <c r="R437" s="145"/>
      <c r="S437" s="63">
        <f t="shared" si="11"/>
        <v>1245.1</v>
      </c>
      <c r="T437" s="48"/>
    </row>
    <row r="438" ht="18.0" customHeight="1">
      <c r="A438" s="48"/>
      <c r="B438" s="60">
        <v>1990.0</v>
      </c>
      <c r="C438" s="61">
        <v>20.0</v>
      </c>
      <c r="D438" s="61">
        <v>508.0</v>
      </c>
      <c r="E438" s="61">
        <v>147.0</v>
      </c>
      <c r="F438" s="145"/>
      <c r="G438" s="61">
        <v>80.9</v>
      </c>
      <c r="H438" s="61">
        <v>1.0</v>
      </c>
      <c r="I438" s="61">
        <v>43.0</v>
      </c>
      <c r="J438" s="61"/>
      <c r="K438" s="61"/>
      <c r="L438" s="61"/>
      <c r="M438" s="61">
        <v>90.0</v>
      </c>
      <c r="N438" s="61"/>
      <c r="O438" s="61">
        <v>0.0</v>
      </c>
      <c r="P438" s="61">
        <v>141.0</v>
      </c>
      <c r="Q438" s="61">
        <v>20.0</v>
      </c>
      <c r="R438" s="61"/>
      <c r="S438" s="63">
        <f t="shared" si="11"/>
        <v>1050.9</v>
      </c>
      <c r="T438" s="48"/>
    </row>
    <row r="439" ht="14.25" customHeight="1">
      <c r="A439" s="48"/>
      <c r="B439" s="60">
        <v>1991.0</v>
      </c>
      <c r="C439" s="61">
        <v>20.0</v>
      </c>
      <c r="D439" s="61">
        <v>235.0</v>
      </c>
      <c r="E439" s="61">
        <v>137.0</v>
      </c>
      <c r="F439" s="145"/>
      <c r="G439" s="61">
        <v>0.09999999999999964</v>
      </c>
      <c r="H439" s="145"/>
      <c r="I439" s="61">
        <v>44.0</v>
      </c>
      <c r="J439" s="61"/>
      <c r="K439" s="61"/>
      <c r="L439" s="61"/>
      <c r="M439" s="145">
        <v>42.0</v>
      </c>
      <c r="N439" s="145"/>
      <c r="O439" s="145">
        <v>0.0</v>
      </c>
      <c r="P439" s="145">
        <v>91.0</v>
      </c>
      <c r="Q439" s="145">
        <v>1.0</v>
      </c>
      <c r="R439" s="145"/>
      <c r="S439" s="63">
        <f t="shared" si="11"/>
        <v>570.1</v>
      </c>
      <c r="T439" s="48"/>
    </row>
    <row r="440" ht="14.25" customHeight="1">
      <c r="A440" s="48"/>
      <c r="B440" s="60">
        <v>1992.0</v>
      </c>
      <c r="C440" s="61">
        <v>40.0</v>
      </c>
      <c r="D440" s="61">
        <v>1119.0</v>
      </c>
      <c r="E440" s="61">
        <v>1014.0</v>
      </c>
      <c r="F440" s="61"/>
      <c r="G440" s="61">
        <v>14.0</v>
      </c>
      <c r="H440" s="61">
        <v>2.0</v>
      </c>
      <c r="I440" s="61">
        <v>47.0</v>
      </c>
      <c r="J440" s="61"/>
      <c r="K440" s="61"/>
      <c r="L440" s="61"/>
      <c r="M440" s="61">
        <v>35.0</v>
      </c>
      <c r="N440" s="61"/>
      <c r="O440" s="61">
        <v>3.0</v>
      </c>
      <c r="P440" s="61">
        <v>19.0</v>
      </c>
      <c r="Q440" s="61">
        <v>1.0</v>
      </c>
      <c r="R440" s="61"/>
      <c r="S440" s="63">
        <f t="shared" si="11"/>
        <v>2294</v>
      </c>
      <c r="T440" s="48"/>
    </row>
    <row r="441" ht="14.25" customHeight="1">
      <c r="A441" s="48"/>
      <c r="B441" s="60">
        <v>1993.0</v>
      </c>
      <c r="C441" s="61">
        <v>194.0</v>
      </c>
      <c r="D441" s="61">
        <v>2031.0</v>
      </c>
      <c r="E441" s="61">
        <v>2279.0</v>
      </c>
      <c r="F441" s="61"/>
      <c r="G441" s="61">
        <v>28.949509672000005</v>
      </c>
      <c r="H441" s="61"/>
      <c r="I441" s="61">
        <v>161.0</v>
      </c>
      <c r="J441" s="61"/>
      <c r="K441" s="61"/>
      <c r="L441" s="61"/>
      <c r="M441" s="61">
        <v>25.0</v>
      </c>
      <c r="N441" s="61"/>
      <c r="O441" s="61">
        <v>2.0</v>
      </c>
      <c r="P441" s="61">
        <v>32.0</v>
      </c>
      <c r="Q441" s="61">
        <v>0.0</v>
      </c>
      <c r="R441" s="61"/>
      <c r="S441" s="63">
        <f t="shared" si="11"/>
        <v>4752.94951</v>
      </c>
      <c r="T441" s="48"/>
    </row>
    <row r="442" ht="14.25" customHeight="1">
      <c r="A442" s="48"/>
      <c r="B442" s="60">
        <v>1994.0</v>
      </c>
      <c r="C442" s="61">
        <v>66.0</v>
      </c>
      <c r="D442" s="61">
        <v>3.0</v>
      </c>
      <c r="E442" s="145"/>
      <c r="F442" s="61"/>
      <c r="G442" s="61">
        <v>1.1000000000000014</v>
      </c>
      <c r="H442" s="145"/>
      <c r="I442" s="61">
        <v>24.0</v>
      </c>
      <c r="J442" s="61"/>
      <c r="K442" s="61"/>
      <c r="L442" s="61"/>
      <c r="M442" s="145">
        <v>37.0</v>
      </c>
      <c r="N442" s="145"/>
      <c r="O442" s="145">
        <v>4.0</v>
      </c>
      <c r="P442" s="145">
        <v>46.0</v>
      </c>
      <c r="Q442" s="145">
        <v>12.0</v>
      </c>
      <c r="R442" s="145"/>
      <c r="S442" s="63">
        <f t="shared" si="11"/>
        <v>193.1</v>
      </c>
      <c r="T442" s="48"/>
    </row>
    <row r="443" ht="14.25" customHeight="1">
      <c r="A443" s="48"/>
      <c r="B443" s="60">
        <v>1995.0</v>
      </c>
      <c r="C443" s="61">
        <v>4.0</v>
      </c>
      <c r="D443" s="61">
        <v>5.0</v>
      </c>
      <c r="E443" s="61">
        <v>263.0</v>
      </c>
      <c r="F443" s="61"/>
      <c r="G443" s="61">
        <v>0.3999999999999986</v>
      </c>
      <c r="H443" s="145"/>
      <c r="I443" s="61">
        <v>29.0</v>
      </c>
      <c r="J443" s="61"/>
      <c r="K443" s="61"/>
      <c r="L443" s="61"/>
      <c r="M443" s="145">
        <v>34.0</v>
      </c>
      <c r="N443" s="145"/>
      <c r="O443" s="145">
        <v>1.0</v>
      </c>
      <c r="P443" s="145">
        <v>14.0</v>
      </c>
      <c r="Q443" s="145">
        <v>5.0</v>
      </c>
      <c r="R443" s="145"/>
      <c r="S443" s="63">
        <f t="shared" si="11"/>
        <v>355.4</v>
      </c>
      <c r="T443" s="48"/>
    </row>
    <row r="444" ht="15.75" customHeight="1">
      <c r="B444" s="60">
        <v>1996.0</v>
      </c>
      <c r="C444" s="61">
        <v>10.0</v>
      </c>
      <c r="D444" s="145"/>
      <c r="E444" s="145"/>
      <c r="F444" s="61">
        <v>4.0</v>
      </c>
      <c r="G444" s="61">
        <v>-0.17869183199999839</v>
      </c>
      <c r="H444" s="61"/>
      <c r="I444" s="61">
        <v>15.0</v>
      </c>
      <c r="J444" s="61"/>
      <c r="K444" s="61"/>
      <c r="L444" s="61"/>
      <c r="M444" s="61">
        <v>21.0</v>
      </c>
      <c r="N444" s="61"/>
      <c r="O444" s="61">
        <v>0.0</v>
      </c>
      <c r="P444" s="61">
        <v>9.0</v>
      </c>
      <c r="Q444" s="61">
        <v>0.0</v>
      </c>
      <c r="R444" s="61"/>
      <c r="S444" s="63">
        <f t="shared" si="11"/>
        <v>58.82130817</v>
      </c>
    </row>
    <row r="445" ht="15.75" customHeight="1">
      <c r="B445" s="60">
        <v>1997.0</v>
      </c>
      <c r="C445" s="61">
        <v>12.0</v>
      </c>
      <c r="D445" s="145"/>
      <c r="E445" s="61">
        <v>83.0</v>
      </c>
      <c r="F445" s="61"/>
      <c r="G445" s="61">
        <v>48.24772404800001</v>
      </c>
      <c r="H445" s="61"/>
      <c r="I445" s="61">
        <v>11.0</v>
      </c>
      <c r="J445" s="61"/>
      <c r="K445" s="61"/>
      <c r="L445" s="61"/>
      <c r="M445" s="61">
        <v>27.0</v>
      </c>
      <c r="N445" s="61">
        <v>0.0</v>
      </c>
      <c r="O445" s="61">
        <v>3.0</v>
      </c>
      <c r="P445" s="61">
        <v>11.0</v>
      </c>
      <c r="Q445" s="61">
        <v>0.0</v>
      </c>
      <c r="R445" s="61"/>
      <c r="S445" s="63">
        <f t="shared" si="11"/>
        <v>195.247724</v>
      </c>
    </row>
    <row r="446" ht="15.75" customHeight="1">
      <c r="B446" s="60">
        <v>1998.0</v>
      </c>
      <c r="C446" s="61">
        <v>15.0</v>
      </c>
      <c r="D446" s="145">
        <v>43.0</v>
      </c>
      <c r="E446" s="145"/>
      <c r="F446" s="61"/>
      <c r="G446" s="61">
        <v>58.89999999999998</v>
      </c>
      <c r="H446" s="61">
        <v>1.0</v>
      </c>
      <c r="I446" s="61">
        <v>19.0</v>
      </c>
      <c r="J446" s="61"/>
      <c r="K446" s="61"/>
      <c r="L446" s="61"/>
      <c r="M446" s="61">
        <v>22.0</v>
      </c>
      <c r="N446" s="61">
        <v>0.0</v>
      </c>
      <c r="O446" s="61">
        <v>0.0</v>
      </c>
      <c r="P446" s="61">
        <v>12.0</v>
      </c>
      <c r="Q446" s="61">
        <v>1.0</v>
      </c>
      <c r="R446" s="61"/>
      <c r="S446" s="63">
        <f t="shared" si="11"/>
        <v>171.9</v>
      </c>
    </row>
    <row r="447" ht="15.75" customHeight="1">
      <c r="B447" s="60">
        <v>1999.0</v>
      </c>
      <c r="C447" s="61">
        <v>61.0</v>
      </c>
      <c r="D447" s="145"/>
      <c r="E447" s="145"/>
      <c r="F447" s="61"/>
      <c r="G447" s="61">
        <v>88.0</v>
      </c>
      <c r="H447" s="145"/>
      <c r="I447" s="61">
        <v>27.0</v>
      </c>
      <c r="J447" s="61"/>
      <c r="K447" s="61"/>
      <c r="L447" s="61"/>
      <c r="M447" s="145">
        <v>32.0</v>
      </c>
      <c r="N447" s="145">
        <v>1.0</v>
      </c>
      <c r="O447" s="145">
        <v>0.0</v>
      </c>
      <c r="P447" s="145">
        <v>9.0</v>
      </c>
      <c r="Q447" s="145">
        <v>0.0</v>
      </c>
      <c r="R447" s="145"/>
      <c r="S447" s="63">
        <f t="shared" si="11"/>
        <v>218</v>
      </c>
    </row>
    <row r="448" ht="15.75" customHeight="1">
      <c r="B448" s="60">
        <v>2000.0</v>
      </c>
      <c r="C448" s="61">
        <v>24.0</v>
      </c>
      <c r="D448" s="61">
        <v>1.0</v>
      </c>
      <c r="E448" s="61"/>
      <c r="F448" s="61"/>
      <c r="G448" s="61">
        <v>11.200000000000003</v>
      </c>
      <c r="H448" s="61"/>
      <c r="I448" s="61">
        <v>33.0</v>
      </c>
      <c r="J448" s="61"/>
      <c r="K448" s="61"/>
      <c r="L448" s="61"/>
      <c r="M448" s="61">
        <v>44.0</v>
      </c>
      <c r="N448" s="61">
        <v>0.0</v>
      </c>
      <c r="O448" s="61">
        <v>0.0</v>
      </c>
      <c r="P448" s="61">
        <v>12.0</v>
      </c>
      <c r="Q448" s="61">
        <v>0.0</v>
      </c>
      <c r="R448" s="61"/>
      <c r="S448" s="63">
        <f t="shared" si="11"/>
        <v>125.2</v>
      </c>
    </row>
    <row r="449" ht="15.75" customHeight="1">
      <c r="B449" s="60">
        <v>2001.0</v>
      </c>
      <c r="C449" s="61">
        <v>39.0</v>
      </c>
      <c r="D449" s="61"/>
      <c r="E449" s="61"/>
      <c r="F449" s="61"/>
      <c r="G449" s="61">
        <v>1.2000000000000028</v>
      </c>
      <c r="H449" s="61"/>
      <c r="I449" s="61">
        <v>19.0</v>
      </c>
      <c r="J449" s="61"/>
      <c r="K449" s="61"/>
      <c r="L449" s="61"/>
      <c r="M449" s="61">
        <v>40.0</v>
      </c>
      <c r="N449" s="61">
        <v>1.0</v>
      </c>
      <c r="O449" s="61">
        <v>0.0</v>
      </c>
      <c r="P449" s="61">
        <v>10.0</v>
      </c>
      <c r="Q449" s="61">
        <v>0.0</v>
      </c>
      <c r="R449" s="61"/>
      <c r="S449" s="63">
        <f t="shared" si="11"/>
        <v>110.2</v>
      </c>
    </row>
    <row r="450" ht="15.75" customHeight="1">
      <c r="B450" s="60">
        <v>2002.0</v>
      </c>
      <c r="C450" s="61">
        <v>13.0</v>
      </c>
      <c r="D450" s="61">
        <v>27.0</v>
      </c>
      <c r="E450" s="61">
        <v>1.0</v>
      </c>
      <c r="F450" s="61"/>
      <c r="G450" s="61">
        <v>2.4000000000000004</v>
      </c>
      <c r="H450" s="61">
        <v>1.0</v>
      </c>
      <c r="I450" s="145">
        <v>3.0</v>
      </c>
      <c r="J450" s="61">
        <v>1.0</v>
      </c>
      <c r="K450" s="61"/>
      <c r="L450" s="61"/>
      <c r="M450" s="61">
        <v>30.0</v>
      </c>
      <c r="N450" s="61"/>
      <c r="O450" s="61"/>
      <c r="P450" s="61">
        <v>12.0</v>
      </c>
      <c r="Q450" s="61">
        <v>0.0</v>
      </c>
      <c r="R450" s="61"/>
      <c r="S450" s="108">
        <f t="shared" si="11"/>
        <v>90.4</v>
      </c>
    </row>
    <row r="451" ht="15.75" customHeight="1">
      <c r="B451" s="60">
        <v>2003.0</v>
      </c>
      <c r="C451" s="61">
        <v>8.0</v>
      </c>
      <c r="D451" s="61">
        <v>8.0</v>
      </c>
      <c r="E451" s="145">
        <v>2.0</v>
      </c>
      <c r="F451" s="61">
        <v>3.0</v>
      </c>
      <c r="G451" s="61">
        <v>3.0</v>
      </c>
      <c r="H451" s="61"/>
      <c r="I451" s="145">
        <v>11.0</v>
      </c>
      <c r="J451" s="61"/>
      <c r="K451" s="61"/>
      <c r="L451" s="61"/>
      <c r="M451" s="61">
        <v>21.0</v>
      </c>
      <c r="N451" s="61"/>
      <c r="O451" s="61">
        <v>0.0</v>
      </c>
      <c r="P451" s="61">
        <v>9.0</v>
      </c>
      <c r="Q451" s="61">
        <v>0.0</v>
      </c>
      <c r="R451" s="61"/>
      <c r="S451" s="63">
        <f t="shared" si="11"/>
        <v>65</v>
      </c>
    </row>
    <row r="452" ht="15.75" customHeight="1">
      <c r="B452" s="60">
        <v>2004.0</v>
      </c>
      <c r="C452" s="61">
        <v>3.0</v>
      </c>
      <c r="D452" s="61">
        <v>27.0</v>
      </c>
      <c r="E452" s="145">
        <v>2.0</v>
      </c>
      <c r="F452" s="61">
        <v>132.0</v>
      </c>
      <c r="G452" s="61">
        <v>0.0</v>
      </c>
      <c r="H452" s="61"/>
      <c r="I452" s="145">
        <v>44.0</v>
      </c>
      <c r="J452" s="61">
        <v>5.0</v>
      </c>
      <c r="K452" s="61"/>
      <c r="L452" s="61"/>
      <c r="M452" s="61">
        <v>21.0</v>
      </c>
      <c r="N452" s="61"/>
      <c r="O452" s="61">
        <v>0.0</v>
      </c>
      <c r="P452" s="61">
        <v>13.0</v>
      </c>
      <c r="Q452" s="61">
        <v>0.0</v>
      </c>
      <c r="R452" s="61"/>
      <c r="S452" s="63">
        <f t="shared" si="11"/>
        <v>247</v>
      </c>
    </row>
    <row r="453" ht="15.75" customHeight="1">
      <c r="B453" s="65">
        <v>2005.0</v>
      </c>
      <c r="C453" s="61">
        <v>1.0</v>
      </c>
      <c r="D453" s="61"/>
      <c r="E453" s="145"/>
      <c r="F453" s="61"/>
      <c r="G453" s="61">
        <v>1.0</v>
      </c>
      <c r="H453" s="61"/>
      <c r="I453" s="145">
        <v>5.0</v>
      </c>
      <c r="J453" s="61"/>
      <c r="K453" s="61"/>
      <c r="L453" s="61"/>
      <c r="M453" s="61">
        <v>11.0</v>
      </c>
      <c r="N453" s="61">
        <v>0.0</v>
      </c>
      <c r="O453" s="61"/>
      <c r="P453" s="61">
        <v>8.0</v>
      </c>
      <c r="Q453" s="61">
        <v>0.0</v>
      </c>
      <c r="R453" s="61"/>
      <c r="S453" s="108">
        <f t="shared" si="11"/>
        <v>26</v>
      </c>
    </row>
    <row r="454" ht="15.75" customHeight="1">
      <c r="B454" s="65">
        <v>2006.0</v>
      </c>
      <c r="C454" s="61">
        <v>0.0</v>
      </c>
      <c r="D454" s="61">
        <v>349.0</v>
      </c>
      <c r="E454" s="145">
        <v>12.0</v>
      </c>
      <c r="F454" s="61"/>
      <c r="G454" s="61">
        <v>0.0</v>
      </c>
      <c r="H454" s="61"/>
      <c r="I454" s="145">
        <v>5.0</v>
      </c>
      <c r="J454" s="61"/>
      <c r="K454" s="61"/>
      <c r="L454" s="61"/>
      <c r="M454" s="61">
        <v>24.0</v>
      </c>
      <c r="N454" s="61">
        <v>0.0</v>
      </c>
      <c r="O454" s="61">
        <v>0.0</v>
      </c>
      <c r="P454" s="61">
        <v>7.0</v>
      </c>
      <c r="Q454" s="61">
        <v>0.0</v>
      </c>
      <c r="R454" s="61"/>
      <c r="S454" s="108">
        <f t="shared" si="11"/>
        <v>397</v>
      </c>
    </row>
    <row r="455" ht="15.75" customHeight="1">
      <c r="B455" s="65">
        <v>2007.0</v>
      </c>
      <c r="C455" s="61">
        <v>0.0</v>
      </c>
      <c r="D455" s="61">
        <v>0.0</v>
      </c>
      <c r="E455" s="145">
        <v>0.0</v>
      </c>
      <c r="F455" s="61"/>
      <c r="G455" s="61">
        <v>0.0</v>
      </c>
      <c r="H455" s="61"/>
      <c r="I455" s="48"/>
      <c r="J455" s="61"/>
      <c r="K455" s="61"/>
      <c r="L455" s="61"/>
      <c r="M455" s="61">
        <v>20.0</v>
      </c>
      <c r="N455" s="61">
        <v>0.0</v>
      </c>
      <c r="O455" s="61">
        <v>0.0</v>
      </c>
      <c r="P455" s="61">
        <v>6.0</v>
      </c>
      <c r="Q455" s="61">
        <v>0.0</v>
      </c>
      <c r="R455" s="61"/>
      <c r="S455" s="108">
        <f t="shared" si="11"/>
        <v>26</v>
      </c>
    </row>
    <row r="456" ht="15.75" customHeight="1">
      <c r="B456" s="65">
        <v>2008.0</v>
      </c>
      <c r="C456" s="61">
        <v>0.0</v>
      </c>
      <c r="D456" s="61">
        <v>2.0</v>
      </c>
      <c r="E456" s="145">
        <v>0.0</v>
      </c>
      <c r="F456" s="61">
        <v>5.0</v>
      </c>
      <c r="G456" s="145">
        <v>0.0</v>
      </c>
      <c r="H456" s="61"/>
      <c r="I456" s="145">
        <v>19.0</v>
      </c>
      <c r="J456" s="61"/>
      <c r="K456" s="61"/>
      <c r="L456" s="61"/>
      <c r="M456" s="61">
        <v>19.0</v>
      </c>
      <c r="N456" s="61">
        <v>0.0</v>
      </c>
      <c r="O456" s="61">
        <v>0.0</v>
      </c>
      <c r="P456" s="61">
        <v>5.0</v>
      </c>
      <c r="Q456" s="61"/>
      <c r="R456" s="61"/>
      <c r="S456" s="108">
        <f t="shared" si="11"/>
        <v>50</v>
      </c>
    </row>
    <row r="457" ht="15.75" customHeight="1">
      <c r="B457" s="65">
        <v>2009.0</v>
      </c>
      <c r="C457" s="61"/>
      <c r="D457" s="145">
        <v>6.874</v>
      </c>
      <c r="E457" s="145">
        <v>0.667</v>
      </c>
      <c r="F457" s="61"/>
      <c r="G457" s="145">
        <v>1.552</v>
      </c>
      <c r="H457" s="61"/>
      <c r="I457" s="145">
        <v>0.17</v>
      </c>
      <c r="J457" s="61"/>
      <c r="K457" s="61"/>
      <c r="L457" s="61"/>
      <c r="M457" s="61">
        <v>66.362</v>
      </c>
      <c r="N457" s="61">
        <v>0.028</v>
      </c>
      <c r="O457" s="61">
        <v>0.736</v>
      </c>
      <c r="P457" s="61">
        <v>7.089</v>
      </c>
      <c r="Q457" s="61">
        <v>1.454</v>
      </c>
      <c r="R457" s="61"/>
      <c r="S457" s="63">
        <f t="shared" si="11"/>
        <v>84.932</v>
      </c>
    </row>
    <row r="458" ht="15.75" customHeight="1">
      <c r="B458" s="60">
        <v>2010.0</v>
      </c>
      <c r="C458" s="61">
        <v>0.008</v>
      </c>
      <c r="D458" s="61">
        <v>0.157</v>
      </c>
      <c r="E458" s="61"/>
      <c r="F458" s="61"/>
      <c r="G458" s="61">
        <v>0.065</v>
      </c>
      <c r="H458" s="61"/>
      <c r="I458" s="61"/>
      <c r="J458" s="61"/>
      <c r="K458" s="61"/>
      <c r="L458" s="61"/>
      <c r="M458" s="61">
        <v>54.888</v>
      </c>
      <c r="N458" s="61"/>
      <c r="O458" s="61">
        <v>0.308</v>
      </c>
      <c r="P458" s="61">
        <v>9.78</v>
      </c>
      <c r="Q458" s="61">
        <v>0.185</v>
      </c>
      <c r="R458" s="61"/>
      <c r="S458" s="63">
        <f t="shared" si="11"/>
        <v>65.391</v>
      </c>
    </row>
    <row r="459" ht="15.75" customHeight="1">
      <c r="B459" s="60">
        <v>2011.0</v>
      </c>
      <c r="C459" s="61">
        <v>0.175</v>
      </c>
      <c r="D459" s="62">
        <v>0.51</v>
      </c>
      <c r="E459" s="62"/>
      <c r="F459" s="62"/>
      <c r="G459" s="62">
        <v>100.435</v>
      </c>
      <c r="H459" s="62">
        <v>0.309</v>
      </c>
      <c r="I459" s="62"/>
      <c r="J459" s="62"/>
      <c r="K459" s="62"/>
      <c r="L459" s="62"/>
      <c r="M459" s="62">
        <v>20.044</v>
      </c>
      <c r="N459" s="62"/>
      <c r="O459" s="62">
        <v>0.123</v>
      </c>
      <c r="P459" s="62">
        <v>8.383</v>
      </c>
      <c r="Q459" s="62">
        <v>0.167</v>
      </c>
      <c r="R459" s="62"/>
      <c r="S459" s="63">
        <f t="shared" si="11"/>
        <v>130.146</v>
      </c>
    </row>
    <row r="460" ht="15.75" customHeight="1">
      <c r="B460" s="60">
        <v>2012.0</v>
      </c>
      <c r="C460" s="61">
        <v>2.338</v>
      </c>
      <c r="D460" s="62">
        <v>0.358</v>
      </c>
      <c r="E460" s="62">
        <v>0.036</v>
      </c>
      <c r="F460" s="62"/>
      <c r="G460" s="62">
        <v>38.43</v>
      </c>
      <c r="H460" s="62"/>
      <c r="I460" s="62">
        <v>0.544</v>
      </c>
      <c r="J460" s="62"/>
      <c r="K460" s="62"/>
      <c r="L460" s="62"/>
      <c r="M460" s="62">
        <v>30.493</v>
      </c>
      <c r="N460" s="62">
        <v>0.568</v>
      </c>
      <c r="O460" s="62"/>
      <c r="P460" s="62">
        <v>10.787</v>
      </c>
      <c r="Q460" s="62">
        <v>0.188</v>
      </c>
      <c r="R460" s="62"/>
      <c r="S460" s="63">
        <f t="shared" si="11"/>
        <v>83.742</v>
      </c>
    </row>
    <row r="461" ht="15.75" customHeight="1">
      <c r="B461" s="60">
        <v>2013.0</v>
      </c>
      <c r="C461" s="61">
        <v>0.018</v>
      </c>
      <c r="D461" s="62">
        <v>2.454</v>
      </c>
      <c r="E461" s="62">
        <v>0.615</v>
      </c>
      <c r="F461" s="62"/>
      <c r="G461" s="62">
        <v>2.573</v>
      </c>
      <c r="H461" s="62"/>
      <c r="I461" s="62">
        <v>6.894</v>
      </c>
      <c r="J461" s="62"/>
      <c r="K461" s="62"/>
      <c r="L461" s="62"/>
      <c r="M461" s="62">
        <v>18.008</v>
      </c>
      <c r="N461" s="62">
        <v>5.921</v>
      </c>
      <c r="O461" s="62">
        <v>0.032</v>
      </c>
      <c r="P461" s="62">
        <v>12.097</v>
      </c>
      <c r="Q461" s="62">
        <v>0.121</v>
      </c>
      <c r="R461" s="62"/>
      <c r="S461" s="63">
        <f t="shared" si="11"/>
        <v>48.733</v>
      </c>
    </row>
    <row r="462" ht="15.75" customHeight="1">
      <c r="B462" s="60">
        <v>2014.0</v>
      </c>
      <c r="C462" s="96"/>
      <c r="D462" s="61">
        <v>0.29982455682143</v>
      </c>
      <c r="E462" s="62">
        <v>0.00498951607418416</v>
      </c>
      <c r="F462" s="62"/>
      <c r="G462" s="62">
        <v>0.102647953417079</v>
      </c>
      <c r="H462" s="62"/>
      <c r="I462" s="62">
        <v>4.36942355240825</v>
      </c>
      <c r="J462" s="62"/>
      <c r="K462" s="62"/>
      <c r="L462" s="62"/>
      <c r="M462" s="62">
        <v>12.0823762572117</v>
      </c>
      <c r="N462" s="62"/>
      <c r="O462" s="62"/>
      <c r="P462" s="62">
        <v>5.59973389005688</v>
      </c>
      <c r="Q462" s="62">
        <v>0.00725747792608605</v>
      </c>
      <c r="R462" s="62"/>
      <c r="S462" s="63">
        <f t="shared" si="11"/>
        <v>22.4662532</v>
      </c>
    </row>
    <row r="463" ht="15.75" customHeight="1">
      <c r="B463" s="60">
        <v>2015.0</v>
      </c>
      <c r="C463" s="96">
        <v>2.42581199679426</v>
      </c>
      <c r="D463" s="61">
        <v>0.513375844796512</v>
      </c>
      <c r="E463" s="62">
        <v>0.217043949227011</v>
      </c>
      <c r="F463" s="62"/>
      <c r="G463" s="62">
        <v>0.156126493884926</v>
      </c>
      <c r="H463" s="62"/>
      <c r="I463" s="62">
        <v>12.5240799715644</v>
      </c>
      <c r="J463" s="62"/>
      <c r="K463" s="62">
        <v>0.113398092595094</v>
      </c>
      <c r="L463" s="62"/>
      <c r="M463" s="62">
        <v>24.3134428149884</v>
      </c>
      <c r="N463" s="62">
        <v>0.276403314776839</v>
      </c>
      <c r="O463" s="62">
        <v>0.713274002423144</v>
      </c>
      <c r="P463" s="62">
        <v>4.43241233730968</v>
      </c>
      <c r="Q463" s="62">
        <v>0.250836580820349</v>
      </c>
      <c r="R463" s="62"/>
      <c r="S463" s="63">
        <f t="shared" si="11"/>
        <v>45.9362054</v>
      </c>
    </row>
    <row r="464" ht="15.75" customHeight="1">
      <c r="B464" s="60">
        <v>2016.0</v>
      </c>
      <c r="C464" s="96">
        <v>0.18007617104101</v>
      </c>
      <c r="D464" s="61">
        <v>1.93683942152421</v>
      </c>
      <c r="E464" s="62">
        <v>0.396893324082831</v>
      </c>
      <c r="F464" s="62">
        <v>1.11311567691344</v>
      </c>
      <c r="G464" s="62">
        <v>0.350921737344779</v>
      </c>
      <c r="H464" s="62">
        <v>0.171457916003782</v>
      </c>
      <c r="I464" s="62">
        <v>42.3525750633911</v>
      </c>
      <c r="J464" s="62"/>
      <c r="K464" s="62"/>
      <c r="L464" s="62"/>
      <c r="M464" s="62">
        <v>16.3055570934856</v>
      </c>
      <c r="N464" s="62">
        <v>0.0547485991049116</v>
      </c>
      <c r="O464" s="62">
        <v>0.783444742120989</v>
      </c>
      <c r="P464" s="62">
        <v>4.32894156733273</v>
      </c>
      <c r="Q464" s="62">
        <v>0.00680388555570567</v>
      </c>
      <c r="R464" s="62"/>
      <c r="S464" s="63">
        <f t="shared" si="11"/>
        <v>67.9813752</v>
      </c>
    </row>
    <row r="465" ht="15.75" customHeight="1">
      <c r="B465" s="60">
        <v>2017.0</v>
      </c>
      <c r="C465" s="158">
        <v>14.0</v>
      </c>
      <c r="D465" s="130">
        <v>0.0</v>
      </c>
      <c r="E465" s="131"/>
      <c r="F465" s="71">
        <v>5.0</v>
      </c>
      <c r="G465" s="71">
        <v>0.0</v>
      </c>
      <c r="H465" s="131"/>
      <c r="I465" s="187">
        <v>44.0</v>
      </c>
      <c r="J465" s="131"/>
      <c r="K465" s="131"/>
      <c r="L465" s="131"/>
      <c r="M465" s="71">
        <v>19.0</v>
      </c>
      <c r="N465" s="131"/>
      <c r="O465" s="71">
        <v>1.0</v>
      </c>
      <c r="P465" s="188">
        <v>5.0</v>
      </c>
      <c r="Q465" s="71">
        <v>1.0</v>
      </c>
      <c r="R465" s="131"/>
      <c r="S465" s="63">
        <f t="shared" si="11"/>
        <v>89</v>
      </c>
    </row>
    <row r="466" ht="15.75" customHeight="1">
      <c r="B466" s="99">
        <v>2018.0</v>
      </c>
      <c r="C466" s="189"/>
      <c r="D466" s="190"/>
      <c r="E466" s="75">
        <v>5.0</v>
      </c>
      <c r="F466" s="191"/>
      <c r="G466" s="75">
        <v>4.0</v>
      </c>
      <c r="H466" s="191"/>
      <c r="I466" s="188">
        <v>67.0</v>
      </c>
      <c r="J466" s="191"/>
      <c r="K466" s="191"/>
      <c r="L466" s="191"/>
      <c r="M466" s="75">
        <v>17.0</v>
      </c>
      <c r="N466" s="191"/>
      <c r="O466" s="191"/>
      <c r="P466" s="75">
        <v>4.0</v>
      </c>
      <c r="Q466" s="75">
        <v>3.0</v>
      </c>
      <c r="R466" s="191"/>
      <c r="S466" s="63">
        <f t="shared" si="11"/>
        <v>100</v>
      </c>
    </row>
    <row r="467" ht="15.75" customHeight="1">
      <c r="B467" s="72">
        <v>2019.0</v>
      </c>
      <c r="C467" s="105">
        <v>4.0</v>
      </c>
      <c r="D467" s="105">
        <v>0.0</v>
      </c>
      <c r="E467" s="173"/>
      <c r="F467" s="105">
        <v>1.0</v>
      </c>
      <c r="G467" s="105">
        <v>1.0</v>
      </c>
      <c r="H467" s="173"/>
      <c r="I467" s="156">
        <v>186.0</v>
      </c>
      <c r="J467" s="173"/>
      <c r="K467" s="173"/>
      <c r="L467" s="173"/>
      <c r="M467" s="105">
        <v>31.0</v>
      </c>
      <c r="N467" s="139"/>
      <c r="O467" s="105">
        <v>0.0</v>
      </c>
      <c r="P467" s="105">
        <v>19.0</v>
      </c>
      <c r="Q467" s="105">
        <v>14.0</v>
      </c>
      <c r="R467" s="173"/>
      <c r="S467" s="66">
        <f t="shared" si="11"/>
        <v>256</v>
      </c>
    </row>
    <row r="468" ht="15.75" customHeight="1">
      <c r="B468" s="72">
        <v>2020.0</v>
      </c>
      <c r="C468" s="84">
        <v>8.0</v>
      </c>
      <c r="D468" s="84">
        <v>0.0</v>
      </c>
      <c r="E468" s="84">
        <v>0.0</v>
      </c>
      <c r="F468" s="192"/>
      <c r="G468" s="84">
        <v>0.0</v>
      </c>
      <c r="H468" s="192"/>
      <c r="I468" s="84">
        <v>124.0</v>
      </c>
      <c r="J468" s="192"/>
      <c r="K468" s="84"/>
      <c r="L468" s="84"/>
      <c r="M468" s="84">
        <v>28.0</v>
      </c>
      <c r="N468" s="84">
        <v>0.0</v>
      </c>
      <c r="O468" s="84">
        <v>1.0</v>
      </c>
      <c r="P468" s="84">
        <v>2.0</v>
      </c>
      <c r="Q468" s="84">
        <v>3.0</v>
      </c>
      <c r="R468" s="192"/>
      <c r="S468" s="66">
        <f t="shared" si="11"/>
        <v>166</v>
      </c>
    </row>
    <row r="469" ht="15.75" customHeight="1">
      <c r="B469" s="72">
        <v>2021.0</v>
      </c>
      <c r="C469" s="193">
        <v>2.0</v>
      </c>
      <c r="D469" s="193">
        <v>0.0</v>
      </c>
      <c r="E469" s="193"/>
      <c r="F469" s="193">
        <v>3.0</v>
      </c>
      <c r="G469" s="193">
        <v>3.0</v>
      </c>
      <c r="H469" s="194"/>
      <c r="I469" s="193">
        <v>53.0</v>
      </c>
      <c r="J469" s="194"/>
      <c r="K469" s="193"/>
      <c r="L469" s="194"/>
      <c r="M469" s="193">
        <v>28.0</v>
      </c>
      <c r="N469" s="193"/>
      <c r="O469" s="193">
        <v>0.0</v>
      </c>
      <c r="P469" s="193">
        <v>2.0</v>
      </c>
      <c r="Q469" s="84">
        <v>2.0</v>
      </c>
      <c r="R469" s="84">
        <v>0.0</v>
      </c>
      <c r="S469" s="66">
        <f t="shared" si="11"/>
        <v>93</v>
      </c>
    </row>
    <row r="470" ht="15.75" customHeight="1">
      <c r="B470" s="72">
        <v>2022.0</v>
      </c>
      <c r="C470" s="193">
        <v>3.0</v>
      </c>
      <c r="D470" s="193">
        <v>54.0</v>
      </c>
      <c r="E470" s="193">
        <v>2.0</v>
      </c>
      <c r="F470" s="193">
        <v>116.0</v>
      </c>
      <c r="G470" s="193">
        <v>1.0</v>
      </c>
      <c r="H470" s="193">
        <v>0.0</v>
      </c>
      <c r="I470" s="193">
        <v>27.0</v>
      </c>
      <c r="J470" s="194"/>
      <c r="K470" s="193"/>
      <c r="L470" s="194"/>
      <c r="M470" s="193">
        <v>14.0</v>
      </c>
      <c r="N470" s="193"/>
      <c r="O470" s="193">
        <v>0.0</v>
      </c>
      <c r="P470" s="193">
        <v>2.0</v>
      </c>
      <c r="Q470" s="84">
        <v>3.0</v>
      </c>
      <c r="R470" s="192"/>
      <c r="S470" s="66">
        <f t="shared" si="11"/>
        <v>222</v>
      </c>
    </row>
    <row r="471" ht="15.75" customHeight="1">
      <c r="B471" s="72">
        <v>2023.0</v>
      </c>
      <c r="C471" s="193">
        <v>9.0</v>
      </c>
      <c r="D471" s="193">
        <v>44.0</v>
      </c>
      <c r="E471" s="193">
        <v>1.0</v>
      </c>
      <c r="F471" s="193">
        <v>156.0</v>
      </c>
      <c r="G471" s="193">
        <v>2.0</v>
      </c>
      <c r="H471" s="194"/>
      <c r="I471" s="193">
        <v>31.0</v>
      </c>
      <c r="J471" s="194"/>
      <c r="K471" s="193"/>
      <c r="L471" s="194"/>
      <c r="M471" s="193">
        <v>15.0</v>
      </c>
      <c r="N471" s="193"/>
      <c r="O471" s="193">
        <v>0.0</v>
      </c>
      <c r="P471" s="193">
        <v>6.0</v>
      </c>
      <c r="Q471" s="84">
        <v>2.0</v>
      </c>
      <c r="R471" s="192"/>
      <c r="S471" s="66">
        <f t="shared" si="11"/>
        <v>266</v>
      </c>
    </row>
    <row r="472" ht="15.75" customHeight="1">
      <c r="B472" s="140">
        <v>2024.0</v>
      </c>
      <c r="C472" s="195">
        <v>4.0</v>
      </c>
      <c r="D472" s="195">
        <v>33.0</v>
      </c>
      <c r="E472" s="195">
        <v>1.0</v>
      </c>
      <c r="F472" s="195">
        <v>47.0</v>
      </c>
      <c r="G472" s="195">
        <v>1.0</v>
      </c>
      <c r="H472" s="196"/>
      <c r="I472" s="195">
        <v>8.0</v>
      </c>
      <c r="J472" s="196"/>
      <c r="K472" s="195"/>
      <c r="L472" s="196"/>
      <c r="M472" s="195">
        <v>11.0</v>
      </c>
      <c r="N472" s="195"/>
      <c r="O472" s="195"/>
      <c r="P472" s="195">
        <v>4.0</v>
      </c>
      <c r="Q472" s="92">
        <v>1.0</v>
      </c>
      <c r="R472" s="197"/>
      <c r="S472" s="149">
        <f t="shared" si="11"/>
        <v>110</v>
      </c>
    </row>
    <row r="473" ht="15.75" customHeight="1">
      <c r="B473" s="198" t="s">
        <v>47</v>
      </c>
    </row>
    <row r="474" ht="15.75" customHeight="1">
      <c r="B474" s="150" t="s">
        <v>48</v>
      </c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9"/>
    </row>
    <row r="475" ht="15.75" customHeight="1">
      <c r="B475" s="150" t="s">
        <v>49</v>
      </c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9"/>
    </row>
    <row r="476" ht="15.75" customHeight="1">
      <c r="B476" s="199" t="s">
        <v>50</v>
      </c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9"/>
    </row>
    <row r="477" ht="15.75" customHeight="1">
      <c r="B477" s="150" t="s">
        <v>51</v>
      </c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9"/>
    </row>
    <row r="478" ht="15.75" customHeight="1">
      <c r="B478" s="150" t="s">
        <v>52</v>
      </c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9"/>
    </row>
    <row r="479" ht="15.75" customHeight="1">
      <c r="B479" s="200" t="s">
        <v>53</v>
      </c>
      <c r="C479" s="201"/>
      <c r="D479" s="201"/>
      <c r="E479" s="201"/>
      <c r="F479" s="201"/>
      <c r="G479" s="201"/>
      <c r="H479" s="201"/>
      <c r="I479" s="201"/>
      <c r="M479" s="68"/>
      <c r="N479" s="68"/>
      <c r="O479" s="68"/>
      <c r="P479" s="68"/>
    </row>
    <row r="480" ht="15.75" customHeight="1">
      <c r="M480" s="68"/>
      <c r="N480" s="68"/>
      <c r="O480" s="68"/>
      <c r="P480" s="68"/>
    </row>
    <row r="481" ht="15.75" customHeight="1">
      <c r="M481" s="68"/>
      <c r="N481" s="68"/>
      <c r="O481" s="68"/>
      <c r="P481" s="68"/>
    </row>
    <row r="482" ht="15.75" customHeight="1">
      <c r="M482" s="68"/>
      <c r="N482" s="68"/>
      <c r="O482" s="68"/>
      <c r="P482" s="68"/>
    </row>
    <row r="483" ht="15.75" customHeight="1">
      <c r="M483" s="68"/>
      <c r="N483" s="68"/>
      <c r="O483" s="68"/>
      <c r="P483" s="68"/>
    </row>
    <row r="484" ht="15.75" customHeight="1">
      <c r="M484" s="68"/>
      <c r="N484" s="68"/>
      <c r="O484" s="68"/>
      <c r="P484" s="68"/>
    </row>
    <row r="485" ht="15.75" customHeight="1">
      <c r="M485" s="68"/>
      <c r="N485" s="68"/>
      <c r="O485" s="68"/>
      <c r="P485" s="68"/>
    </row>
    <row r="486" ht="15.75" customHeight="1">
      <c r="M486" s="68"/>
      <c r="N486" s="68"/>
      <c r="O486" s="68"/>
      <c r="P486" s="68"/>
    </row>
    <row r="487" ht="15.75" customHeight="1">
      <c r="M487" s="68"/>
      <c r="N487" s="68"/>
      <c r="O487" s="68"/>
      <c r="P487" s="68"/>
    </row>
    <row r="488" ht="15.75" customHeight="1">
      <c r="M488" s="68"/>
      <c r="N488" s="68"/>
      <c r="O488" s="68"/>
      <c r="P488" s="68"/>
    </row>
    <row r="489" ht="15.75" customHeight="1">
      <c r="M489" s="68"/>
      <c r="N489" s="68"/>
      <c r="O489" s="68"/>
      <c r="P489" s="68"/>
    </row>
    <row r="490" ht="15.75" customHeight="1">
      <c r="M490" s="68"/>
      <c r="N490" s="68"/>
      <c r="O490" s="68"/>
      <c r="P490" s="68"/>
    </row>
    <row r="491" ht="15.75" customHeight="1">
      <c r="M491" s="68"/>
      <c r="N491" s="68"/>
      <c r="O491" s="68"/>
      <c r="P491" s="68"/>
    </row>
    <row r="492" ht="15.75" customHeight="1">
      <c r="M492" s="68"/>
      <c r="N492" s="68"/>
      <c r="O492" s="68"/>
      <c r="P492" s="68"/>
    </row>
    <row r="493" ht="15.75" customHeight="1">
      <c r="M493" s="68"/>
      <c r="N493" s="68"/>
      <c r="O493" s="68"/>
      <c r="P493" s="68"/>
    </row>
    <row r="494" ht="15.75" customHeight="1">
      <c r="M494" s="68"/>
      <c r="N494" s="68"/>
      <c r="O494" s="68"/>
      <c r="P494" s="68"/>
    </row>
    <row r="495" ht="15.75" customHeight="1">
      <c r="M495" s="68"/>
      <c r="N495" s="68"/>
      <c r="O495" s="68"/>
      <c r="P495" s="68"/>
    </row>
    <row r="496" ht="15.75" customHeight="1">
      <c r="M496" s="68"/>
      <c r="N496" s="68"/>
      <c r="O496" s="68"/>
      <c r="P496" s="68"/>
    </row>
    <row r="497" ht="15.75" customHeight="1">
      <c r="M497" s="68"/>
      <c r="N497" s="68"/>
      <c r="O497" s="68"/>
      <c r="P497" s="68"/>
    </row>
    <row r="498" ht="15.75" customHeight="1">
      <c r="M498" s="68"/>
      <c r="N498" s="68"/>
      <c r="O498" s="68"/>
      <c r="P498" s="68"/>
    </row>
    <row r="499" ht="15.75" customHeight="1">
      <c r="M499" s="68"/>
      <c r="N499" s="68"/>
      <c r="O499" s="68"/>
      <c r="P499" s="68"/>
    </row>
    <row r="500" ht="15.75" customHeight="1">
      <c r="M500" s="68"/>
      <c r="N500" s="68"/>
      <c r="O500" s="68"/>
      <c r="P500" s="68"/>
    </row>
    <row r="501" ht="15.75" customHeight="1">
      <c r="M501" s="68"/>
      <c r="N501" s="68"/>
      <c r="O501" s="68"/>
      <c r="P501" s="68"/>
    </row>
    <row r="502" ht="15.75" customHeight="1">
      <c r="M502" s="68"/>
      <c r="N502" s="68"/>
      <c r="O502" s="68"/>
      <c r="P502" s="68"/>
    </row>
    <row r="503" ht="15.75" customHeight="1">
      <c r="M503" s="68"/>
      <c r="N503" s="68"/>
      <c r="O503" s="68"/>
      <c r="P503" s="68"/>
    </row>
    <row r="504" ht="15.75" customHeight="1">
      <c r="M504" s="68"/>
      <c r="N504" s="68"/>
      <c r="O504" s="68"/>
      <c r="P504" s="68"/>
    </row>
    <row r="505" ht="15.75" customHeight="1">
      <c r="M505" s="68"/>
      <c r="N505" s="68"/>
      <c r="O505" s="68"/>
      <c r="P505" s="68"/>
    </row>
    <row r="506" ht="15.75" customHeight="1">
      <c r="M506" s="68"/>
      <c r="N506" s="68"/>
      <c r="O506" s="68"/>
      <c r="P506" s="68"/>
    </row>
    <row r="507" ht="15.75" customHeight="1">
      <c r="M507" s="68"/>
      <c r="N507" s="68"/>
      <c r="O507" s="68"/>
      <c r="P507" s="68"/>
    </row>
    <row r="508" ht="15.75" customHeight="1">
      <c r="M508" s="68"/>
      <c r="N508" s="68"/>
      <c r="O508" s="68"/>
      <c r="P508" s="68"/>
    </row>
    <row r="509" ht="15.75" customHeight="1">
      <c r="M509" s="68"/>
      <c r="N509" s="68"/>
      <c r="O509" s="68"/>
      <c r="P509" s="68"/>
    </row>
    <row r="510" ht="15.75" customHeight="1">
      <c r="M510" s="68"/>
      <c r="N510" s="68"/>
      <c r="O510" s="68"/>
      <c r="P510" s="68"/>
    </row>
    <row r="511" ht="15.75" customHeight="1">
      <c r="M511" s="68"/>
      <c r="N511" s="68"/>
      <c r="O511" s="68"/>
      <c r="P511" s="68"/>
    </row>
    <row r="512" ht="15.75" customHeight="1">
      <c r="M512" s="68"/>
      <c r="N512" s="68"/>
      <c r="O512" s="68"/>
      <c r="P512" s="68"/>
    </row>
    <row r="513" ht="15.75" customHeight="1">
      <c r="M513" s="68"/>
      <c r="N513" s="68"/>
      <c r="O513" s="68"/>
      <c r="P513" s="68"/>
    </row>
    <row r="514" ht="15.75" customHeight="1">
      <c r="M514" s="68"/>
      <c r="N514" s="68"/>
      <c r="O514" s="68"/>
      <c r="P514" s="68"/>
    </row>
    <row r="515" ht="15.75" customHeight="1">
      <c r="M515" s="68"/>
      <c r="N515" s="68"/>
      <c r="O515" s="68"/>
      <c r="P515" s="68"/>
    </row>
    <row r="516" ht="15.75" customHeight="1">
      <c r="M516" s="68"/>
      <c r="N516" s="68"/>
      <c r="O516" s="68"/>
      <c r="P516" s="68"/>
    </row>
    <row r="517" ht="15.75" customHeight="1">
      <c r="M517" s="68"/>
      <c r="N517" s="68"/>
      <c r="O517" s="68"/>
      <c r="P517" s="68"/>
    </row>
    <row r="518" ht="15.75" customHeight="1">
      <c r="M518" s="68"/>
      <c r="N518" s="68"/>
      <c r="O518" s="68"/>
      <c r="P518" s="68"/>
    </row>
    <row r="519" ht="15.75" customHeight="1">
      <c r="M519" s="68"/>
      <c r="N519" s="68"/>
      <c r="O519" s="68"/>
      <c r="P519" s="68"/>
    </row>
    <row r="520" ht="15.75" customHeight="1">
      <c r="M520" s="68"/>
      <c r="N520" s="68"/>
      <c r="O520" s="68"/>
      <c r="P520" s="68"/>
    </row>
    <row r="521" ht="15.75" customHeight="1">
      <c r="M521" s="68"/>
      <c r="N521" s="68"/>
      <c r="O521" s="68"/>
      <c r="P521" s="68"/>
    </row>
    <row r="522" ht="15.75" customHeight="1">
      <c r="M522" s="68"/>
      <c r="N522" s="68"/>
      <c r="O522" s="68"/>
      <c r="P522" s="68"/>
    </row>
    <row r="523" ht="15.75" customHeight="1">
      <c r="M523" s="68"/>
      <c r="N523" s="68"/>
      <c r="O523" s="68"/>
      <c r="P523" s="68"/>
    </row>
    <row r="524" ht="15.75" customHeight="1">
      <c r="M524" s="68"/>
      <c r="N524" s="68"/>
      <c r="O524" s="68"/>
      <c r="P524" s="68"/>
    </row>
    <row r="525" ht="15.75" customHeight="1">
      <c r="M525" s="68"/>
      <c r="N525" s="68"/>
      <c r="O525" s="68"/>
      <c r="P525" s="68"/>
    </row>
    <row r="526" ht="15.75" customHeight="1">
      <c r="M526" s="68"/>
      <c r="N526" s="68"/>
      <c r="O526" s="68"/>
      <c r="P526" s="68"/>
    </row>
    <row r="527" ht="15.75" customHeight="1">
      <c r="M527" s="68"/>
      <c r="N527" s="68"/>
      <c r="O527" s="68"/>
      <c r="P527" s="68"/>
    </row>
    <row r="528" ht="15.75" customHeight="1">
      <c r="M528" s="68"/>
      <c r="N528" s="68"/>
      <c r="O528" s="68"/>
      <c r="P528" s="68"/>
    </row>
    <row r="529" ht="15.75" customHeight="1">
      <c r="M529" s="68"/>
      <c r="N529" s="68"/>
      <c r="O529" s="68"/>
      <c r="P529" s="68"/>
    </row>
    <row r="530" ht="15.75" customHeight="1">
      <c r="M530" s="68"/>
      <c r="N530" s="68"/>
      <c r="O530" s="68"/>
      <c r="P530" s="68"/>
    </row>
    <row r="531" ht="15.75" customHeight="1">
      <c r="M531" s="68"/>
      <c r="N531" s="68"/>
      <c r="O531" s="68"/>
      <c r="P531" s="68"/>
    </row>
    <row r="532" ht="15.75" customHeight="1">
      <c r="M532" s="68"/>
      <c r="N532" s="68"/>
      <c r="O532" s="68"/>
      <c r="P532" s="68"/>
    </row>
    <row r="533" ht="15.75" customHeight="1">
      <c r="M533" s="68"/>
      <c r="N533" s="68"/>
      <c r="O533" s="68"/>
      <c r="P533" s="68"/>
    </row>
    <row r="534" ht="15.75" customHeight="1">
      <c r="M534" s="68"/>
      <c r="N534" s="68"/>
      <c r="O534" s="68"/>
      <c r="P534" s="68"/>
    </row>
    <row r="535" ht="15.75" customHeight="1">
      <c r="M535" s="68"/>
      <c r="N535" s="68"/>
      <c r="O535" s="68"/>
      <c r="P535" s="68"/>
    </row>
    <row r="536" ht="15.75" customHeight="1">
      <c r="M536" s="68"/>
      <c r="N536" s="68"/>
      <c r="O536" s="68"/>
      <c r="P536" s="68"/>
    </row>
    <row r="537" ht="15.75" customHeight="1">
      <c r="M537" s="68"/>
      <c r="N537" s="68"/>
      <c r="O537" s="68"/>
      <c r="P537" s="68"/>
    </row>
    <row r="538" ht="15.75" customHeight="1">
      <c r="M538" s="68"/>
      <c r="N538" s="68"/>
      <c r="O538" s="68"/>
      <c r="P538" s="68"/>
    </row>
    <row r="539" ht="15.75" customHeight="1">
      <c r="M539" s="68"/>
      <c r="N539" s="68"/>
      <c r="O539" s="68"/>
      <c r="P539" s="68"/>
    </row>
    <row r="540" ht="15.75" customHeight="1">
      <c r="M540" s="68"/>
      <c r="N540" s="68"/>
      <c r="O540" s="68"/>
      <c r="P540" s="68"/>
    </row>
    <row r="541" ht="15.75" customHeight="1">
      <c r="M541" s="68"/>
      <c r="N541" s="68"/>
      <c r="O541" s="68"/>
      <c r="P541" s="68"/>
    </row>
    <row r="542" ht="15.75" customHeight="1">
      <c r="M542" s="68"/>
      <c r="N542" s="68"/>
      <c r="O542" s="68"/>
      <c r="P542" s="68"/>
    </row>
    <row r="543" ht="15.75" customHeight="1">
      <c r="M543" s="68"/>
      <c r="N543" s="68"/>
      <c r="O543" s="68"/>
      <c r="P543" s="68"/>
    </row>
    <row r="544" ht="15.75" customHeight="1">
      <c r="M544" s="68"/>
      <c r="N544" s="68"/>
      <c r="O544" s="68"/>
      <c r="P544" s="68"/>
    </row>
    <row r="545" ht="15.75" customHeight="1">
      <c r="M545" s="68"/>
      <c r="N545" s="68"/>
      <c r="O545" s="68"/>
      <c r="P545" s="68"/>
    </row>
    <row r="546" ht="15.75" customHeight="1">
      <c r="M546" s="68"/>
      <c r="N546" s="68"/>
      <c r="O546" s="68"/>
      <c r="P546" s="68"/>
    </row>
    <row r="547" ht="15.75" customHeight="1">
      <c r="M547" s="68"/>
      <c r="N547" s="68"/>
      <c r="O547" s="68"/>
      <c r="P547" s="68"/>
    </row>
    <row r="548" ht="15.75" customHeight="1">
      <c r="M548" s="68"/>
      <c r="N548" s="68"/>
      <c r="O548" s="68"/>
      <c r="P548" s="68"/>
    </row>
    <row r="549" ht="15.75" customHeight="1">
      <c r="M549" s="68"/>
      <c r="N549" s="68"/>
      <c r="O549" s="68"/>
      <c r="P549" s="68"/>
    </row>
    <row r="550" ht="15.75" customHeight="1">
      <c r="M550" s="68"/>
      <c r="N550" s="68"/>
      <c r="O550" s="68"/>
      <c r="P550" s="68"/>
    </row>
    <row r="551" ht="15.75" customHeight="1">
      <c r="M551" s="68"/>
      <c r="N551" s="68"/>
      <c r="O551" s="68"/>
      <c r="P551" s="68"/>
    </row>
    <row r="552" ht="15.75" customHeight="1">
      <c r="M552" s="68"/>
      <c r="N552" s="68"/>
      <c r="O552" s="68"/>
      <c r="P552" s="68"/>
    </row>
    <row r="553" ht="15.75" customHeight="1">
      <c r="M553" s="68"/>
      <c r="N553" s="68"/>
      <c r="O553" s="68"/>
      <c r="P553" s="68"/>
    </row>
    <row r="554" ht="15.75" customHeight="1">
      <c r="M554" s="68"/>
      <c r="N554" s="68"/>
      <c r="O554" s="68"/>
      <c r="P554" s="68"/>
    </row>
    <row r="555" ht="15.75" customHeight="1">
      <c r="M555" s="68"/>
      <c r="N555" s="68"/>
      <c r="O555" s="68"/>
      <c r="P555" s="68"/>
    </row>
    <row r="556" ht="15.75" customHeight="1">
      <c r="M556" s="68"/>
      <c r="N556" s="68"/>
      <c r="O556" s="68"/>
      <c r="P556" s="68"/>
    </row>
    <row r="557" ht="15.75" customHeight="1">
      <c r="M557" s="68"/>
      <c r="N557" s="68"/>
      <c r="O557" s="68"/>
      <c r="P557" s="68"/>
    </row>
    <row r="558" ht="15.75" customHeight="1">
      <c r="M558" s="68"/>
      <c r="N558" s="68"/>
      <c r="O558" s="68"/>
      <c r="P558" s="68"/>
    </row>
    <row r="559" ht="15.75" customHeight="1">
      <c r="M559" s="68"/>
      <c r="N559" s="68"/>
      <c r="O559" s="68"/>
      <c r="P559" s="68"/>
    </row>
    <row r="560" ht="15.75" customHeight="1">
      <c r="M560" s="68"/>
      <c r="N560" s="68"/>
      <c r="O560" s="68"/>
      <c r="P560" s="68"/>
    </row>
    <row r="561" ht="15.75" customHeight="1">
      <c r="M561" s="68"/>
      <c r="N561" s="68"/>
      <c r="O561" s="68"/>
      <c r="P561" s="68"/>
    </row>
    <row r="562" ht="15.75" customHeight="1">
      <c r="M562" s="68"/>
      <c r="N562" s="68"/>
      <c r="O562" s="68"/>
      <c r="P562" s="68"/>
    </row>
    <row r="563" ht="15.75" customHeight="1">
      <c r="M563" s="68"/>
      <c r="N563" s="68"/>
      <c r="O563" s="68"/>
      <c r="P563" s="68"/>
    </row>
    <row r="564" ht="15.75" customHeight="1">
      <c r="M564" s="68"/>
      <c r="N564" s="68"/>
      <c r="O564" s="68"/>
      <c r="P564" s="68"/>
    </row>
    <row r="565" ht="15.75" customHeight="1">
      <c r="M565" s="68"/>
      <c r="N565" s="68"/>
      <c r="O565" s="68"/>
      <c r="P565" s="68"/>
    </row>
    <row r="566" ht="15.75" customHeight="1">
      <c r="M566" s="68"/>
      <c r="N566" s="68"/>
      <c r="O566" s="68"/>
      <c r="P566" s="68"/>
    </row>
    <row r="567" ht="15.75" customHeight="1">
      <c r="M567" s="68"/>
      <c r="N567" s="68"/>
      <c r="O567" s="68"/>
      <c r="P567" s="68"/>
    </row>
    <row r="568" ht="15.75" customHeight="1">
      <c r="M568" s="68"/>
      <c r="N568" s="68"/>
      <c r="O568" s="68"/>
      <c r="P568" s="68"/>
    </row>
    <row r="569" ht="15.75" customHeight="1">
      <c r="M569" s="68"/>
      <c r="N569" s="68"/>
      <c r="O569" s="68"/>
      <c r="P569" s="68"/>
    </row>
    <row r="570" ht="15.75" customHeight="1">
      <c r="M570" s="68"/>
      <c r="N570" s="68"/>
      <c r="O570" s="68"/>
      <c r="P570" s="68"/>
    </row>
    <row r="571" ht="15.75" customHeight="1">
      <c r="M571" s="68"/>
      <c r="N571" s="68"/>
      <c r="O571" s="68"/>
      <c r="P571" s="68"/>
    </row>
    <row r="572" ht="15.75" customHeight="1">
      <c r="M572" s="68"/>
      <c r="N572" s="68"/>
      <c r="O572" s="68"/>
      <c r="P572" s="68"/>
    </row>
    <row r="573" ht="15.75" customHeight="1">
      <c r="M573" s="68"/>
      <c r="N573" s="68"/>
      <c r="O573" s="68"/>
      <c r="P573" s="68"/>
    </row>
    <row r="574" ht="15.75" customHeight="1">
      <c r="M574" s="68"/>
      <c r="N574" s="68"/>
      <c r="O574" s="68"/>
      <c r="P574" s="68"/>
    </row>
    <row r="575" ht="15.75" customHeight="1">
      <c r="M575" s="68"/>
      <c r="N575" s="68"/>
      <c r="O575" s="68"/>
      <c r="P575" s="68"/>
    </row>
    <row r="576" ht="15.75" customHeight="1">
      <c r="M576" s="68"/>
      <c r="N576" s="68"/>
      <c r="O576" s="68"/>
      <c r="P576" s="68"/>
    </row>
    <row r="577" ht="15.75" customHeight="1">
      <c r="M577" s="68"/>
      <c r="N577" s="68"/>
      <c r="O577" s="68"/>
      <c r="P577" s="68"/>
    </row>
    <row r="578" ht="15.75" customHeight="1">
      <c r="M578" s="68"/>
      <c r="N578" s="68"/>
      <c r="O578" s="68"/>
      <c r="P578" s="68"/>
    </row>
    <row r="579" ht="15.75" customHeight="1">
      <c r="M579" s="68"/>
      <c r="N579" s="68"/>
      <c r="O579" s="68"/>
      <c r="P579" s="68"/>
    </row>
    <row r="580" ht="15.75" customHeight="1">
      <c r="M580" s="68"/>
      <c r="N580" s="68"/>
      <c r="O580" s="68"/>
      <c r="P580" s="68"/>
    </row>
    <row r="581" ht="15.75" customHeight="1">
      <c r="M581" s="68"/>
      <c r="N581" s="68"/>
      <c r="O581" s="68"/>
      <c r="P581" s="68"/>
    </row>
    <row r="582" ht="15.75" customHeight="1">
      <c r="M582" s="68"/>
      <c r="N582" s="68"/>
      <c r="O582" s="68"/>
      <c r="P582" s="68"/>
    </row>
    <row r="583" ht="15.75" customHeight="1">
      <c r="M583" s="68"/>
      <c r="N583" s="68"/>
      <c r="O583" s="68"/>
      <c r="P583" s="68"/>
    </row>
    <row r="584" ht="15.75" customHeight="1">
      <c r="M584" s="68"/>
      <c r="N584" s="68"/>
      <c r="O584" s="68"/>
      <c r="P584" s="68"/>
    </row>
    <row r="585" ht="15.75" customHeight="1">
      <c r="M585" s="68"/>
      <c r="N585" s="68"/>
      <c r="O585" s="68"/>
      <c r="P585" s="68"/>
    </row>
    <row r="586" ht="15.75" customHeight="1">
      <c r="M586" s="68"/>
      <c r="N586" s="68"/>
      <c r="O586" s="68"/>
      <c r="P586" s="68"/>
    </row>
    <row r="587" ht="15.75" customHeight="1">
      <c r="M587" s="68"/>
      <c r="N587" s="68"/>
      <c r="O587" s="68"/>
      <c r="P587" s="68"/>
    </row>
    <row r="588" ht="15.75" customHeight="1">
      <c r="M588" s="68"/>
      <c r="N588" s="68"/>
      <c r="O588" s="68"/>
      <c r="P588" s="68"/>
    </row>
    <row r="589" ht="15.75" customHeight="1">
      <c r="M589" s="68"/>
      <c r="N589" s="68"/>
      <c r="O589" s="68"/>
      <c r="P589" s="68"/>
    </row>
    <row r="590" ht="15.75" customHeight="1">
      <c r="M590" s="68"/>
      <c r="N590" s="68"/>
      <c r="O590" s="68"/>
      <c r="P590" s="68"/>
    </row>
    <row r="591" ht="15.75" customHeight="1">
      <c r="M591" s="68"/>
      <c r="N591" s="68"/>
      <c r="O591" s="68"/>
      <c r="P591" s="68"/>
    </row>
    <row r="592" ht="15.75" customHeight="1">
      <c r="M592" s="68"/>
      <c r="N592" s="68"/>
      <c r="O592" s="68"/>
      <c r="P592" s="68"/>
    </row>
    <row r="593" ht="15.75" customHeight="1">
      <c r="M593" s="68"/>
      <c r="N593" s="68"/>
      <c r="O593" s="68"/>
      <c r="P593" s="68"/>
    </row>
    <row r="594" ht="15.75" customHeight="1">
      <c r="M594" s="68"/>
      <c r="N594" s="68"/>
      <c r="O594" s="68"/>
      <c r="P594" s="68"/>
    </row>
    <row r="595" ht="15.75" customHeight="1">
      <c r="M595" s="68"/>
      <c r="N595" s="68"/>
      <c r="O595" s="68"/>
      <c r="P595" s="68"/>
    </row>
    <row r="596" ht="15.75" customHeight="1">
      <c r="M596" s="68"/>
      <c r="N596" s="68"/>
      <c r="O596" s="68"/>
      <c r="P596" s="68"/>
    </row>
    <row r="597" ht="15.75" customHeight="1">
      <c r="M597" s="68"/>
      <c r="N597" s="68"/>
      <c r="O597" s="68"/>
      <c r="P597" s="68"/>
    </row>
    <row r="598" ht="15.75" customHeight="1">
      <c r="M598" s="68"/>
      <c r="N598" s="68"/>
      <c r="O598" s="68"/>
      <c r="P598" s="68"/>
    </row>
    <row r="599" ht="15.75" customHeight="1">
      <c r="M599" s="68"/>
      <c r="N599" s="68"/>
      <c r="O599" s="68"/>
      <c r="P599" s="68"/>
    </row>
    <row r="600" ht="15.75" customHeight="1">
      <c r="M600" s="68"/>
      <c r="N600" s="68"/>
      <c r="O600" s="68"/>
      <c r="P600" s="68"/>
    </row>
    <row r="601" ht="15.75" customHeight="1">
      <c r="M601" s="68"/>
      <c r="N601" s="68"/>
      <c r="O601" s="68"/>
      <c r="P601" s="68"/>
    </row>
    <row r="602" ht="15.75" customHeight="1">
      <c r="M602" s="68"/>
      <c r="N602" s="68"/>
      <c r="O602" s="68"/>
      <c r="P602" s="68"/>
    </row>
    <row r="603" ht="15.75" customHeight="1">
      <c r="M603" s="68"/>
      <c r="N603" s="68"/>
      <c r="O603" s="68"/>
      <c r="P603" s="68"/>
    </row>
    <row r="604" ht="15.75" customHeight="1">
      <c r="M604" s="68"/>
      <c r="N604" s="68"/>
      <c r="O604" s="68"/>
      <c r="P604" s="68"/>
    </row>
    <row r="605" ht="15.75" customHeight="1">
      <c r="M605" s="68"/>
      <c r="N605" s="68"/>
      <c r="O605" s="68"/>
      <c r="P605" s="68"/>
    </row>
    <row r="606" ht="15.75" customHeight="1">
      <c r="M606" s="68"/>
      <c r="N606" s="68"/>
      <c r="O606" s="68"/>
      <c r="P606" s="68"/>
    </row>
    <row r="607" ht="15.75" customHeight="1">
      <c r="M607" s="68"/>
      <c r="N607" s="68"/>
      <c r="O607" s="68"/>
      <c r="P607" s="68"/>
    </row>
    <row r="608" ht="15.75" customHeight="1">
      <c r="M608" s="68"/>
      <c r="N608" s="68"/>
      <c r="O608" s="68"/>
      <c r="P608" s="68"/>
    </row>
    <row r="609" ht="15.75" customHeight="1">
      <c r="M609" s="68"/>
      <c r="N609" s="68"/>
      <c r="O609" s="68"/>
      <c r="P609" s="68"/>
    </row>
    <row r="610" ht="15.75" customHeight="1">
      <c r="M610" s="68"/>
      <c r="N610" s="68"/>
      <c r="O610" s="68"/>
      <c r="P610" s="68"/>
    </row>
    <row r="611" ht="15.75" customHeight="1">
      <c r="M611" s="68"/>
      <c r="N611" s="68"/>
      <c r="O611" s="68"/>
      <c r="P611" s="68"/>
    </row>
    <row r="612" ht="15.75" customHeight="1">
      <c r="M612" s="68"/>
      <c r="N612" s="68"/>
      <c r="O612" s="68"/>
      <c r="P612" s="68"/>
    </row>
    <row r="613" ht="15.75" customHeight="1">
      <c r="M613" s="68"/>
      <c r="N613" s="68"/>
      <c r="O613" s="68"/>
      <c r="P613" s="68"/>
    </row>
    <row r="614" ht="15.75" customHeight="1">
      <c r="M614" s="68"/>
      <c r="N614" s="68"/>
      <c r="O614" s="68"/>
      <c r="P614" s="68"/>
    </row>
    <row r="615" ht="15.75" customHeight="1">
      <c r="M615" s="68"/>
      <c r="N615" s="68"/>
      <c r="O615" s="68"/>
      <c r="P615" s="68"/>
    </row>
    <row r="616" ht="15.75" customHeight="1">
      <c r="M616" s="68"/>
      <c r="N616" s="68"/>
      <c r="O616" s="68"/>
      <c r="P616" s="68"/>
    </row>
    <row r="617" ht="15.75" customHeight="1">
      <c r="M617" s="68"/>
      <c r="N617" s="68"/>
      <c r="O617" s="68"/>
      <c r="P617" s="68"/>
    </row>
    <row r="618" ht="15.75" customHeight="1">
      <c r="M618" s="68"/>
      <c r="N618" s="68"/>
      <c r="O618" s="68"/>
      <c r="P618" s="68"/>
    </row>
    <row r="619" ht="15.75" customHeight="1">
      <c r="M619" s="68"/>
      <c r="N619" s="68"/>
      <c r="O619" s="68"/>
      <c r="P619" s="68"/>
    </row>
    <row r="620" ht="15.75" customHeight="1">
      <c r="M620" s="68"/>
      <c r="N620" s="68"/>
      <c r="O620" s="68"/>
      <c r="P620" s="68"/>
    </row>
    <row r="621" ht="15.75" customHeight="1">
      <c r="M621" s="68"/>
      <c r="N621" s="68"/>
      <c r="O621" s="68"/>
      <c r="P621" s="68"/>
    </row>
    <row r="622" ht="15.75" customHeight="1">
      <c r="M622" s="68"/>
      <c r="N622" s="68"/>
      <c r="O622" s="68"/>
      <c r="P622" s="68"/>
    </row>
    <row r="623" ht="15.75" customHeight="1">
      <c r="M623" s="68"/>
      <c r="N623" s="68"/>
      <c r="O623" s="68"/>
      <c r="P623" s="68"/>
    </row>
    <row r="624" ht="15.75" customHeight="1">
      <c r="M624" s="68"/>
      <c r="N624" s="68"/>
      <c r="O624" s="68"/>
      <c r="P624" s="68"/>
    </row>
    <row r="625" ht="15.75" customHeight="1">
      <c r="M625" s="68"/>
      <c r="N625" s="68"/>
      <c r="O625" s="68"/>
      <c r="P625" s="68"/>
    </row>
    <row r="626" ht="15.75" customHeight="1">
      <c r="M626" s="68"/>
      <c r="N626" s="68"/>
      <c r="O626" s="68"/>
      <c r="P626" s="68"/>
    </row>
    <row r="627" ht="15.75" customHeight="1">
      <c r="M627" s="68"/>
      <c r="N627" s="68"/>
      <c r="O627" s="68"/>
      <c r="P627" s="68"/>
    </row>
    <row r="628" ht="15.75" customHeight="1">
      <c r="M628" s="68"/>
      <c r="N628" s="68"/>
      <c r="O628" s="68"/>
      <c r="P628" s="68"/>
    </row>
    <row r="629" ht="15.75" customHeight="1">
      <c r="M629" s="68"/>
      <c r="N629" s="68"/>
      <c r="O629" s="68"/>
      <c r="P629" s="68"/>
    </row>
    <row r="630" ht="15.75" customHeight="1">
      <c r="M630" s="68"/>
      <c r="N630" s="68"/>
      <c r="O630" s="68"/>
      <c r="P630" s="68"/>
    </row>
    <row r="631" ht="15.75" customHeight="1">
      <c r="M631" s="68"/>
      <c r="N631" s="68"/>
      <c r="O631" s="68"/>
      <c r="P631" s="68"/>
    </row>
    <row r="632" ht="15.75" customHeight="1">
      <c r="M632" s="68"/>
      <c r="N632" s="68"/>
      <c r="O632" s="68"/>
      <c r="P632" s="68"/>
    </row>
    <row r="633" ht="15.75" customHeight="1">
      <c r="M633" s="68"/>
      <c r="N633" s="68"/>
      <c r="O633" s="68"/>
      <c r="P633" s="68"/>
    </row>
    <row r="634" ht="15.75" customHeight="1">
      <c r="M634" s="68"/>
      <c r="N634" s="68"/>
      <c r="O634" s="68"/>
      <c r="P634" s="68"/>
    </row>
    <row r="635" ht="15.75" customHeight="1">
      <c r="M635" s="68"/>
      <c r="N635" s="68"/>
      <c r="O635" s="68"/>
      <c r="P635" s="68"/>
    </row>
    <row r="636" ht="15.75" customHeight="1">
      <c r="M636" s="68"/>
      <c r="N636" s="68"/>
      <c r="O636" s="68"/>
      <c r="P636" s="68"/>
    </row>
    <row r="637" ht="15.75" customHeight="1">
      <c r="M637" s="68"/>
      <c r="N637" s="68"/>
      <c r="O637" s="68"/>
      <c r="P637" s="68"/>
    </row>
    <row r="638" ht="15.75" customHeight="1">
      <c r="M638" s="68"/>
      <c r="N638" s="68"/>
      <c r="O638" s="68"/>
      <c r="P638" s="68"/>
    </row>
    <row r="639" ht="15.75" customHeight="1">
      <c r="M639" s="68"/>
      <c r="N639" s="68"/>
      <c r="O639" s="68"/>
      <c r="P639" s="68"/>
    </row>
    <row r="640" ht="15.75" customHeight="1">
      <c r="M640" s="68"/>
      <c r="N640" s="68"/>
      <c r="O640" s="68"/>
      <c r="P640" s="68"/>
    </row>
    <row r="641" ht="15.75" customHeight="1">
      <c r="M641" s="68"/>
      <c r="N641" s="68"/>
      <c r="O641" s="68"/>
      <c r="P641" s="68"/>
    </row>
    <row r="642" ht="15.75" customHeight="1">
      <c r="M642" s="68"/>
      <c r="N642" s="68"/>
      <c r="O642" s="68"/>
      <c r="P642" s="68"/>
    </row>
    <row r="643" ht="15.75" customHeight="1">
      <c r="M643" s="68"/>
      <c r="N643" s="68"/>
      <c r="O643" s="68"/>
      <c r="P643" s="68"/>
    </row>
    <row r="644" ht="15.75" customHeight="1">
      <c r="M644" s="68"/>
      <c r="N644" s="68"/>
      <c r="O644" s="68"/>
      <c r="P644" s="68"/>
    </row>
    <row r="645" ht="15.75" customHeight="1">
      <c r="M645" s="68"/>
      <c r="N645" s="68"/>
      <c r="O645" s="68"/>
      <c r="P645" s="68"/>
    </row>
    <row r="646" ht="15.75" customHeight="1">
      <c r="M646" s="68"/>
      <c r="N646" s="68"/>
      <c r="O646" s="68"/>
      <c r="P646" s="68"/>
    </row>
    <row r="647" ht="15.75" customHeight="1">
      <c r="M647" s="68"/>
      <c r="N647" s="68"/>
      <c r="O647" s="68"/>
      <c r="P647" s="68"/>
    </row>
    <row r="648" ht="15.75" customHeight="1">
      <c r="M648" s="68"/>
      <c r="N648" s="68"/>
      <c r="O648" s="68"/>
      <c r="P648" s="68"/>
    </row>
    <row r="649" ht="15.75" customHeight="1">
      <c r="M649" s="68"/>
      <c r="N649" s="68"/>
      <c r="O649" s="68"/>
      <c r="P649" s="68"/>
    </row>
    <row r="650" ht="15.75" customHeight="1">
      <c r="M650" s="68"/>
      <c r="N650" s="68"/>
      <c r="O650" s="68"/>
      <c r="P650" s="68"/>
    </row>
    <row r="651" ht="15.75" customHeight="1">
      <c r="M651" s="68"/>
      <c r="N651" s="68"/>
      <c r="O651" s="68"/>
      <c r="P651" s="68"/>
    </row>
    <row r="652" ht="15.75" customHeight="1">
      <c r="M652" s="68"/>
      <c r="N652" s="68"/>
      <c r="O652" s="68"/>
      <c r="P652" s="68"/>
    </row>
    <row r="653" ht="15.75" customHeight="1">
      <c r="M653" s="68"/>
      <c r="N653" s="68"/>
      <c r="O653" s="68"/>
      <c r="P653" s="68"/>
    </row>
    <row r="654" ht="15.75" customHeight="1">
      <c r="M654" s="68"/>
      <c r="N654" s="68"/>
      <c r="O654" s="68"/>
      <c r="P654" s="68"/>
    </row>
    <row r="655" ht="15.75" customHeight="1">
      <c r="M655" s="68"/>
      <c r="N655" s="68"/>
      <c r="O655" s="68"/>
      <c r="P655" s="68"/>
    </row>
    <row r="656" ht="15.75" customHeight="1">
      <c r="M656" s="68"/>
      <c r="N656" s="68"/>
      <c r="O656" s="68"/>
      <c r="P656" s="68"/>
    </row>
    <row r="657" ht="15.75" customHeight="1">
      <c r="M657" s="68"/>
      <c r="N657" s="68"/>
      <c r="O657" s="68"/>
      <c r="P657" s="68"/>
    </row>
    <row r="658" ht="15.75" customHeight="1">
      <c r="M658" s="68"/>
      <c r="N658" s="68"/>
      <c r="O658" s="68"/>
      <c r="P658" s="68"/>
    </row>
    <row r="659" ht="15.75" customHeight="1">
      <c r="M659" s="68"/>
      <c r="N659" s="68"/>
      <c r="O659" s="68"/>
      <c r="P659" s="68"/>
    </row>
    <row r="660" ht="15.75" customHeight="1">
      <c r="M660" s="68"/>
      <c r="N660" s="68"/>
      <c r="O660" s="68"/>
      <c r="P660" s="68"/>
    </row>
    <row r="661" ht="15.75" customHeight="1">
      <c r="M661" s="68"/>
      <c r="N661" s="68"/>
      <c r="O661" s="68"/>
      <c r="P661" s="68"/>
    </row>
    <row r="662" ht="15.75" customHeight="1">
      <c r="M662" s="68"/>
      <c r="N662" s="68"/>
      <c r="O662" s="68"/>
      <c r="P662" s="68"/>
    </row>
    <row r="663" ht="15.75" customHeight="1">
      <c r="M663" s="68"/>
      <c r="N663" s="68"/>
      <c r="O663" s="68"/>
      <c r="P663" s="68"/>
    </row>
    <row r="664" ht="15.75" customHeight="1">
      <c r="M664" s="68"/>
      <c r="N664" s="68"/>
      <c r="O664" s="68"/>
      <c r="P664" s="68"/>
    </row>
    <row r="665" ht="15.75" customHeight="1">
      <c r="M665" s="68"/>
      <c r="N665" s="68"/>
      <c r="O665" s="68"/>
      <c r="P665" s="68"/>
    </row>
    <row r="666" ht="15.75" customHeight="1">
      <c r="M666" s="68"/>
      <c r="N666" s="68"/>
      <c r="O666" s="68"/>
      <c r="P666" s="68"/>
    </row>
    <row r="667" ht="15.75" customHeight="1">
      <c r="M667" s="68"/>
      <c r="N667" s="68"/>
      <c r="O667" s="68"/>
      <c r="P667" s="68"/>
    </row>
    <row r="668" ht="15.75" customHeight="1">
      <c r="M668" s="68"/>
      <c r="N668" s="68"/>
      <c r="O668" s="68"/>
      <c r="P668" s="68"/>
    </row>
    <row r="669" ht="15.75" customHeight="1">
      <c r="M669" s="68"/>
      <c r="N669" s="68"/>
      <c r="O669" s="68"/>
      <c r="P669" s="68"/>
    </row>
    <row r="670" ht="15.75" customHeight="1">
      <c r="M670" s="68"/>
      <c r="N670" s="68"/>
      <c r="O670" s="68"/>
      <c r="P670" s="68"/>
    </row>
    <row r="671" ht="15.75" customHeight="1">
      <c r="M671" s="68"/>
      <c r="N671" s="68"/>
      <c r="O671" s="68"/>
      <c r="P671" s="68"/>
    </row>
    <row r="672" ht="15.75" customHeight="1">
      <c r="M672" s="68"/>
      <c r="N672" s="68"/>
      <c r="O672" s="68"/>
      <c r="P672" s="68"/>
    </row>
    <row r="673" ht="15.75" customHeight="1">
      <c r="M673" s="68"/>
      <c r="N673" s="68"/>
      <c r="O673" s="68"/>
      <c r="P673" s="68"/>
    </row>
    <row r="674" ht="15.75" customHeight="1">
      <c r="M674" s="68"/>
      <c r="N674" s="68"/>
      <c r="O674" s="68"/>
      <c r="P674" s="68"/>
    </row>
    <row r="675" ht="15.75" customHeight="1">
      <c r="M675" s="68"/>
      <c r="N675" s="68"/>
      <c r="O675" s="68"/>
      <c r="P675" s="68"/>
    </row>
    <row r="676" ht="15.75" customHeight="1">
      <c r="M676" s="68"/>
      <c r="N676" s="68"/>
      <c r="O676" s="68"/>
      <c r="P676" s="68"/>
    </row>
    <row r="677" ht="15.75" customHeight="1">
      <c r="M677" s="68"/>
      <c r="N677" s="68"/>
      <c r="O677" s="68"/>
      <c r="P677" s="68"/>
    </row>
    <row r="678" ht="15.75" customHeight="1">
      <c r="M678" s="68"/>
      <c r="N678" s="68"/>
      <c r="O678" s="68"/>
      <c r="P678" s="68"/>
    </row>
    <row r="679" ht="15.75" customHeight="1">
      <c r="M679" s="68"/>
      <c r="N679" s="68"/>
      <c r="O679" s="68"/>
      <c r="P679" s="68"/>
    </row>
    <row r="680" ht="15.75" customHeight="1">
      <c r="M680" s="68"/>
      <c r="N680" s="68"/>
      <c r="O680" s="68"/>
      <c r="P680" s="68"/>
    </row>
    <row r="681" ht="15.75" customHeight="1">
      <c r="M681" s="68"/>
      <c r="N681" s="68"/>
      <c r="O681" s="68"/>
      <c r="P681" s="68"/>
    </row>
    <row r="682" ht="15.75" customHeight="1">
      <c r="M682" s="68"/>
      <c r="N682" s="68"/>
      <c r="O682" s="68"/>
      <c r="P682" s="68"/>
    </row>
    <row r="683" ht="15.75" customHeight="1">
      <c r="M683" s="68"/>
      <c r="N683" s="68"/>
      <c r="O683" s="68"/>
      <c r="P683" s="68"/>
    </row>
    <row r="684" ht="15.75" customHeight="1">
      <c r="M684" s="68"/>
      <c r="N684" s="68"/>
      <c r="O684" s="68"/>
      <c r="P684" s="68"/>
    </row>
    <row r="685" ht="15.75" customHeight="1">
      <c r="M685" s="68"/>
      <c r="N685" s="68"/>
      <c r="O685" s="68"/>
      <c r="P685" s="68"/>
    </row>
    <row r="686" ht="15.75" customHeight="1">
      <c r="M686" s="68"/>
      <c r="N686" s="68"/>
      <c r="O686" s="68"/>
      <c r="P686" s="68"/>
    </row>
    <row r="687" ht="15.75" customHeight="1">
      <c r="M687" s="68"/>
      <c r="N687" s="68"/>
      <c r="O687" s="68"/>
      <c r="P687" s="68"/>
    </row>
    <row r="688" ht="15.75" customHeight="1">
      <c r="M688" s="68"/>
      <c r="N688" s="68"/>
      <c r="O688" s="68"/>
      <c r="P688" s="68"/>
    </row>
    <row r="689" ht="15.75" customHeight="1">
      <c r="M689" s="68"/>
      <c r="N689" s="68"/>
      <c r="O689" s="68"/>
      <c r="P689" s="68"/>
    </row>
    <row r="690" ht="15.75" customHeight="1">
      <c r="M690" s="68"/>
      <c r="N690" s="68"/>
      <c r="O690" s="68"/>
      <c r="P690" s="68"/>
    </row>
    <row r="691" ht="15.75" customHeight="1">
      <c r="M691" s="68"/>
      <c r="N691" s="68"/>
      <c r="O691" s="68"/>
      <c r="P691" s="68"/>
    </row>
    <row r="692" ht="15.75" customHeight="1">
      <c r="M692" s="68"/>
      <c r="N692" s="68"/>
      <c r="O692" s="68"/>
      <c r="P692" s="68"/>
    </row>
    <row r="693" ht="15.75" customHeight="1">
      <c r="M693" s="68"/>
      <c r="N693" s="68"/>
      <c r="O693" s="68"/>
      <c r="P693" s="68"/>
    </row>
    <row r="694" ht="15.75" customHeight="1">
      <c r="M694" s="68"/>
      <c r="N694" s="68"/>
      <c r="O694" s="68"/>
      <c r="P694" s="68"/>
    </row>
    <row r="695" ht="15.75" customHeight="1">
      <c r="M695" s="68"/>
      <c r="N695" s="68"/>
      <c r="O695" s="68"/>
      <c r="P695" s="68"/>
    </row>
    <row r="696" ht="15.75" customHeight="1">
      <c r="M696" s="68"/>
      <c r="N696" s="68"/>
      <c r="O696" s="68"/>
      <c r="P696" s="68"/>
    </row>
    <row r="697" ht="15.75" customHeight="1">
      <c r="M697" s="68"/>
      <c r="N697" s="68"/>
      <c r="O697" s="68"/>
      <c r="P697" s="68"/>
    </row>
    <row r="698" ht="15.75" customHeight="1">
      <c r="M698" s="68"/>
      <c r="N698" s="68"/>
      <c r="O698" s="68"/>
      <c r="P698" s="68"/>
    </row>
    <row r="699" ht="15.75" customHeight="1">
      <c r="M699" s="68"/>
      <c r="N699" s="68"/>
      <c r="O699" s="68"/>
      <c r="P699" s="68"/>
    </row>
    <row r="700" ht="15.75" customHeight="1">
      <c r="M700" s="68"/>
      <c r="N700" s="68"/>
      <c r="O700" s="68"/>
      <c r="P700" s="68"/>
    </row>
    <row r="701" ht="15.75" customHeight="1">
      <c r="M701" s="68"/>
      <c r="N701" s="68"/>
      <c r="O701" s="68"/>
      <c r="P701" s="68"/>
    </row>
    <row r="702" ht="15.75" customHeight="1">
      <c r="M702" s="68"/>
      <c r="N702" s="68"/>
      <c r="O702" s="68"/>
      <c r="P702" s="68"/>
    </row>
    <row r="703" ht="15.75" customHeight="1">
      <c r="M703" s="68"/>
      <c r="N703" s="68"/>
      <c r="O703" s="68"/>
      <c r="P703" s="68"/>
    </row>
    <row r="704" ht="15.75" customHeight="1">
      <c r="M704" s="68"/>
      <c r="N704" s="68"/>
      <c r="O704" s="68"/>
      <c r="P704" s="68"/>
    </row>
    <row r="705" ht="15.75" customHeight="1">
      <c r="M705" s="68"/>
      <c r="N705" s="68"/>
      <c r="O705" s="68"/>
      <c r="P705" s="68"/>
    </row>
    <row r="706" ht="15.75" customHeight="1">
      <c r="M706" s="68"/>
      <c r="N706" s="68"/>
      <c r="O706" s="68"/>
      <c r="P706" s="68"/>
    </row>
    <row r="707" ht="15.75" customHeight="1">
      <c r="M707" s="68"/>
      <c r="N707" s="68"/>
      <c r="O707" s="68"/>
      <c r="P707" s="68"/>
    </row>
    <row r="708" ht="15.75" customHeight="1">
      <c r="M708" s="68"/>
      <c r="N708" s="68"/>
      <c r="O708" s="68"/>
      <c r="P708" s="68"/>
    </row>
    <row r="709" ht="15.75" customHeight="1">
      <c r="M709" s="68"/>
      <c r="N709" s="68"/>
      <c r="O709" s="68"/>
      <c r="P709" s="68"/>
    </row>
    <row r="710" ht="15.75" customHeight="1">
      <c r="M710" s="68"/>
      <c r="N710" s="68"/>
      <c r="O710" s="68"/>
      <c r="P710" s="68"/>
    </row>
    <row r="711" ht="15.75" customHeight="1">
      <c r="M711" s="68"/>
      <c r="N711" s="68"/>
      <c r="O711" s="68"/>
      <c r="P711" s="68"/>
    </row>
    <row r="712" ht="15.75" customHeight="1">
      <c r="M712" s="68"/>
      <c r="N712" s="68"/>
      <c r="O712" s="68"/>
      <c r="P712" s="68"/>
    </row>
    <row r="713" ht="15.75" customHeight="1">
      <c r="M713" s="68"/>
      <c r="N713" s="68"/>
      <c r="O713" s="68"/>
      <c r="P713" s="68"/>
    </row>
    <row r="714" ht="15.75" customHeight="1">
      <c r="M714" s="68"/>
      <c r="N714" s="68"/>
      <c r="O714" s="68"/>
      <c r="P714" s="68"/>
    </row>
    <row r="715" ht="15.75" customHeight="1">
      <c r="M715" s="68"/>
      <c r="N715" s="68"/>
      <c r="O715" s="68"/>
      <c r="P715" s="68"/>
    </row>
    <row r="716" ht="15.75" customHeight="1">
      <c r="M716" s="68"/>
      <c r="N716" s="68"/>
      <c r="O716" s="68"/>
      <c r="P716" s="68"/>
    </row>
    <row r="717" ht="15.75" customHeight="1">
      <c r="M717" s="68"/>
      <c r="N717" s="68"/>
      <c r="O717" s="68"/>
      <c r="P717" s="68"/>
    </row>
    <row r="718" ht="15.75" customHeight="1">
      <c r="M718" s="68"/>
      <c r="N718" s="68"/>
      <c r="O718" s="68"/>
      <c r="P718" s="68"/>
    </row>
    <row r="719" ht="15.75" customHeight="1">
      <c r="M719" s="68"/>
      <c r="N719" s="68"/>
      <c r="O719" s="68"/>
      <c r="P719" s="68"/>
    </row>
    <row r="720" ht="15.75" customHeight="1">
      <c r="M720" s="68"/>
      <c r="N720" s="68"/>
      <c r="O720" s="68"/>
      <c r="P720" s="68"/>
    </row>
    <row r="721" ht="15.75" customHeight="1">
      <c r="M721" s="68"/>
      <c r="N721" s="68"/>
      <c r="O721" s="68"/>
      <c r="P721" s="68"/>
    </row>
    <row r="722" ht="15.75" customHeight="1">
      <c r="M722" s="68"/>
      <c r="N722" s="68"/>
      <c r="O722" s="68"/>
      <c r="P722" s="68"/>
    </row>
    <row r="723" ht="15.75" customHeight="1">
      <c r="M723" s="68"/>
      <c r="N723" s="68"/>
      <c r="O723" s="68"/>
      <c r="P723" s="68"/>
    </row>
    <row r="724" ht="15.75" customHeight="1">
      <c r="M724" s="68"/>
      <c r="N724" s="68"/>
      <c r="O724" s="68"/>
      <c r="P724" s="68"/>
    </row>
    <row r="725" ht="15.75" customHeight="1">
      <c r="M725" s="68"/>
      <c r="N725" s="68"/>
      <c r="O725" s="68"/>
      <c r="P725" s="68"/>
    </row>
    <row r="726" ht="15.75" customHeight="1">
      <c r="M726" s="68"/>
      <c r="N726" s="68"/>
      <c r="O726" s="68"/>
      <c r="P726" s="68"/>
    </row>
    <row r="727" ht="15.75" customHeight="1">
      <c r="M727" s="68"/>
      <c r="N727" s="68"/>
      <c r="O727" s="68"/>
      <c r="P727" s="68"/>
    </row>
    <row r="728" ht="15.75" customHeight="1">
      <c r="M728" s="68"/>
      <c r="N728" s="68"/>
      <c r="O728" s="68"/>
      <c r="P728" s="68"/>
    </row>
    <row r="729" ht="15.75" customHeight="1">
      <c r="M729" s="68"/>
      <c r="N729" s="68"/>
      <c r="O729" s="68"/>
      <c r="P729" s="68"/>
    </row>
    <row r="730" ht="15.75" customHeight="1">
      <c r="M730" s="68"/>
      <c r="N730" s="68"/>
      <c r="O730" s="68"/>
      <c r="P730" s="68"/>
    </row>
    <row r="731" ht="15.75" customHeight="1">
      <c r="M731" s="68"/>
      <c r="N731" s="68"/>
      <c r="O731" s="68"/>
      <c r="P731" s="68"/>
    </row>
    <row r="732" ht="15.75" customHeight="1">
      <c r="M732" s="68"/>
      <c r="N732" s="68"/>
      <c r="O732" s="68"/>
      <c r="P732" s="68"/>
    </row>
    <row r="733" ht="15.75" customHeight="1">
      <c r="M733" s="68"/>
      <c r="N733" s="68"/>
      <c r="O733" s="68"/>
      <c r="P733" s="68"/>
    </row>
    <row r="734" ht="15.75" customHeight="1">
      <c r="M734" s="68"/>
      <c r="N734" s="68"/>
      <c r="O734" s="68"/>
      <c r="P734" s="68"/>
    </row>
    <row r="735" ht="15.75" customHeight="1">
      <c r="M735" s="68"/>
      <c r="N735" s="68"/>
      <c r="O735" s="68"/>
      <c r="P735" s="68"/>
    </row>
    <row r="736" ht="15.75" customHeight="1">
      <c r="M736" s="68"/>
      <c r="N736" s="68"/>
      <c r="O736" s="68"/>
      <c r="P736" s="68"/>
    </row>
    <row r="737" ht="15.75" customHeight="1">
      <c r="M737" s="68"/>
      <c r="N737" s="68"/>
      <c r="O737" s="68"/>
      <c r="P737" s="68"/>
    </row>
    <row r="738" ht="15.75" customHeight="1">
      <c r="M738" s="68"/>
      <c r="N738" s="68"/>
      <c r="O738" s="68"/>
      <c r="P738" s="68"/>
    </row>
    <row r="739" ht="15.75" customHeight="1">
      <c r="M739" s="68"/>
      <c r="N739" s="68"/>
      <c r="O739" s="68"/>
      <c r="P739" s="68"/>
    </row>
    <row r="740" ht="15.75" customHeight="1">
      <c r="M740" s="68"/>
      <c r="N740" s="68"/>
      <c r="O740" s="68"/>
      <c r="P740" s="68"/>
    </row>
    <row r="741" ht="15.75" customHeight="1">
      <c r="M741" s="68"/>
      <c r="N741" s="68"/>
      <c r="O741" s="68"/>
      <c r="P741" s="68"/>
    </row>
    <row r="742" ht="15.75" customHeight="1">
      <c r="M742" s="68"/>
      <c r="N742" s="68"/>
      <c r="O742" s="68"/>
      <c r="P742" s="68"/>
    </row>
    <row r="743" ht="15.75" customHeight="1">
      <c r="M743" s="68"/>
      <c r="N743" s="68"/>
      <c r="O743" s="68"/>
      <c r="P743" s="68"/>
    </row>
    <row r="744" ht="15.75" customHeight="1">
      <c r="M744" s="68"/>
      <c r="N744" s="68"/>
      <c r="O744" s="68"/>
      <c r="P744" s="68"/>
    </row>
    <row r="745" ht="15.75" customHeight="1">
      <c r="M745" s="68"/>
      <c r="N745" s="68"/>
      <c r="O745" s="68"/>
      <c r="P745" s="68"/>
    </row>
    <row r="746" ht="15.75" customHeight="1">
      <c r="M746" s="68"/>
      <c r="N746" s="68"/>
      <c r="O746" s="68"/>
      <c r="P746" s="68"/>
    </row>
    <row r="747" ht="15.75" customHeight="1">
      <c r="M747" s="68"/>
      <c r="N747" s="68"/>
      <c r="O747" s="68"/>
      <c r="P747" s="68"/>
    </row>
    <row r="748" ht="15.75" customHeight="1">
      <c r="M748" s="68"/>
      <c r="N748" s="68"/>
      <c r="O748" s="68"/>
      <c r="P748" s="68"/>
    </row>
    <row r="749" ht="15.75" customHeight="1">
      <c r="M749" s="68"/>
      <c r="N749" s="68"/>
      <c r="O749" s="68"/>
      <c r="P749" s="68"/>
    </row>
    <row r="750" ht="15.75" customHeight="1">
      <c r="M750" s="68"/>
      <c r="N750" s="68"/>
      <c r="O750" s="68"/>
      <c r="P750" s="68"/>
    </row>
    <row r="751" ht="15.75" customHeight="1">
      <c r="M751" s="68"/>
      <c r="N751" s="68"/>
      <c r="O751" s="68"/>
      <c r="P751" s="68"/>
    </row>
    <row r="752" ht="15.75" customHeight="1">
      <c r="M752" s="68"/>
      <c r="N752" s="68"/>
      <c r="O752" s="68"/>
      <c r="P752" s="68"/>
    </row>
    <row r="753" ht="15.75" customHeight="1">
      <c r="M753" s="68"/>
      <c r="N753" s="68"/>
      <c r="O753" s="68"/>
      <c r="P753" s="68"/>
    </row>
    <row r="754" ht="15.75" customHeight="1">
      <c r="M754" s="68"/>
      <c r="N754" s="68"/>
      <c r="O754" s="68"/>
      <c r="P754" s="68"/>
    </row>
    <row r="755" ht="15.75" customHeight="1">
      <c r="M755" s="68"/>
      <c r="N755" s="68"/>
      <c r="O755" s="68"/>
      <c r="P755" s="68"/>
    </row>
    <row r="756" ht="15.75" customHeight="1">
      <c r="M756" s="68"/>
      <c r="N756" s="68"/>
      <c r="O756" s="68"/>
      <c r="P756" s="68"/>
    </row>
    <row r="757" ht="15.75" customHeight="1">
      <c r="M757" s="68"/>
      <c r="N757" s="68"/>
      <c r="O757" s="68"/>
      <c r="P757" s="68"/>
    </row>
    <row r="758" ht="15.75" customHeight="1">
      <c r="M758" s="68"/>
      <c r="N758" s="68"/>
      <c r="O758" s="68"/>
      <c r="P758" s="68"/>
    </row>
    <row r="759" ht="15.75" customHeight="1">
      <c r="M759" s="68"/>
      <c r="N759" s="68"/>
      <c r="O759" s="68"/>
      <c r="P759" s="68"/>
    </row>
    <row r="760" ht="15.75" customHeight="1">
      <c r="M760" s="68"/>
      <c r="N760" s="68"/>
      <c r="O760" s="68"/>
      <c r="P760" s="68"/>
    </row>
    <row r="761" ht="15.75" customHeight="1">
      <c r="M761" s="68"/>
      <c r="N761" s="68"/>
      <c r="O761" s="68"/>
      <c r="P761" s="68"/>
    </row>
    <row r="762" ht="15.75" customHeight="1">
      <c r="M762" s="68"/>
      <c r="N762" s="68"/>
      <c r="O762" s="68"/>
      <c r="P762" s="68"/>
    </row>
    <row r="763" ht="15.75" customHeight="1">
      <c r="M763" s="68"/>
      <c r="N763" s="68"/>
      <c r="O763" s="68"/>
      <c r="P763" s="68"/>
    </row>
    <row r="764" ht="15.75" customHeight="1">
      <c r="M764" s="68"/>
      <c r="N764" s="68"/>
      <c r="O764" s="68"/>
      <c r="P764" s="68"/>
    </row>
    <row r="765" ht="15.75" customHeight="1">
      <c r="M765" s="68"/>
      <c r="N765" s="68"/>
      <c r="O765" s="68"/>
      <c r="P765" s="68"/>
    </row>
    <row r="766" ht="15.75" customHeight="1">
      <c r="M766" s="68"/>
      <c r="N766" s="68"/>
      <c r="O766" s="68"/>
      <c r="P766" s="68"/>
    </row>
    <row r="767" ht="15.75" customHeight="1">
      <c r="M767" s="68"/>
      <c r="N767" s="68"/>
      <c r="O767" s="68"/>
      <c r="P767" s="68"/>
    </row>
    <row r="768" ht="15.75" customHeight="1">
      <c r="M768" s="68"/>
      <c r="N768" s="68"/>
      <c r="O768" s="68"/>
      <c r="P768" s="68"/>
    </row>
    <row r="769" ht="15.75" customHeight="1">
      <c r="M769" s="68"/>
      <c r="N769" s="68"/>
      <c r="O769" s="68"/>
      <c r="P769" s="68"/>
    </row>
    <row r="770" ht="15.75" customHeight="1">
      <c r="M770" s="68"/>
      <c r="N770" s="68"/>
      <c r="O770" s="68"/>
      <c r="P770" s="68"/>
    </row>
    <row r="771" ht="15.75" customHeight="1">
      <c r="M771" s="68"/>
      <c r="N771" s="68"/>
      <c r="O771" s="68"/>
      <c r="P771" s="68"/>
    </row>
    <row r="772" ht="15.75" customHeight="1">
      <c r="M772" s="68"/>
      <c r="N772" s="68"/>
      <c r="O772" s="68"/>
      <c r="P772" s="68"/>
    </row>
    <row r="773" ht="15.75" customHeight="1">
      <c r="M773" s="68"/>
      <c r="N773" s="68"/>
      <c r="O773" s="68"/>
      <c r="P773" s="68"/>
    </row>
    <row r="774" ht="15.75" customHeight="1">
      <c r="M774" s="68"/>
      <c r="N774" s="68"/>
      <c r="O774" s="68"/>
      <c r="P774" s="68"/>
    </row>
    <row r="775" ht="15.75" customHeight="1">
      <c r="M775" s="68"/>
      <c r="N775" s="68"/>
      <c r="O775" s="68"/>
      <c r="P775" s="68"/>
    </row>
    <row r="776" ht="15.75" customHeight="1">
      <c r="M776" s="68"/>
      <c r="N776" s="68"/>
      <c r="O776" s="68"/>
      <c r="P776" s="68"/>
    </row>
    <row r="777" ht="15.75" customHeight="1">
      <c r="M777" s="68"/>
      <c r="N777" s="68"/>
      <c r="O777" s="68"/>
      <c r="P777" s="68"/>
    </row>
    <row r="778" ht="15.75" customHeight="1">
      <c r="M778" s="68"/>
      <c r="N778" s="68"/>
      <c r="O778" s="68"/>
      <c r="P778" s="68"/>
    </row>
    <row r="779" ht="15.75" customHeight="1">
      <c r="M779" s="68"/>
      <c r="N779" s="68"/>
      <c r="O779" s="68"/>
      <c r="P779" s="68"/>
    </row>
    <row r="780" ht="15.75" customHeight="1">
      <c r="M780" s="68"/>
      <c r="N780" s="68"/>
      <c r="O780" s="68"/>
      <c r="P780" s="68"/>
    </row>
    <row r="781" ht="15.75" customHeight="1">
      <c r="M781" s="68"/>
      <c r="N781" s="68"/>
      <c r="O781" s="68"/>
      <c r="P781" s="68"/>
    </row>
    <row r="782" ht="15.75" customHeight="1">
      <c r="M782" s="68"/>
      <c r="N782" s="68"/>
      <c r="O782" s="68"/>
      <c r="P782" s="68"/>
    </row>
    <row r="783" ht="15.75" customHeight="1">
      <c r="M783" s="68"/>
      <c r="N783" s="68"/>
      <c r="O783" s="68"/>
      <c r="P783" s="68"/>
    </row>
    <row r="784" ht="15.75" customHeight="1">
      <c r="M784" s="68"/>
      <c r="N784" s="68"/>
      <c r="O784" s="68"/>
      <c r="P784" s="68"/>
    </row>
    <row r="785" ht="15.75" customHeight="1">
      <c r="M785" s="68"/>
      <c r="N785" s="68"/>
      <c r="O785" s="68"/>
      <c r="P785" s="68"/>
    </row>
    <row r="786" ht="15.75" customHeight="1">
      <c r="M786" s="68"/>
      <c r="N786" s="68"/>
      <c r="O786" s="68"/>
      <c r="P786" s="68"/>
    </row>
    <row r="787" ht="15.75" customHeight="1">
      <c r="M787" s="68"/>
      <c r="N787" s="68"/>
      <c r="O787" s="68"/>
      <c r="P787" s="68"/>
    </row>
    <row r="788" ht="15.75" customHeight="1">
      <c r="M788" s="68"/>
      <c r="N788" s="68"/>
      <c r="O788" s="68"/>
      <c r="P788" s="68"/>
    </row>
    <row r="789" ht="15.75" customHeight="1">
      <c r="M789" s="68"/>
      <c r="N789" s="68"/>
      <c r="O789" s="68"/>
      <c r="P789" s="68"/>
    </row>
    <row r="790" ht="15.75" customHeight="1">
      <c r="M790" s="68"/>
      <c r="N790" s="68"/>
      <c r="O790" s="68"/>
      <c r="P790" s="68"/>
    </row>
    <row r="791" ht="15.75" customHeight="1">
      <c r="M791" s="68"/>
      <c r="N791" s="68"/>
      <c r="O791" s="68"/>
      <c r="P791" s="68"/>
    </row>
    <row r="792" ht="15.75" customHeight="1">
      <c r="M792" s="68"/>
      <c r="N792" s="68"/>
      <c r="O792" s="68"/>
      <c r="P792" s="68"/>
    </row>
    <row r="793" ht="15.75" customHeight="1">
      <c r="M793" s="68"/>
      <c r="N793" s="68"/>
      <c r="O793" s="68"/>
      <c r="P793" s="68"/>
    </row>
    <row r="794" ht="15.75" customHeight="1">
      <c r="M794" s="68"/>
      <c r="N794" s="68"/>
      <c r="O794" s="68"/>
      <c r="P794" s="68"/>
    </row>
    <row r="795" ht="15.75" customHeight="1">
      <c r="M795" s="68"/>
      <c r="N795" s="68"/>
      <c r="O795" s="68"/>
      <c r="P795" s="68"/>
    </row>
    <row r="796" ht="15.75" customHeight="1">
      <c r="M796" s="68"/>
      <c r="N796" s="68"/>
      <c r="O796" s="68"/>
      <c r="P796" s="68"/>
    </row>
    <row r="797" ht="15.75" customHeight="1">
      <c r="M797" s="68"/>
      <c r="N797" s="68"/>
      <c r="O797" s="68"/>
      <c r="P797" s="68"/>
    </row>
    <row r="798" ht="15.75" customHeight="1">
      <c r="M798" s="68"/>
      <c r="N798" s="68"/>
      <c r="O798" s="68"/>
      <c r="P798" s="68"/>
    </row>
    <row r="799" ht="15.75" customHeight="1">
      <c r="M799" s="68"/>
      <c r="N799" s="68"/>
      <c r="O799" s="68"/>
      <c r="P799" s="68"/>
    </row>
    <row r="800" ht="15.75" customHeight="1">
      <c r="M800" s="68"/>
      <c r="N800" s="68"/>
      <c r="O800" s="68"/>
      <c r="P800" s="68"/>
    </row>
    <row r="801" ht="15.75" customHeight="1">
      <c r="M801" s="68"/>
      <c r="N801" s="68"/>
      <c r="O801" s="68"/>
      <c r="P801" s="68"/>
    </row>
    <row r="802" ht="15.75" customHeight="1">
      <c r="M802" s="68"/>
      <c r="N802" s="68"/>
      <c r="O802" s="68"/>
      <c r="P802" s="68"/>
    </row>
    <row r="803" ht="15.75" customHeight="1">
      <c r="M803" s="68"/>
      <c r="N803" s="68"/>
      <c r="O803" s="68"/>
      <c r="P803" s="68"/>
    </row>
    <row r="804" ht="15.75" customHeight="1">
      <c r="M804" s="68"/>
      <c r="N804" s="68"/>
      <c r="O804" s="68"/>
      <c r="P804" s="68"/>
    </row>
    <row r="805" ht="15.75" customHeight="1">
      <c r="M805" s="68"/>
      <c r="N805" s="68"/>
      <c r="O805" s="68"/>
      <c r="P805" s="68"/>
    </row>
    <row r="806" ht="15.75" customHeight="1">
      <c r="M806" s="68"/>
      <c r="N806" s="68"/>
      <c r="O806" s="68"/>
      <c r="P806" s="68"/>
    </row>
    <row r="807" ht="15.75" customHeight="1">
      <c r="M807" s="68"/>
      <c r="N807" s="68"/>
      <c r="O807" s="68"/>
      <c r="P807" s="68"/>
    </row>
    <row r="808" ht="15.75" customHeight="1">
      <c r="M808" s="68"/>
      <c r="N808" s="68"/>
      <c r="O808" s="68"/>
      <c r="P808" s="68"/>
    </row>
    <row r="809" ht="15.75" customHeight="1">
      <c r="M809" s="68"/>
      <c r="N809" s="68"/>
      <c r="O809" s="68"/>
      <c r="P809" s="68"/>
    </row>
    <row r="810" ht="15.75" customHeight="1">
      <c r="M810" s="68"/>
      <c r="N810" s="68"/>
      <c r="O810" s="68"/>
      <c r="P810" s="68"/>
    </row>
    <row r="811" ht="15.75" customHeight="1">
      <c r="M811" s="68"/>
      <c r="N811" s="68"/>
      <c r="O811" s="68"/>
      <c r="P811" s="68"/>
    </row>
    <row r="812" ht="15.75" customHeight="1">
      <c r="M812" s="68"/>
      <c r="N812" s="68"/>
      <c r="O812" s="68"/>
      <c r="P812" s="68"/>
    </row>
    <row r="813" ht="15.75" customHeight="1">
      <c r="M813" s="68"/>
      <c r="N813" s="68"/>
      <c r="O813" s="68"/>
      <c r="P813" s="68"/>
    </row>
    <row r="814" ht="15.75" customHeight="1">
      <c r="M814" s="68"/>
      <c r="N814" s="68"/>
      <c r="O814" s="68"/>
      <c r="P814" s="68"/>
    </row>
    <row r="815" ht="15.75" customHeight="1">
      <c r="M815" s="68"/>
      <c r="N815" s="68"/>
      <c r="O815" s="68"/>
      <c r="P815" s="68"/>
    </row>
    <row r="816" ht="15.75" customHeight="1">
      <c r="M816" s="68"/>
      <c r="N816" s="68"/>
      <c r="O816" s="68"/>
      <c r="P816" s="68"/>
    </row>
    <row r="817" ht="15.75" customHeight="1">
      <c r="M817" s="68"/>
      <c r="N817" s="68"/>
      <c r="O817" s="68"/>
      <c r="P817" s="68"/>
    </row>
    <row r="818" ht="15.75" customHeight="1">
      <c r="M818" s="68"/>
      <c r="N818" s="68"/>
      <c r="O818" s="68"/>
      <c r="P818" s="68"/>
    </row>
    <row r="819" ht="15.75" customHeight="1">
      <c r="M819" s="68"/>
      <c r="N819" s="68"/>
      <c r="O819" s="68"/>
      <c r="P819" s="68"/>
    </row>
    <row r="820" ht="15.75" customHeight="1">
      <c r="M820" s="68"/>
      <c r="N820" s="68"/>
      <c r="O820" s="68"/>
      <c r="P820" s="68"/>
    </row>
    <row r="821" ht="15.75" customHeight="1">
      <c r="M821" s="68"/>
      <c r="N821" s="68"/>
      <c r="O821" s="68"/>
      <c r="P821" s="68"/>
    </row>
    <row r="822" ht="15.75" customHeight="1">
      <c r="M822" s="68"/>
      <c r="N822" s="68"/>
      <c r="O822" s="68"/>
      <c r="P822" s="68"/>
    </row>
    <row r="823" ht="15.75" customHeight="1">
      <c r="M823" s="68"/>
      <c r="N823" s="68"/>
      <c r="O823" s="68"/>
      <c r="P823" s="68"/>
    </row>
    <row r="824" ht="15.75" customHeight="1">
      <c r="M824" s="68"/>
      <c r="N824" s="68"/>
      <c r="O824" s="68"/>
      <c r="P824" s="68"/>
    </row>
    <row r="825" ht="15.75" customHeight="1">
      <c r="M825" s="68"/>
      <c r="N825" s="68"/>
      <c r="O825" s="68"/>
      <c r="P825" s="68"/>
    </row>
    <row r="826" ht="15.75" customHeight="1">
      <c r="M826" s="68"/>
      <c r="N826" s="68"/>
      <c r="O826" s="68"/>
      <c r="P826" s="68"/>
    </row>
    <row r="827" ht="15.75" customHeight="1">
      <c r="M827" s="68"/>
      <c r="N827" s="68"/>
      <c r="O827" s="68"/>
      <c r="P827" s="68"/>
    </row>
    <row r="828" ht="15.75" customHeight="1">
      <c r="M828" s="68"/>
      <c r="N828" s="68"/>
      <c r="O828" s="68"/>
      <c r="P828" s="68"/>
    </row>
    <row r="829" ht="15.75" customHeight="1">
      <c r="M829" s="68"/>
      <c r="N829" s="68"/>
      <c r="O829" s="68"/>
      <c r="P829" s="68"/>
    </row>
    <row r="830" ht="15.75" customHeight="1">
      <c r="M830" s="68"/>
      <c r="N830" s="68"/>
      <c r="O830" s="68"/>
      <c r="P830" s="68"/>
    </row>
    <row r="831" ht="15.75" customHeight="1">
      <c r="M831" s="68"/>
      <c r="N831" s="68"/>
      <c r="O831" s="68"/>
      <c r="P831" s="68"/>
    </row>
    <row r="832" ht="15.75" customHeight="1">
      <c r="M832" s="68"/>
      <c r="N832" s="68"/>
      <c r="O832" s="68"/>
      <c r="P832" s="68"/>
    </row>
    <row r="833" ht="15.75" customHeight="1">
      <c r="M833" s="68"/>
      <c r="N833" s="68"/>
      <c r="O833" s="68"/>
      <c r="P833" s="68"/>
    </row>
    <row r="834" ht="15.75" customHeight="1">
      <c r="M834" s="68"/>
      <c r="N834" s="68"/>
      <c r="O834" s="68"/>
      <c r="P834" s="68"/>
    </row>
    <row r="835" ht="15.75" customHeight="1">
      <c r="M835" s="68"/>
      <c r="N835" s="68"/>
      <c r="O835" s="68"/>
      <c r="P835" s="68"/>
    </row>
    <row r="836" ht="15.75" customHeight="1">
      <c r="M836" s="68"/>
      <c r="N836" s="68"/>
      <c r="O836" s="68"/>
      <c r="P836" s="68"/>
    </row>
    <row r="837" ht="15.75" customHeight="1">
      <c r="M837" s="68"/>
      <c r="N837" s="68"/>
      <c r="O837" s="68"/>
      <c r="P837" s="68"/>
    </row>
    <row r="838" ht="15.75" customHeight="1">
      <c r="M838" s="68"/>
      <c r="N838" s="68"/>
      <c r="O838" s="68"/>
      <c r="P838" s="68"/>
    </row>
    <row r="839" ht="15.75" customHeight="1">
      <c r="M839" s="68"/>
      <c r="N839" s="68"/>
      <c r="O839" s="68"/>
      <c r="P839" s="68"/>
    </row>
    <row r="840" ht="15.75" customHeight="1">
      <c r="M840" s="68"/>
      <c r="N840" s="68"/>
      <c r="O840" s="68"/>
      <c r="P840" s="68"/>
    </row>
    <row r="841" ht="15.75" customHeight="1">
      <c r="M841" s="68"/>
      <c r="N841" s="68"/>
      <c r="O841" s="68"/>
      <c r="P841" s="68"/>
    </row>
    <row r="842" ht="15.75" customHeight="1">
      <c r="M842" s="68"/>
      <c r="N842" s="68"/>
      <c r="O842" s="68"/>
      <c r="P842" s="68"/>
    </row>
    <row r="843" ht="15.75" customHeight="1">
      <c r="M843" s="68"/>
      <c r="N843" s="68"/>
      <c r="O843" s="68"/>
      <c r="P843" s="68"/>
    </row>
    <row r="844" ht="15.75" customHeight="1">
      <c r="M844" s="68"/>
      <c r="N844" s="68"/>
      <c r="O844" s="68"/>
      <c r="P844" s="68"/>
    </row>
    <row r="845" ht="15.75" customHeight="1">
      <c r="M845" s="68"/>
      <c r="N845" s="68"/>
      <c r="O845" s="68"/>
      <c r="P845" s="68"/>
    </row>
    <row r="846" ht="15.75" customHeight="1">
      <c r="M846" s="68"/>
      <c r="N846" s="68"/>
      <c r="O846" s="68"/>
      <c r="P846" s="68"/>
    </row>
    <row r="847" ht="15.75" customHeight="1">
      <c r="M847" s="68"/>
      <c r="N847" s="68"/>
      <c r="O847" s="68"/>
      <c r="P847" s="68"/>
    </row>
    <row r="848" ht="15.75" customHeight="1">
      <c r="M848" s="68"/>
      <c r="N848" s="68"/>
      <c r="O848" s="68"/>
      <c r="P848" s="68"/>
    </row>
    <row r="849" ht="15.75" customHeight="1">
      <c r="M849" s="68"/>
      <c r="N849" s="68"/>
      <c r="O849" s="68"/>
      <c r="P849" s="68"/>
    </row>
    <row r="850" ht="15.75" customHeight="1">
      <c r="M850" s="68"/>
      <c r="N850" s="68"/>
      <c r="O850" s="68"/>
      <c r="P850" s="68"/>
    </row>
    <row r="851" ht="15.75" customHeight="1">
      <c r="M851" s="68"/>
      <c r="N851" s="68"/>
      <c r="O851" s="68"/>
      <c r="P851" s="68"/>
    </row>
    <row r="852" ht="15.75" customHeight="1">
      <c r="M852" s="68"/>
      <c r="N852" s="68"/>
      <c r="O852" s="68"/>
      <c r="P852" s="68"/>
    </row>
    <row r="853" ht="15.75" customHeight="1">
      <c r="M853" s="68"/>
      <c r="N853" s="68"/>
      <c r="O853" s="68"/>
      <c r="P853" s="68"/>
    </row>
    <row r="854" ht="15.75" customHeight="1">
      <c r="M854" s="68"/>
      <c r="N854" s="68"/>
      <c r="O854" s="68"/>
      <c r="P854" s="68"/>
    </row>
    <row r="855" ht="15.75" customHeight="1">
      <c r="M855" s="68"/>
      <c r="N855" s="68"/>
      <c r="O855" s="68"/>
      <c r="P855" s="68"/>
    </row>
    <row r="856" ht="15.75" customHeight="1">
      <c r="M856" s="68"/>
      <c r="N856" s="68"/>
      <c r="O856" s="68"/>
      <c r="P856" s="68"/>
    </row>
    <row r="857" ht="15.75" customHeight="1">
      <c r="M857" s="68"/>
      <c r="N857" s="68"/>
      <c r="O857" s="68"/>
      <c r="P857" s="68"/>
    </row>
    <row r="858" ht="15.75" customHeight="1">
      <c r="M858" s="68"/>
      <c r="N858" s="68"/>
      <c r="O858" s="68"/>
      <c r="P858" s="68"/>
    </row>
    <row r="859" ht="15.75" customHeight="1">
      <c r="M859" s="68"/>
      <c r="N859" s="68"/>
      <c r="O859" s="68"/>
      <c r="P859" s="68"/>
    </row>
    <row r="860" ht="15.75" customHeight="1">
      <c r="M860" s="68"/>
      <c r="N860" s="68"/>
      <c r="O860" s="68"/>
      <c r="P860" s="68"/>
    </row>
    <row r="861" ht="15.75" customHeight="1">
      <c r="M861" s="68"/>
      <c r="N861" s="68"/>
      <c r="O861" s="68"/>
      <c r="P861" s="68"/>
    </row>
    <row r="862" ht="15.75" customHeight="1">
      <c r="M862" s="68"/>
      <c r="N862" s="68"/>
      <c r="O862" s="68"/>
      <c r="P862" s="68"/>
    </row>
    <row r="863" ht="15.75" customHeight="1">
      <c r="M863" s="68"/>
      <c r="N863" s="68"/>
      <c r="O863" s="68"/>
      <c r="P863" s="68"/>
    </row>
    <row r="864" ht="15.75" customHeight="1">
      <c r="M864" s="68"/>
      <c r="N864" s="68"/>
      <c r="O864" s="68"/>
      <c r="P864" s="68"/>
    </row>
    <row r="865" ht="15.75" customHeight="1">
      <c r="M865" s="68"/>
      <c r="N865" s="68"/>
      <c r="O865" s="68"/>
      <c r="P865" s="68"/>
    </row>
    <row r="866" ht="15.75" customHeight="1">
      <c r="M866" s="68"/>
      <c r="N866" s="68"/>
      <c r="O866" s="68"/>
      <c r="P866" s="68"/>
    </row>
    <row r="867" ht="15.75" customHeight="1">
      <c r="M867" s="68"/>
      <c r="N867" s="68"/>
      <c r="O867" s="68"/>
      <c r="P867" s="68"/>
    </row>
    <row r="868" ht="15.75" customHeight="1">
      <c r="M868" s="68"/>
      <c r="N868" s="68"/>
      <c r="O868" s="68"/>
      <c r="P868" s="68"/>
    </row>
    <row r="869" ht="15.75" customHeight="1">
      <c r="M869" s="68"/>
      <c r="N869" s="68"/>
      <c r="O869" s="68"/>
      <c r="P869" s="68"/>
    </row>
    <row r="870" ht="15.75" customHeight="1">
      <c r="M870" s="68"/>
      <c r="N870" s="68"/>
      <c r="O870" s="68"/>
      <c r="P870" s="68"/>
    </row>
    <row r="871" ht="15.75" customHeight="1">
      <c r="M871" s="68"/>
      <c r="N871" s="68"/>
      <c r="O871" s="68"/>
      <c r="P871" s="68"/>
    </row>
    <row r="872" ht="15.75" customHeight="1">
      <c r="M872" s="68"/>
      <c r="N872" s="68"/>
      <c r="O872" s="68"/>
      <c r="P872" s="68"/>
    </row>
    <row r="873" ht="15.75" customHeight="1">
      <c r="M873" s="68"/>
      <c r="N873" s="68"/>
      <c r="O873" s="68"/>
      <c r="P873" s="68"/>
    </row>
    <row r="874" ht="15.75" customHeight="1">
      <c r="M874" s="68"/>
      <c r="N874" s="68"/>
      <c r="O874" s="68"/>
      <c r="P874" s="68"/>
    </row>
    <row r="875" ht="15.75" customHeight="1">
      <c r="M875" s="68"/>
      <c r="N875" s="68"/>
      <c r="O875" s="68"/>
      <c r="P875" s="68"/>
    </row>
    <row r="876" ht="15.75" customHeight="1">
      <c r="M876" s="68"/>
      <c r="N876" s="68"/>
      <c r="O876" s="68"/>
      <c r="P876" s="68"/>
    </row>
    <row r="877" ht="15.75" customHeight="1">
      <c r="M877" s="68"/>
      <c r="N877" s="68"/>
      <c r="O877" s="68"/>
      <c r="P877" s="68"/>
    </row>
    <row r="878" ht="15.75" customHeight="1">
      <c r="M878" s="68"/>
      <c r="N878" s="68"/>
      <c r="O878" s="68"/>
      <c r="P878" s="68"/>
    </row>
    <row r="879" ht="15.75" customHeight="1">
      <c r="M879" s="68"/>
      <c r="N879" s="68"/>
      <c r="O879" s="68"/>
      <c r="P879" s="68"/>
    </row>
    <row r="880" ht="15.75" customHeight="1">
      <c r="M880" s="68"/>
      <c r="N880" s="68"/>
      <c r="O880" s="68"/>
      <c r="P880" s="68"/>
    </row>
    <row r="881" ht="15.75" customHeight="1">
      <c r="M881" s="68"/>
      <c r="N881" s="68"/>
      <c r="O881" s="68"/>
      <c r="P881" s="68"/>
    </row>
    <row r="882" ht="15.75" customHeight="1">
      <c r="M882" s="68"/>
      <c r="N882" s="68"/>
      <c r="O882" s="68"/>
      <c r="P882" s="68"/>
    </row>
    <row r="883" ht="15.75" customHeight="1">
      <c r="M883" s="68"/>
      <c r="N883" s="68"/>
      <c r="O883" s="68"/>
      <c r="P883" s="68"/>
    </row>
    <row r="884" ht="15.75" customHeight="1">
      <c r="M884" s="68"/>
      <c r="N884" s="68"/>
      <c r="O884" s="68"/>
      <c r="P884" s="68"/>
    </row>
    <row r="885" ht="15.75" customHeight="1">
      <c r="M885" s="68"/>
      <c r="N885" s="68"/>
      <c r="O885" s="68"/>
      <c r="P885" s="68"/>
    </row>
    <row r="886" ht="15.75" customHeight="1">
      <c r="M886" s="68"/>
      <c r="N886" s="68"/>
      <c r="O886" s="68"/>
      <c r="P886" s="68"/>
    </row>
    <row r="887" ht="15.75" customHeight="1">
      <c r="M887" s="68"/>
      <c r="N887" s="68"/>
      <c r="O887" s="68"/>
      <c r="P887" s="68"/>
    </row>
    <row r="888" ht="15.75" customHeight="1">
      <c r="M888" s="68"/>
      <c r="N888" s="68"/>
      <c r="O888" s="68"/>
      <c r="P888" s="68"/>
    </row>
    <row r="889" ht="15.75" customHeight="1">
      <c r="M889" s="68"/>
      <c r="N889" s="68"/>
      <c r="O889" s="68"/>
      <c r="P889" s="68"/>
    </row>
    <row r="890" ht="15.75" customHeight="1">
      <c r="M890" s="68"/>
      <c r="N890" s="68"/>
      <c r="O890" s="68"/>
      <c r="P890" s="68"/>
    </row>
    <row r="891" ht="15.75" customHeight="1">
      <c r="M891" s="68"/>
      <c r="N891" s="68"/>
      <c r="O891" s="68"/>
      <c r="P891" s="68"/>
    </row>
    <row r="892" ht="15.75" customHeight="1">
      <c r="M892" s="68"/>
      <c r="N892" s="68"/>
      <c r="O892" s="68"/>
      <c r="P892" s="68"/>
    </row>
    <row r="893" ht="15.75" customHeight="1">
      <c r="M893" s="68"/>
      <c r="N893" s="68"/>
      <c r="O893" s="68"/>
      <c r="P893" s="68"/>
    </row>
    <row r="894" ht="15.75" customHeight="1">
      <c r="M894" s="68"/>
      <c r="N894" s="68"/>
      <c r="O894" s="68"/>
      <c r="P894" s="68"/>
    </row>
    <row r="895" ht="15.75" customHeight="1">
      <c r="M895" s="68"/>
      <c r="N895" s="68"/>
      <c r="O895" s="68"/>
      <c r="P895" s="68"/>
    </row>
    <row r="896" ht="15.75" customHeight="1">
      <c r="M896" s="68"/>
      <c r="N896" s="68"/>
      <c r="O896" s="68"/>
      <c r="P896" s="68"/>
    </row>
    <row r="897" ht="15.75" customHeight="1">
      <c r="M897" s="68"/>
      <c r="N897" s="68"/>
      <c r="O897" s="68"/>
      <c r="P897" s="68"/>
    </row>
    <row r="898" ht="15.75" customHeight="1">
      <c r="M898" s="68"/>
      <c r="N898" s="68"/>
      <c r="O898" s="68"/>
      <c r="P898" s="68"/>
    </row>
    <row r="899" ht="15.75" customHeight="1">
      <c r="M899" s="68"/>
      <c r="N899" s="68"/>
      <c r="O899" s="68"/>
      <c r="P899" s="68"/>
    </row>
    <row r="900" ht="15.75" customHeight="1">
      <c r="M900" s="68"/>
      <c r="N900" s="68"/>
      <c r="O900" s="68"/>
      <c r="P900" s="68"/>
    </row>
    <row r="901" ht="15.75" customHeight="1">
      <c r="M901" s="68"/>
      <c r="N901" s="68"/>
      <c r="O901" s="68"/>
      <c r="P901" s="68"/>
    </row>
    <row r="902" ht="15.75" customHeight="1">
      <c r="M902" s="68"/>
      <c r="N902" s="68"/>
      <c r="O902" s="68"/>
      <c r="P902" s="68"/>
    </row>
    <row r="903" ht="15.75" customHeight="1">
      <c r="M903" s="68"/>
      <c r="N903" s="68"/>
      <c r="O903" s="68"/>
      <c r="P903" s="68"/>
    </row>
    <row r="904" ht="15.75" customHeight="1">
      <c r="M904" s="68"/>
      <c r="N904" s="68"/>
      <c r="O904" s="68"/>
      <c r="P904" s="68"/>
    </row>
    <row r="905" ht="15.75" customHeight="1">
      <c r="M905" s="68"/>
      <c r="N905" s="68"/>
      <c r="O905" s="68"/>
      <c r="P905" s="68"/>
    </row>
    <row r="906" ht="15.75" customHeight="1">
      <c r="M906" s="68"/>
      <c r="N906" s="68"/>
      <c r="O906" s="68"/>
      <c r="P906" s="68"/>
    </row>
    <row r="907" ht="15.75" customHeight="1">
      <c r="M907" s="68"/>
      <c r="N907" s="68"/>
      <c r="O907" s="68"/>
      <c r="P907" s="68"/>
    </row>
    <row r="908" ht="15.75" customHeight="1">
      <c r="M908" s="68"/>
      <c r="N908" s="68"/>
      <c r="O908" s="68"/>
      <c r="P908" s="68"/>
    </row>
    <row r="909" ht="15.75" customHeight="1">
      <c r="M909" s="68"/>
      <c r="N909" s="68"/>
      <c r="O909" s="68"/>
      <c r="P909" s="68"/>
    </row>
    <row r="910" ht="15.75" customHeight="1">
      <c r="M910" s="68"/>
      <c r="N910" s="68"/>
      <c r="O910" s="68"/>
      <c r="P910" s="68"/>
    </row>
    <row r="911" ht="15.75" customHeight="1">
      <c r="M911" s="68"/>
      <c r="N911" s="68"/>
      <c r="O911" s="68"/>
      <c r="P911" s="68"/>
    </row>
    <row r="912" ht="15.75" customHeight="1">
      <c r="M912" s="68"/>
      <c r="N912" s="68"/>
      <c r="O912" s="68"/>
      <c r="P912" s="68"/>
    </row>
    <row r="913" ht="15.75" customHeight="1">
      <c r="M913" s="68"/>
      <c r="N913" s="68"/>
      <c r="O913" s="68"/>
      <c r="P913" s="68"/>
    </row>
    <row r="914" ht="15.75" customHeight="1">
      <c r="M914" s="68"/>
      <c r="N914" s="68"/>
      <c r="O914" s="68"/>
      <c r="P914" s="68"/>
    </row>
    <row r="915" ht="15.75" customHeight="1">
      <c r="M915" s="68"/>
      <c r="N915" s="68"/>
      <c r="O915" s="68"/>
      <c r="P915" s="68"/>
    </row>
    <row r="916" ht="15.75" customHeight="1">
      <c r="M916" s="68"/>
      <c r="N916" s="68"/>
      <c r="O916" s="68"/>
      <c r="P916" s="68"/>
    </row>
    <row r="917" ht="15.75" customHeight="1">
      <c r="M917" s="68"/>
      <c r="N917" s="68"/>
      <c r="O917" s="68"/>
      <c r="P917" s="68"/>
    </row>
    <row r="918" ht="15.75" customHeight="1">
      <c r="M918" s="68"/>
      <c r="N918" s="68"/>
      <c r="O918" s="68"/>
      <c r="P918" s="68"/>
    </row>
    <row r="919" ht="15.75" customHeight="1">
      <c r="M919" s="68"/>
      <c r="N919" s="68"/>
      <c r="O919" s="68"/>
      <c r="P919" s="68"/>
    </row>
    <row r="920" ht="15.75" customHeight="1">
      <c r="M920" s="68"/>
      <c r="N920" s="68"/>
      <c r="O920" s="68"/>
      <c r="P920" s="68"/>
    </row>
    <row r="921" ht="15.75" customHeight="1">
      <c r="M921" s="68"/>
      <c r="N921" s="68"/>
      <c r="O921" s="68"/>
      <c r="P921" s="68"/>
    </row>
    <row r="922" ht="15.75" customHeight="1">
      <c r="M922" s="68"/>
      <c r="N922" s="68"/>
      <c r="O922" s="68"/>
      <c r="P922" s="68"/>
    </row>
    <row r="923" ht="15.75" customHeight="1">
      <c r="M923" s="68"/>
      <c r="N923" s="68"/>
      <c r="O923" s="68"/>
      <c r="P923" s="68"/>
    </row>
    <row r="924" ht="15.75" customHeight="1">
      <c r="M924" s="68"/>
      <c r="N924" s="68"/>
      <c r="O924" s="68"/>
      <c r="P924" s="68"/>
    </row>
    <row r="925" ht="15.75" customHeight="1">
      <c r="M925" s="68"/>
      <c r="N925" s="68"/>
      <c r="O925" s="68"/>
      <c r="P925" s="68"/>
    </row>
    <row r="926" ht="15.75" customHeight="1">
      <c r="M926" s="68"/>
      <c r="N926" s="68"/>
      <c r="O926" s="68"/>
      <c r="P926" s="68"/>
    </row>
    <row r="927" ht="15.75" customHeight="1">
      <c r="M927" s="68"/>
      <c r="N927" s="68"/>
      <c r="O927" s="68"/>
      <c r="P927" s="68"/>
    </row>
    <row r="928" ht="15.75" customHeight="1">
      <c r="M928" s="68"/>
      <c r="N928" s="68"/>
      <c r="O928" s="68"/>
      <c r="P928" s="68"/>
    </row>
    <row r="929" ht="15.75" customHeight="1">
      <c r="M929" s="68"/>
      <c r="N929" s="68"/>
      <c r="O929" s="68"/>
      <c r="P929" s="68"/>
    </row>
    <row r="930" ht="15.75" customHeight="1">
      <c r="M930" s="68"/>
      <c r="N930" s="68"/>
      <c r="O930" s="68"/>
      <c r="P930" s="68"/>
    </row>
    <row r="931" ht="15.75" customHeight="1">
      <c r="M931" s="68"/>
      <c r="N931" s="68"/>
      <c r="O931" s="68"/>
      <c r="P931" s="68"/>
    </row>
    <row r="932" ht="15.75" customHeight="1">
      <c r="M932" s="68"/>
      <c r="N932" s="68"/>
      <c r="O932" s="68"/>
      <c r="P932" s="68"/>
    </row>
    <row r="933" ht="15.75" customHeight="1">
      <c r="M933" s="68"/>
      <c r="N933" s="68"/>
      <c r="O933" s="68"/>
      <c r="P933" s="68"/>
    </row>
    <row r="934" ht="15.75" customHeight="1">
      <c r="M934" s="68"/>
      <c r="N934" s="68"/>
      <c r="O934" s="68"/>
      <c r="P934" s="68"/>
    </row>
    <row r="935" ht="15.75" customHeight="1">
      <c r="M935" s="68"/>
      <c r="N935" s="68"/>
      <c r="O935" s="68"/>
      <c r="P935" s="68"/>
    </row>
    <row r="936" ht="15.75" customHeight="1">
      <c r="M936" s="68"/>
      <c r="N936" s="68"/>
      <c r="O936" s="68"/>
      <c r="P936" s="68"/>
    </row>
    <row r="937" ht="15.75" customHeight="1">
      <c r="M937" s="68"/>
      <c r="N937" s="68"/>
      <c r="O937" s="68"/>
      <c r="P937" s="68"/>
    </row>
    <row r="938" ht="15.75" customHeight="1">
      <c r="M938" s="68"/>
      <c r="N938" s="68"/>
      <c r="O938" s="68"/>
      <c r="P938" s="68"/>
    </row>
    <row r="939" ht="15.75" customHeight="1">
      <c r="M939" s="68"/>
      <c r="N939" s="68"/>
      <c r="O939" s="68"/>
      <c r="P939" s="68"/>
    </row>
    <row r="940" ht="15.75" customHeight="1">
      <c r="M940" s="68"/>
      <c r="N940" s="68"/>
      <c r="O940" s="68"/>
      <c r="P940" s="68"/>
    </row>
    <row r="941" ht="15.75" customHeight="1">
      <c r="M941" s="68"/>
      <c r="N941" s="68"/>
      <c r="O941" s="68"/>
      <c r="P941" s="68"/>
    </row>
    <row r="942" ht="15.75" customHeight="1">
      <c r="M942" s="68"/>
      <c r="N942" s="68"/>
      <c r="O942" s="68"/>
      <c r="P942" s="68"/>
    </row>
    <row r="943" ht="15.75" customHeight="1">
      <c r="M943" s="68"/>
      <c r="N943" s="68"/>
      <c r="O943" s="68"/>
      <c r="P943" s="68"/>
    </row>
    <row r="944" ht="15.75" customHeight="1">
      <c r="M944" s="68"/>
      <c r="N944" s="68"/>
      <c r="O944" s="68"/>
      <c r="P944" s="68"/>
    </row>
    <row r="945" ht="15.75" customHeight="1">
      <c r="M945" s="68"/>
      <c r="N945" s="68"/>
      <c r="O945" s="68"/>
      <c r="P945" s="68"/>
    </row>
    <row r="946" ht="15.75" customHeight="1">
      <c r="M946" s="68"/>
      <c r="N946" s="68"/>
      <c r="O946" s="68"/>
      <c r="P946" s="68"/>
    </row>
    <row r="947" ht="15.75" customHeight="1">
      <c r="M947" s="68"/>
      <c r="N947" s="68"/>
      <c r="O947" s="68"/>
      <c r="P947" s="68"/>
    </row>
    <row r="948" ht="15.75" customHeight="1">
      <c r="M948" s="68"/>
      <c r="N948" s="68"/>
      <c r="O948" s="68"/>
      <c r="P948" s="68"/>
    </row>
    <row r="949" ht="15.75" customHeight="1">
      <c r="M949" s="68"/>
      <c r="N949" s="68"/>
      <c r="O949" s="68"/>
      <c r="P949" s="68"/>
    </row>
    <row r="950" ht="15.75" customHeight="1">
      <c r="M950" s="68"/>
      <c r="N950" s="68"/>
      <c r="O950" s="68"/>
      <c r="P950" s="68"/>
    </row>
    <row r="951" ht="15.75" customHeight="1">
      <c r="M951" s="68"/>
      <c r="N951" s="68"/>
      <c r="O951" s="68"/>
      <c r="P951" s="68"/>
    </row>
    <row r="952" ht="15.75" customHeight="1">
      <c r="M952" s="68"/>
      <c r="N952" s="68"/>
      <c r="O952" s="68"/>
      <c r="P952" s="68"/>
    </row>
    <row r="953" ht="15.75" customHeight="1">
      <c r="M953" s="68"/>
      <c r="N953" s="68"/>
      <c r="O953" s="68"/>
      <c r="P953" s="68"/>
    </row>
    <row r="954" ht="15.75" customHeight="1">
      <c r="M954" s="68"/>
      <c r="N954" s="68"/>
      <c r="O954" s="68"/>
      <c r="P954" s="68"/>
    </row>
    <row r="955" ht="15.75" customHeight="1">
      <c r="M955" s="68"/>
      <c r="N955" s="68"/>
      <c r="O955" s="68"/>
      <c r="P955" s="68"/>
    </row>
    <row r="956" ht="15.75" customHeight="1">
      <c r="M956" s="68"/>
      <c r="N956" s="68"/>
      <c r="O956" s="68"/>
      <c r="P956" s="68"/>
    </row>
    <row r="957" ht="15.75" customHeight="1">
      <c r="M957" s="68"/>
      <c r="N957" s="68"/>
      <c r="O957" s="68"/>
      <c r="P957" s="68"/>
    </row>
    <row r="958" ht="15.75" customHeight="1">
      <c r="M958" s="68"/>
      <c r="N958" s="68"/>
      <c r="O958" s="68"/>
      <c r="P958" s="68"/>
    </row>
    <row r="959" ht="15.75" customHeight="1">
      <c r="M959" s="68"/>
      <c r="N959" s="68"/>
      <c r="O959" s="68"/>
      <c r="P959" s="68"/>
    </row>
    <row r="960" ht="15.75" customHeight="1">
      <c r="M960" s="68"/>
      <c r="N960" s="68"/>
      <c r="O960" s="68"/>
      <c r="P960" s="68"/>
    </row>
    <row r="961" ht="15.75" customHeight="1">
      <c r="M961" s="68"/>
      <c r="N961" s="68"/>
      <c r="O961" s="68"/>
      <c r="P961" s="68"/>
    </row>
    <row r="962" ht="15.75" customHeight="1">
      <c r="M962" s="68"/>
      <c r="N962" s="68"/>
      <c r="O962" s="68"/>
      <c r="P962" s="68"/>
    </row>
    <row r="963" ht="15.75" customHeight="1">
      <c r="M963" s="68"/>
      <c r="N963" s="68"/>
      <c r="O963" s="68"/>
      <c r="P963" s="68"/>
    </row>
    <row r="964" ht="15.75" customHeight="1">
      <c r="M964" s="68"/>
      <c r="N964" s="68"/>
      <c r="O964" s="68"/>
      <c r="P964" s="68"/>
    </row>
    <row r="965" ht="15.75" customHeight="1">
      <c r="M965" s="68"/>
      <c r="N965" s="68"/>
      <c r="O965" s="68"/>
      <c r="P965" s="68"/>
    </row>
    <row r="966" ht="15.75" customHeight="1">
      <c r="M966" s="68"/>
      <c r="N966" s="68"/>
      <c r="O966" s="68"/>
      <c r="P966" s="68"/>
    </row>
    <row r="967" ht="15.75" customHeight="1">
      <c r="M967" s="68"/>
      <c r="N967" s="68"/>
      <c r="O967" s="68"/>
      <c r="P967" s="68"/>
    </row>
    <row r="968" ht="15.75" customHeight="1">
      <c r="M968" s="68"/>
      <c r="N968" s="68"/>
      <c r="O968" s="68"/>
      <c r="P968" s="68"/>
    </row>
    <row r="969" ht="15.75" customHeight="1">
      <c r="M969" s="68"/>
      <c r="N969" s="68"/>
      <c r="O969" s="68"/>
      <c r="P969" s="68"/>
    </row>
    <row r="970" ht="15.75" customHeight="1">
      <c r="M970" s="68"/>
      <c r="N970" s="68"/>
      <c r="O970" s="68"/>
      <c r="P970" s="68"/>
    </row>
    <row r="971" ht="15.75" customHeight="1">
      <c r="M971" s="68"/>
      <c r="N971" s="68"/>
      <c r="O971" s="68"/>
      <c r="P971" s="68"/>
    </row>
    <row r="972" ht="15.75" customHeight="1">
      <c r="M972" s="68"/>
      <c r="N972" s="68"/>
      <c r="O972" s="68"/>
      <c r="P972" s="68"/>
    </row>
    <row r="973" ht="15.75" customHeight="1">
      <c r="M973" s="68"/>
      <c r="N973" s="68"/>
      <c r="O973" s="68"/>
      <c r="P973" s="68"/>
    </row>
    <row r="974" ht="15.75" customHeight="1">
      <c r="M974" s="68"/>
      <c r="N974" s="68"/>
      <c r="O974" s="68"/>
      <c r="P974" s="68"/>
    </row>
    <row r="975" ht="15.75" customHeight="1">
      <c r="M975" s="68"/>
      <c r="N975" s="68"/>
      <c r="O975" s="68"/>
      <c r="P975" s="68"/>
    </row>
    <row r="976" ht="15.75" customHeight="1">
      <c r="M976" s="68"/>
      <c r="N976" s="68"/>
      <c r="O976" s="68"/>
      <c r="P976" s="68"/>
    </row>
    <row r="977" ht="15.75" customHeight="1">
      <c r="M977" s="68"/>
      <c r="N977" s="68"/>
      <c r="O977" s="68"/>
      <c r="P977" s="68"/>
    </row>
    <row r="978" ht="15.75" customHeight="1">
      <c r="M978" s="68"/>
      <c r="N978" s="68"/>
      <c r="O978" s="68"/>
      <c r="P978" s="68"/>
    </row>
    <row r="979" ht="15.75" customHeight="1">
      <c r="M979" s="68"/>
      <c r="N979" s="68"/>
      <c r="O979" s="68"/>
      <c r="P979" s="68"/>
    </row>
    <row r="980" ht="15.75" customHeight="1">
      <c r="M980" s="68"/>
      <c r="N980" s="68"/>
      <c r="O980" s="68"/>
      <c r="P980" s="68"/>
    </row>
    <row r="981" ht="15.75" customHeight="1">
      <c r="M981" s="68"/>
      <c r="N981" s="68"/>
      <c r="O981" s="68"/>
      <c r="P981" s="68"/>
    </row>
    <row r="982" ht="15.75" customHeight="1">
      <c r="M982" s="68"/>
      <c r="N982" s="68"/>
      <c r="O982" s="68"/>
      <c r="P982" s="68"/>
    </row>
    <row r="983" ht="15.75" customHeight="1">
      <c r="M983" s="68"/>
      <c r="N983" s="68"/>
      <c r="O983" s="68"/>
      <c r="P983" s="68"/>
    </row>
    <row r="984" ht="15.75" customHeight="1">
      <c r="M984" s="68"/>
      <c r="N984" s="68"/>
      <c r="O984" s="68"/>
      <c r="P984" s="68"/>
    </row>
    <row r="985" ht="15.75" customHeight="1">
      <c r="M985" s="68"/>
      <c r="N985" s="68"/>
      <c r="O985" s="68"/>
      <c r="P985" s="68"/>
    </row>
    <row r="986" ht="15.75" customHeight="1">
      <c r="M986" s="68"/>
      <c r="N986" s="68"/>
      <c r="O986" s="68"/>
      <c r="P986" s="68"/>
    </row>
    <row r="987" ht="15.75" customHeight="1">
      <c r="M987" s="68"/>
      <c r="N987" s="68"/>
      <c r="O987" s="68"/>
      <c r="P987" s="68"/>
    </row>
    <row r="988" ht="15.75" customHeight="1">
      <c r="M988" s="68"/>
      <c r="N988" s="68"/>
      <c r="O988" s="68"/>
      <c r="P988" s="68"/>
    </row>
    <row r="989" ht="15.75" customHeight="1">
      <c r="M989" s="68"/>
      <c r="N989" s="68"/>
      <c r="O989" s="68"/>
      <c r="P989" s="68"/>
    </row>
    <row r="990" ht="15.75" customHeight="1">
      <c r="M990" s="68"/>
      <c r="N990" s="68"/>
      <c r="O990" s="68"/>
      <c r="P990" s="68"/>
    </row>
    <row r="991" ht="15.75" customHeight="1">
      <c r="M991" s="68"/>
      <c r="N991" s="68"/>
      <c r="O991" s="68"/>
      <c r="P991" s="68"/>
    </row>
    <row r="992" ht="15.75" customHeight="1">
      <c r="M992" s="68"/>
      <c r="N992" s="68"/>
      <c r="O992" s="68"/>
      <c r="P992" s="68"/>
    </row>
    <row r="993" ht="15.75" customHeight="1">
      <c r="M993" s="68"/>
      <c r="N993" s="68"/>
      <c r="O993" s="68"/>
      <c r="P993" s="68"/>
    </row>
    <row r="994" ht="15.75" customHeight="1">
      <c r="M994" s="68"/>
      <c r="N994" s="68"/>
      <c r="O994" s="68"/>
      <c r="P994" s="68"/>
    </row>
    <row r="995" ht="15.75" customHeight="1">
      <c r="M995" s="68"/>
      <c r="N995" s="68"/>
      <c r="O995" s="68"/>
      <c r="P995" s="68"/>
    </row>
    <row r="996" ht="15.75" customHeight="1">
      <c r="M996" s="68"/>
      <c r="N996" s="68"/>
      <c r="O996" s="68"/>
      <c r="P996" s="68"/>
    </row>
    <row r="997" ht="15.75" customHeight="1">
      <c r="M997" s="68"/>
      <c r="N997" s="68"/>
      <c r="O997" s="68"/>
      <c r="P997" s="68"/>
    </row>
    <row r="998" ht="15.75" customHeight="1">
      <c r="M998" s="68"/>
      <c r="N998" s="68"/>
      <c r="O998" s="68"/>
      <c r="P998" s="68"/>
    </row>
    <row r="999" ht="15.75" customHeight="1">
      <c r="M999" s="68"/>
      <c r="N999" s="68"/>
      <c r="O999" s="68"/>
      <c r="P999" s="68"/>
    </row>
    <row r="1000" ht="15.75" customHeight="1">
      <c r="M1000" s="68"/>
      <c r="N1000" s="68"/>
      <c r="O1000" s="68"/>
      <c r="P1000" s="68"/>
    </row>
    <row r="1001" ht="15.75" customHeight="1">
      <c r="M1001" s="68"/>
      <c r="N1001" s="68"/>
      <c r="O1001" s="68"/>
      <c r="P1001" s="68"/>
    </row>
    <row r="1002" ht="15.75" customHeight="1">
      <c r="M1002" s="68"/>
      <c r="N1002" s="68"/>
      <c r="O1002" s="68"/>
      <c r="P1002" s="68"/>
    </row>
    <row r="1003" ht="15.75" customHeight="1">
      <c r="M1003" s="68"/>
      <c r="N1003" s="68"/>
      <c r="O1003" s="68"/>
      <c r="P1003" s="68"/>
    </row>
    <row r="1004" ht="15.75" customHeight="1">
      <c r="M1004" s="68"/>
      <c r="N1004" s="68"/>
      <c r="O1004" s="68"/>
      <c r="P1004" s="68"/>
    </row>
    <row r="1005" ht="15.75" customHeight="1">
      <c r="M1005" s="68"/>
      <c r="N1005" s="68"/>
      <c r="O1005" s="68"/>
      <c r="P1005" s="68"/>
    </row>
    <row r="1006" ht="15.75" customHeight="1">
      <c r="M1006" s="68"/>
      <c r="N1006" s="68"/>
      <c r="O1006" s="68"/>
      <c r="P1006" s="68"/>
    </row>
    <row r="1007" ht="15.75" customHeight="1">
      <c r="M1007" s="68"/>
      <c r="N1007" s="68"/>
      <c r="O1007" s="68"/>
      <c r="P1007" s="68"/>
    </row>
    <row r="1008" ht="15.75" customHeight="1">
      <c r="M1008" s="68"/>
      <c r="N1008" s="68"/>
      <c r="O1008" s="68"/>
      <c r="P1008" s="68"/>
    </row>
    <row r="1009" ht="15.75" customHeight="1">
      <c r="M1009" s="68"/>
      <c r="N1009" s="68"/>
      <c r="O1009" s="68"/>
      <c r="P1009" s="68"/>
    </row>
    <row r="1010" ht="15.75" customHeight="1">
      <c r="M1010" s="68"/>
      <c r="N1010" s="68"/>
      <c r="O1010" s="68"/>
      <c r="P1010" s="68"/>
    </row>
    <row r="1011" ht="15.75" customHeight="1">
      <c r="M1011" s="68"/>
      <c r="N1011" s="68"/>
      <c r="O1011" s="68"/>
      <c r="P1011" s="68"/>
    </row>
    <row r="1012" ht="15.75" customHeight="1">
      <c r="M1012" s="68"/>
      <c r="N1012" s="68"/>
      <c r="O1012" s="68"/>
      <c r="P1012" s="68"/>
    </row>
    <row r="1013" ht="15.75" customHeight="1">
      <c r="M1013" s="68"/>
      <c r="N1013" s="68"/>
      <c r="O1013" s="68"/>
      <c r="P1013" s="68"/>
    </row>
    <row r="1014" ht="15.75" customHeight="1">
      <c r="M1014" s="68"/>
      <c r="N1014" s="68"/>
      <c r="O1014" s="68"/>
      <c r="P1014" s="68"/>
    </row>
    <row r="1015" ht="15.75" customHeight="1">
      <c r="M1015" s="68"/>
      <c r="N1015" s="68"/>
      <c r="O1015" s="68"/>
      <c r="P1015" s="68"/>
    </row>
    <row r="1016" ht="15.75" customHeight="1">
      <c r="M1016" s="68"/>
      <c r="N1016" s="68"/>
      <c r="O1016" s="68"/>
      <c r="P1016" s="68"/>
    </row>
    <row r="1017" ht="15.75" customHeight="1">
      <c r="M1017" s="68"/>
      <c r="N1017" s="68"/>
      <c r="O1017" s="68"/>
      <c r="P1017" s="68"/>
    </row>
    <row r="1018" ht="15.75" customHeight="1">
      <c r="M1018" s="68"/>
      <c r="N1018" s="68"/>
      <c r="O1018" s="68"/>
      <c r="P1018" s="68"/>
    </row>
    <row r="1019" ht="15.75" customHeight="1">
      <c r="M1019" s="68"/>
      <c r="N1019" s="68"/>
      <c r="O1019" s="68"/>
      <c r="P1019" s="68"/>
    </row>
    <row r="1020" ht="15.75" customHeight="1">
      <c r="M1020" s="68"/>
      <c r="N1020" s="68"/>
      <c r="O1020" s="68"/>
      <c r="P1020" s="68"/>
    </row>
    <row r="1021" ht="15.75" customHeight="1">
      <c r="M1021" s="68"/>
      <c r="N1021" s="68"/>
      <c r="O1021" s="68"/>
      <c r="P1021" s="68"/>
    </row>
    <row r="1022" ht="15.75" customHeight="1">
      <c r="M1022" s="68"/>
      <c r="N1022" s="68"/>
      <c r="O1022" s="68"/>
      <c r="P1022" s="68"/>
    </row>
    <row r="1023" ht="15.75" customHeight="1">
      <c r="M1023" s="68"/>
      <c r="N1023" s="68"/>
      <c r="O1023" s="68"/>
      <c r="P1023" s="68"/>
    </row>
    <row r="1024" ht="15.75" customHeight="1">
      <c r="M1024" s="68"/>
      <c r="N1024" s="68"/>
      <c r="O1024" s="68"/>
      <c r="P1024" s="68"/>
    </row>
    <row r="1025" ht="15.75" customHeight="1">
      <c r="M1025" s="68"/>
      <c r="N1025" s="68"/>
      <c r="O1025" s="68"/>
      <c r="P1025" s="68"/>
    </row>
    <row r="1026" ht="15.75" customHeight="1">
      <c r="M1026" s="68"/>
      <c r="N1026" s="68"/>
      <c r="O1026" s="68"/>
      <c r="P1026" s="68"/>
    </row>
    <row r="1027" ht="15.75" customHeight="1">
      <c r="M1027" s="68"/>
      <c r="N1027" s="68"/>
      <c r="O1027" s="68"/>
      <c r="P1027" s="68"/>
    </row>
    <row r="1028" ht="15.75" customHeight="1">
      <c r="M1028" s="68"/>
      <c r="N1028" s="68"/>
      <c r="O1028" s="68"/>
      <c r="P1028" s="68"/>
    </row>
    <row r="1029" ht="15.75" customHeight="1">
      <c r="M1029" s="68"/>
      <c r="N1029" s="68"/>
      <c r="O1029" s="68"/>
      <c r="P1029" s="68"/>
    </row>
    <row r="1030" ht="15.75" customHeight="1">
      <c r="M1030" s="68"/>
      <c r="N1030" s="68"/>
      <c r="O1030" s="68"/>
      <c r="P1030" s="68"/>
    </row>
    <row r="1031" ht="15.75" customHeight="1">
      <c r="M1031" s="68"/>
      <c r="N1031" s="68"/>
      <c r="O1031" s="68"/>
      <c r="P1031" s="68"/>
    </row>
    <row r="1032" ht="15.75" customHeight="1">
      <c r="M1032" s="68"/>
      <c r="N1032" s="68"/>
      <c r="O1032" s="68"/>
      <c r="P1032" s="68"/>
    </row>
    <row r="1033" ht="15.75" customHeight="1">
      <c r="M1033" s="68"/>
      <c r="N1033" s="68"/>
      <c r="O1033" s="68"/>
      <c r="P1033" s="68"/>
    </row>
    <row r="1034" ht="15.75" customHeight="1">
      <c r="M1034" s="68"/>
      <c r="N1034" s="68"/>
      <c r="O1034" s="68"/>
      <c r="P1034" s="68"/>
    </row>
    <row r="1035" ht="15.75" customHeight="1">
      <c r="M1035" s="68"/>
      <c r="N1035" s="68"/>
      <c r="O1035" s="68"/>
      <c r="P1035" s="68"/>
    </row>
    <row r="1036" ht="15.75" customHeight="1">
      <c r="M1036" s="68"/>
      <c r="N1036" s="68"/>
      <c r="O1036" s="68"/>
      <c r="P1036" s="68"/>
    </row>
    <row r="1037" ht="15.75" customHeight="1">
      <c r="M1037" s="68"/>
      <c r="N1037" s="68"/>
      <c r="O1037" s="68"/>
      <c r="P1037" s="68"/>
    </row>
    <row r="1038" ht="15.75" customHeight="1">
      <c r="M1038" s="68"/>
      <c r="N1038" s="68"/>
      <c r="O1038" s="68"/>
      <c r="P1038" s="68"/>
    </row>
    <row r="1039" ht="15.75" customHeight="1">
      <c r="M1039" s="68"/>
      <c r="N1039" s="68"/>
      <c r="O1039" s="68"/>
      <c r="P1039" s="68"/>
    </row>
    <row r="1040" ht="15.75" customHeight="1">
      <c r="M1040" s="68"/>
      <c r="N1040" s="68"/>
      <c r="O1040" s="68"/>
      <c r="P1040" s="68"/>
    </row>
    <row r="1041" ht="15.75" customHeight="1">
      <c r="M1041" s="68"/>
      <c r="N1041" s="68"/>
      <c r="O1041" s="68"/>
      <c r="P1041" s="68"/>
    </row>
    <row r="1042" ht="15.75" customHeight="1">
      <c r="M1042" s="68"/>
      <c r="N1042" s="68"/>
      <c r="O1042" s="68"/>
      <c r="P1042" s="68"/>
    </row>
    <row r="1043" ht="15.75" customHeight="1">
      <c r="M1043" s="68"/>
      <c r="N1043" s="68"/>
      <c r="O1043" s="68"/>
      <c r="P1043" s="68"/>
    </row>
    <row r="1044" ht="15.75" customHeight="1">
      <c r="M1044" s="68"/>
      <c r="N1044" s="68"/>
      <c r="O1044" s="68"/>
      <c r="P1044" s="68"/>
    </row>
    <row r="1045" ht="15.75" customHeight="1">
      <c r="M1045" s="68"/>
      <c r="N1045" s="68"/>
      <c r="O1045" s="68"/>
      <c r="P1045" s="68"/>
    </row>
    <row r="1046" ht="15.75" customHeight="1">
      <c r="M1046" s="68"/>
      <c r="N1046" s="68"/>
      <c r="O1046" s="68"/>
      <c r="P1046" s="68"/>
    </row>
    <row r="1047" ht="15.75" customHeight="1">
      <c r="M1047" s="68"/>
      <c r="N1047" s="68"/>
      <c r="O1047" s="68"/>
      <c r="P1047" s="68"/>
    </row>
    <row r="1048" ht="15.75" customHeight="1">
      <c r="M1048" s="68"/>
      <c r="N1048" s="68"/>
      <c r="O1048" s="68"/>
      <c r="P1048" s="68"/>
    </row>
    <row r="1049" ht="15.75" customHeight="1">
      <c r="M1049" s="68"/>
      <c r="N1049" s="68"/>
      <c r="O1049" s="68"/>
      <c r="P1049" s="68"/>
    </row>
    <row r="1050" ht="15.75" customHeight="1">
      <c r="M1050" s="68"/>
      <c r="N1050" s="68"/>
      <c r="O1050" s="68"/>
      <c r="P1050" s="68"/>
    </row>
    <row r="1051" ht="15.75" customHeight="1">
      <c r="M1051" s="68"/>
      <c r="N1051" s="68"/>
      <c r="O1051" s="68"/>
      <c r="P1051" s="68"/>
    </row>
    <row r="1052" ht="15.75" customHeight="1">
      <c r="M1052" s="68"/>
      <c r="N1052" s="68"/>
      <c r="O1052" s="68"/>
      <c r="P1052" s="68"/>
    </row>
    <row r="1053" ht="15.75" customHeight="1">
      <c r="M1053" s="68"/>
      <c r="N1053" s="68"/>
      <c r="O1053" s="68"/>
      <c r="P1053" s="68"/>
    </row>
    <row r="1054" ht="15.75" customHeight="1">
      <c r="M1054" s="68"/>
      <c r="N1054" s="68"/>
      <c r="O1054" s="68"/>
      <c r="P1054" s="68"/>
    </row>
    <row r="1055" ht="15.75" customHeight="1">
      <c r="M1055" s="68"/>
      <c r="N1055" s="68"/>
      <c r="O1055" s="68"/>
      <c r="P1055" s="68"/>
    </row>
    <row r="1056" ht="15.75" customHeight="1">
      <c r="M1056" s="68"/>
      <c r="N1056" s="68"/>
      <c r="O1056" s="68"/>
      <c r="P1056" s="68"/>
    </row>
    <row r="1057" ht="15.75" customHeight="1">
      <c r="M1057" s="68"/>
      <c r="N1057" s="68"/>
      <c r="O1057" s="68"/>
      <c r="P1057" s="68"/>
    </row>
    <row r="1058" ht="15.75" customHeight="1">
      <c r="M1058" s="68"/>
      <c r="N1058" s="68"/>
      <c r="O1058" s="68"/>
      <c r="P1058" s="68"/>
    </row>
    <row r="1059" ht="15.75" customHeight="1">
      <c r="M1059" s="68"/>
      <c r="N1059" s="68"/>
      <c r="O1059" s="68"/>
      <c r="P1059" s="68"/>
    </row>
    <row r="1060" ht="15.75" customHeight="1">
      <c r="M1060" s="68"/>
      <c r="N1060" s="68"/>
      <c r="O1060" s="68"/>
      <c r="P1060" s="68"/>
    </row>
  </sheetData>
  <mergeCells count="2">
    <mergeCell ref="B2:S4"/>
    <mergeCell ref="B473:S473"/>
  </mergeCells>
  <printOptions/>
  <pageMargins bottom="0.75" footer="0.0" header="0.0" left="0.7" right="0.7" top="0.75"/>
  <pageSetup fitToHeight="0" orientation="portrait"/>
  <drawing r:id="rId1"/>
</worksheet>
</file>