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o\Desktop\NSE cog\cognitive ability (Figure 1)\"/>
    </mc:Choice>
  </mc:AlternateContent>
  <xr:revisionPtr revIDLastSave="0" documentId="13_ncr:1_{B8FDBC05-863E-4EA2-807A-5176E5120AD5}" xr6:coauthVersionLast="47" xr6:coauthVersionMax="47" xr10:uidLastSave="{00000000-0000-0000-0000-000000000000}"/>
  <bookViews>
    <workbookView xWindow="25800" yWindow="0" windowWidth="25800" windowHeight="21000" xr2:uid="{49FBC098-518A-4A78-8613-2F6AAEDE9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15" i="1"/>
  <c r="J15" i="1"/>
  <c r="K15" i="1" s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3" i="1"/>
  <c r="J23" i="1"/>
  <c r="K23" i="1"/>
  <c r="J25" i="1"/>
  <c r="K25" i="1" s="1"/>
  <c r="I26" i="1"/>
  <c r="J26" i="1"/>
  <c r="K26" i="1"/>
  <c r="I6" i="1"/>
  <c r="J6" i="1"/>
  <c r="K6" i="1"/>
  <c r="I11" i="1"/>
  <c r="J11" i="1" s="1"/>
  <c r="K11" i="1" s="1"/>
  <c r="I12" i="1"/>
  <c r="J12" i="1" s="1"/>
  <c r="I13" i="1"/>
  <c r="K7" i="1"/>
  <c r="J8" i="1"/>
  <c r="J7" i="1"/>
  <c r="I8" i="1"/>
  <c r="K8" i="1" s="1"/>
  <c r="I9" i="1"/>
  <c r="J9" i="1" s="1"/>
  <c r="I10" i="1"/>
  <c r="J10" i="1" s="1"/>
  <c r="I7" i="1"/>
  <c r="I3" i="1"/>
  <c r="J3" i="1"/>
  <c r="K3" i="1"/>
  <c r="I4" i="1"/>
  <c r="J4" i="1"/>
  <c r="K4" i="1"/>
  <c r="I5" i="1"/>
  <c r="J5" i="1"/>
  <c r="K5" i="1"/>
  <c r="K2" i="1"/>
  <c r="J2" i="1"/>
  <c r="I2" i="1"/>
  <c r="K10" i="1" l="1"/>
  <c r="K9" i="1"/>
  <c r="J13" i="1"/>
  <c r="K13" i="1" s="1"/>
  <c r="K12" i="1"/>
</calcChain>
</file>

<file path=xl/sharedStrings.xml><?xml version="1.0" encoding="utf-8"?>
<sst xmlns="http://schemas.openxmlformats.org/spreadsheetml/2006/main" count="104" uniqueCount="50">
  <si>
    <t xml:space="preserve">Study </t>
  </si>
  <si>
    <t>Age</t>
  </si>
  <si>
    <t>rMZ</t>
  </si>
  <si>
    <t>rDZ</t>
  </si>
  <si>
    <t>A</t>
  </si>
  <si>
    <t>C</t>
  </si>
  <si>
    <t>E</t>
  </si>
  <si>
    <t>Malanchini et al. (2021)</t>
  </si>
  <si>
    <t>0.35 (.28-.41)</t>
  </si>
  <si>
    <t>0.33 (.28-.38)</t>
  </si>
  <si>
    <t>0.32 (.30-.35)</t>
  </si>
  <si>
    <t>0.38 (.30-.44)</t>
  </si>
  <si>
    <t>0.39 (.33-.45)</t>
  </si>
  <si>
    <t>0.23 (.21-.25)</t>
  </si>
  <si>
    <t>0.51 (.44-.59)</t>
  </si>
  <si>
    <t>0.19 (.12-.25)</t>
  </si>
  <si>
    <t>0.30 (.28-.33)</t>
  </si>
  <si>
    <t>0.45 (.33-.57)</t>
  </si>
  <si>
    <t>0.14 (.04-.23)</t>
  </si>
  <si>
    <t>0.41 (.37-.46)</t>
  </si>
  <si>
    <t>Phenotype</t>
  </si>
  <si>
    <t>g</t>
  </si>
  <si>
    <t>Method</t>
  </si>
  <si>
    <t>Model Fitting</t>
  </si>
  <si>
    <t>Polderman et al. (2015)</t>
  </si>
  <si>
    <t>general cognitive ability</t>
  </si>
  <si>
    <t>0-11</t>
  </si>
  <si>
    <t>12-17</t>
  </si>
  <si>
    <t>18-64</t>
  </si>
  <si>
    <t>65+</t>
  </si>
  <si>
    <t>N MZ</t>
  </si>
  <si>
    <t>N DZ</t>
  </si>
  <si>
    <t>N (whole sample)</t>
  </si>
  <si>
    <t>Falconer's</t>
  </si>
  <si>
    <t xml:space="preserve">Note: estimates from mzm and dzm because largest N </t>
  </si>
  <si>
    <t>estimates from mzall and dzall unless otherwise stated</t>
  </si>
  <si>
    <t>Haworth et al. (2010)</t>
  </si>
  <si>
    <t>4-10</t>
  </si>
  <si>
    <t>11-13</t>
  </si>
  <si>
    <t>14-34</t>
  </si>
  <si>
    <t>Verbal Ability</t>
  </si>
  <si>
    <t>Numerical Ability</t>
  </si>
  <si>
    <t>Memory</t>
  </si>
  <si>
    <t>0-12</t>
  </si>
  <si>
    <t>12-18</t>
  </si>
  <si>
    <t>18-65</t>
  </si>
  <si>
    <t>0-13</t>
  </si>
  <si>
    <t>12-19</t>
  </si>
  <si>
    <t>18-66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</si>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</sst>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quotePrefix="1" applyNumberFormat="1"/>
    <xf numFmtId="0" fontId="0" fillId="0" borderId="0" xfId="0" quotePrefix="1"/>
    <xf numFmtId="0" fontId="0" fillId="0" borderId="4" xfId="0" applyBorder="1" applyAlignment="1">
      <alignment horizontal="center"/>
    </xf>
    <xf numFmtId="0" fontId="3" fillId="0" borderId="0" xfId="1"/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1486BF48-684D-40CE-B794-C23787AE6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8C99-133F-4E4F-93FF-18F7FE3DEE6B}">
  <dimension ref="A1:P26"/>
  <sheetViews>
    <sheetView tabSelected="1" zoomScale="130" zoomScaleNormal="130" workbookViewId="0">
      <selection activeCell="C7" sqref="C7"/>
    </sheetView>
  </sheetViews>
  <sheetFormatPr defaultRowHeight="15" x14ac:dyDescent="0.25"/>
  <cols>
    <col min="1" max="1" width="21.85546875" bestFit="1" customWidth="1"/>
    <col min="2" max="2" width="22.7109375" bestFit="1" customWidth="1"/>
    <col min="4" max="4" width="16.85546875" bestFit="1" customWidth="1"/>
    <col min="9" max="11" width="12.42578125" bestFit="1" customWidth="1"/>
    <col min="12" max="14" width="12.7109375" bestFit="1" customWidth="1"/>
    <col min="15" max="15" width="12.85546875" bestFit="1" customWidth="1"/>
  </cols>
  <sheetData>
    <row r="1" spans="1:16" ht="15.75" thickBot="1" x14ac:dyDescent="0.3">
      <c r="A1" s="4" t="s">
        <v>0</v>
      </c>
      <c r="B1" s="5" t="s">
        <v>20</v>
      </c>
      <c r="C1" s="10" t="s">
        <v>1</v>
      </c>
      <c r="D1" s="10" t="s">
        <v>32</v>
      </c>
      <c r="E1" s="3" t="s">
        <v>30</v>
      </c>
      <c r="F1" s="3" t="s">
        <v>31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6"/>
      <c r="M1" s="6"/>
      <c r="N1" s="6"/>
      <c r="O1" s="7" t="s">
        <v>22</v>
      </c>
    </row>
    <row r="2" spans="1:16" ht="15.75" x14ac:dyDescent="0.25">
      <c r="A2" t="s">
        <v>7</v>
      </c>
      <c r="B2" t="s">
        <v>21</v>
      </c>
      <c r="C2">
        <v>7</v>
      </c>
      <c r="D2" s="11">
        <v>5157</v>
      </c>
      <c r="I2" s="1" t="str">
        <f>LEFT(L2,4)</f>
        <v>0.35</v>
      </c>
      <c r="J2" s="2" t="str">
        <f>LEFT(M2,4)</f>
        <v>0.33</v>
      </c>
      <c r="K2" s="3" t="str">
        <f>LEFT(N2,4)</f>
        <v>0.32</v>
      </c>
      <c r="L2" s="3" t="s">
        <v>8</v>
      </c>
      <c r="M2" s="3" t="s">
        <v>9</v>
      </c>
      <c r="N2" s="3" t="s">
        <v>10</v>
      </c>
      <c r="O2" s="3" t="s">
        <v>23</v>
      </c>
    </row>
    <row r="3" spans="1:16" ht="15.75" x14ac:dyDescent="0.25">
      <c r="A3" t="s">
        <v>7</v>
      </c>
      <c r="B3" t="s">
        <v>21</v>
      </c>
      <c r="C3">
        <v>9</v>
      </c>
      <c r="D3" s="11">
        <v>3287</v>
      </c>
      <c r="I3" s="1" t="str">
        <f t="shared" ref="I3:I5" si="0">LEFT(L3,4)</f>
        <v>0.38</v>
      </c>
      <c r="J3" s="2" t="str">
        <f t="shared" ref="J3:J5" si="1">LEFT(M3,4)</f>
        <v>0.39</v>
      </c>
      <c r="K3" s="3" t="str">
        <f t="shared" ref="K3:K5" si="2">LEFT(N3,4)</f>
        <v>0.23</v>
      </c>
      <c r="L3" s="3" t="s">
        <v>11</v>
      </c>
      <c r="M3" s="3" t="s">
        <v>12</v>
      </c>
      <c r="N3" s="3" t="s">
        <v>13</v>
      </c>
      <c r="O3" s="3" t="s">
        <v>23</v>
      </c>
    </row>
    <row r="4" spans="1:16" ht="15.75" x14ac:dyDescent="0.25">
      <c r="A4" t="s">
        <v>7</v>
      </c>
      <c r="B4" t="s">
        <v>21</v>
      </c>
      <c r="C4">
        <v>12</v>
      </c>
      <c r="D4" s="11">
        <v>4427</v>
      </c>
      <c r="I4" s="1" t="str">
        <f t="shared" si="0"/>
        <v>0.51</v>
      </c>
      <c r="J4" s="2" t="str">
        <f t="shared" si="1"/>
        <v>0.19</v>
      </c>
      <c r="K4" s="3" t="str">
        <f t="shared" si="2"/>
        <v>0.30</v>
      </c>
      <c r="L4" s="3" t="s">
        <v>14</v>
      </c>
      <c r="M4" s="3" t="s">
        <v>15</v>
      </c>
      <c r="N4" s="3" t="s">
        <v>16</v>
      </c>
      <c r="O4" s="3" t="s">
        <v>23</v>
      </c>
    </row>
    <row r="5" spans="1:16" ht="15.75" x14ac:dyDescent="0.25">
      <c r="A5" t="s">
        <v>7</v>
      </c>
      <c r="B5" t="s">
        <v>21</v>
      </c>
      <c r="C5">
        <v>16</v>
      </c>
      <c r="D5" s="11">
        <v>2660</v>
      </c>
      <c r="I5" s="1" t="str">
        <f t="shared" si="0"/>
        <v>0.45</v>
      </c>
      <c r="J5" s="2" t="str">
        <f t="shared" si="1"/>
        <v>0.14</v>
      </c>
      <c r="K5" s="3" t="str">
        <f t="shared" si="2"/>
        <v>0.41</v>
      </c>
      <c r="L5" s="3" t="s">
        <v>17</v>
      </c>
      <c r="M5" s="3" t="s">
        <v>18</v>
      </c>
      <c r="N5" s="3" t="s">
        <v>19</v>
      </c>
      <c r="O5" s="3" t="s">
        <v>23</v>
      </c>
    </row>
    <row r="6" spans="1:16" x14ac:dyDescent="0.25">
      <c r="A6" t="s">
        <v>7</v>
      </c>
      <c r="B6" t="s">
        <v>21</v>
      </c>
      <c r="C6" s="9">
        <v>25</v>
      </c>
      <c r="E6">
        <v>860</v>
      </c>
      <c r="F6">
        <v>1372</v>
      </c>
      <c r="G6">
        <v>0.63</v>
      </c>
      <c r="H6">
        <v>0.35</v>
      </c>
      <c r="I6" s="14">
        <f>MIN(G6, MAX(0, 2*(G6-H6)))</f>
        <v>0.56000000000000005</v>
      </c>
      <c r="J6" s="13">
        <f>G6-I6</f>
        <v>6.9999999999999951E-2</v>
      </c>
      <c r="K6" s="3">
        <f>1-(I6+J6)</f>
        <v>0.37</v>
      </c>
      <c r="L6" s="3"/>
      <c r="O6" s="3" t="s">
        <v>33</v>
      </c>
      <c r="P6" t="s">
        <v>35</v>
      </c>
    </row>
    <row r="7" spans="1:16" x14ac:dyDescent="0.25">
      <c r="A7" t="s">
        <v>24</v>
      </c>
      <c r="B7" t="s">
        <v>25</v>
      </c>
      <c r="C7" t="s">
        <v>26</v>
      </c>
      <c r="E7">
        <v>97447</v>
      </c>
      <c r="F7">
        <v>118284</v>
      </c>
      <c r="G7">
        <v>0.76700000000000002</v>
      </c>
      <c r="H7" s="12">
        <v>0.54200000000000004</v>
      </c>
      <c r="I7" s="14">
        <f>MIN(G7, MAX(0, 2*(G7-H7)))</f>
        <v>0.44999999999999996</v>
      </c>
      <c r="J7" s="13">
        <f>G7-I7</f>
        <v>0.31700000000000006</v>
      </c>
      <c r="K7" s="3">
        <f>1-(I7+J7)</f>
        <v>0.23299999999999998</v>
      </c>
      <c r="L7" s="3"/>
      <c r="O7" s="3" t="s">
        <v>33</v>
      </c>
    </row>
    <row r="8" spans="1:16" x14ac:dyDescent="0.25">
      <c r="A8" t="s">
        <v>24</v>
      </c>
      <c r="B8" t="s">
        <v>25</v>
      </c>
      <c r="C8" s="8" t="s">
        <v>27</v>
      </c>
      <c r="E8">
        <v>40407</v>
      </c>
      <c r="F8">
        <v>35359</v>
      </c>
      <c r="G8">
        <v>0.68600000000000005</v>
      </c>
      <c r="H8" s="12">
        <v>0.38300000000000001</v>
      </c>
      <c r="I8" s="14">
        <f t="shared" ref="I8:I10" si="3">MIN(G8, MAX(0, 2*(G8-H8)))</f>
        <v>0.60600000000000009</v>
      </c>
      <c r="J8" s="13">
        <f t="shared" ref="J8:J10" si="4">G8-I8</f>
        <v>7.999999999999996E-2</v>
      </c>
      <c r="K8" s="3">
        <f t="shared" ref="K8:K10" si="5">1-(I8+J8)</f>
        <v>0.31399999999999995</v>
      </c>
      <c r="L8" s="3"/>
      <c r="O8" s="3" t="s">
        <v>33</v>
      </c>
      <c r="P8" t="s">
        <v>34</v>
      </c>
    </row>
    <row r="9" spans="1:16" x14ac:dyDescent="0.25">
      <c r="A9" t="s">
        <v>24</v>
      </c>
      <c r="B9" t="s">
        <v>25</v>
      </c>
      <c r="C9" s="9" t="s">
        <v>28</v>
      </c>
      <c r="E9">
        <v>15599</v>
      </c>
      <c r="F9">
        <v>17131</v>
      </c>
      <c r="G9">
        <v>0.57099999999999995</v>
      </c>
      <c r="H9">
        <v>0.34100000000000003</v>
      </c>
      <c r="I9" s="14">
        <f t="shared" si="3"/>
        <v>0.45999999999999985</v>
      </c>
      <c r="J9" s="13">
        <f t="shared" si="4"/>
        <v>0.1110000000000001</v>
      </c>
      <c r="K9" s="3">
        <f t="shared" si="5"/>
        <v>0.42900000000000005</v>
      </c>
      <c r="L9" s="3"/>
      <c r="O9" s="3" t="s">
        <v>33</v>
      </c>
    </row>
    <row r="10" spans="1:16" x14ac:dyDescent="0.25">
      <c r="A10" t="s">
        <v>24</v>
      </c>
      <c r="B10" t="s">
        <v>25</v>
      </c>
      <c r="C10" s="9" t="s">
        <v>29</v>
      </c>
      <c r="E10">
        <v>5875</v>
      </c>
      <c r="F10">
        <v>4155</v>
      </c>
      <c r="G10">
        <v>0.60399999999999998</v>
      </c>
      <c r="H10" s="12">
        <v>0.27400000000000002</v>
      </c>
      <c r="I10" s="14">
        <f t="shared" si="3"/>
        <v>0.60399999999999998</v>
      </c>
      <c r="J10" s="13">
        <f t="shared" si="4"/>
        <v>0</v>
      </c>
      <c r="K10" s="3">
        <f t="shared" si="5"/>
        <v>0.39600000000000002</v>
      </c>
      <c r="L10" s="3"/>
      <c r="O10" s="3" t="s">
        <v>33</v>
      </c>
    </row>
    <row r="11" spans="1:16" x14ac:dyDescent="0.25">
      <c r="A11" t="s">
        <v>36</v>
      </c>
      <c r="B11" t="s">
        <v>25</v>
      </c>
      <c r="C11" s="8" t="s">
        <v>37</v>
      </c>
      <c r="E11">
        <v>1089</v>
      </c>
      <c r="F11">
        <v>1591</v>
      </c>
      <c r="G11">
        <v>0.74</v>
      </c>
      <c r="H11">
        <v>0.53</v>
      </c>
      <c r="I11" s="14">
        <f t="shared" ref="I11:I13" si="6">MIN(G11, MAX(0, 2*(G11-H11)))</f>
        <v>0.41999999999999993</v>
      </c>
      <c r="J11" s="13">
        <f t="shared" ref="J11:J13" si="7">G11-I11</f>
        <v>0.32000000000000006</v>
      </c>
      <c r="K11" s="3">
        <f t="shared" ref="K11:K13" si="8">1-(I11+J11)</f>
        <v>0.26</v>
      </c>
      <c r="L11" s="3"/>
      <c r="O11" s="3" t="s">
        <v>33</v>
      </c>
    </row>
    <row r="12" spans="1:16" x14ac:dyDescent="0.25">
      <c r="A12" t="s">
        <v>36</v>
      </c>
      <c r="B12" t="s">
        <v>25</v>
      </c>
      <c r="C12" s="9" t="s">
        <v>38</v>
      </c>
      <c r="E12">
        <v>2222</v>
      </c>
      <c r="F12">
        <v>2712</v>
      </c>
      <c r="G12">
        <v>0.73</v>
      </c>
      <c r="H12">
        <v>0.46</v>
      </c>
      <c r="I12" s="14">
        <f t="shared" si="6"/>
        <v>0.53999999999999992</v>
      </c>
      <c r="J12" s="13">
        <f t="shared" si="7"/>
        <v>0.19000000000000006</v>
      </c>
      <c r="K12" s="3">
        <f t="shared" si="8"/>
        <v>0.27</v>
      </c>
      <c r="L12" s="3"/>
      <c r="O12" s="3" t="s">
        <v>33</v>
      </c>
    </row>
    <row r="13" spans="1:16" x14ac:dyDescent="0.25">
      <c r="A13" t="s">
        <v>36</v>
      </c>
      <c r="B13" t="s">
        <v>25</v>
      </c>
      <c r="C13" s="9" t="s">
        <v>39</v>
      </c>
      <c r="E13">
        <v>1498</v>
      </c>
      <c r="F13">
        <v>1577</v>
      </c>
      <c r="G13">
        <v>0.82</v>
      </c>
      <c r="H13">
        <v>0.48</v>
      </c>
      <c r="I13" s="14">
        <f t="shared" si="6"/>
        <v>0.67999999999999994</v>
      </c>
      <c r="J13" s="13">
        <f t="shared" si="7"/>
        <v>0.14000000000000001</v>
      </c>
      <c r="K13" s="3">
        <f t="shared" si="8"/>
        <v>0.18000000000000005</v>
      </c>
    </row>
    <row r="14" spans="1:16" x14ac:dyDescent="0.25">
      <c r="I14" s="14"/>
      <c r="J14" s="13"/>
      <c r="K14" s="3"/>
    </row>
    <row r="15" spans="1:16" x14ac:dyDescent="0.25">
      <c r="B15" t="s">
        <v>40</v>
      </c>
      <c r="C15" t="s">
        <v>26</v>
      </c>
      <c r="E15">
        <v>36827</v>
      </c>
      <c r="F15">
        <v>48243</v>
      </c>
      <c r="G15">
        <v>0.72499999999999998</v>
      </c>
      <c r="H15" s="12">
        <v>0.47499999999999998</v>
      </c>
      <c r="I15" s="14">
        <f t="shared" ref="I15:I26" si="9">MIN(G15, MAX(0, 2*(G15-H15)))</f>
        <v>0.5</v>
      </c>
      <c r="J15" s="13">
        <f t="shared" ref="J15:J26" si="10">G15-I15</f>
        <v>0.22499999999999998</v>
      </c>
      <c r="K15" s="3">
        <f t="shared" ref="K15:K26" si="11">1-(I15+J15)</f>
        <v>0.27500000000000002</v>
      </c>
    </row>
    <row r="16" spans="1:16" x14ac:dyDescent="0.25">
      <c r="B16" t="s">
        <v>40</v>
      </c>
      <c r="C16" s="8" t="s">
        <v>27</v>
      </c>
      <c r="E16">
        <v>10331</v>
      </c>
      <c r="F16">
        <v>14159</v>
      </c>
      <c r="G16" s="12">
        <v>0.65</v>
      </c>
      <c r="H16" s="12">
        <v>0.41699999999999998</v>
      </c>
      <c r="I16" s="14">
        <f t="shared" si="9"/>
        <v>0.46600000000000008</v>
      </c>
      <c r="J16" s="13">
        <f t="shared" si="10"/>
        <v>0.18399999999999994</v>
      </c>
      <c r="K16" s="3">
        <f t="shared" si="11"/>
        <v>0.35</v>
      </c>
    </row>
    <row r="17" spans="2:11" x14ac:dyDescent="0.25">
      <c r="B17" t="s">
        <v>40</v>
      </c>
      <c r="C17" s="9" t="s">
        <v>28</v>
      </c>
      <c r="E17">
        <v>561</v>
      </c>
      <c r="F17">
        <v>726</v>
      </c>
      <c r="G17" s="12">
        <v>0.53800000000000003</v>
      </c>
      <c r="H17" s="12">
        <v>0.28399999999999997</v>
      </c>
      <c r="I17" s="14">
        <f t="shared" si="9"/>
        <v>0.50800000000000012</v>
      </c>
      <c r="J17" s="13">
        <f t="shared" si="10"/>
        <v>2.9999999999999916E-2</v>
      </c>
      <c r="K17" s="3">
        <f t="shared" si="11"/>
        <v>0.46199999999999997</v>
      </c>
    </row>
    <row r="18" spans="2:11" x14ac:dyDescent="0.25">
      <c r="B18" t="s">
        <v>40</v>
      </c>
      <c r="C18" s="9" t="s">
        <v>29</v>
      </c>
      <c r="E18">
        <v>392</v>
      </c>
      <c r="F18">
        <v>253</v>
      </c>
      <c r="G18" s="12">
        <v>0.65</v>
      </c>
      <c r="H18" s="12">
        <v>0.19</v>
      </c>
      <c r="I18" s="14">
        <f t="shared" si="9"/>
        <v>0.65</v>
      </c>
      <c r="J18" s="13">
        <f t="shared" si="10"/>
        <v>0</v>
      </c>
      <c r="K18" s="3">
        <f t="shared" si="11"/>
        <v>0.35</v>
      </c>
    </row>
    <row r="19" spans="2:11" x14ac:dyDescent="0.25">
      <c r="B19" t="s">
        <v>41</v>
      </c>
      <c r="C19" t="s">
        <v>43</v>
      </c>
      <c r="E19">
        <v>26815</v>
      </c>
      <c r="F19">
        <v>40795</v>
      </c>
      <c r="G19" s="12">
        <v>0.70399999999999996</v>
      </c>
      <c r="H19" s="12">
        <v>0.41399999999999998</v>
      </c>
      <c r="I19" s="14">
        <f t="shared" si="9"/>
        <v>0.57999999999999996</v>
      </c>
      <c r="J19" s="13">
        <f t="shared" si="10"/>
        <v>0.124</v>
      </c>
      <c r="K19" s="3">
        <f t="shared" si="11"/>
        <v>0.29600000000000004</v>
      </c>
    </row>
    <row r="20" spans="2:11" x14ac:dyDescent="0.25">
      <c r="B20" t="s">
        <v>41</v>
      </c>
      <c r="C20" s="8" t="s">
        <v>44</v>
      </c>
      <c r="E20">
        <v>3351</v>
      </c>
      <c r="F20">
        <v>2311</v>
      </c>
      <c r="G20">
        <v>0.67600000000000005</v>
      </c>
      <c r="H20" s="12">
        <v>0.42199999999999999</v>
      </c>
      <c r="I20" s="14">
        <f t="shared" si="9"/>
        <v>0.50800000000000012</v>
      </c>
      <c r="J20" s="13">
        <f t="shared" si="10"/>
        <v>0.16799999999999993</v>
      </c>
      <c r="K20" s="3">
        <f t="shared" si="11"/>
        <v>0.32399999999999995</v>
      </c>
    </row>
    <row r="21" spans="2:11" x14ac:dyDescent="0.25">
      <c r="B21" t="s">
        <v>41</v>
      </c>
      <c r="C21" s="9" t="s">
        <v>45</v>
      </c>
      <c r="E21" t="s">
        <v>49</v>
      </c>
      <c r="F21" t="s">
        <v>49</v>
      </c>
      <c r="G21" t="s">
        <v>49</v>
      </c>
      <c r="H21" t="s">
        <v>49</v>
      </c>
      <c r="I21" s="14"/>
      <c r="J21" s="13"/>
      <c r="K21" s="3"/>
    </row>
    <row r="22" spans="2:11" x14ac:dyDescent="0.25">
      <c r="B22" t="s">
        <v>41</v>
      </c>
      <c r="C22" s="9" t="s">
        <v>29</v>
      </c>
      <c r="E22" t="s">
        <v>49</v>
      </c>
      <c r="F22" t="s">
        <v>49</v>
      </c>
      <c r="G22" t="s">
        <v>49</v>
      </c>
      <c r="H22" t="s">
        <v>49</v>
      </c>
      <c r="I22" s="14"/>
      <c r="J22" s="13"/>
      <c r="K22" s="3"/>
    </row>
    <row r="23" spans="2:11" x14ac:dyDescent="0.25">
      <c r="B23" t="s">
        <v>42</v>
      </c>
      <c r="C23" t="s">
        <v>46</v>
      </c>
      <c r="E23">
        <v>2858</v>
      </c>
      <c r="F23">
        <v>1978</v>
      </c>
      <c r="G23" s="12">
        <v>0.36099999999999999</v>
      </c>
      <c r="H23">
        <v>0.20599999999999999</v>
      </c>
      <c r="I23" s="14">
        <f t="shared" si="9"/>
        <v>0.31</v>
      </c>
      <c r="J23" s="13">
        <f t="shared" si="10"/>
        <v>5.099999999999999E-2</v>
      </c>
      <c r="K23" s="3">
        <f t="shared" si="11"/>
        <v>0.63900000000000001</v>
      </c>
    </row>
    <row r="24" spans="2:11" x14ac:dyDescent="0.25">
      <c r="B24" t="s">
        <v>42</v>
      </c>
      <c r="C24" s="8" t="s">
        <v>47</v>
      </c>
      <c r="E24" t="s">
        <v>49</v>
      </c>
      <c r="F24" t="s">
        <v>49</v>
      </c>
      <c r="G24" t="s">
        <v>49</v>
      </c>
      <c r="H24" t="s">
        <v>49</v>
      </c>
      <c r="I24" s="14"/>
      <c r="J24" s="13"/>
      <c r="K24" s="3"/>
    </row>
    <row r="25" spans="2:11" x14ac:dyDescent="0.25">
      <c r="B25" t="s">
        <v>42</v>
      </c>
      <c r="C25" s="9" t="s">
        <v>48</v>
      </c>
      <c r="E25">
        <v>2894</v>
      </c>
      <c r="F25">
        <v>1342</v>
      </c>
      <c r="G25" s="12">
        <v>0.52700000000000002</v>
      </c>
      <c r="H25" s="12">
        <v>0.184</v>
      </c>
      <c r="I25" s="14">
        <f t="shared" si="9"/>
        <v>0.52700000000000002</v>
      </c>
      <c r="J25" s="13">
        <f t="shared" si="10"/>
        <v>0</v>
      </c>
      <c r="K25" s="3">
        <f t="shared" si="11"/>
        <v>0.47299999999999998</v>
      </c>
    </row>
    <row r="26" spans="2:11" x14ac:dyDescent="0.25">
      <c r="B26" t="s">
        <v>42</v>
      </c>
      <c r="C26" s="9" t="s">
        <v>29</v>
      </c>
      <c r="E26">
        <v>3753</v>
      </c>
      <c r="F26">
        <v>2408</v>
      </c>
      <c r="G26" s="12">
        <v>0.51800000000000002</v>
      </c>
      <c r="H26" s="12">
        <v>0.19</v>
      </c>
      <c r="I26" s="14">
        <f t="shared" si="9"/>
        <v>0.51800000000000002</v>
      </c>
      <c r="J26" s="13">
        <f t="shared" si="10"/>
        <v>0</v>
      </c>
      <c r="K26" s="3">
        <f t="shared" si="11"/>
        <v>0.48199999999999998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Kawakami</dc:creator>
  <cp:lastModifiedBy>Kaito Kawakami</cp:lastModifiedBy>
  <dcterms:created xsi:type="dcterms:W3CDTF">2023-12-02T14:49:42Z</dcterms:created>
  <dcterms:modified xsi:type="dcterms:W3CDTF">2024-01-08T11:07:46Z</dcterms:modified>
</cp:coreProperties>
</file>