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zad\Google Drive\DATA ANALYSIS RESULTS\LAB STUDY RESULTS\"/>
    </mc:Choice>
  </mc:AlternateContent>
  <bookViews>
    <workbookView xWindow="0" yWindow="0" windowWidth="28800" windowHeight="12210" activeTab="1"/>
  </bookViews>
  <sheets>
    <sheet name="284 (2)" sheetId="2" r:id="rId1"/>
    <sheet name="Sheet7" sheetId="1" r:id="rId2"/>
  </sheets>
  <definedNames>
    <definedName name="_xlnm.Print_Area" localSheetId="0">'284 (2)'!$A$1:$B$24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L2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L28" i="1"/>
  <c r="M27" i="1"/>
  <c r="L27" i="1"/>
  <c r="M26" i="1"/>
  <c r="L26" i="1"/>
  <c r="M25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M2" i="1"/>
  <c r="L2" i="1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G25" i="2"/>
  <c r="F25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G2" i="2"/>
  <c r="F2" i="2"/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<sst xmlns="http://schemas.openxmlformats.org/spreadsheetml/2006/main" count="372" uniqueCount="121">
  <si>
    <t>Sample</t>
  </si>
  <si>
    <t>Hor-Trt</t>
  </si>
  <si>
    <t>Horizon</t>
  </si>
  <si>
    <t>Moisture %</t>
  </si>
  <si>
    <t>Moist Soil g</t>
  </si>
  <si>
    <t>OD soil g</t>
  </si>
  <si>
    <t>K2SO4 mL</t>
  </si>
  <si>
    <t>OTO-101</t>
  </si>
  <si>
    <t>O-0 thaws</t>
  </si>
  <si>
    <t>O</t>
  </si>
  <si>
    <t>0 thaws</t>
  </si>
  <si>
    <t>OTO-102</t>
  </si>
  <si>
    <t>OTO-103</t>
  </si>
  <si>
    <t>OTO-104</t>
  </si>
  <si>
    <t>OTO-105</t>
  </si>
  <si>
    <t>OTO-201</t>
  </si>
  <si>
    <t>O-1 thaw</t>
  </si>
  <si>
    <t>1 thaw</t>
  </si>
  <si>
    <t>OTO-202</t>
  </si>
  <si>
    <t>OTO-203</t>
  </si>
  <si>
    <t>OTO-204</t>
  </si>
  <si>
    <t>OTO-205</t>
  </si>
  <si>
    <t>OTO-301</t>
  </si>
  <si>
    <t>O-10 thaws</t>
  </si>
  <si>
    <t>10 thaws</t>
  </si>
  <si>
    <t>OTO-302</t>
  </si>
  <si>
    <t>OTO-303</t>
  </si>
  <si>
    <t>OTO-304</t>
  </si>
  <si>
    <t>OTO-305</t>
  </si>
  <si>
    <t>OTO-401</t>
  </si>
  <si>
    <t>O-control</t>
  </si>
  <si>
    <t>control</t>
  </si>
  <si>
    <t>OTO-402</t>
  </si>
  <si>
    <t>OTO-403</t>
  </si>
  <si>
    <t>OTO-404</t>
  </si>
  <si>
    <t>OTO-405</t>
  </si>
  <si>
    <t>REP</t>
  </si>
  <si>
    <t>Filter Blank</t>
  </si>
  <si>
    <t>Solution Blank</t>
  </si>
  <si>
    <t>OTB-101</t>
  </si>
  <si>
    <t>B-0 thaws</t>
  </si>
  <si>
    <t>B</t>
  </si>
  <si>
    <t>OTB-102</t>
  </si>
  <si>
    <t>OTB-103</t>
  </si>
  <si>
    <t>OTB-104</t>
  </si>
  <si>
    <t>OTB-105</t>
  </si>
  <si>
    <t>OTB-201</t>
  </si>
  <si>
    <t>B-1 thaw</t>
  </si>
  <si>
    <t>OTB-202</t>
  </si>
  <si>
    <t>OTB-203</t>
  </si>
  <si>
    <t>OTB-204</t>
  </si>
  <si>
    <t>OTB-205</t>
  </si>
  <si>
    <t>OTB-301</t>
  </si>
  <si>
    <t>B-10 thaws</t>
  </si>
  <si>
    <t>OTB-302</t>
  </si>
  <si>
    <t>OTB-303</t>
  </si>
  <si>
    <t>OTB-304</t>
  </si>
  <si>
    <t>OTB-305</t>
  </si>
  <si>
    <t>OTB-401</t>
  </si>
  <si>
    <t>B-control</t>
  </si>
  <si>
    <t>OTB-402</t>
  </si>
  <si>
    <t>OTB-403</t>
  </si>
  <si>
    <t>OTB-404</t>
  </si>
  <si>
    <t>OTB-405</t>
  </si>
  <si>
    <t>FB with filter</t>
  </si>
  <si>
    <t>ID</t>
  </si>
  <si>
    <t>L224</t>
  </si>
  <si>
    <t>Post-microwave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</si>
  <si>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</si>
  <si>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</si>
  <si>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</si>
  <si>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</si>
  <si>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</si>
  <si>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</si>
  <si>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</si>
  <si>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</si>
  <si>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</si>
  <si>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</si>
  <si>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</si>
  <si>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</si>
  <si>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</si>
  <si>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</si>
  <si>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</si>
  <si>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</si>
  <si>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</si>
  <si>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</si>
  <si>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</si>
  <si>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</si>
  <si>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</si>
  <si>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</si>
  <si>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</si>
  <si>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</si>
  <si>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</si>
  <si>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</si>
  <si>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</si>
  <si>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</si>
  <si>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</si>
  <si>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</si>
  <si>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</si>
  <si>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</si>
  <si>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</si>
  <si>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</si>
  <si>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</si>
  <si>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</si>
  <si>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</si>
  <si>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</si>
  <si>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</si>
  <si>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</si>
  <si>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</si>
  <si>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</si>
  <si>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</si>
  <si>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</si>
  <si>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</si>
  <si>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</si>
  <si>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Filter Blank w filter</t>
  </si>
  <si>
    <t>NH4-N, mg/L</t>
  </si>
  <si>
    <t>NO3-N, mg/L</t>
  </si>
  <si>
    <t>NH4-N, blankcorr</t>
  </si>
  <si>
    <t>NO3-N, blankcorr</t>
  </si>
  <si>
    <t>NH4-N, mg/g</t>
  </si>
  <si>
    <t>NO3-N, mg/g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</si>
</sst>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Font="1" applyAlignment="1">
      <alignment horizontal="center"/>
    </xf>
    <xf numFmtId="164" fontId="1" fillId="0" borderId="0" xfId="1" applyNumberForma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Normal="100" workbookViewId="0">
      <selection activeCell="F1" sqref="F1:G1048576"/>
    </sheetView>
  </sheetViews>
  <sheetFormatPr defaultRowHeight="12.75" x14ac:dyDescent="0.2"/>
  <cols>
    <col min="1" max="1" width="12.28515625" style="4" customWidth="1"/>
    <col min="2" max="2" width="16.42578125" style="3" customWidth="1"/>
    <col min="3" max="3" width="14.140625" style="4" customWidth="1"/>
    <col min="4" max="5" width="12.28515625" style="4" customWidth="1"/>
    <col min="6" max="16384" width="9.140625" style="4"/>
  </cols>
  <sheetData>
    <row r="1" spans="1:7" x14ac:dyDescent="0.2">
      <c r="A1" s="2" t="s">
        <v>65</v>
      </c>
      <c r="D1" s="7" t="s">
        <v>115</v>
      </c>
      <c r="E1" s="7" t="s">
        <v>116</v>
      </c>
      <c r="F1" s="4" t="s">
        <v>117</v>
      </c>
      <c r="G1" s="4" t="s">
        <v>118</v>
      </c>
    </row>
    <row r="2" spans="1:7" x14ac:dyDescent="0.2">
      <c r="A2" s="5" t="s">
        <v>66</v>
      </c>
      <c r="B2" s="3" t="s">
        <v>7</v>
      </c>
      <c r="C2" s="4" t="s">
        <v>67</v>
      </c>
      <c r="D2" s="6">
        <v>0.68100000000000005</v>
      </c>
      <c r="E2" s="6">
        <v>5.0999999999999997E-2</v>
      </c>
      <c r="F2" s="8">
        <f>D2-D$23</f>
        <v>0.61499999999999999</v>
      </c>
      <c r="G2" s="8">
        <f>E2-E$23</f>
        <v>3.2000000000000001E-2</v>
      </c>
    </row>
    <row r="3" spans="1:7" x14ac:dyDescent="0.2">
      <c r="A3" s="5" t="s">
        <v>68</v>
      </c>
      <c r="B3" s="3" t="s">
        <v>11</v>
      </c>
      <c r="C3" s="4" t="s">
        <v>67</v>
      </c>
      <c r="D3" s="6">
        <v>0.67900000000000005</v>
      </c>
      <c r="E3" s="6">
        <v>5.6000000000000001E-2</v>
      </c>
      <c r="F3" s="8">
        <f t="shared" ref="F3:F25" si="0">D3-D$23</f>
        <v>0.61299999999999999</v>
      </c>
      <c r="G3" s="8">
        <f t="shared" ref="G3:G25" si="1">E3-E$23</f>
        <v>3.7000000000000005E-2</v>
      </c>
    </row>
    <row r="4" spans="1:7" x14ac:dyDescent="0.2">
      <c r="A4" s="5" t="s">
        <v>69</v>
      </c>
      <c r="B4" s="3" t="s">
        <v>12</v>
      </c>
      <c r="C4" s="4" t="s">
        <v>67</v>
      </c>
      <c r="D4" s="6">
        <v>0.61799999999999999</v>
      </c>
      <c r="E4" s="6">
        <v>4.5999999999999999E-2</v>
      </c>
      <c r="F4" s="8">
        <f t="shared" si="0"/>
        <v>0.55200000000000005</v>
      </c>
      <c r="G4" s="8">
        <f t="shared" si="1"/>
        <v>2.7E-2</v>
      </c>
    </row>
    <row r="5" spans="1:7" x14ac:dyDescent="0.2">
      <c r="A5" s="5" t="s">
        <v>70</v>
      </c>
      <c r="B5" s="3" t="s">
        <v>13</v>
      </c>
      <c r="C5" s="4" t="s">
        <v>67</v>
      </c>
      <c r="D5" s="6">
        <v>0.78200000000000003</v>
      </c>
      <c r="E5" s="6">
        <v>5.3999999999999999E-2</v>
      </c>
      <c r="F5" s="8">
        <f t="shared" si="0"/>
        <v>0.71599999999999997</v>
      </c>
      <c r="G5" s="8">
        <f t="shared" si="1"/>
        <v>3.5000000000000003E-2</v>
      </c>
    </row>
    <row r="6" spans="1:7" x14ac:dyDescent="0.2">
      <c r="A6" s="5" t="s">
        <v>71</v>
      </c>
      <c r="B6" s="3" t="s">
        <v>14</v>
      </c>
      <c r="C6" s="4" t="s">
        <v>67</v>
      </c>
      <c r="D6" s="6">
        <v>0.72899999999999998</v>
      </c>
      <c r="E6" s="6">
        <v>3.7999999999999999E-2</v>
      </c>
      <c r="F6" s="8">
        <f t="shared" si="0"/>
        <v>0.66300000000000003</v>
      </c>
      <c r="G6" s="8">
        <f t="shared" si="1"/>
        <v>1.9E-2</v>
      </c>
    </row>
    <row r="7" spans="1:7" x14ac:dyDescent="0.2">
      <c r="A7" s="5" t="s">
        <v>72</v>
      </c>
      <c r="B7" s="3" t="s">
        <v>15</v>
      </c>
      <c r="C7" s="4" t="s">
        <v>67</v>
      </c>
      <c r="D7" s="6">
        <v>0.79300000000000004</v>
      </c>
      <c r="E7" s="6">
        <v>5.3999999999999999E-2</v>
      </c>
      <c r="F7" s="8">
        <f t="shared" si="0"/>
        <v>0.72700000000000009</v>
      </c>
      <c r="G7" s="8">
        <f t="shared" si="1"/>
        <v>3.5000000000000003E-2</v>
      </c>
    </row>
    <row r="8" spans="1:7" x14ac:dyDescent="0.2">
      <c r="A8" s="5" t="s">
        <v>73</v>
      </c>
      <c r="B8" s="3" t="s">
        <v>18</v>
      </c>
      <c r="C8" s="4" t="s">
        <v>67</v>
      </c>
      <c r="D8" s="6">
        <v>0.84199999999999997</v>
      </c>
      <c r="E8" s="6">
        <v>2.9000000000000001E-2</v>
      </c>
      <c r="F8" s="8">
        <f t="shared" si="0"/>
        <v>0.77600000000000002</v>
      </c>
      <c r="G8" s="8">
        <f t="shared" si="1"/>
        <v>1.0000000000000002E-2</v>
      </c>
    </row>
    <row r="9" spans="1:7" x14ac:dyDescent="0.2">
      <c r="A9" s="5" t="s">
        <v>74</v>
      </c>
      <c r="B9" s="3" t="s">
        <v>19</v>
      </c>
      <c r="C9" s="4" t="s">
        <v>67</v>
      </c>
      <c r="D9" s="6">
        <v>0.64400000000000002</v>
      </c>
      <c r="E9" s="6">
        <v>4.8000000000000001E-2</v>
      </c>
      <c r="F9" s="8">
        <f t="shared" si="0"/>
        <v>0.57800000000000007</v>
      </c>
      <c r="G9" s="8">
        <f t="shared" si="1"/>
        <v>2.9000000000000001E-2</v>
      </c>
    </row>
    <row r="10" spans="1:7" x14ac:dyDescent="0.2">
      <c r="A10" s="5" t="s">
        <v>75</v>
      </c>
      <c r="B10" s="3" t="s">
        <v>20</v>
      </c>
      <c r="C10" s="4" t="s">
        <v>67</v>
      </c>
      <c r="D10" s="6">
        <v>0.73199999999999998</v>
      </c>
      <c r="E10" s="6">
        <v>0.05</v>
      </c>
      <c r="F10" s="8">
        <f t="shared" si="0"/>
        <v>0.66599999999999993</v>
      </c>
      <c r="G10" s="8">
        <f t="shared" si="1"/>
        <v>3.1000000000000003E-2</v>
      </c>
    </row>
    <row r="11" spans="1:7" x14ac:dyDescent="0.2">
      <c r="A11" s="5" t="s">
        <v>76</v>
      </c>
      <c r="B11" s="3" t="s">
        <v>21</v>
      </c>
      <c r="C11" s="4" t="s">
        <v>67</v>
      </c>
      <c r="D11" s="6">
        <v>0.59</v>
      </c>
      <c r="E11" s="6">
        <v>2.8000000000000001E-2</v>
      </c>
      <c r="F11" s="8">
        <f t="shared" si="0"/>
        <v>0.52400000000000002</v>
      </c>
      <c r="G11" s="8">
        <f t="shared" si="1"/>
        <v>9.0000000000000011E-3</v>
      </c>
    </row>
    <row r="12" spans="1:7" x14ac:dyDescent="0.2">
      <c r="A12" s="5" t="s">
        <v>77</v>
      </c>
      <c r="B12" s="3" t="s">
        <v>22</v>
      </c>
      <c r="C12" s="4" t="s">
        <v>67</v>
      </c>
      <c r="D12" s="6">
        <v>0.69499999999999995</v>
      </c>
      <c r="E12" s="6">
        <v>5.3999999999999999E-2</v>
      </c>
      <c r="F12" s="8">
        <f t="shared" si="0"/>
        <v>0.629</v>
      </c>
      <c r="G12" s="8">
        <f t="shared" si="1"/>
        <v>3.5000000000000003E-2</v>
      </c>
    </row>
    <row r="13" spans="1:7" x14ac:dyDescent="0.2">
      <c r="A13" s="5" t="s">
        <v>78</v>
      </c>
      <c r="B13" s="3" t="s">
        <v>25</v>
      </c>
      <c r="C13" s="4" t="s">
        <v>67</v>
      </c>
      <c r="D13" s="6">
        <v>0.72199999999999998</v>
      </c>
      <c r="E13" s="6">
        <v>4.5999999999999999E-2</v>
      </c>
      <c r="F13" s="8">
        <f t="shared" si="0"/>
        <v>0.65599999999999992</v>
      </c>
      <c r="G13" s="8">
        <f t="shared" si="1"/>
        <v>2.7E-2</v>
      </c>
    </row>
    <row r="14" spans="1:7" x14ac:dyDescent="0.2">
      <c r="A14" s="5" t="s">
        <v>79</v>
      </c>
      <c r="B14" s="3" t="s">
        <v>26</v>
      </c>
      <c r="C14" s="4" t="s">
        <v>67</v>
      </c>
      <c r="D14" s="6">
        <v>0.81399999999999995</v>
      </c>
      <c r="E14" s="6">
        <v>5.8999999999999997E-2</v>
      </c>
      <c r="F14" s="8">
        <f t="shared" si="0"/>
        <v>0.748</v>
      </c>
      <c r="G14" s="8">
        <f t="shared" si="1"/>
        <v>3.9999999999999994E-2</v>
      </c>
    </row>
    <row r="15" spans="1:7" x14ac:dyDescent="0.2">
      <c r="A15" s="5" t="s">
        <v>80</v>
      </c>
      <c r="B15" s="3" t="s">
        <v>27</v>
      </c>
      <c r="C15" s="4" t="s">
        <v>67</v>
      </c>
      <c r="D15" s="6">
        <v>0.66900000000000004</v>
      </c>
      <c r="E15" s="6">
        <v>5.6000000000000001E-2</v>
      </c>
      <c r="F15" s="8">
        <f t="shared" si="0"/>
        <v>0.60299999999999998</v>
      </c>
      <c r="G15" s="8">
        <f t="shared" si="1"/>
        <v>3.7000000000000005E-2</v>
      </c>
    </row>
    <row r="16" spans="1:7" x14ac:dyDescent="0.2">
      <c r="A16" s="5" t="s">
        <v>81</v>
      </c>
      <c r="B16" s="3" t="s">
        <v>28</v>
      </c>
      <c r="C16" s="4" t="s">
        <v>67</v>
      </c>
      <c r="D16" s="6">
        <v>0.65300000000000002</v>
      </c>
      <c r="E16" s="6">
        <v>0.04</v>
      </c>
      <c r="F16" s="8">
        <f t="shared" si="0"/>
        <v>0.58699999999999997</v>
      </c>
      <c r="G16" s="8">
        <f t="shared" si="1"/>
        <v>2.1000000000000001E-2</v>
      </c>
    </row>
    <row r="17" spans="1:7" x14ac:dyDescent="0.2">
      <c r="A17" s="5" t="s">
        <v>82</v>
      </c>
      <c r="B17" s="3" t="s">
        <v>29</v>
      </c>
      <c r="C17" s="4" t="s">
        <v>67</v>
      </c>
      <c r="D17" s="6">
        <v>0.74</v>
      </c>
      <c r="E17" s="6">
        <v>6.0999999999999999E-2</v>
      </c>
      <c r="F17" s="8">
        <f t="shared" si="0"/>
        <v>0.67399999999999993</v>
      </c>
      <c r="G17" s="8">
        <f t="shared" si="1"/>
        <v>4.1999999999999996E-2</v>
      </c>
    </row>
    <row r="18" spans="1:7" x14ac:dyDescent="0.2">
      <c r="A18" s="5" t="s">
        <v>83</v>
      </c>
      <c r="B18" s="3" t="s">
        <v>32</v>
      </c>
      <c r="C18" s="4" t="s">
        <v>67</v>
      </c>
      <c r="D18" s="6">
        <v>0.86299999999999999</v>
      </c>
      <c r="E18" s="6">
        <v>6.8000000000000005E-2</v>
      </c>
      <c r="F18" s="8">
        <f t="shared" si="0"/>
        <v>0.79699999999999993</v>
      </c>
      <c r="G18" s="8">
        <f t="shared" si="1"/>
        <v>4.9000000000000002E-2</v>
      </c>
    </row>
    <row r="19" spans="1:7" x14ac:dyDescent="0.2">
      <c r="A19" s="5" t="s">
        <v>84</v>
      </c>
      <c r="B19" s="3" t="s">
        <v>33</v>
      </c>
      <c r="C19" s="4" t="s">
        <v>67</v>
      </c>
      <c r="D19" s="6">
        <v>1.3959999999999999</v>
      </c>
      <c r="E19" s="6">
        <v>8.5000000000000006E-2</v>
      </c>
      <c r="F19" s="8">
        <f t="shared" si="0"/>
        <v>1.3299999999999998</v>
      </c>
      <c r="G19" s="8">
        <f t="shared" si="1"/>
        <v>6.6000000000000003E-2</v>
      </c>
    </row>
    <row r="20" spans="1:7" x14ac:dyDescent="0.2">
      <c r="A20" s="5" t="s">
        <v>85</v>
      </c>
      <c r="B20" s="3" t="s">
        <v>34</v>
      </c>
      <c r="C20" s="4" t="s">
        <v>67</v>
      </c>
      <c r="D20" s="6">
        <v>0.86</v>
      </c>
      <c r="E20" s="6">
        <v>5.2999999999999999E-2</v>
      </c>
      <c r="F20" s="8">
        <f t="shared" si="0"/>
        <v>0.79400000000000004</v>
      </c>
      <c r="G20" s="8">
        <f t="shared" si="1"/>
        <v>3.4000000000000002E-2</v>
      </c>
    </row>
    <row r="21" spans="1:7" x14ac:dyDescent="0.2">
      <c r="A21" s="5" t="s">
        <v>86</v>
      </c>
      <c r="B21" s="3" t="s">
        <v>35</v>
      </c>
      <c r="C21" s="4" t="s">
        <v>67</v>
      </c>
      <c r="D21" s="6">
        <v>0.77500000000000002</v>
      </c>
      <c r="E21" s="6">
        <v>6.0999999999999999E-2</v>
      </c>
      <c r="F21" s="8">
        <f t="shared" si="0"/>
        <v>0.70900000000000007</v>
      </c>
      <c r="G21" s="8">
        <f t="shared" si="1"/>
        <v>4.1999999999999996E-2</v>
      </c>
    </row>
    <row r="22" spans="1:7" x14ac:dyDescent="0.2">
      <c r="A22" s="5" t="s">
        <v>87</v>
      </c>
      <c r="B22" s="3" t="s">
        <v>36</v>
      </c>
      <c r="C22" s="4" t="s">
        <v>67</v>
      </c>
      <c r="D22" s="6">
        <v>0.71199999999999997</v>
      </c>
      <c r="E22" s="6">
        <v>6.4000000000000001E-2</v>
      </c>
      <c r="F22" s="8">
        <f t="shared" si="0"/>
        <v>0.64599999999999991</v>
      </c>
      <c r="G22" s="8">
        <f t="shared" si="1"/>
        <v>4.4999999999999998E-2</v>
      </c>
    </row>
    <row r="23" spans="1:7" x14ac:dyDescent="0.2">
      <c r="A23" s="5" t="s">
        <v>88</v>
      </c>
      <c r="B23" s="3" t="s">
        <v>37</v>
      </c>
      <c r="C23" s="4" t="s">
        <v>67</v>
      </c>
      <c r="D23" s="6">
        <v>6.6000000000000003E-2</v>
      </c>
      <c r="E23" s="6">
        <v>1.9E-2</v>
      </c>
      <c r="F23" s="8"/>
      <c r="G23" s="8"/>
    </row>
    <row r="24" spans="1:7" x14ac:dyDescent="0.2">
      <c r="A24" s="5" t="s">
        <v>89</v>
      </c>
      <c r="B24" s="3" t="s">
        <v>38</v>
      </c>
      <c r="C24" s="4" t="s">
        <v>67</v>
      </c>
      <c r="D24" s="6">
        <v>4.0000000000000001E-3</v>
      </c>
      <c r="E24" s="6">
        <v>2E-3</v>
      </c>
      <c r="F24" s="8"/>
      <c r="G24" s="8"/>
    </row>
    <row r="25" spans="1:7" x14ac:dyDescent="0.2">
      <c r="A25" s="5" t="s">
        <v>90</v>
      </c>
      <c r="B25" s="3" t="s">
        <v>39</v>
      </c>
      <c r="C25" s="4" t="s">
        <v>67</v>
      </c>
      <c r="D25" s="6">
        <v>0.375</v>
      </c>
      <c r="E25" s="6">
        <v>0.04</v>
      </c>
      <c r="F25" s="8">
        <f>D25-D$46</f>
        <v>0.19500000000000001</v>
      </c>
      <c r="G25" s="8">
        <f>E25-E$46</f>
        <v>-1.0000000000000009E-3</v>
      </c>
    </row>
    <row r="26" spans="1:7" x14ac:dyDescent="0.2">
      <c r="A26" s="5" t="s">
        <v>91</v>
      </c>
      <c r="B26" s="3" t="s">
        <v>42</v>
      </c>
      <c r="C26" s="4" t="s">
        <v>67</v>
      </c>
      <c r="D26" s="6">
        <v>0.34399999999999997</v>
      </c>
      <c r="E26" s="6">
        <v>5.2999999999999999E-2</v>
      </c>
      <c r="F26" s="8">
        <f t="shared" ref="F26:F46" si="2">D26-D$46</f>
        <v>0.16399999999999998</v>
      </c>
      <c r="G26" s="8">
        <f t="shared" ref="G26:G46" si="3">E26-E$46</f>
        <v>1.1999999999999997E-2</v>
      </c>
    </row>
    <row r="27" spans="1:7" x14ac:dyDescent="0.2">
      <c r="A27" s="5" t="s">
        <v>92</v>
      </c>
      <c r="B27" s="3" t="s">
        <v>43</v>
      </c>
      <c r="C27" s="4" t="s">
        <v>67</v>
      </c>
      <c r="D27" s="6">
        <v>0.35899999999999999</v>
      </c>
      <c r="E27" s="6">
        <v>3.7999999999999999E-2</v>
      </c>
      <c r="F27" s="8">
        <f t="shared" si="2"/>
        <v>0.17899999999999999</v>
      </c>
      <c r="G27" s="8">
        <f t="shared" si="3"/>
        <v>-3.0000000000000027E-3</v>
      </c>
    </row>
    <row r="28" spans="1:7" x14ac:dyDescent="0.2">
      <c r="A28" s="5" t="s">
        <v>93</v>
      </c>
      <c r="B28" s="3" t="s">
        <v>44</v>
      </c>
      <c r="C28" s="4" t="s">
        <v>67</v>
      </c>
      <c r="D28" s="6">
        <v>0.32600000000000001</v>
      </c>
      <c r="E28" s="6">
        <v>2.9000000000000001E-2</v>
      </c>
      <c r="F28" s="8">
        <f t="shared" si="2"/>
        <v>0.14600000000000002</v>
      </c>
      <c r="G28" s="8">
        <f t="shared" si="3"/>
        <v>-1.2E-2</v>
      </c>
    </row>
    <row r="29" spans="1:7" x14ac:dyDescent="0.2">
      <c r="A29" s="5" t="s">
        <v>94</v>
      </c>
      <c r="B29" s="3" t="s">
        <v>45</v>
      </c>
      <c r="C29" s="4" t="s">
        <v>67</v>
      </c>
      <c r="D29" s="6">
        <v>0.34499999999999997</v>
      </c>
      <c r="E29" s="6">
        <v>2.4E-2</v>
      </c>
      <c r="F29" s="8">
        <f t="shared" si="2"/>
        <v>0.16499999999999998</v>
      </c>
      <c r="G29" s="8">
        <f t="shared" si="3"/>
        <v>-1.7000000000000001E-2</v>
      </c>
    </row>
    <row r="30" spans="1:7" x14ac:dyDescent="0.2">
      <c r="A30" s="5" t="s">
        <v>95</v>
      </c>
      <c r="B30" s="3" t="s">
        <v>46</v>
      </c>
      <c r="C30" s="4" t="s">
        <v>67</v>
      </c>
      <c r="D30" s="6">
        <v>0.38100000000000001</v>
      </c>
      <c r="E30" s="6">
        <v>5.1999999999999998E-2</v>
      </c>
      <c r="F30" s="8">
        <f t="shared" si="2"/>
        <v>0.20100000000000001</v>
      </c>
      <c r="G30" s="8">
        <f t="shared" si="3"/>
        <v>1.0999999999999996E-2</v>
      </c>
    </row>
    <row r="31" spans="1:7" x14ac:dyDescent="0.2">
      <c r="A31" s="5" t="s">
        <v>96</v>
      </c>
      <c r="B31" s="3" t="s">
        <v>48</v>
      </c>
      <c r="C31" s="4" t="s">
        <v>67</v>
      </c>
      <c r="D31" s="6">
        <v>0.41199999999999998</v>
      </c>
      <c r="E31" s="6">
        <v>4.1000000000000002E-2</v>
      </c>
      <c r="F31" s="8">
        <f t="shared" si="2"/>
        <v>0.23199999999999998</v>
      </c>
      <c r="G31" s="8">
        <f t="shared" si="3"/>
        <v>0</v>
      </c>
    </row>
    <row r="32" spans="1:7" x14ac:dyDescent="0.2">
      <c r="A32" s="5" t="s">
        <v>97</v>
      </c>
      <c r="B32" s="3" t="s">
        <v>49</v>
      </c>
      <c r="C32" s="4" t="s">
        <v>67</v>
      </c>
      <c r="D32" s="6">
        <v>0.36899999999999999</v>
      </c>
      <c r="E32" s="6">
        <v>5.0999999999999997E-2</v>
      </c>
      <c r="F32" s="8">
        <f t="shared" si="2"/>
        <v>0.189</v>
      </c>
      <c r="G32" s="8">
        <f t="shared" si="3"/>
        <v>9.999999999999995E-3</v>
      </c>
    </row>
    <row r="33" spans="1:7" x14ac:dyDescent="0.2">
      <c r="A33" s="5" t="s">
        <v>98</v>
      </c>
      <c r="B33" s="3" t="s">
        <v>50</v>
      </c>
      <c r="C33" s="4" t="s">
        <v>67</v>
      </c>
      <c r="D33" s="6">
        <v>0.35599999999999998</v>
      </c>
      <c r="E33" s="6">
        <v>4.2999999999999997E-2</v>
      </c>
      <c r="F33" s="8">
        <f t="shared" si="2"/>
        <v>0.17599999999999999</v>
      </c>
      <c r="G33" s="8">
        <f t="shared" si="3"/>
        <v>1.9999999999999948E-3</v>
      </c>
    </row>
    <row r="34" spans="1:7" x14ac:dyDescent="0.2">
      <c r="A34" s="5" t="s">
        <v>99</v>
      </c>
      <c r="B34" s="3" t="s">
        <v>51</v>
      </c>
      <c r="C34" s="4" t="s">
        <v>67</v>
      </c>
      <c r="D34" s="6">
        <v>0.371</v>
      </c>
      <c r="E34" s="6">
        <v>4.8000000000000001E-2</v>
      </c>
      <c r="F34" s="8">
        <f t="shared" si="2"/>
        <v>0.191</v>
      </c>
      <c r="G34" s="8">
        <f t="shared" si="3"/>
        <v>6.9999999999999993E-3</v>
      </c>
    </row>
    <row r="35" spans="1:7" x14ac:dyDescent="0.2">
      <c r="A35" s="5" t="s">
        <v>100</v>
      </c>
      <c r="B35" s="3" t="s">
        <v>52</v>
      </c>
      <c r="C35" s="4" t="s">
        <v>67</v>
      </c>
      <c r="D35" s="6">
        <v>0.41599999999999998</v>
      </c>
      <c r="E35" s="6">
        <v>4.2000000000000003E-2</v>
      </c>
      <c r="F35" s="8">
        <f t="shared" si="2"/>
        <v>0.23599999999999999</v>
      </c>
      <c r="G35" s="8">
        <f t="shared" si="3"/>
        <v>1.0000000000000009E-3</v>
      </c>
    </row>
    <row r="36" spans="1:7" x14ac:dyDescent="0.2">
      <c r="A36" s="5" t="s">
        <v>101</v>
      </c>
      <c r="B36" s="3" t="s">
        <v>54</v>
      </c>
      <c r="C36" s="4" t="s">
        <v>67</v>
      </c>
      <c r="D36" s="6">
        <v>0.40600000000000003</v>
      </c>
      <c r="E36" s="6">
        <v>0.04</v>
      </c>
      <c r="F36" s="8">
        <f t="shared" si="2"/>
        <v>0.22600000000000003</v>
      </c>
      <c r="G36" s="8">
        <f t="shared" si="3"/>
        <v>-1.0000000000000009E-3</v>
      </c>
    </row>
    <row r="37" spans="1:7" x14ac:dyDescent="0.2">
      <c r="A37" s="5" t="s">
        <v>102</v>
      </c>
      <c r="B37" s="3" t="s">
        <v>55</v>
      </c>
      <c r="C37" s="4" t="s">
        <v>67</v>
      </c>
      <c r="D37" s="6">
        <v>0.39</v>
      </c>
      <c r="E37" s="6">
        <v>4.3999999999999997E-2</v>
      </c>
      <c r="F37" s="8">
        <f t="shared" si="2"/>
        <v>0.21000000000000002</v>
      </c>
      <c r="G37" s="8">
        <f t="shared" si="3"/>
        <v>2.9999999999999957E-3</v>
      </c>
    </row>
    <row r="38" spans="1:7" x14ac:dyDescent="0.2">
      <c r="A38" s="5" t="s">
        <v>103</v>
      </c>
      <c r="B38" s="3" t="s">
        <v>56</v>
      </c>
      <c r="C38" s="4" t="s">
        <v>67</v>
      </c>
      <c r="D38" s="6">
        <v>0.42199999999999999</v>
      </c>
      <c r="E38" s="6">
        <v>3.7999999999999999E-2</v>
      </c>
      <c r="F38" s="8">
        <f t="shared" si="2"/>
        <v>0.24199999999999999</v>
      </c>
      <c r="G38" s="8">
        <f t="shared" si="3"/>
        <v>-3.0000000000000027E-3</v>
      </c>
    </row>
    <row r="39" spans="1:7" x14ac:dyDescent="0.2">
      <c r="A39" s="5" t="s">
        <v>104</v>
      </c>
      <c r="B39" s="3" t="s">
        <v>57</v>
      </c>
      <c r="C39" s="4" t="s">
        <v>67</v>
      </c>
      <c r="D39" s="6">
        <v>0.42199999999999999</v>
      </c>
      <c r="E39" s="6">
        <v>3.7999999999999999E-2</v>
      </c>
      <c r="F39" s="8">
        <f t="shared" si="2"/>
        <v>0.24199999999999999</v>
      </c>
      <c r="G39" s="8">
        <f t="shared" si="3"/>
        <v>-3.0000000000000027E-3</v>
      </c>
    </row>
    <row r="40" spans="1:7" x14ac:dyDescent="0.2">
      <c r="A40" s="5" t="s">
        <v>105</v>
      </c>
      <c r="B40" s="3" t="s">
        <v>58</v>
      </c>
      <c r="C40" s="4" t="s">
        <v>67</v>
      </c>
      <c r="D40" s="6">
        <v>0.36499999999999999</v>
      </c>
      <c r="E40" s="6">
        <v>3.5000000000000003E-2</v>
      </c>
      <c r="F40" s="8">
        <f t="shared" si="2"/>
        <v>0.185</v>
      </c>
      <c r="G40" s="8">
        <f t="shared" si="3"/>
        <v>-5.9999999999999984E-3</v>
      </c>
    </row>
    <row r="41" spans="1:7" x14ac:dyDescent="0.2">
      <c r="A41" s="5" t="s">
        <v>106</v>
      </c>
      <c r="B41" s="3" t="s">
        <v>60</v>
      </c>
      <c r="C41" s="4" t="s">
        <v>67</v>
      </c>
      <c r="D41" s="6">
        <v>0.35499999999999998</v>
      </c>
      <c r="E41" s="6">
        <v>3.6999999999999998E-2</v>
      </c>
      <c r="F41" s="8">
        <f t="shared" si="2"/>
        <v>0.17499999999999999</v>
      </c>
      <c r="G41" s="8">
        <f t="shared" si="3"/>
        <v>-4.0000000000000036E-3</v>
      </c>
    </row>
    <row r="42" spans="1:7" x14ac:dyDescent="0.2">
      <c r="A42" s="5" t="s">
        <v>107</v>
      </c>
      <c r="B42" s="3" t="s">
        <v>61</v>
      </c>
      <c r="C42" s="4" t="s">
        <v>67</v>
      </c>
      <c r="D42" s="6">
        <v>0.34899999999999998</v>
      </c>
      <c r="E42" s="6">
        <v>3.5000000000000003E-2</v>
      </c>
      <c r="F42" s="8">
        <f t="shared" si="2"/>
        <v>0.16899999999999998</v>
      </c>
      <c r="G42" s="8">
        <f t="shared" si="3"/>
        <v>-5.9999999999999984E-3</v>
      </c>
    </row>
    <row r="43" spans="1:7" x14ac:dyDescent="0.2">
      <c r="A43" s="5" t="s">
        <v>108</v>
      </c>
      <c r="B43" s="3" t="s">
        <v>62</v>
      </c>
      <c r="C43" s="4" t="s">
        <v>67</v>
      </c>
      <c r="D43" s="6">
        <v>0.315</v>
      </c>
      <c r="E43" s="6">
        <v>3.5999999999999997E-2</v>
      </c>
      <c r="F43" s="8">
        <f t="shared" si="2"/>
        <v>0.13500000000000001</v>
      </c>
      <c r="G43" s="8">
        <f t="shared" si="3"/>
        <v>-5.0000000000000044E-3</v>
      </c>
    </row>
    <row r="44" spans="1:7" x14ac:dyDescent="0.2">
      <c r="A44" s="5" t="s">
        <v>109</v>
      </c>
      <c r="B44" s="3" t="s">
        <v>63</v>
      </c>
      <c r="C44" s="4" t="s">
        <v>67</v>
      </c>
      <c r="D44" s="6">
        <v>0.36599999999999999</v>
      </c>
      <c r="E44" s="6">
        <v>3.5000000000000003E-2</v>
      </c>
      <c r="F44" s="8">
        <f t="shared" si="2"/>
        <v>0.186</v>
      </c>
      <c r="G44" s="8">
        <f t="shared" si="3"/>
        <v>-5.9999999999999984E-3</v>
      </c>
    </row>
    <row r="45" spans="1:7" x14ac:dyDescent="0.2">
      <c r="A45" s="5" t="s">
        <v>110</v>
      </c>
      <c r="B45" s="3" t="s">
        <v>36</v>
      </c>
      <c r="C45" s="4" t="s">
        <v>67</v>
      </c>
      <c r="D45" s="6">
        <v>0.33700000000000002</v>
      </c>
      <c r="E45" s="6">
        <v>0.05</v>
      </c>
      <c r="F45" s="8">
        <f t="shared" si="2"/>
        <v>0.15700000000000003</v>
      </c>
      <c r="G45" s="8">
        <f t="shared" si="3"/>
        <v>9.0000000000000011E-3</v>
      </c>
    </row>
    <row r="46" spans="1:7" x14ac:dyDescent="0.2">
      <c r="A46" s="5" t="s">
        <v>111</v>
      </c>
      <c r="B46" s="3" t="s">
        <v>37</v>
      </c>
      <c r="C46" s="4" t="s">
        <v>67</v>
      </c>
      <c r="D46" s="6">
        <v>0.18</v>
      </c>
      <c r="E46" s="6">
        <v>4.1000000000000002E-2</v>
      </c>
      <c r="F46" s="8"/>
      <c r="G46" s="8"/>
    </row>
    <row r="47" spans="1:7" x14ac:dyDescent="0.2">
      <c r="A47" s="5" t="s">
        <v>112</v>
      </c>
      <c r="B47" s="3" t="s">
        <v>38</v>
      </c>
      <c r="C47" s="4" t="s">
        <v>67</v>
      </c>
      <c r="D47" s="6">
        <v>2.4E-2</v>
      </c>
      <c r="E47" s="6">
        <v>2E-3</v>
      </c>
    </row>
    <row r="48" spans="1:7" x14ac:dyDescent="0.2">
      <c r="A48" s="5" t="s">
        <v>113</v>
      </c>
      <c r="B48" s="3" t="s">
        <v>114</v>
      </c>
      <c r="C48" s="4" t="s">
        <v>67</v>
      </c>
      <c r="D48" s="6">
        <v>0.17399999999999999</v>
      </c>
      <c r="E48" s="6">
        <v>5.0000000000000001E-3</v>
      </c>
    </row>
  </sheetData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Q6" sqref="Q6"/>
    </sheetView>
  </sheetViews>
  <sheetFormatPr defaultRowHeight="15" x14ac:dyDescent="0.25"/>
  <cols>
    <col min="1" max="1" width="15.42578125" bestFit="1" customWidth="1"/>
    <col min="2" max="2" width="13.85546875" customWidth="1"/>
    <col min="3" max="5" width="10.85546875" customWidth="1"/>
    <col min="7" max="7" width="13.7109375" style="1" customWidth="1"/>
    <col min="8" max="8" width="11" style="1" customWidth="1"/>
    <col min="9" max="9" width="11.140625" customWidth="1"/>
    <col min="10" max="10" width="9.140625" style="1"/>
    <col min="12" max="12" width="9.140625" style="9"/>
  </cols>
  <sheetData>
    <row r="1" spans="1:13" x14ac:dyDescent="0.25">
      <c r="B1" t="s">
        <v>0</v>
      </c>
      <c r="C1" t="s">
        <v>1</v>
      </c>
      <c r="D1" t="s">
        <v>2</v>
      </c>
      <c r="E1" t="s">
        <v>1</v>
      </c>
      <c r="F1" t="s">
        <v>117</v>
      </c>
      <c r="G1" s="1" t="s">
        <v>118</v>
      </c>
      <c r="H1" s="1" t="s">
        <v>3</v>
      </c>
      <c r="I1" t="s">
        <v>4</v>
      </c>
      <c r="J1" s="1" t="s">
        <v>5</v>
      </c>
      <c r="K1" t="s">
        <v>6</v>
      </c>
      <c r="L1" s="9" t="s">
        <v>119</v>
      </c>
      <c r="M1" t="s">
        <v>120</v>
      </c>
    </row>
    <row r="2" spans="1:13" x14ac:dyDescent="0.25">
      <c r="A2" t="s">
        <v>67</v>
      </c>
      <c r="B2" t="s">
        <v>7</v>
      </c>
      <c r="C2" t="s">
        <v>8</v>
      </c>
      <c r="D2" t="s">
        <v>9</v>
      </c>
      <c r="E2" t="s">
        <v>10</v>
      </c>
      <c r="F2">
        <v>0.61499999999999999</v>
      </c>
      <c r="G2" s="1">
        <v>3.2000000000000001E-2</v>
      </c>
      <c r="H2" s="1">
        <v>170.4556412729026</v>
      </c>
      <c r="I2">
        <v>4</v>
      </c>
      <c r="J2" s="1">
        <f>I2/((H2/100)+1)</f>
        <v>1.4789856041360252</v>
      </c>
      <c r="K2">
        <v>75</v>
      </c>
      <c r="L2" s="9">
        <f>F2*75/(1000*$J2)</f>
        <v>3.1186916134281584E-2</v>
      </c>
      <c r="M2" s="1">
        <f>G2*75/(1000*$J2)</f>
        <v>1.6227338476374157E-3</v>
      </c>
    </row>
    <row r="3" spans="1:13" x14ac:dyDescent="0.25">
      <c r="A3" t="s">
        <v>67</v>
      </c>
      <c r="B3" t="s">
        <v>11</v>
      </c>
      <c r="C3" t="s">
        <v>8</v>
      </c>
      <c r="D3" t="s">
        <v>9</v>
      </c>
      <c r="E3" t="s">
        <v>10</v>
      </c>
      <c r="F3">
        <v>0.61299999999999999</v>
      </c>
      <c r="G3" s="1">
        <v>3.7000000000000005E-2</v>
      </c>
      <c r="H3" s="1">
        <v>163.68309002433085</v>
      </c>
      <c r="I3">
        <v>4</v>
      </c>
      <c r="J3" s="1">
        <f t="shared" ref="J3:J44" si="0">I3/((H3/100)+1)</f>
        <v>1.5169725141005088</v>
      </c>
      <c r="K3">
        <v>75</v>
      </c>
      <c r="L3" s="9">
        <f t="shared" ref="L3:L21" si="1">F3*75/(1000*$J3)</f>
        <v>3.0307075159671532E-2</v>
      </c>
      <c r="M3" s="1">
        <f t="shared" ref="M3:M21" si="2">G3*75/(1000*$J3)</f>
        <v>1.8293014370437957E-3</v>
      </c>
    </row>
    <row r="4" spans="1:13" x14ac:dyDescent="0.25">
      <c r="A4" t="s">
        <v>67</v>
      </c>
      <c r="B4" t="s">
        <v>12</v>
      </c>
      <c r="C4" t="s">
        <v>8</v>
      </c>
      <c r="D4" t="s">
        <v>9</v>
      </c>
      <c r="E4" t="s">
        <v>10</v>
      </c>
      <c r="F4">
        <v>0.55200000000000005</v>
      </c>
      <c r="G4" s="1">
        <v>2.7E-2</v>
      </c>
      <c r="H4" s="1">
        <v>173.30625204276973</v>
      </c>
      <c r="I4">
        <v>4</v>
      </c>
      <c r="J4" s="1">
        <f t="shared" si="0"/>
        <v>1.4635596405507911</v>
      </c>
      <c r="K4">
        <v>75</v>
      </c>
      <c r="L4" s="9">
        <f t="shared" si="1"/>
        <v>2.8287197086426671E-2</v>
      </c>
      <c r="M4" s="1">
        <f t="shared" si="2"/>
        <v>1.3836129009665219E-3</v>
      </c>
    </row>
    <row r="5" spans="1:13" x14ac:dyDescent="0.25">
      <c r="A5" t="s">
        <v>67</v>
      </c>
      <c r="B5" t="s">
        <v>13</v>
      </c>
      <c r="C5" t="s">
        <v>8</v>
      </c>
      <c r="D5" t="s">
        <v>9</v>
      </c>
      <c r="E5" t="s">
        <v>10</v>
      </c>
      <c r="F5">
        <v>0.71599999999999997</v>
      </c>
      <c r="G5" s="1">
        <v>3.5000000000000003E-2</v>
      </c>
      <c r="H5" s="1">
        <v>161.8400671227572</v>
      </c>
      <c r="I5">
        <v>4</v>
      </c>
      <c r="J5" s="1">
        <f t="shared" si="0"/>
        <v>1.5276500819581211</v>
      </c>
      <c r="K5">
        <v>75</v>
      </c>
      <c r="L5" s="9">
        <f t="shared" si="1"/>
        <v>3.5152029011230157E-2</v>
      </c>
      <c r="M5" s="1">
        <f t="shared" si="2"/>
        <v>1.7183254404930946E-3</v>
      </c>
    </row>
    <row r="6" spans="1:13" x14ac:dyDescent="0.25">
      <c r="A6" t="s">
        <v>67</v>
      </c>
      <c r="B6" t="s">
        <v>14</v>
      </c>
      <c r="C6" t="s">
        <v>8</v>
      </c>
      <c r="D6" t="s">
        <v>9</v>
      </c>
      <c r="E6" t="s">
        <v>10</v>
      </c>
      <c r="F6">
        <v>0.66300000000000003</v>
      </c>
      <c r="G6" s="1">
        <v>1.9E-2</v>
      </c>
      <c r="H6" s="1">
        <v>164.5068553737284</v>
      </c>
      <c r="I6">
        <v>4</v>
      </c>
      <c r="J6" s="1">
        <f t="shared" si="0"/>
        <v>1.5122481397876435</v>
      </c>
      <c r="K6">
        <v>75</v>
      </c>
      <c r="L6" s="9">
        <f t="shared" si="1"/>
        <v>3.2881508458646611E-2</v>
      </c>
      <c r="M6" s="1">
        <f t="shared" si="2"/>
        <v>9.4230567226890737E-4</v>
      </c>
    </row>
    <row r="7" spans="1:13" x14ac:dyDescent="0.25">
      <c r="A7" t="s">
        <v>67</v>
      </c>
      <c r="B7" t="s">
        <v>15</v>
      </c>
      <c r="C7" t="s">
        <v>16</v>
      </c>
      <c r="D7" t="s">
        <v>9</v>
      </c>
      <c r="E7" t="s">
        <v>17</v>
      </c>
      <c r="F7">
        <v>0.72700000000000009</v>
      </c>
      <c r="G7" s="1">
        <v>3.5000000000000003E-2</v>
      </c>
      <c r="H7" s="1">
        <v>159.93924108678215</v>
      </c>
      <c r="I7">
        <v>4</v>
      </c>
      <c r="J7" s="1">
        <f t="shared" si="0"/>
        <v>1.5388211426933334</v>
      </c>
      <c r="K7">
        <v>75</v>
      </c>
      <c r="L7" s="9">
        <f t="shared" si="1"/>
        <v>3.5432967800642E-2</v>
      </c>
      <c r="M7" s="1">
        <f t="shared" si="2"/>
        <v>1.7058512696320083E-3</v>
      </c>
    </row>
    <row r="8" spans="1:13" x14ac:dyDescent="0.25">
      <c r="A8" t="s">
        <v>67</v>
      </c>
      <c r="B8" t="s">
        <v>18</v>
      </c>
      <c r="C8" t="s">
        <v>16</v>
      </c>
      <c r="D8" t="s">
        <v>9</v>
      </c>
      <c r="E8" t="s">
        <v>17</v>
      </c>
      <c r="F8">
        <v>0.77600000000000002</v>
      </c>
      <c r="G8" s="1">
        <v>1.0000000000000002E-2</v>
      </c>
      <c r="H8" s="1">
        <v>164.39164457907356</v>
      </c>
      <c r="I8">
        <v>4</v>
      </c>
      <c r="J8" s="1">
        <f t="shared" si="0"/>
        <v>1.5129071141292025</v>
      </c>
      <c r="K8">
        <v>75</v>
      </c>
      <c r="L8" s="9">
        <f t="shared" si="1"/>
        <v>3.8468984286255205E-2</v>
      </c>
      <c r="M8" s="1">
        <f t="shared" si="2"/>
        <v>4.9573433358576302E-4</v>
      </c>
    </row>
    <row r="9" spans="1:13" x14ac:dyDescent="0.25">
      <c r="A9" t="s">
        <v>67</v>
      </c>
      <c r="B9" t="s">
        <v>19</v>
      </c>
      <c r="C9" t="s">
        <v>16</v>
      </c>
      <c r="D9" t="s">
        <v>9</v>
      </c>
      <c r="E9" t="s">
        <v>17</v>
      </c>
      <c r="F9">
        <v>0.57800000000000007</v>
      </c>
      <c r="G9" s="1">
        <v>2.9000000000000001E-2</v>
      </c>
      <c r="H9" s="1">
        <v>163.29553344133296</v>
      </c>
      <c r="I9">
        <v>4</v>
      </c>
      <c r="J9" s="1">
        <f t="shared" si="0"/>
        <v>1.5192054144326275</v>
      </c>
      <c r="K9">
        <v>75</v>
      </c>
      <c r="L9" s="9">
        <f t="shared" si="1"/>
        <v>2.8534653436704468E-2</v>
      </c>
      <c r="M9" s="1">
        <f t="shared" si="2"/>
        <v>1.4316694630872482E-3</v>
      </c>
    </row>
    <row r="10" spans="1:13" x14ac:dyDescent="0.25">
      <c r="A10" t="s">
        <v>67</v>
      </c>
      <c r="B10" t="s">
        <v>20</v>
      </c>
      <c r="C10" t="s">
        <v>16</v>
      </c>
      <c r="D10" t="s">
        <v>9</v>
      </c>
      <c r="E10" t="s">
        <v>17</v>
      </c>
      <c r="F10">
        <v>0.66599999999999993</v>
      </c>
      <c r="G10" s="1">
        <v>3.1000000000000003E-2</v>
      </c>
      <c r="H10" s="1">
        <v>166.98932926829258</v>
      </c>
      <c r="I10">
        <v>4</v>
      </c>
      <c r="J10" s="1">
        <f t="shared" si="0"/>
        <v>1.4981872163064893</v>
      </c>
      <c r="K10">
        <v>75</v>
      </c>
      <c r="L10" s="9">
        <f t="shared" si="1"/>
        <v>3.3340292492378035E-2</v>
      </c>
      <c r="M10" s="1">
        <f t="shared" si="2"/>
        <v>1.5518754763719509E-3</v>
      </c>
    </row>
    <row r="11" spans="1:13" x14ac:dyDescent="0.25">
      <c r="A11" t="s">
        <v>67</v>
      </c>
      <c r="B11" t="s">
        <v>21</v>
      </c>
      <c r="C11" t="s">
        <v>16</v>
      </c>
      <c r="D11" t="s">
        <v>9</v>
      </c>
      <c r="E11" t="s">
        <v>17</v>
      </c>
      <c r="F11">
        <v>0.52400000000000002</v>
      </c>
      <c r="G11" s="1">
        <v>9.0000000000000011E-3</v>
      </c>
      <c r="H11" s="1">
        <v>148.16454048424887</v>
      </c>
      <c r="I11">
        <v>4</v>
      </c>
      <c r="J11" s="1">
        <f t="shared" si="0"/>
        <v>1.6118338229122955</v>
      </c>
      <c r="K11">
        <v>75</v>
      </c>
      <c r="L11" s="9">
        <f t="shared" si="1"/>
        <v>2.4382166102577454E-2</v>
      </c>
      <c r="M11" s="1">
        <f t="shared" si="2"/>
        <v>4.1877766206717003E-4</v>
      </c>
    </row>
    <row r="12" spans="1:13" x14ac:dyDescent="0.25">
      <c r="A12" t="s">
        <v>67</v>
      </c>
      <c r="B12" t="s">
        <v>22</v>
      </c>
      <c r="C12" t="s">
        <v>23</v>
      </c>
      <c r="D12" t="s">
        <v>9</v>
      </c>
      <c r="E12" t="s">
        <v>24</v>
      </c>
      <c r="F12">
        <v>0.629</v>
      </c>
      <c r="G12" s="1">
        <v>3.5000000000000003E-2</v>
      </c>
      <c r="H12" s="1">
        <v>160.48900462962965</v>
      </c>
      <c r="I12">
        <v>4</v>
      </c>
      <c r="J12" s="1">
        <f t="shared" si="0"/>
        <v>1.535573451818939</v>
      </c>
      <c r="K12">
        <v>75</v>
      </c>
      <c r="L12" s="9">
        <f t="shared" si="1"/>
        <v>3.0721421983506945E-2</v>
      </c>
      <c r="M12" s="1">
        <f t="shared" si="2"/>
        <v>1.709459092881945E-3</v>
      </c>
    </row>
    <row r="13" spans="1:13" x14ac:dyDescent="0.25">
      <c r="A13" t="s">
        <v>67</v>
      </c>
      <c r="B13" t="s">
        <v>25</v>
      </c>
      <c r="C13" t="s">
        <v>23</v>
      </c>
      <c r="D13" t="s">
        <v>9</v>
      </c>
      <c r="E13" t="s">
        <v>24</v>
      </c>
      <c r="F13">
        <v>0.65599999999999992</v>
      </c>
      <c r="G13" s="1">
        <v>2.7E-2</v>
      </c>
      <c r="H13" s="1">
        <v>149.49735449735454</v>
      </c>
      <c r="I13">
        <v>4</v>
      </c>
      <c r="J13" s="1">
        <f t="shared" si="0"/>
        <v>1.6032234121514153</v>
      </c>
      <c r="K13">
        <v>75</v>
      </c>
      <c r="L13" s="9">
        <f t="shared" si="1"/>
        <v>3.0688174603174606E-2</v>
      </c>
      <c r="M13" s="1">
        <f t="shared" si="2"/>
        <v>1.2630803571428574E-3</v>
      </c>
    </row>
    <row r="14" spans="1:13" x14ac:dyDescent="0.25">
      <c r="A14" t="s">
        <v>67</v>
      </c>
      <c r="B14" t="s">
        <v>26</v>
      </c>
      <c r="C14" t="s">
        <v>23</v>
      </c>
      <c r="D14" t="s">
        <v>9</v>
      </c>
      <c r="E14" t="s">
        <v>24</v>
      </c>
      <c r="F14">
        <v>0.748</v>
      </c>
      <c r="G14" s="1">
        <v>3.9999999999999994E-2</v>
      </c>
      <c r="H14" s="1">
        <v>148.515625</v>
      </c>
      <c r="I14">
        <v>4</v>
      </c>
      <c r="J14" s="1">
        <f t="shared" si="0"/>
        <v>1.6095567431625273</v>
      </c>
      <c r="K14">
        <v>75</v>
      </c>
      <c r="L14" s="9">
        <f t="shared" si="1"/>
        <v>3.4854316406250009E-2</v>
      </c>
      <c r="M14" s="1">
        <f t="shared" si="2"/>
        <v>1.8638671875000001E-3</v>
      </c>
    </row>
    <row r="15" spans="1:13" x14ac:dyDescent="0.25">
      <c r="A15" t="s">
        <v>67</v>
      </c>
      <c r="B15" t="s">
        <v>27</v>
      </c>
      <c r="C15" t="s">
        <v>23</v>
      </c>
      <c r="D15" t="s">
        <v>9</v>
      </c>
      <c r="E15" t="s">
        <v>24</v>
      </c>
      <c r="F15">
        <v>0.60299999999999998</v>
      </c>
      <c r="G15" s="1">
        <v>3.7000000000000005E-2</v>
      </c>
      <c r="H15" s="1">
        <v>159.94074074074075</v>
      </c>
      <c r="I15">
        <v>4</v>
      </c>
      <c r="J15" s="1">
        <f t="shared" si="0"/>
        <v>1.5388122649036817</v>
      </c>
      <c r="K15">
        <v>75</v>
      </c>
      <c r="L15" s="9">
        <f t="shared" si="1"/>
        <v>2.938955E-2</v>
      </c>
      <c r="M15" s="1">
        <f t="shared" si="2"/>
        <v>1.803338888888889E-3</v>
      </c>
    </row>
    <row r="16" spans="1:13" x14ac:dyDescent="0.25">
      <c r="A16" t="s">
        <v>67</v>
      </c>
      <c r="B16" t="s">
        <v>28</v>
      </c>
      <c r="C16" t="s">
        <v>23</v>
      </c>
      <c r="D16" t="s">
        <v>9</v>
      </c>
      <c r="E16" t="s">
        <v>24</v>
      </c>
      <c r="F16">
        <v>0.58699999999999997</v>
      </c>
      <c r="G16" s="1">
        <v>2.1000000000000001E-2</v>
      </c>
      <c r="H16" s="1">
        <v>160.30981067125643</v>
      </c>
      <c r="I16">
        <v>4</v>
      </c>
      <c r="J16" s="1">
        <f t="shared" si="0"/>
        <v>1.5366305210261837</v>
      </c>
      <c r="K16">
        <v>75</v>
      </c>
      <c r="L16" s="9">
        <f t="shared" si="1"/>
        <v>2.8650348537005158E-2</v>
      </c>
      <c r="M16" s="1">
        <f t="shared" si="2"/>
        <v>1.0249698795180722E-3</v>
      </c>
    </row>
    <row r="17" spans="1:13" x14ac:dyDescent="0.25">
      <c r="A17" t="s">
        <v>67</v>
      </c>
      <c r="B17" t="s">
        <v>29</v>
      </c>
      <c r="C17" t="s">
        <v>30</v>
      </c>
      <c r="D17" t="s">
        <v>9</v>
      </c>
      <c r="E17" t="s">
        <v>31</v>
      </c>
      <c r="F17">
        <v>0.67399999999999993</v>
      </c>
      <c r="G17" s="1">
        <v>4.1999999999999996E-2</v>
      </c>
      <c r="H17" s="1">
        <v>146.91756272401437</v>
      </c>
      <c r="I17">
        <v>4</v>
      </c>
      <c r="J17" s="1">
        <f t="shared" si="0"/>
        <v>1.6199738713891709</v>
      </c>
      <c r="K17">
        <v>75</v>
      </c>
      <c r="L17" s="9">
        <f t="shared" si="1"/>
        <v>3.1204206989247314E-2</v>
      </c>
      <c r="M17" s="1">
        <f t="shared" si="2"/>
        <v>1.9444758064516129E-3</v>
      </c>
    </row>
    <row r="18" spans="1:13" x14ac:dyDescent="0.25">
      <c r="A18" t="s">
        <v>67</v>
      </c>
      <c r="B18" t="s">
        <v>32</v>
      </c>
      <c r="C18" t="s">
        <v>30</v>
      </c>
      <c r="D18" t="s">
        <v>9</v>
      </c>
      <c r="E18" t="s">
        <v>31</v>
      </c>
      <c r="F18">
        <v>0.79699999999999993</v>
      </c>
      <c r="G18" s="1">
        <v>4.9000000000000002E-2</v>
      </c>
      <c r="H18" s="1">
        <v>149.05381944444443</v>
      </c>
      <c r="I18">
        <v>4</v>
      </c>
      <c r="J18" s="1">
        <f t="shared" si="0"/>
        <v>1.6060785612212889</v>
      </c>
      <c r="K18">
        <v>75</v>
      </c>
      <c r="L18" s="9">
        <f t="shared" si="1"/>
        <v>3.7217980143229162E-2</v>
      </c>
      <c r="M18" s="1">
        <f t="shared" si="2"/>
        <v>2.2881819661458333E-3</v>
      </c>
    </row>
    <row r="19" spans="1:13" x14ac:dyDescent="0.25">
      <c r="A19" t="s">
        <v>67</v>
      </c>
      <c r="B19" t="s">
        <v>33</v>
      </c>
      <c r="C19" t="s">
        <v>30</v>
      </c>
      <c r="D19" t="s">
        <v>9</v>
      </c>
      <c r="E19" t="s">
        <v>31</v>
      </c>
      <c r="F19">
        <v>1.3299999999999998</v>
      </c>
      <c r="G19" s="1">
        <v>6.6000000000000003E-2</v>
      </c>
      <c r="H19" s="1">
        <v>146.1900684931507</v>
      </c>
      <c r="I19">
        <v>4</v>
      </c>
      <c r="J19" s="1">
        <f t="shared" si="0"/>
        <v>1.6247609111458876</v>
      </c>
      <c r="K19">
        <v>75</v>
      </c>
      <c r="L19" s="9">
        <f t="shared" si="1"/>
        <v>6.1393648330479444E-2</v>
      </c>
      <c r="M19" s="1">
        <f t="shared" si="2"/>
        <v>3.0466020976027399E-3</v>
      </c>
    </row>
    <row r="20" spans="1:13" x14ac:dyDescent="0.25">
      <c r="A20" t="s">
        <v>67</v>
      </c>
      <c r="B20" t="s">
        <v>34</v>
      </c>
      <c r="C20" t="s">
        <v>30</v>
      </c>
      <c r="D20" t="s">
        <v>9</v>
      </c>
      <c r="E20" t="s">
        <v>31</v>
      </c>
      <c r="F20">
        <v>0.79400000000000004</v>
      </c>
      <c r="G20" s="1">
        <v>3.4000000000000002E-2</v>
      </c>
      <c r="H20" s="1">
        <v>141.46113691872995</v>
      </c>
      <c r="I20">
        <v>4</v>
      </c>
      <c r="J20" s="1">
        <f t="shared" si="0"/>
        <v>1.6565812830353337</v>
      </c>
      <c r="K20">
        <v>75</v>
      </c>
      <c r="L20" s="9">
        <f t="shared" si="1"/>
        <v>3.5947526758775925E-2</v>
      </c>
      <c r="M20" s="1">
        <f t="shared" si="2"/>
        <v>1.5393147478569035E-3</v>
      </c>
    </row>
    <row r="21" spans="1:13" x14ac:dyDescent="0.25">
      <c r="A21" t="s">
        <v>67</v>
      </c>
      <c r="B21" t="s">
        <v>35</v>
      </c>
      <c r="C21" t="s">
        <v>30</v>
      </c>
      <c r="D21" t="s">
        <v>9</v>
      </c>
      <c r="E21" t="s">
        <v>31</v>
      </c>
      <c r="F21">
        <v>0.70900000000000007</v>
      </c>
      <c r="G21" s="1">
        <v>4.1999999999999996E-2</v>
      </c>
      <c r="H21" s="1">
        <v>156.53694404591104</v>
      </c>
      <c r="I21">
        <v>4</v>
      </c>
      <c r="J21" s="1">
        <f t="shared" si="0"/>
        <v>1.5592296130588277</v>
      </c>
      <c r="K21">
        <v>75</v>
      </c>
      <c r="L21" s="9">
        <f t="shared" si="1"/>
        <v>3.4103379999103303E-2</v>
      </c>
      <c r="M21" s="1">
        <f t="shared" si="2"/>
        <v>2.0202284343615491E-3</v>
      </c>
    </row>
    <row r="22" spans="1:13" x14ac:dyDescent="0.25">
      <c r="A22" t="s">
        <v>67</v>
      </c>
      <c r="B22" t="s">
        <v>36</v>
      </c>
      <c r="F22">
        <v>0.64599999999999991</v>
      </c>
      <c r="G22" s="1">
        <v>4.4999999999999998E-2</v>
      </c>
    </row>
    <row r="23" spans="1:13" x14ac:dyDescent="0.25">
      <c r="A23" t="s">
        <v>67</v>
      </c>
      <c r="B23" t="s">
        <v>37</v>
      </c>
    </row>
    <row r="24" spans="1:13" x14ac:dyDescent="0.25">
      <c r="A24" t="s">
        <v>67</v>
      </c>
      <c r="B24" t="s">
        <v>38</v>
      </c>
    </row>
    <row r="25" spans="1:13" x14ac:dyDescent="0.25">
      <c r="A25" t="s">
        <v>67</v>
      </c>
      <c r="B25" t="s">
        <v>39</v>
      </c>
      <c r="C25" t="s">
        <v>40</v>
      </c>
      <c r="D25" t="s">
        <v>41</v>
      </c>
      <c r="E25" t="s">
        <v>10</v>
      </c>
      <c r="F25">
        <v>0.19500000000000001</v>
      </c>
      <c r="G25" s="1">
        <v>-1.0000000000000009E-3</v>
      </c>
      <c r="H25" s="1">
        <v>23.769620169035299</v>
      </c>
      <c r="I25">
        <v>7.5</v>
      </c>
      <c r="J25" s="1">
        <f t="shared" si="0"/>
        <v>6.0596453231068015</v>
      </c>
      <c r="K25">
        <v>75</v>
      </c>
      <c r="L25" s="9">
        <f>F25*75/(1000*$J25)</f>
        <v>2.4135075932961883E-3</v>
      </c>
      <c r="M25" s="1">
        <f t="shared" ref="M25:M44" si="3">G25*75/(1000*$J25)</f>
        <v>-1.237696201690354E-5</v>
      </c>
    </row>
    <row r="26" spans="1:13" x14ac:dyDescent="0.25">
      <c r="A26" t="s">
        <v>67</v>
      </c>
      <c r="B26" t="s">
        <v>42</v>
      </c>
      <c r="C26" t="s">
        <v>40</v>
      </c>
      <c r="D26" t="s">
        <v>41</v>
      </c>
      <c r="E26" t="s">
        <v>10</v>
      </c>
      <c r="F26">
        <v>0.16399999999999998</v>
      </c>
      <c r="G26" s="1">
        <v>1.1999999999999997E-2</v>
      </c>
      <c r="H26" s="1">
        <v>24.24992481898726</v>
      </c>
      <c r="I26">
        <v>7.5</v>
      </c>
      <c r="J26" s="1">
        <f t="shared" si="0"/>
        <v>6.0362209562109017</v>
      </c>
      <c r="K26">
        <v>75</v>
      </c>
      <c r="L26" s="9">
        <f t="shared" ref="L25:L44" si="4">F26*75/(1000*$J26)</f>
        <v>2.0376987670313912E-3</v>
      </c>
      <c r="M26" s="1">
        <f t="shared" si="3"/>
        <v>1.4909990978278467E-4</v>
      </c>
    </row>
    <row r="27" spans="1:13" x14ac:dyDescent="0.25">
      <c r="A27" t="s">
        <v>67</v>
      </c>
      <c r="B27" t="s">
        <v>43</v>
      </c>
      <c r="C27" t="s">
        <v>40</v>
      </c>
      <c r="D27" t="s">
        <v>41</v>
      </c>
      <c r="E27" t="s">
        <v>10</v>
      </c>
      <c r="F27">
        <v>0.17899999999999999</v>
      </c>
      <c r="G27" s="1">
        <v>-3.0000000000000027E-3</v>
      </c>
      <c r="H27" s="1">
        <v>27.276480707790615</v>
      </c>
      <c r="I27">
        <v>7.5</v>
      </c>
      <c r="J27" s="1">
        <f t="shared" si="0"/>
        <v>5.8926833601087498</v>
      </c>
      <c r="K27">
        <v>75</v>
      </c>
      <c r="L27" s="9">
        <f t="shared" si="4"/>
        <v>2.2782490046694514E-3</v>
      </c>
      <c r="M27" s="1">
        <f t="shared" si="3"/>
        <v>-3.8182944212337211E-5</v>
      </c>
    </row>
    <row r="28" spans="1:13" x14ac:dyDescent="0.25">
      <c r="A28" t="s">
        <v>67</v>
      </c>
      <c r="B28" t="s">
        <v>44</v>
      </c>
      <c r="C28" t="s">
        <v>40</v>
      </c>
      <c r="D28" t="s">
        <v>41</v>
      </c>
      <c r="E28" t="s">
        <v>10</v>
      </c>
      <c r="F28">
        <v>0.14600000000000002</v>
      </c>
      <c r="G28" s="1">
        <v>-1.2E-2</v>
      </c>
      <c r="H28" s="1">
        <v>22.036746493791966</v>
      </c>
      <c r="I28">
        <v>7.5</v>
      </c>
      <c r="J28" s="1">
        <f t="shared" si="0"/>
        <v>6.1456898970848313</v>
      </c>
      <c r="K28">
        <v>75</v>
      </c>
      <c r="L28" s="9">
        <f t="shared" si="4"/>
        <v>1.7817364988093629E-3</v>
      </c>
      <c r="M28" s="1">
        <f>G28*75/(1000*$J28)</f>
        <v>-1.4644409579255035E-4</v>
      </c>
    </row>
    <row r="29" spans="1:13" x14ac:dyDescent="0.25">
      <c r="A29" t="s">
        <v>67</v>
      </c>
      <c r="B29" t="s">
        <v>45</v>
      </c>
      <c r="C29" t="s">
        <v>40</v>
      </c>
      <c r="D29" t="s">
        <v>41</v>
      </c>
      <c r="E29" t="s">
        <v>10</v>
      </c>
      <c r="F29">
        <v>0.16499999999999998</v>
      </c>
      <c r="G29" s="1">
        <v>-1.7000000000000001E-2</v>
      </c>
      <c r="H29" s="1">
        <v>22.269585253456228</v>
      </c>
      <c r="I29">
        <v>7.5</v>
      </c>
      <c r="J29" s="1">
        <f t="shared" si="0"/>
        <v>6.1339866201827942</v>
      </c>
      <c r="K29">
        <v>75</v>
      </c>
      <c r="L29" s="9">
        <f t="shared" si="4"/>
        <v>2.0174481566820274E-3</v>
      </c>
      <c r="M29" s="1">
        <f t="shared" si="3"/>
        <v>-2.0785829493087559E-4</v>
      </c>
    </row>
    <row r="30" spans="1:13" x14ac:dyDescent="0.25">
      <c r="A30" t="s">
        <v>67</v>
      </c>
      <c r="B30" t="s">
        <v>46</v>
      </c>
      <c r="C30" t="s">
        <v>47</v>
      </c>
      <c r="D30" t="s">
        <v>41</v>
      </c>
      <c r="E30" t="s">
        <v>17</v>
      </c>
      <c r="F30">
        <v>0.20100000000000001</v>
      </c>
      <c r="G30" s="1">
        <v>1.0999999999999996E-2</v>
      </c>
      <c r="H30" s="1">
        <v>24.772630929900949</v>
      </c>
      <c r="I30">
        <v>7.5</v>
      </c>
      <c r="J30" s="1">
        <f t="shared" si="0"/>
        <v>6.0109336030700575</v>
      </c>
      <c r="K30">
        <v>75</v>
      </c>
      <c r="L30" s="9">
        <f t="shared" si="4"/>
        <v>2.5079298816910092E-3</v>
      </c>
      <c r="M30" s="1">
        <f t="shared" si="3"/>
        <v>1.37249894022891E-4</v>
      </c>
    </row>
    <row r="31" spans="1:13" x14ac:dyDescent="0.25">
      <c r="A31" t="s">
        <v>67</v>
      </c>
      <c r="B31" t="s">
        <v>48</v>
      </c>
      <c r="C31" t="s">
        <v>47</v>
      </c>
      <c r="D31" t="s">
        <v>41</v>
      </c>
      <c r="E31" t="s">
        <v>17</v>
      </c>
      <c r="F31">
        <v>0.23199999999999998</v>
      </c>
      <c r="G31" s="1">
        <v>0</v>
      </c>
      <c r="H31" s="1">
        <v>21.276627737958009</v>
      </c>
      <c r="I31">
        <v>7.5</v>
      </c>
      <c r="J31" s="1">
        <f t="shared" si="0"/>
        <v>6.1842088948954164</v>
      </c>
      <c r="K31">
        <v>75</v>
      </c>
      <c r="L31" s="9">
        <f t="shared" si="4"/>
        <v>2.8136177635206252E-3</v>
      </c>
      <c r="M31" s="1">
        <f t="shared" si="3"/>
        <v>0</v>
      </c>
    </row>
    <row r="32" spans="1:13" x14ac:dyDescent="0.25">
      <c r="A32" t="s">
        <v>67</v>
      </c>
      <c r="B32" t="s">
        <v>49</v>
      </c>
      <c r="C32" t="s">
        <v>47</v>
      </c>
      <c r="D32" t="s">
        <v>41</v>
      </c>
      <c r="E32" t="s">
        <v>17</v>
      </c>
      <c r="F32">
        <v>0.189</v>
      </c>
      <c r="G32" s="1">
        <v>9.999999999999995E-3</v>
      </c>
      <c r="H32" s="1">
        <v>22.114937180083754</v>
      </c>
      <c r="I32">
        <v>7.5</v>
      </c>
      <c r="J32" s="1">
        <f t="shared" si="0"/>
        <v>6.1417547870820242</v>
      </c>
      <c r="K32">
        <v>75</v>
      </c>
      <c r="L32" s="9">
        <f t="shared" si="4"/>
        <v>2.3079723127035828E-3</v>
      </c>
      <c r="M32" s="1">
        <f t="shared" si="3"/>
        <v>1.2211493718008369E-4</v>
      </c>
    </row>
    <row r="33" spans="1:13" x14ac:dyDescent="0.25">
      <c r="A33" t="s">
        <v>67</v>
      </c>
      <c r="B33" t="s">
        <v>50</v>
      </c>
      <c r="C33" t="s">
        <v>47</v>
      </c>
      <c r="D33" t="s">
        <v>41</v>
      </c>
      <c r="E33" t="s">
        <v>17</v>
      </c>
      <c r="F33">
        <v>0.17599999999999999</v>
      </c>
      <c r="G33" s="1">
        <v>1.9999999999999948E-3</v>
      </c>
      <c r="H33" s="1">
        <v>26.291358369398299</v>
      </c>
      <c r="I33">
        <v>7.5</v>
      </c>
      <c r="J33" s="1">
        <f t="shared" si="0"/>
        <v>5.9386486113030257</v>
      </c>
      <c r="K33">
        <v>75</v>
      </c>
      <c r="L33" s="9">
        <f t="shared" si="4"/>
        <v>2.2227279073014101E-3</v>
      </c>
      <c r="M33" s="1">
        <f t="shared" si="3"/>
        <v>2.5258271673879595E-5</v>
      </c>
    </row>
    <row r="34" spans="1:13" x14ac:dyDescent="0.25">
      <c r="A34" t="s">
        <v>67</v>
      </c>
      <c r="B34" t="s">
        <v>51</v>
      </c>
      <c r="C34" t="s">
        <v>47</v>
      </c>
      <c r="D34" t="s">
        <v>41</v>
      </c>
      <c r="E34" t="s">
        <v>17</v>
      </c>
      <c r="F34">
        <v>0.191</v>
      </c>
      <c r="G34" s="1">
        <v>6.9999999999999993E-3</v>
      </c>
      <c r="H34" s="1">
        <v>21.841997961264013</v>
      </c>
      <c r="I34">
        <v>7.5</v>
      </c>
      <c r="J34" s="1">
        <f t="shared" si="0"/>
        <v>6.1555129803308031</v>
      </c>
      <c r="K34">
        <v>75</v>
      </c>
      <c r="L34" s="9">
        <f t="shared" si="4"/>
        <v>2.3271821610601432E-3</v>
      </c>
      <c r="M34" s="1">
        <f t="shared" si="3"/>
        <v>8.528939857288481E-5</v>
      </c>
    </row>
    <row r="35" spans="1:13" x14ac:dyDescent="0.25">
      <c r="A35" t="s">
        <v>67</v>
      </c>
      <c r="B35" t="s">
        <v>52</v>
      </c>
      <c r="C35" t="s">
        <v>53</v>
      </c>
      <c r="D35" t="s">
        <v>41</v>
      </c>
      <c r="E35" t="s">
        <v>24</v>
      </c>
      <c r="F35">
        <v>0.23599999999999999</v>
      </c>
      <c r="G35" s="1">
        <v>1.0000000000000009E-3</v>
      </c>
      <c r="H35" s="1">
        <v>17.170783012367178</v>
      </c>
      <c r="I35">
        <v>7.5</v>
      </c>
      <c r="J35" s="1">
        <f t="shared" si="0"/>
        <v>6.4009131006732174</v>
      </c>
      <c r="K35">
        <v>75</v>
      </c>
      <c r="L35" s="9">
        <f t="shared" si="4"/>
        <v>2.7652304790918652E-3</v>
      </c>
      <c r="M35" s="1">
        <f t="shared" si="3"/>
        <v>1.1717078301236729E-5</v>
      </c>
    </row>
    <row r="36" spans="1:13" x14ac:dyDescent="0.25">
      <c r="A36" t="s">
        <v>67</v>
      </c>
      <c r="B36" t="s">
        <v>54</v>
      </c>
      <c r="C36" t="s">
        <v>53</v>
      </c>
      <c r="D36" t="s">
        <v>41</v>
      </c>
      <c r="E36" t="s">
        <v>24</v>
      </c>
      <c r="F36">
        <v>0.22600000000000003</v>
      </c>
      <c r="G36" s="1">
        <v>-1.0000000000000009E-3</v>
      </c>
      <c r="H36" s="1">
        <v>19.186927666634762</v>
      </c>
      <c r="I36">
        <v>7.5</v>
      </c>
      <c r="J36" s="1">
        <f t="shared" si="0"/>
        <v>6.292636404704937</v>
      </c>
      <c r="K36">
        <v>75</v>
      </c>
      <c r="L36" s="9">
        <f t="shared" si="4"/>
        <v>2.693624565265946E-3</v>
      </c>
      <c r="M36" s="1">
        <f t="shared" si="3"/>
        <v>-1.1918692766663486E-5</v>
      </c>
    </row>
    <row r="37" spans="1:13" x14ac:dyDescent="0.25">
      <c r="A37" t="s">
        <v>67</v>
      </c>
      <c r="B37" t="s">
        <v>55</v>
      </c>
      <c r="C37" t="s">
        <v>53</v>
      </c>
      <c r="D37" t="s">
        <v>41</v>
      </c>
      <c r="E37" t="s">
        <v>24</v>
      </c>
      <c r="F37">
        <v>0.21000000000000002</v>
      </c>
      <c r="G37" s="1">
        <v>2.9999999999999957E-3</v>
      </c>
      <c r="H37" s="1">
        <v>20.183693342776209</v>
      </c>
      <c r="I37">
        <v>7.5</v>
      </c>
      <c r="J37" s="1">
        <f t="shared" si="0"/>
        <v>6.2404472615176099</v>
      </c>
      <c r="K37">
        <v>75</v>
      </c>
      <c r="L37" s="9">
        <f t="shared" si="4"/>
        <v>2.5238575601983005E-3</v>
      </c>
      <c r="M37" s="1">
        <f t="shared" si="3"/>
        <v>3.6055108002832812E-5</v>
      </c>
    </row>
    <row r="38" spans="1:13" x14ac:dyDescent="0.25">
      <c r="A38" t="s">
        <v>67</v>
      </c>
      <c r="B38" t="s">
        <v>56</v>
      </c>
      <c r="C38" t="s">
        <v>53</v>
      </c>
      <c r="D38" t="s">
        <v>41</v>
      </c>
      <c r="E38" t="s">
        <v>24</v>
      </c>
      <c r="F38">
        <v>0.24199999999999999</v>
      </c>
      <c r="G38" s="1">
        <v>-3.0000000000000027E-3</v>
      </c>
      <c r="H38" s="1">
        <v>20.66949152542373</v>
      </c>
      <c r="I38">
        <v>7.5</v>
      </c>
      <c r="J38" s="1">
        <f t="shared" si="0"/>
        <v>6.215324109839174</v>
      </c>
      <c r="K38">
        <v>75</v>
      </c>
      <c r="L38" s="9">
        <f t="shared" si="4"/>
        <v>2.9202016949152541E-3</v>
      </c>
      <c r="M38" s="1">
        <f t="shared" si="3"/>
        <v>-3.620084745762715E-5</v>
      </c>
    </row>
    <row r="39" spans="1:13" x14ac:dyDescent="0.25">
      <c r="A39" t="s">
        <v>67</v>
      </c>
      <c r="B39" t="s">
        <v>57</v>
      </c>
      <c r="C39" t="s">
        <v>53</v>
      </c>
      <c r="D39" t="s">
        <v>41</v>
      </c>
      <c r="E39" t="s">
        <v>24</v>
      </c>
      <c r="F39">
        <v>0.24199999999999999</v>
      </c>
      <c r="G39" s="1">
        <v>-3.0000000000000027E-3</v>
      </c>
      <c r="H39" s="1">
        <v>24.743990280308942</v>
      </c>
      <c r="I39">
        <v>7.5</v>
      </c>
      <c r="J39" s="1">
        <f t="shared" si="0"/>
        <v>6.0123136859314403</v>
      </c>
      <c r="K39">
        <v>75</v>
      </c>
      <c r="L39" s="9">
        <f t="shared" si="4"/>
        <v>3.0188045647834764E-3</v>
      </c>
      <c r="M39" s="1">
        <f t="shared" si="3"/>
        <v>-3.7423197084092716E-5</v>
      </c>
    </row>
    <row r="40" spans="1:13" x14ac:dyDescent="0.25">
      <c r="A40" t="s">
        <v>67</v>
      </c>
      <c r="B40" t="s">
        <v>58</v>
      </c>
      <c r="C40" t="s">
        <v>59</v>
      </c>
      <c r="D40" t="s">
        <v>41</v>
      </c>
      <c r="E40" t="s">
        <v>31</v>
      </c>
      <c r="F40">
        <v>0.185</v>
      </c>
      <c r="G40" s="1">
        <v>-5.9999999999999984E-3</v>
      </c>
      <c r="H40" s="1">
        <v>10.989530963506226</v>
      </c>
      <c r="I40">
        <v>7.5</v>
      </c>
      <c r="J40" s="1">
        <f t="shared" si="0"/>
        <v>6.7573940847322147</v>
      </c>
      <c r="K40">
        <v>75</v>
      </c>
      <c r="L40" s="9">
        <f t="shared" si="4"/>
        <v>2.0533063228248653E-3</v>
      </c>
      <c r="M40" s="1">
        <f t="shared" si="3"/>
        <v>-6.6593718578103722E-5</v>
      </c>
    </row>
    <row r="41" spans="1:13" x14ac:dyDescent="0.25">
      <c r="A41" t="s">
        <v>67</v>
      </c>
      <c r="B41" t="s">
        <v>60</v>
      </c>
      <c r="C41" t="s">
        <v>59</v>
      </c>
      <c r="D41" t="s">
        <v>41</v>
      </c>
      <c r="E41" t="s">
        <v>31</v>
      </c>
      <c r="F41">
        <v>0.17499999999999999</v>
      </c>
      <c r="G41" s="1">
        <v>-4.0000000000000036E-3</v>
      </c>
      <c r="H41" s="1">
        <v>7.2824887292590237</v>
      </c>
      <c r="I41">
        <v>7.5</v>
      </c>
      <c r="J41" s="1">
        <f t="shared" si="0"/>
        <v>6.9908892763731476</v>
      </c>
      <c r="K41">
        <v>75</v>
      </c>
      <c r="L41" s="9">
        <f t="shared" si="4"/>
        <v>1.8774435527620331E-3</v>
      </c>
      <c r="M41" s="1">
        <f t="shared" si="3"/>
        <v>-4.2912995491703649E-5</v>
      </c>
    </row>
    <row r="42" spans="1:13" x14ac:dyDescent="0.25">
      <c r="A42" t="s">
        <v>67</v>
      </c>
      <c r="B42" t="s">
        <v>61</v>
      </c>
      <c r="C42" t="s">
        <v>59</v>
      </c>
      <c r="D42" t="s">
        <v>41</v>
      </c>
      <c r="E42" t="s">
        <v>31</v>
      </c>
      <c r="F42">
        <v>0.16899999999999998</v>
      </c>
      <c r="G42" s="1">
        <v>-5.9999999999999984E-3</v>
      </c>
      <c r="H42" s="1">
        <v>8.4432703246696388</v>
      </c>
      <c r="I42">
        <v>7.5</v>
      </c>
      <c r="J42" s="1">
        <f t="shared" si="0"/>
        <v>6.9160584861980432</v>
      </c>
      <c r="K42">
        <v>75</v>
      </c>
      <c r="L42" s="9">
        <f t="shared" si="4"/>
        <v>1.832691268486917E-3</v>
      </c>
      <c r="M42" s="1">
        <f t="shared" si="3"/>
        <v>-6.5065962194801782E-5</v>
      </c>
    </row>
    <row r="43" spans="1:13" x14ac:dyDescent="0.25">
      <c r="A43" t="s">
        <v>67</v>
      </c>
      <c r="B43" t="s">
        <v>62</v>
      </c>
      <c r="C43" t="s">
        <v>59</v>
      </c>
      <c r="D43" t="s">
        <v>41</v>
      </c>
      <c r="E43" t="s">
        <v>31</v>
      </c>
      <c r="F43">
        <v>0.13500000000000001</v>
      </c>
      <c r="G43" s="1">
        <v>-5.0000000000000044E-3</v>
      </c>
      <c r="H43" s="1">
        <v>7.4399569397527641</v>
      </c>
      <c r="I43">
        <v>7.5</v>
      </c>
      <c r="J43" s="1">
        <f t="shared" si="0"/>
        <v>6.9806431551398003</v>
      </c>
      <c r="K43">
        <v>75</v>
      </c>
      <c r="L43" s="9">
        <f t="shared" si="4"/>
        <v>1.4504394186866624E-3</v>
      </c>
      <c r="M43" s="1">
        <f t="shared" si="3"/>
        <v>-5.371997846987643E-5</v>
      </c>
    </row>
    <row r="44" spans="1:13" x14ac:dyDescent="0.25">
      <c r="A44" t="s">
        <v>67</v>
      </c>
      <c r="B44" t="s">
        <v>63</v>
      </c>
      <c r="C44" t="s">
        <v>59</v>
      </c>
      <c r="D44" t="s">
        <v>41</v>
      </c>
      <c r="E44" t="s">
        <v>31</v>
      </c>
      <c r="F44">
        <v>0.186</v>
      </c>
      <c r="G44" s="1">
        <v>-5.9999999999999984E-3</v>
      </c>
      <c r="H44" s="1">
        <v>20.839902147322626</v>
      </c>
      <c r="I44">
        <v>7.5</v>
      </c>
      <c r="J44" s="1">
        <f t="shared" si="0"/>
        <v>6.2065591470409611</v>
      </c>
      <c r="K44">
        <v>75</v>
      </c>
      <c r="L44" s="9">
        <f t="shared" si="4"/>
        <v>2.2476221799402011E-3</v>
      </c>
      <c r="M44" s="1">
        <f t="shared" si="3"/>
        <v>-7.2503941288393564E-5</v>
      </c>
    </row>
    <row r="45" spans="1:13" x14ac:dyDescent="0.25">
      <c r="A45" t="s">
        <v>67</v>
      </c>
      <c r="B45" t="s">
        <v>36</v>
      </c>
      <c r="F45">
        <v>0.15700000000000003</v>
      </c>
      <c r="G45" s="1">
        <v>9.0000000000000011E-3</v>
      </c>
    </row>
    <row r="46" spans="1:13" x14ac:dyDescent="0.25">
      <c r="A46" t="s">
        <v>67</v>
      </c>
      <c r="B46" t="s">
        <v>37</v>
      </c>
    </row>
    <row r="47" spans="1:13" x14ac:dyDescent="0.25">
      <c r="A47" t="s">
        <v>67</v>
      </c>
      <c r="B47" t="s">
        <v>38</v>
      </c>
    </row>
    <row r="48" spans="1:13" x14ac:dyDescent="0.25">
      <c r="A48" t="s">
        <v>67</v>
      </c>
      <c r="B4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284 (2)</vt:lpstr>
      <vt:lpstr>Sheet7</vt:lpstr>
      <vt:lpstr>'284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2017-07-27T23:39:54Z</dcterms:created>
  <dcterms:modified xsi:type="dcterms:W3CDTF">2017-07-28T00:06:10Z</dcterms:modified>
</cp:coreProperties>
</file>