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bbwm_budgets/bbwm_carbon_budget/data/"/>
    </mc:Choice>
  </mc:AlternateContent>
  <xr:revisionPtr revIDLastSave="0" documentId="13_ncr:1_{BC30CED5-0C17-BD4E-B49C-7BD884731914}" xr6:coauthVersionLast="46" xr6:coauthVersionMax="46" xr10:uidLastSave="{00000000-0000-0000-0000-000000000000}"/>
  <bookViews>
    <workbookView xWindow="0" yWindow="460" windowWidth="28800" windowHeight="15620" xr2:uid="{B796B828-9993-BB46-BBA5-2A34F2AD2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4" i="1" l="1"/>
  <c r="AH224" i="1"/>
  <c r="AA223" i="1"/>
  <c r="AH223" i="1"/>
  <c r="AA222" i="1"/>
  <c r="AH222" i="1"/>
  <c r="AA221" i="1"/>
  <c r="AH221" i="1"/>
  <c r="AA220" i="1"/>
  <c r="AH220" i="1"/>
  <c r="AA219" i="1"/>
  <c r="AH219" i="1"/>
  <c r="Z219" i="1" s="1"/>
  <c r="AA218" i="1"/>
  <c r="AH218" i="1"/>
  <c r="AA217" i="1"/>
  <c r="AH217" i="1"/>
  <c r="AA216" i="1"/>
  <c r="AH216" i="1"/>
  <c r="AA215" i="1"/>
  <c r="AH215" i="1"/>
  <c r="Z215" i="1" s="1"/>
  <c r="AA214" i="1"/>
  <c r="AH214" i="1"/>
  <c r="AA213" i="1"/>
  <c r="AH213" i="1"/>
  <c r="AA212" i="1"/>
  <c r="AH212" i="1"/>
  <c r="AA211" i="1"/>
  <c r="AH211" i="1"/>
  <c r="AA210" i="1"/>
  <c r="AH210" i="1"/>
  <c r="AA209" i="1"/>
  <c r="AH209" i="1"/>
  <c r="AA208" i="1"/>
  <c r="Z208" i="1" s="1"/>
  <c r="AH208" i="1"/>
  <c r="AA207" i="1"/>
  <c r="AH207" i="1"/>
  <c r="AA206" i="1"/>
  <c r="AH206" i="1"/>
  <c r="AA205" i="1"/>
  <c r="AH205" i="1"/>
  <c r="AA204" i="1"/>
  <c r="AH204" i="1"/>
  <c r="AA203" i="1"/>
  <c r="AH203" i="1"/>
  <c r="AA202" i="1"/>
  <c r="AH202" i="1"/>
  <c r="AA200" i="1"/>
  <c r="AH200" i="1"/>
  <c r="AA199" i="1"/>
  <c r="Z199" i="1" s="1"/>
  <c r="AH199" i="1"/>
  <c r="AA198" i="1"/>
  <c r="AH198" i="1"/>
  <c r="AA197" i="1"/>
  <c r="AH197" i="1"/>
  <c r="AA196" i="1"/>
  <c r="AH196" i="1"/>
  <c r="AA195" i="1"/>
  <c r="AH195" i="1"/>
  <c r="AA194" i="1"/>
  <c r="AH194" i="1"/>
  <c r="Z194" i="1" s="1"/>
  <c r="AA193" i="1"/>
  <c r="AH193" i="1"/>
  <c r="AA192" i="1"/>
  <c r="AH192" i="1"/>
  <c r="AA191" i="1"/>
  <c r="Z191" i="1" s="1"/>
  <c r="AH191" i="1"/>
  <c r="AA190" i="1"/>
  <c r="AH190" i="1"/>
  <c r="Z190" i="1" s="1"/>
  <c r="AA189" i="1"/>
  <c r="AH189" i="1"/>
  <c r="AA188" i="1"/>
  <c r="AH188" i="1"/>
  <c r="AA187" i="1"/>
  <c r="AH187" i="1"/>
  <c r="AA186" i="1"/>
  <c r="AH186" i="1"/>
  <c r="AA185" i="1"/>
  <c r="AH185" i="1"/>
  <c r="AA184" i="1"/>
  <c r="AH184" i="1"/>
  <c r="AA183" i="1"/>
  <c r="AH183" i="1"/>
  <c r="AA182" i="1"/>
  <c r="AH182" i="1"/>
  <c r="AA181" i="1"/>
  <c r="AH181" i="1"/>
  <c r="AA180" i="1"/>
  <c r="AH180" i="1"/>
  <c r="AA179" i="1"/>
  <c r="AH179" i="1"/>
  <c r="AA178" i="1"/>
  <c r="AH178" i="1"/>
  <c r="AA177" i="1"/>
  <c r="AH177" i="1"/>
  <c r="AA176" i="1"/>
  <c r="AH176" i="1"/>
  <c r="AA175" i="1"/>
  <c r="AH175" i="1"/>
  <c r="AA174" i="1"/>
  <c r="AH174" i="1"/>
  <c r="AA173" i="1"/>
  <c r="AH173" i="1"/>
  <c r="AA172" i="1"/>
  <c r="AH172" i="1"/>
  <c r="AA171" i="1"/>
  <c r="AH171" i="1"/>
  <c r="AA170" i="1"/>
  <c r="AH170" i="1"/>
  <c r="AA169" i="1"/>
  <c r="AH169" i="1"/>
  <c r="AA168" i="1"/>
  <c r="AH168" i="1"/>
  <c r="AA167" i="1"/>
  <c r="AH167" i="1"/>
  <c r="AA166" i="1"/>
  <c r="AH166" i="1"/>
  <c r="AA165" i="1"/>
  <c r="AH165" i="1"/>
  <c r="AA164" i="1"/>
  <c r="AH164" i="1"/>
  <c r="AA163" i="1"/>
  <c r="AH163" i="1"/>
  <c r="AA162" i="1"/>
  <c r="AH162" i="1"/>
  <c r="Z162" i="1" s="1"/>
  <c r="AA161" i="1"/>
  <c r="AH161" i="1"/>
  <c r="AA160" i="1"/>
  <c r="AH160" i="1"/>
  <c r="AA159" i="1"/>
  <c r="AH159" i="1"/>
  <c r="AA158" i="1"/>
  <c r="AH158" i="1"/>
  <c r="Z158" i="1" s="1"/>
  <c r="AA157" i="1"/>
  <c r="AH157" i="1"/>
  <c r="AA156" i="1"/>
  <c r="AH156" i="1"/>
  <c r="AA155" i="1"/>
  <c r="AH155" i="1"/>
  <c r="AA154" i="1"/>
  <c r="AH154" i="1"/>
  <c r="AA153" i="1"/>
  <c r="AH153" i="1"/>
  <c r="AA152" i="1"/>
  <c r="AH152" i="1"/>
  <c r="AA151" i="1"/>
  <c r="AH151" i="1"/>
  <c r="AA150" i="1"/>
  <c r="AH150" i="1"/>
  <c r="AA149" i="1"/>
  <c r="AH149" i="1"/>
  <c r="AA148" i="1"/>
  <c r="AH148" i="1"/>
  <c r="AA147" i="1"/>
  <c r="AH147" i="1"/>
  <c r="AA146" i="1"/>
  <c r="AH146" i="1"/>
  <c r="AA145" i="1"/>
  <c r="AH145" i="1"/>
  <c r="AA144" i="1"/>
  <c r="AH144" i="1"/>
  <c r="AA143" i="1"/>
  <c r="AH143" i="1"/>
  <c r="AA142" i="1"/>
  <c r="AH142" i="1"/>
  <c r="AA141" i="1"/>
  <c r="AH141" i="1"/>
  <c r="AA140" i="1"/>
  <c r="AH140" i="1"/>
  <c r="AA139" i="1"/>
  <c r="AH139" i="1"/>
  <c r="AA138" i="1"/>
  <c r="AH138" i="1"/>
  <c r="AA137" i="1"/>
  <c r="AH137" i="1"/>
  <c r="AA136" i="1"/>
  <c r="AH136" i="1"/>
  <c r="AA135" i="1"/>
  <c r="AH135" i="1"/>
  <c r="AA134" i="1"/>
  <c r="AH134" i="1"/>
  <c r="AA133" i="1"/>
  <c r="AH133" i="1"/>
  <c r="AA132" i="1"/>
  <c r="AH132" i="1"/>
  <c r="AA131" i="1"/>
  <c r="AH131" i="1"/>
  <c r="AA130" i="1"/>
  <c r="AH130" i="1"/>
  <c r="Z130" i="1" s="1"/>
  <c r="AA129" i="1"/>
  <c r="AH129" i="1"/>
  <c r="AA128" i="1"/>
  <c r="AH128" i="1"/>
  <c r="AA127" i="1"/>
  <c r="AH127" i="1"/>
  <c r="AA126" i="1"/>
  <c r="AH126" i="1"/>
  <c r="Z126" i="1" s="1"/>
  <c r="AA125" i="1"/>
  <c r="AH125" i="1"/>
  <c r="AA124" i="1"/>
  <c r="AH124" i="1"/>
  <c r="AA123" i="1"/>
  <c r="AH123" i="1"/>
  <c r="AA122" i="1"/>
  <c r="AH122" i="1"/>
  <c r="AA121" i="1"/>
  <c r="AH121" i="1"/>
  <c r="AA120" i="1"/>
  <c r="AH120" i="1"/>
  <c r="AA119" i="1"/>
  <c r="AH119" i="1"/>
  <c r="AA118" i="1"/>
  <c r="AH118" i="1"/>
  <c r="Z118" i="1" s="1"/>
  <c r="AA117" i="1"/>
  <c r="AH117" i="1"/>
  <c r="AA116" i="1"/>
  <c r="AH116" i="1"/>
  <c r="AA115" i="1"/>
  <c r="AH115" i="1"/>
  <c r="AA114" i="1"/>
  <c r="AH114" i="1"/>
  <c r="AA113" i="1"/>
  <c r="AH113" i="1"/>
  <c r="AA112" i="1"/>
  <c r="AH112" i="1"/>
  <c r="AA111" i="1"/>
  <c r="AH111" i="1"/>
  <c r="AA110" i="1"/>
  <c r="AH110" i="1"/>
  <c r="AA109" i="1"/>
  <c r="AH109" i="1"/>
  <c r="AA108" i="1"/>
  <c r="AH108" i="1"/>
  <c r="AA107" i="1"/>
  <c r="AH107" i="1"/>
  <c r="AA106" i="1"/>
  <c r="AH106" i="1"/>
  <c r="AA105" i="1"/>
  <c r="AH105" i="1"/>
  <c r="AG101" i="1"/>
  <c r="C101" i="1"/>
  <c r="D101" i="1"/>
  <c r="F101" i="1"/>
  <c r="AK101" i="1"/>
  <c r="G101" i="1"/>
  <c r="O101" i="1"/>
  <c r="AA101" i="1" s="1"/>
  <c r="Z100" i="1"/>
  <c r="AA100" i="1"/>
  <c r="AH100" i="1"/>
  <c r="Z99" i="1"/>
  <c r="AA99" i="1"/>
  <c r="AH99" i="1"/>
  <c r="Z98" i="1"/>
  <c r="AA98" i="1"/>
  <c r="AH98" i="1"/>
  <c r="Z97" i="1"/>
  <c r="AA97" i="1"/>
  <c r="AH97" i="1"/>
  <c r="Z96" i="1"/>
  <c r="AA96" i="1"/>
  <c r="AH96" i="1"/>
  <c r="Z95" i="1"/>
  <c r="AA95" i="1"/>
  <c r="AH95" i="1"/>
  <c r="Z94" i="1"/>
  <c r="AA94" i="1"/>
  <c r="AH94" i="1"/>
  <c r="Z93" i="1"/>
  <c r="AA93" i="1"/>
  <c r="AH93" i="1"/>
  <c r="H93" i="1"/>
  <c r="Z92" i="1"/>
  <c r="AA92" i="1"/>
  <c r="AH92" i="1"/>
  <c r="Z91" i="1"/>
  <c r="AA91" i="1"/>
  <c r="AH91" i="1"/>
  <c r="Z90" i="1"/>
  <c r="AA90" i="1"/>
  <c r="AH90" i="1"/>
  <c r="Z89" i="1"/>
  <c r="AA89" i="1"/>
  <c r="AH89" i="1"/>
  <c r="Z88" i="1"/>
  <c r="AA88" i="1"/>
  <c r="AH88" i="1"/>
  <c r="Z87" i="1"/>
  <c r="AA87" i="1"/>
  <c r="AH87" i="1"/>
  <c r="Z86" i="1"/>
  <c r="AA86" i="1"/>
  <c r="AH86" i="1"/>
  <c r="Z85" i="1"/>
  <c r="AA85" i="1"/>
  <c r="AH85" i="1"/>
  <c r="H85" i="1"/>
  <c r="Z84" i="1"/>
  <c r="AA84" i="1"/>
  <c r="AH84" i="1"/>
  <c r="Z83" i="1"/>
  <c r="AA83" i="1"/>
  <c r="AH83" i="1"/>
  <c r="Z82" i="1"/>
  <c r="AA82" i="1"/>
  <c r="AH82" i="1"/>
  <c r="Z81" i="1"/>
  <c r="AA81" i="1"/>
  <c r="AH81" i="1"/>
  <c r="Z80" i="1"/>
  <c r="AA80" i="1"/>
  <c r="AH80" i="1"/>
  <c r="Z79" i="1"/>
  <c r="AA79" i="1"/>
  <c r="AH79" i="1"/>
  <c r="Z78" i="1"/>
  <c r="AA78" i="1"/>
  <c r="AH78" i="1"/>
  <c r="Z77" i="1"/>
  <c r="AA77" i="1"/>
  <c r="AH77" i="1"/>
  <c r="H77" i="1"/>
  <c r="Z76" i="1"/>
  <c r="AA76" i="1"/>
  <c r="AH76" i="1"/>
  <c r="Z75" i="1"/>
  <c r="AA75" i="1"/>
  <c r="AH75" i="1"/>
  <c r="Z74" i="1"/>
  <c r="AA74" i="1"/>
  <c r="AH74" i="1"/>
  <c r="Z73" i="1"/>
  <c r="AA73" i="1"/>
  <c r="AH73" i="1"/>
  <c r="Z72" i="1"/>
  <c r="AA72" i="1"/>
  <c r="AH72" i="1"/>
  <c r="Z71" i="1"/>
  <c r="AA71" i="1"/>
  <c r="AH71" i="1"/>
  <c r="Z70" i="1"/>
  <c r="AA70" i="1"/>
  <c r="AH70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Z180" i="1" l="1"/>
  <c r="Z107" i="1"/>
  <c r="Z115" i="1"/>
  <c r="Z131" i="1"/>
  <c r="Z139" i="1"/>
  <c r="Z147" i="1"/>
  <c r="Z163" i="1"/>
  <c r="Z171" i="1"/>
  <c r="Z179" i="1"/>
  <c r="Z187" i="1"/>
  <c r="Z105" i="1"/>
  <c r="Z169" i="1"/>
  <c r="Z193" i="1"/>
  <c r="Z202" i="1"/>
  <c r="Z106" i="1"/>
  <c r="Z170" i="1"/>
  <c r="Z203" i="1"/>
  <c r="Z127" i="1"/>
  <c r="Z224" i="1"/>
  <c r="Z161" i="1"/>
  <c r="Z141" i="1"/>
  <c r="Z149" i="1"/>
  <c r="Z181" i="1"/>
  <c r="Z114" i="1"/>
  <c r="Z112" i="1"/>
  <c r="Z116" i="1"/>
  <c r="Z124" i="1"/>
  <c r="Z132" i="1"/>
  <c r="Z140" i="1"/>
  <c r="Z144" i="1"/>
  <c r="Z148" i="1"/>
  <c r="Z156" i="1"/>
  <c r="Z188" i="1"/>
  <c r="Z196" i="1"/>
  <c r="Z200" i="1"/>
  <c r="Z205" i="1"/>
  <c r="Z209" i="1"/>
  <c r="Z221" i="1"/>
  <c r="Z108" i="1"/>
  <c r="Z135" i="1"/>
  <c r="Z143" i="1"/>
  <c r="Z155" i="1"/>
  <c r="Z178" i="1"/>
  <c r="Z182" i="1"/>
  <c r="Z186" i="1"/>
  <c r="Z206" i="1"/>
  <c r="Z223" i="1"/>
  <c r="Z167" i="1"/>
  <c r="Z211" i="1"/>
  <c r="Z117" i="1"/>
  <c r="Z129" i="1"/>
  <c r="Z137" i="1"/>
  <c r="Z164" i="1"/>
  <c r="Z172" i="1"/>
  <c r="Z176" i="1"/>
  <c r="Z195" i="1"/>
  <c r="Z204" i="1"/>
  <c r="Z212" i="1"/>
  <c r="Z216" i="1"/>
  <c r="Z220" i="1"/>
  <c r="Z122" i="1"/>
  <c r="Z159" i="1"/>
  <c r="Z109" i="1"/>
  <c r="Z175" i="1"/>
  <c r="Z101" i="1"/>
  <c r="Z111" i="1"/>
  <c r="Z123" i="1"/>
  <c r="Z138" i="1"/>
  <c r="Z146" i="1"/>
  <c r="Z150" i="1"/>
  <c r="Z154" i="1"/>
  <c r="Z173" i="1"/>
  <c r="AF85" i="1"/>
  <c r="AE93" i="1"/>
  <c r="Z136" i="1"/>
  <c r="Z168" i="1"/>
  <c r="Z222" i="1"/>
  <c r="Z125" i="1"/>
  <c r="Z157" i="1"/>
  <c r="Z189" i="1"/>
  <c r="AF77" i="1"/>
  <c r="Z119" i="1"/>
  <c r="Z133" i="1"/>
  <c r="Z151" i="1"/>
  <c r="Z165" i="1"/>
  <c r="Z183" i="1"/>
  <c r="Z197" i="1"/>
  <c r="Z213" i="1"/>
  <c r="AE85" i="1"/>
  <c r="Z113" i="1"/>
  <c r="Z120" i="1"/>
  <c r="Z134" i="1"/>
  <c r="Z145" i="1"/>
  <c r="Z152" i="1"/>
  <c r="Z166" i="1"/>
  <c r="Z177" i="1"/>
  <c r="Z184" i="1"/>
  <c r="Z198" i="1"/>
  <c r="Z210" i="1"/>
  <c r="Z217" i="1"/>
  <c r="AE77" i="1"/>
  <c r="Z110" i="1"/>
  <c r="Z121" i="1"/>
  <c r="Z128" i="1"/>
  <c r="Z142" i="1"/>
  <c r="Z153" i="1"/>
  <c r="Z160" i="1"/>
  <c r="Z174" i="1"/>
  <c r="Z185" i="1"/>
  <c r="Z192" i="1"/>
  <c r="Z207" i="1"/>
  <c r="Z214" i="1"/>
  <c r="Z218" i="1"/>
  <c r="AF93" i="1"/>
  <c r="AH101" i="1"/>
</calcChain>
</file>

<file path=xl/sharedStrings.xml><?xml version="1.0" encoding="utf-8"?>
<sst xmlns="http://schemas.openxmlformats.org/spreadsheetml/2006/main" count="3132" uniqueCount="429">
  <si>
    <t>Sample ID</t>
  </si>
  <si>
    <t>d13C</t>
  </si>
  <si>
    <t>C Amount (ug)</t>
  </si>
  <si>
    <t>d13C Comment</t>
  </si>
  <si>
    <t>d15N</t>
  </si>
  <si>
    <t>N Amount (ug)</t>
  </si>
  <si>
    <t>d15N Comment</t>
  </si>
  <si>
    <t>Tray Name</t>
  </si>
  <si>
    <t>Well Id</t>
  </si>
  <si>
    <t>Type of Material</t>
  </si>
  <si>
    <t>Analysis</t>
  </si>
  <si>
    <t>Enriched?</t>
  </si>
  <si>
    <t>Estimated Enrichment</t>
  </si>
  <si>
    <t>Amount (mg)</t>
  </si>
  <si>
    <t>OurLabID</t>
  </si>
  <si>
    <t>Analysis Number</t>
  </si>
  <si>
    <t>Sample Type</t>
  </si>
  <si>
    <t>Yr</t>
  </si>
  <si>
    <t>Where?</t>
  </si>
  <si>
    <t>SampleID</t>
  </si>
  <si>
    <t>WS</t>
  </si>
  <si>
    <t>VEG</t>
  </si>
  <si>
    <t>Plot</t>
  </si>
  <si>
    <t>Horizon</t>
  </si>
  <si>
    <t>C/N</t>
  </si>
  <si>
    <t>[N] mg/g</t>
  </si>
  <si>
    <t>4201</t>
  </si>
  <si>
    <t/>
  </si>
  <si>
    <t>BBWM Roots3</t>
  </si>
  <si>
    <t>A1</t>
  </si>
  <si>
    <t>Plant Roots</t>
  </si>
  <si>
    <t>13C, 15N</t>
  </si>
  <si>
    <t>yes</t>
  </si>
  <si>
    <t>3.8</t>
  </si>
  <si>
    <t>Roots</t>
  </si>
  <si>
    <t>mini pit</t>
  </si>
  <si>
    <t>EB</t>
  </si>
  <si>
    <t>HW</t>
  </si>
  <si>
    <t>O</t>
  </si>
  <si>
    <t>4203</t>
  </si>
  <si>
    <t>A2</t>
  </si>
  <si>
    <t>3.93</t>
  </si>
  <si>
    <t>B05</t>
  </si>
  <si>
    <t>4204</t>
  </si>
  <si>
    <t>Precision decreases for samples containing less than 20ugN</t>
  </si>
  <si>
    <t>A3</t>
  </si>
  <si>
    <t>3.84</t>
  </si>
  <si>
    <t>B525</t>
  </si>
  <si>
    <t>4205</t>
  </si>
  <si>
    <t>A4</t>
  </si>
  <si>
    <t>4.25</t>
  </si>
  <si>
    <t>4207</t>
  </si>
  <si>
    <t>A5</t>
  </si>
  <si>
    <t>4.36</t>
  </si>
  <si>
    <t>4208</t>
  </si>
  <si>
    <t>A6</t>
  </si>
  <si>
    <t>3.89</t>
  </si>
  <si>
    <t>4209</t>
  </si>
  <si>
    <t>A7</t>
  </si>
  <si>
    <t>4.11</t>
  </si>
  <si>
    <t>4210</t>
  </si>
  <si>
    <t>A8</t>
  </si>
  <si>
    <t>4.32</t>
  </si>
  <si>
    <t>E</t>
  </si>
  <si>
    <t>4211</t>
  </si>
  <si>
    <t>A9</t>
  </si>
  <si>
    <t>4.24</t>
  </si>
  <si>
    <t>4212</t>
  </si>
  <si>
    <t>A10</t>
  </si>
  <si>
    <t>3.83</t>
  </si>
  <si>
    <t>4213</t>
  </si>
  <si>
    <t>A11</t>
  </si>
  <si>
    <t>4.5</t>
  </si>
  <si>
    <t>4214</t>
  </si>
  <si>
    <t>A12</t>
  </si>
  <si>
    <t>4.09</t>
  </si>
  <si>
    <t>4216</t>
  </si>
  <si>
    <t>B1</t>
  </si>
  <si>
    <t>3.94</t>
  </si>
  <si>
    <t>4217</t>
  </si>
  <si>
    <t>B2</t>
  </si>
  <si>
    <t>4.42</t>
  </si>
  <si>
    <t>4219</t>
  </si>
  <si>
    <t>B3</t>
  </si>
  <si>
    <t>4.21</t>
  </si>
  <si>
    <t>4220</t>
  </si>
  <si>
    <t>B4</t>
  </si>
  <si>
    <t>4221</t>
  </si>
  <si>
    <t>B5</t>
  </si>
  <si>
    <t>4.44</t>
  </si>
  <si>
    <t>SW</t>
  </si>
  <si>
    <t>4225</t>
  </si>
  <si>
    <t>B6</t>
  </si>
  <si>
    <t>4227</t>
  </si>
  <si>
    <t>B7</t>
  </si>
  <si>
    <t>4.14</t>
  </si>
  <si>
    <t>4228</t>
  </si>
  <si>
    <t>B8</t>
  </si>
  <si>
    <t>4.12</t>
  </si>
  <si>
    <t>4229</t>
  </si>
  <si>
    <t>B9</t>
  </si>
  <si>
    <t>3.92</t>
  </si>
  <si>
    <t>4230</t>
  </si>
  <si>
    <t>B10</t>
  </si>
  <si>
    <t>4.04</t>
  </si>
  <si>
    <t>4231</t>
  </si>
  <si>
    <t>B11</t>
  </si>
  <si>
    <t>3.81</t>
  </si>
  <si>
    <t>4233</t>
  </si>
  <si>
    <t>B12</t>
  </si>
  <si>
    <t>4.01</t>
  </si>
  <si>
    <t>4235</t>
  </si>
  <si>
    <t>C1</t>
  </si>
  <si>
    <t>4.19</t>
  </si>
  <si>
    <t>4236</t>
  </si>
  <si>
    <t>C2</t>
  </si>
  <si>
    <t>3.85</t>
  </si>
  <si>
    <t>4237</t>
  </si>
  <si>
    <t>C3</t>
  </si>
  <si>
    <t>4.37</t>
  </si>
  <si>
    <t>4239</t>
  </si>
  <si>
    <t>C4</t>
  </si>
  <si>
    <t>4.33</t>
  </si>
  <si>
    <t>4240</t>
  </si>
  <si>
    <t>C5</t>
  </si>
  <si>
    <t>3.82</t>
  </si>
  <si>
    <t>4241</t>
  </si>
  <si>
    <t>C6</t>
  </si>
  <si>
    <t>WB</t>
  </si>
  <si>
    <t>4243a</t>
  </si>
  <si>
    <t>C7</t>
  </si>
  <si>
    <t>4.05</t>
  </si>
  <si>
    <t>4244</t>
  </si>
  <si>
    <t>C8</t>
  </si>
  <si>
    <t>4245</t>
  </si>
  <si>
    <t>C9</t>
  </si>
  <si>
    <t>4247</t>
  </si>
  <si>
    <t>C10</t>
  </si>
  <si>
    <t>4248</t>
  </si>
  <si>
    <t>C11</t>
  </si>
  <si>
    <t>4249</t>
  </si>
  <si>
    <t>C12</t>
  </si>
  <si>
    <t>4251</t>
  </si>
  <si>
    <t>D1</t>
  </si>
  <si>
    <t>4252</t>
  </si>
  <si>
    <t>D2</t>
  </si>
  <si>
    <t>4253</t>
  </si>
  <si>
    <t>D3</t>
  </si>
  <si>
    <t>4254</t>
  </si>
  <si>
    <t>D4</t>
  </si>
  <si>
    <t>4.06</t>
  </si>
  <si>
    <t>4255</t>
  </si>
  <si>
    <t>D5</t>
  </si>
  <si>
    <t>4.39</t>
  </si>
  <si>
    <t>4256</t>
  </si>
  <si>
    <t>D6</t>
  </si>
  <si>
    <t>4.45</t>
  </si>
  <si>
    <t>4257</t>
  </si>
  <si>
    <t>D7</t>
  </si>
  <si>
    <t>4.02</t>
  </si>
  <si>
    <t>4258</t>
  </si>
  <si>
    <t>D8</t>
  </si>
  <si>
    <t>4259</t>
  </si>
  <si>
    <t>D9</t>
  </si>
  <si>
    <t>4261</t>
  </si>
  <si>
    <t>D10</t>
  </si>
  <si>
    <t>4.43</t>
  </si>
  <si>
    <t>4262</t>
  </si>
  <si>
    <t>D11</t>
  </si>
  <si>
    <t>4263</t>
  </si>
  <si>
    <t>D12</t>
  </si>
  <si>
    <t>4.16</t>
  </si>
  <si>
    <t>4264</t>
  </si>
  <si>
    <t>E1</t>
  </si>
  <si>
    <t>4265</t>
  </si>
  <si>
    <t>E2</t>
  </si>
  <si>
    <t>4267</t>
  </si>
  <si>
    <t>E3</t>
  </si>
  <si>
    <t>4.75</t>
  </si>
  <si>
    <t>4268</t>
  </si>
  <si>
    <t>E4</t>
  </si>
  <si>
    <t>4269</t>
  </si>
  <si>
    <t>E5</t>
  </si>
  <si>
    <t>4.08</t>
  </si>
  <si>
    <t>4271</t>
  </si>
  <si>
    <t>E6</t>
  </si>
  <si>
    <t>3.98</t>
  </si>
  <si>
    <t>4272</t>
  </si>
  <si>
    <t>E7</t>
  </si>
  <si>
    <t>4273</t>
  </si>
  <si>
    <t>E8</t>
  </si>
  <si>
    <t>4275</t>
  </si>
  <si>
    <t>E9</t>
  </si>
  <si>
    <t>4276</t>
  </si>
  <si>
    <t>E10</t>
  </si>
  <si>
    <t>4.29</t>
  </si>
  <si>
    <t>4277</t>
  </si>
  <si>
    <t>E11</t>
  </si>
  <si>
    <t>4.47</t>
  </si>
  <si>
    <t>4278</t>
  </si>
  <si>
    <t>E12</t>
  </si>
  <si>
    <t>3.91</t>
  </si>
  <si>
    <t>4279</t>
  </si>
  <si>
    <t>F1</t>
  </si>
  <si>
    <t>4280</t>
  </si>
  <si>
    <t>F2</t>
  </si>
  <si>
    <t>4.3</t>
  </si>
  <si>
    <t>4215</t>
  </si>
  <si>
    <t>F3</t>
  </si>
  <si>
    <t>4243b</t>
  </si>
  <si>
    <t>F4</t>
  </si>
  <si>
    <t>Too small</t>
  </si>
  <si>
    <t>F5</t>
  </si>
  <si>
    <t>empty tin</t>
  </si>
  <si>
    <t>0</t>
  </si>
  <si>
    <t>source</t>
  </si>
  <si>
    <t>SPENCER BBWM-ROOTS 0414</t>
  </si>
  <si>
    <t>tab</t>
  </si>
  <si>
    <t>roots2</t>
  </si>
  <si>
    <t>SPENCER BBWMFOLIAGE&amp;ROOTS 0313</t>
  </si>
  <si>
    <t>Pit Nr</t>
  </si>
  <si>
    <t>Thickness/depth (cm)</t>
  </si>
  <si>
    <t>Sample Identifier</t>
  </si>
  <si>
    <t>15N (at-%)</t>
  </si>
  <si>
    <t>13C (at-%)</t>
  </si>
  <si>
    <t>[C] mg/g</t>
  </si>
  <si>
    <t>oi-oe-oa mean[N]</t>
  </si>
  <si>
    <t>oi-oe-oa mean C/N</t>
  </si>
  <si>
    <t>roots mini pit 2012</t>
  </si>
  <si>
    <t>B</t>
  </si>
  <si>
    <t>0-5</t>
  </si>
  <si>
    <t>Oi</t>
  </si>
  <si>
    <t>Oe</t>
  </si>
  <si>
    <t>Oa</t>
  </si>
  <si>
    <t>R4121</t>
  </si>
  <si>
    <t>mean4121</t>
  </si>
  <si>
    <t>--</t>
  </si>
  <si>
    <t>roots3</t>
  </si>
  <si>
    <t>Diameter</t>
  </si>
  <si>
    <t>root wt g</t>
  </si>
  <si>
    <t>R1</t>
  </si>
  <si>
    <t>BBWM ROOT 1</t>
  </si>
  <si>
    <t>NO</t>
  </si>
  <si>
    <t>4.26</t>
  </si>
  <si>
    <t>&lt;1</t>
  </si>
  <si>
    <t>R2</t>
  </si>
  <si>
    <t>R3</t>
  </si>
  <si>
    <t>R4</t>
  </si>
  <si>
    <t>&gt;1</t>
  </si>
  <si>
    <t>R5</t>
  </si>
  <si>
    <t>R6</t>
  </si>
  <si>
    <t>R7</t>
  </si>
  <si>
    <t>4.54</t>
  </si>
  <si>
    <t>R8</t>
  </si>
  <si>
    <t>4.07</t>
  </si>
  <si>
    <t>R9</t>
  </si>
  <si>
    <t>4.38</t>
  </si>
  <si>
    <t>R10</t>
  </si>
  <si>
    <t>4.34</t>
  </si>
  <si>
    <t>R11</t>
  </si>
  <si>
    <t>4.35</t>
  </si>
  <si>
    <t>R12</t>
  </si>
  <si>
    <t>4</t>
  </si>
  <si>
    <t>R13</t>
  </si>
  <si>
    <t>5-25</t>
  </si>
  <si>
    <t>R14</t>
  </si>
  <si>
    <t>4.13</t>
  </si>
  <si>
    <t>R15</t>
  </si>
  <si>
    <t>R16</t>
  </si>
  <si>
    <t>4.1</t>
  </si>
  <si>
    <t>R17</t>
  </si>
  <si>
    <t>R18</t>
  </si>
  <si>
    <t>4.18</t>
  </si>
  <si>
    <t>R19</t>
  </si>
  <si>
    <t>25-50</t>
  </si>
  <si>
    <t>R20</t>
  </si>
  <si>
    <t>RR20</t>
  </si>
  <si>
    <t>4.41</t>
  </si>
  <si>
    <t>R21</t>
  </si>
  <si>
    <t>4.28</t>
  </si>
  <si>
    <t>25-C</t>
  </si>
  <si>
    <t>R22</t>
  </si>
  <si>
    <t>R23</t>
  </si>
  <si>
    <t>R24</t>
  </si>
  <si>
    <t>R25</t>
  </si>
  <si>
    <t>50-C</t>
  </si>
  <si>
    <t>R26</t>
  </si>
  <si>
    <t>R27</t>
  </si>
  <si>
    <t>R28</t>
  </si>
  <si>
    <t>4.22</t>
  </si>
  <si>
    <t>R29</t>
  </si>
  <si>
    <t>R30</t>
  </si>
  <si>
    <t>4.15</t>
  </si>
  <si>
    <t>R31</t>
  </si>
  <si>
    <t>3.9</t>
  </si>
  <si>
    <t>R32</t>
  </si>
  <si>
    <t>R33</t>
  </si>
  <si>
    <t>R34</t>
  </si>
  <si>
    <t>R35</t>
  </si>
  <si>
    <t>R36</t>
  </si>
  <si>
    <t>R37</t>
  </si>
  <si>
    <t>R38</t>
  </si>
  <si>
    <t>R39</t>
  </si>
  <si>
    <t>4.2</t>
  </si>
  <si>
    <t>R40</t>
  </si>
  <si>
    <t>RR40</t>
  </si>
  <si>
    <t>R41</t>
  </si>
  <si>
    <t>R42</t>
  </si>
  <si>
    <t>R43</t>
  </si>
  <si>
    <t>R44</t>
  </si>
  <si>
    <t>R45</t>
  </si>
  <si>
    <t>R46</t>
  </si>
  <si>
    <t>R47</t>
  </si>
  <si>
    <t>R48</t>
  </si>
  <si>
    <t>3.97</t>
  </si>
  <si>
    <t>R49</t>
  </si>
  <si>
    <t>R50</t>
  </si>
  <si>
    <t>3.96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</si>
  <si>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</si>
  <si>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</si>
  <si>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</si>
  <si>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</si>
  <si>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</si>
  <si>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</si>
  <si>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</si>
  <si>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</si>
  <si>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</si>
  <si>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</si>
  <si>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RR60</t>
  </si>
  <si>
    <t>R61</t>
  </si>
  <si>
    <t>R62</t>
  </si>
  <si>
    <t>R63</t>
  </si>
  <si>
    <t>F6</t>
  </si>
  <si>
    <t>R64</t>
  </si>
  <si>
    <t>F7</t>
  </si>
  <si>
    <t>R65</t>
  </si>
  <si>
    <t>F8</t>
  </si>
  <si>
    <t>R66</t>
  </si>
  <si>
    <t>F9</t>
  </si>
  <si>
    <t>R67</t>
  </si>
  <si>
    <t>F10</t>
  </si>
  <si>
    <t>R68</t>
  </si>
  <si>
    <t>F11</t>
  </si>
  <si>
    <t>R69</t>
  </si>
  <si>
    <t>F12</t>
  </si>
  <si>
    <t>R70</t>
  </si>
  <si>
    <t>G1</t>
  </si>
  <si>
    <t>4.46</t>
  </si>
  <si>
    <t>R71</t>
  </si>
  <si>
    <t>G2</t>
  </si>
  <si>
    <t>R72</t>
  </si>
  <si>
    <t>G3</t>
  </si>
  <si>
    <t>R73</t>
  </si>
  <si>
    <t>G4</t>
  </si>
  <si>
    <t>R74</t>
  </si>
  <si>
    <t>G5</t>
  </si>
  <si>
    <t>R75</t>
  </si>
  <si>
    <t>G6</t>
  </si>
  <si>
    <t>R76</t>
  </si>
  <si>
    <t>G7</t>
  </si>
  <si>
    <t>R77</t>
  </si>
  <si>
    <t>G8</t>
  </si>
  <si>
    <t>R78</t>
  </si>
  <si>
    <t>G9</t>
  </si>
  <si>
    <t>R79</t>
  </si>
  <si>
    <t>G10</t>
  </si>
  <si>
    <t>R80</t>
  </si>
  <si>
    <t>G11</t>
  </si>
  <si>
    <t>RR80</t>
  </si>
  <si>
    <t>G12</t>
  </si>
  <si>
    <t>R81</t>
  </si>
  <si>
    <t>H1</t>
  </si>
  <si>
    <t>R82</t>
  </si>
  <si>
    <t>H2</t>
  </si>
  <si>
    <t>R83</t>
  </si>
  <si>
    <t>H3</t>
  </si>
  <si>
    <t>R84</t>
  </si>
  <si>
    <t>H4</t>
  </si>
  <si>
    <t>R85</t>
  </si>
  <si>
    <t>H5</t>
  </si>
  <si>
    <t>4.48</t>
  </si>
  <si>
    <t>R86</t>
  </si>
  <si>
    <t>H6</t>
  </si>
  <si>
    <t>R87</t>
  </si>
  <si>
    <t>H7</t>
  </si>
  <si>
    <t>R88</t>
  </si>
  <si>
    <t>H8</t>
  </si>
  <si>
    <t>R89</t>
  </si>
  <si>
    <t>H9</t>
  </si>
  <si>
    <t>3.95</t>
  </si>
  <si>
    <t>R90</t>
  </si>
  <si>
    <t>H10</t>
  </si>
  <si>
    <t>R91</t>
  </si>
  <si>
    <t>H11</t>
  </si>
  <si>
    <t>R92</t>
  </si>
  <si>
    <t>H12</t>
  </si>
  <si>
    <t>BLANK</t>
  </si>
  <si>
    <t>BBWM ROOT 2</t>
  </si>
  <si>
    <t>R93</t>
  </si>
  <si>
    <t>4.31</t>
  </si>
  <si>
    <t>R94</t>
  </si>
  <si>
    <t>R95</t>
  </si>
  <si>
    <t>R96</t>
  </si>
  <si>
    <t>R97</t>
  </si>
  <si>
    <t>3.99</t>
  </si>
  <si>
    <t>R98</t>
  </si>
  <si>
    <t>R99</t>
  </si>
  <si>
    <t>4.23</t>
  </si>
  <si>
    <t>R100</t>
  </si>
  <si>
    <t>RR100</t>
  </si>
  <si>
    <t>R101</t>
  </si>
  <si>
    <t>R102</t>
  </si>
  <si>
    <t>R103</t>
  </si>
  <si>
    <t>R104</t>
  </si>
  <si>
    <t>R105</t>
  </si>
  <si>
    <t>R106</t>
  </si>
  <si>
    <t>4.27</t>
  </si>
  <si>
    <t>R107</t>
  </si>
  <si>
    <t>R108</t>
  </si>
  <si>
    <t>R109</t>
  </si>
  <si>
    <t>R110</t>
  </si>
  <si>
    <t>R111</t>
  </si>
  <si>
    <t>R112</t>
  </si>
  <si>
    <t>R113</t>
  </si>
  <si>
    <t>R114</t>
  </si>
  <si>
    <t>FROM COPY OF SPENCER BBWMROOT1&amp;2 0312-3</t>
  </si>
  <si>
    <t>roots4</t>
  </si>
  <si>
    <t>Spencer BBWM Roots2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</si>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</sst>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0.000"/>
    <numFmt numFmtId="166" formatCode="0.00000"/>
    <numFmt numFmtId="167" formatCode="0.0"/>
  </numFmts>
  <fonts count="10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164" fontId="2" fillId="0" borderId="1" xfId="1" applyNumberFormat="1" applyFont="1" applyBorder="1"/>
    <xf numFmtId="164" fontId="3" fillId="0" borderId="1" xfId="1" applyNumberFormat="1" applyFont="1" applyBorder="1"/>
    <xf numFmtId="0" fontId="3" fillId="0" borderId="1" xfId="1" applyFont="1" applyBorder="1"/>
    <xf numFmtId="0" fontId="2" fillId="0" borderId="0" xfId="1" applyFont="1"/>
    <xf numFmtId="164" fontId="2" fillId="0" borderId="0" xfId="1" applyNumberFormat="1" applyFont="1"/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3" borderId="1" xfId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4" fillId="0" borderId="0" xfId="1" applyFont="1"/>
    <xf numFmtId="0" fontId="4" fillId="3" borderId="1" xfId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/>
    </xf>
    <xf numFmtId="1" fontId="4" fillId="3" borderId="1" xfId="1" applyNumberFormat="1" applyFont="1" applyFill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1" xfId="1" applyFont="1" applyBorder="1"/>
    <xf numFmtId="0" fontId="1" fillId="0" borderId="2" xfId="1" applyFont="1" applyFill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165" fontId="6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166" fontId="6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1239A255-47FA-8A42-A2FB-56E12DD21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4D8-CB44-0A48-A760-68A0FB4CFF22}">
  <dimension ref="A1:AQ224"/>
  <sheetViews>
    <sheetView tabSelected="1" zoomScale="116" workbookViewId="0">
      <pane xSplit="2" ySplit="1" topLeftCell="C8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RowHeight="14"/>
  <cols>
    <col min="1" max="3" width="10.83203125" style="40"/>
    <col min="4" max="4" width="12.33203125" style="40" bestFit="1" customWidth="1"/>
    <col min="5" max="5" width="13.1640625" style="40" bestFit="1" customWidth="1"/>
    <col min="6" max="6" width="12.6640625" style="40" bestFit="1" customWidth="1"/>
    <col min="7" max="7" width="12.33203125" style="40" bestFit="1" customWidth="1"/>
    <col min="8" max="8" width="49.1640625" style="40" bestFit="1" customWidth="1"/>
    <col min="9" max="9" width="17.5" style="40" bestFit="1" customWidth="1"/>
    <col min="10" max="10" width="6.33203125" style="40" customWidth="1"/>
    <col min="11" max="11" width="14.83203125" style="40" bestFit="1" customWidth="1"/>
    <col min="12" max="12" width="8.83203125" style="40" bestFit="1" customWidth="1"/>
    <col min="13" max="13" width="9" style="40" bestFit="1" customWidth="1"/>
    <col min="14" max="14" width="18.1640625" style="40" bestFit="1" customWidth="1"/>
    <col min="15" max="15" width="11.5" style="40" bestFit="1" customWidth="1"/>
    <col min="16" max="16" width="8.6640625" style="40" bestFit="1" customWidth="1"/>
    <col min="17" max="17" width="14.1640625" style="40" bestFit="1" customWidth="1"/>
    <col min="18" max="18" width="11.33203125" style="40" bestFit="1" customWidth="1"/>
    <col min="19" max="19" width="5.1640625" style="40" bestFit="1" customWidth="1"/>
    <col min="20" max="20" width="7.1640625" style="40" bestFit="1" customWidth="1"/>
    <col min="21" max="21" width="8.6640625" style="40" bestFit="1" customWidth="1"/>
    <col min="22" max="23" width="6.83203125" style="40" bestFit="1" customWidth="1"/>
    <col min="24" max="25" width="7" style="40" bestFit="1" customWidth="1"/>
    <col min="26" max="26" width="12.1640625" style="40" bestFit="1" customWidth="1"/>
    <col min="27" max="27" width="13.33203125" style="40" bestFit="1" customWidth="1"/>
    <col min="28" max="28" width="44.1640625" style="40" bestFit="1" customWidth="1"/>
    <col min="29" max="29" width="6" style="40" bestFit="1" customWidth="1"/>
    <col min="30" max="30" width="10.83203125" style="40"/>
    <col min="31" max="31" width="13.33203125" style="40" bestFit="1" customWidth="1"/>
    <col min="32" max="32" width="14.33203125" style="40" bestFit="1" customWidth="1"/>
    <col min="33" max="33" width="9.6640625" style="40" bestFit="1" customWidth="1"/>
    <col min="34" max="34" width="13.33203125" style="40" bestFit="1" customWidth="1"/>
    <col min="35" max="36" width="10.83203125" style="40"/>
    <col min="37" max="38" width="9.6640625" style="40" bestFit="1" customWidth="1"/>
    <col min="39" max="39" width="5.33203125" style="40" bestFit="1" customWidth="1"/>
    <col min="40" max="40" width="16.1640625" style="40" bestFit="1" customWidth="1"/>
    <col min="41" max="41" width="10.83203125" style="40"/>
    <col min="42" max="42" width="8.1640625" style="40" bestFit="1" customWidth="1"/>
    <col min="43" max="43" width="7.83203125" style="40" bestFit="1" customWidth="1"/>
    <col min="44" max="16384" width="10.83203125" style="40"/>
  </cols>
  <sheetData>
    <row r="1" spans="1:43" ht="28">
      <c r="A1" s="40" t="s">
        <v>428</v>
      </c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1" t="s">
        <v>24</v>
      </c>
      <c r="AA1" s="1" t="s">
        <v>25</v>
      </c>
      <c r="AB1" s="39" t="s">
        <v>215</v>
      </c>
      <c r="AC1" s="39" t="s">
        <v>217</v>
      </c>
      <c r="AE1" s="46" t="s">
        <v>226</v>
      </c>
      <c r="AF1" s="46" t="s">
        <v>227</v>
      </c>
      <c r="AG1" s="45" t="s">
        <v>224</v>
      </c>
      <c r="AH1" s="41" t="s">
        <v>225</v>
      </c>
      <c r="AK1" s="45" t="s">
        <v>223</v>
      </c>
      <c r="AL1" s="42" t="s">
        <v>222</v>
      </c>
      <c r="AM1" s="41" t="s">
        <v>220</v>
      </c>
      <c r="AN1" s="41" t="s">
        <v>221</v>
      </c>
      <c r="AP1" s="10" t="s">
        <v>238</v>
      </c>
      <c r="AQ1" s="10" t="s">
        <v>239</v>
      </c>
    </row>
    <row r="2" spans="1:43">
      <c r="B2" s="3" t="s">
        <v>26</v>
      </c>
      <c r="C2" s="4">
        <v>-28.353626704731081</v>
      </c>
      <c r="D2" s="4">
        <v>1845.2907751997275</v>
      </c>
      <c r="E2" s="3"/>
      <c r="F2" s="4">
        <v>27.478984659315334</v>
      </c>
      <c r="G2" s="4">
        <v>41.915950610608149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/>
      <c r="O2" s="3" t="s">
        <v>33</v>
      </c>
      <c r="P2" s="3">
        <v>690713</v>
      </c>
      <c r="Q2" s="3">
        <v>125830</v>
      </c>
      <c r="R2" s="38" t="s">
        <v>34</v>
      </c>
      <c r="S2" s="38">
        <v>2013</v>
      </c>
      <c r="T2" s="38" t="s">
        <v>35</v>
      </c>
      <c r="U2" s="38">
        <v>4201</v>
      </c>
      <c r="V2" s="38" t="s">
        <v>36</v>
      </c>
      <c r="W2" s="38" t="s">
        <v>37</v>
      </c>
      <c r="X2" s="38">
        <v>3</v>
      </c>
      <c r="Y2" s="38" t="s">
        <v>38</v>
      </c>
      <c r="Z2" s="3">
        <f>D2/G2</f>
        <v>44.023593603832488</v>
      </c>
      <c r="AA2" s="3">
        <f>G2/O2</f>
        <v>11.030513318581093</v>
      </c>
      <c r="AB2" s="40" t="s">
        <v>216</v>
      </c>
      <c r="AC2" s="40" t="s">
        <v>218</v>
      </c>
    </row>
    <row r="3" spans="1:43">
      <c r="B3" s="3" t="s">
        <v>39</v>
      </c>
      <c r="C3" s="4">
        <v>-26.58780405849101</v>
      </c>
      <c r="D3" s="4">
        <v>1901.1879100258654</v>
      </c>
      <c r="E3" s="3"/>
      <c r="F3" s="4">
        <v>4.926519678396839</v>
      </c>
      <c r="G3" s="4">
        <v>22.010683676565197</v>
      </c>
      <c r="H3" s="3" t="s">
        <v>27</v>
      </c>
      <c r="I3" s="3" t="s">
        <v>28</v>
      </c>
      <c r="J3" s="3" t="s">
        <v>40</v>
      </c>
      <c r="K3" s="3" t="s">
        <v>30</v>
      </c>
      <c r="L3" s="3" t="s">
        <v>31</v>
      </c>
      <c r="M3" s="3" t="s">
        <v>32</v>
      </c>
      <c r="N3" s="3"/>
      <c r="O3" s="3" t="s">
        <v>41</v>
      </c>
      <c r="P3" s="3">
        <v>690714</v>
      </c>
      <c r="Q3" s="3">
        <v>125831</v>
      </c>
      <c r="R3" s="38" t="s">
        <v>34</v>
      </c>
      <c r="S3" s="38">
        <v>2013</v>
      </c>
      <c r="T3" s="38" t="s">
        <v>35</v>
      </c>
      <c r="U3" s="38">
        <v>4203</v>
      </c>
      <c r="V3" s="38" t="s">
        <v>36</v>
      </c>
      <c r="W3" s="38" t="s">
        <v>37</v>
      </c>
      <c r="X3" s="38">
        <v>3</v>
      </c>
      <c r="Y3" s="38" t="s">
        <v>42</v>
      </c>
      <c r="Z3" s="3">
        <f t="shared" ref="Z3:Z65" si="0">D3/G3</f>
        <v>86.375686369527116</v>
      </c>
      <c r="AA3" s="3">
        <f t="shared" ref="AA3:AA65" si="1">G3/O3</f>
        <v>5.6006828693550119</v>
      </c>
      <c r="AB3" s="40" t="s">
        <v>216</v>
      </c>
      <c r="AC3" s="40" t="s">
        <v>218</v>
      </c>
    </row>
    <row r="4" spans="1:43">
      <c r="B4" s="3" t="s">
        <v>43</v>
      </c>
      <c r="C4" s="4">
        <v>-26.956704960370896</v>
      </c>
      <c r="D4" s="4">
        <v>1873.2381129284681</v>
      </c>
      <c r="E4" s="3"/>
      <c r="F4" s="4">
        <v>1.6342097356238747</v>
      </c>
      <c r="G4" s="5">
        <v>19.298237694837589</v>
      </c>
      <c r="H4" s="6" t="s">
        <v>44</v>
      </c>
      <c r="I4" s="3" t="s">
        <v>28</v>
      </c>
      <c r="J4" s="3" t="s">
        <v>45</v>
      </c>
      <c r="K4" s="3" t="s">
        <v>30</v>
      </c>
      <c r="L4" s="3" t="s">
        <v>31</v>
      </c>
      <c r="M4" s="3" t="s">
        <v>32</v>
      </c>
      <c r="N4" s="3"/>
      <c r="O4" s="3" t="s">
        <v>46</v>
      </c>
      <c r="P4" s="3">
        <v>690715</v>
      </c>
      <c r="Q4" s="3">
        <v>125832</v>
      </c>
      <c r="R4" s="38" t="s">
        <v>34</v>
      </c>
      <c r="S4" s="38">
        <v>2013</v>
      </c>
      <c r="T4" s="38" t="s">
        <v>35</v>
      </c>
      <c r="U4" s="38">
        <v>4204</v>
      </c>
      <c r="V4" s="38" t="s">
        <v>36</v>
      </c>
      <c r="W4" s="38" t="s">
        <v>37</v>
      </c>
      <c r="X4" s="38">
        <v>3</v>
      </c>
      <c r="Y4" s="38" t="s">
        <v>47</v>
      </c>
      <c r="Z4" s="3">
        <f t="shared" si="0"/>
        <v>97.067832957077329</v>
      </c>
      <c r="AA4" s="3">
        <f t="shared" si="1"/>
        <v>5.025582733030622</v>
      </c>
      <c r="AB4" s="40" t="s">
        <v>216</v>
      </c>
      <c r="AC4" s="40" t="s">
        <v>218</v>
      </c>
    </row>
    <row r="5" spans="1:43">
      <c r="B5" s="3" t="s">
        <v>48</v>
      </c>
      <c r="C5" s="4">
        <v>-28.269596141633254</v>
      </c>
      <c r="D5" s="4">
        <v>2068.938339352032</v>
      </c>
      <c r="E5" s="3"/>
      <c r="F5" s="4">
        <v>36.640568946635256</v>
      </c>
      <c r="G5" s="4">
        <v>46.443310394136944</v>
      </c>
      <c r="H5" s="3" t="s">
        <v>27</v>
      </c>
      <c r="I5" s="3" t="s">
        <v>28</v>
      </c>
      <c r="J5" s="3" t="s">
        <v>49</v>
      </c>
      <c r="K5" s="3" t="s">
        <v>30</v>
      </c>
      <c r="L5" s="3" t="s">
        <v>31</v>
      </c>
      <c r="M5" s="3" t="s">
        <v>32</v>
      </c>
      <c r="N5" s="3"/>
      <c r="O5" s="3" t="s">
        <v>50</v>
      </c>
      <c r="P5" s="3">
        <v>690716</v>
      </c>
      <c r="Q5" s="3">
        <v>125833</v>
      </c>
      <c r="R5" s="38" t="s">
        <v>34</v>
      </c>
      <c r="S5" s="38">
        <v>2013</v>
      </c>
      <c r="T5" s="38" t="s">
        <v>35</v>
      </c>
      <c r="U5" s="38">
        <v>4205</v>
      </c>
      <c r="V5" s="38" t="s">
        <v>36</v>
      </c>
      <c r="W5" s="38" t="s">
        <v>37</v>
      </c>
      <c r="X5" s="38">
        <v>1</v>
      </c>
      <c r="Y5" s="38" t="s">
        <v>38</v>
      </c>
      <c r="Z5" s="3">
        <f t="shared" si="0"/>
        <v>44.547607002906865</v>
      </c>
      <c r="AA5" s="3">
        <f t="shared" si="1"/>
        <v>10.927837739796928</v>
      </c>
      <c r="AB5" s="40" t="s">
        <v>216</v>
      </c>
      <c r="AC5" s="40" t="s">
        <v>218</v>
      </c>
    </row>
    <row r="6" spans="1:43">
      <c r="B6" s="3" t="s">
        <v>51</v>
      </c>
      <c r="C6" s="4">
        <v>-27.215717014800081</v>
      </c>
      <c r="D6" s="4">
        <v>2068.938339352032</v>
      </c>
      <c r="E6" s="3"/>
      <c r="F6" s="4">
        <v>10.334072115866965</v>
      </c>
      <c r="G6" s="4">
        <v>26.696896556184075</v>
      </c>
      <c r="H6" s="3" t="s">
        <v>27</v>
      </c>
      <c r="I6" s="3" t="s">
        <v>28</v>
      </c>
      <c r="J6" s="3" t="s">
        <v>52</v>
      </c>
      <c r="K6" s="3" t="s">
        <v>30</v>
      </c>
      <c r="L6" s="3" t="s">
        <v>31</v>
      </c>
      <c r="M6" s="3" t="s">
        <v>32</v>
      </c>
      <c r="N6" s="3"/>
      <c r="O6" s="3" t="s">
        <v>53</v>
      </c>
      <c r="P6" s="3">
        <v>690717</v>
      </c>
      <c r="Q6" s="3">
        <v>125834</v>
      </c>
      <c r="R6" s="38" t="s">
        <v>34</v>
      </c>
      <c r="S6" s="38">
        <v>2013</v>
      </c>
      <c r="T6" s="38" t="s">
        <v>35</v>
      </c>
      <c r="U6" s="38">
        <v>4207</v>
      </c>
      <c r="V6" s="38" t="s">
        <v>36</v>
      </c>
      <c r="W6" s="38" t="s">
        <v>37</v>
      </c>
      <c r="X6" s="38">
        <v>1</v>
      </c>
      <c r="Y6" s="38" t="s">
        <v>42</v>
      </c>
      <c r="Z6" s="3">
        <f t="shared" si="0"/>
        <v>77.497335130243172</v>
      </c>
      <c r="AA6" s="3">
        <f t="shared" si="1"/>
        <v>6.1231414119688239</v>
      </c>
      <c r="AB6" s="40" t="s">
        <v>216</v>
      </c>
      <c r="AC6" s="40" t="s">
        <v>218</v>
      </c>
    </row>
    <row r="7" spans="1:43">
      <c r="B7" s="3" t="s">
        <v>54</v>
      </c>
      <c r="C7" s="4">
        <v>-27.156175956925296</v>
      </c>
      <c r="D7" s="4">
        <v>1663.6930270739097</v>
      </c>
      <c r="E7" s="3"/>
      <c r="F7" s="4">
        <v>3.1909336831812136</v>
      </c>
      <c r="G7" s="5">
        <v>19.216049512736351</v>
      </c>
      <c r="H7" s="6" t="s">
        <v>44</v>
      </c>
      <c r="I7" s="3" t="s">
        <v>28</v>
      </c>
      <c r="J7" s="3" t="s">
        <v>55</v>
      </c>
      <c r="K7" s="3" t="s">
        <v>30</v>
      </c>
      <c r="L7" s="3" t="s">
        <v>31</v>
      </c>
      <c r="M7" s="3" t="s">
        <v>32</v>
      </c>
      <c r="N7" s="3"/>
      <c r="O7" s="3" t="s">
        <v>56</v>
      </c>
      <c r="P7" s="3">
        <v>690718</v>
      </c>
      <c r="Q7" s="3">
        <v>125835</v>
      </c>
      <c r="R7" s="38" t="s">
        <v>34</v>
      </c>
      <c r="S7" s="38">
        <v>2013</v>
      </c>
      <c r="T7" s="38" t="s">
        <v>35</v>
      </c>
      <c r="U7" s="38">
        <v>4208</v>
      </c>
      <c r="V7" s="38" t="s">
        <v>36</v>
      </c>
      <c r="W7" s="38" t="s">
        <v>37</v>
      </c>
      <c r="X7" s="38">
        <v>1</v>
      </c>
      <c r="Y7" s="38" t="s">
        <v>47</v>
      </c>
      <c r="Z7" s="3">
        <f t="shared" si="0"/>
        <v>86.578306637439596</v>
      </c>
      <c r="AA7" s="3">
        <f t="shared" si="1"/>
        <v>4.9398584865646145</v>
      </c>
      <c r="AB7" s="40" t="s">
        <v>216</v>
      </c>
      <c r="AC7" s="40" t="s">
        <v>218</v>
      </c>
    </row>
    <row r="8" spans="1:43">
      <c r="B8" s="3" t="s">
        <v>57</v>
      </c>
      <c r="C8" s="4">
        <v>-27.845592874200925</v>
      </c>
      <c r="D8" s="4">
        <v>2013.0116921020176</v>
      </c>
      <c r="E8" s="3"/>
      <c r="F8" s="4">
        <v>8.3570986215386558</v>
      </c>
      <c r="G8" s="4">
        <v>47.019611097437995</v>
      </c>
      <c r="H8" s="3" t="s">
        <v>27</v>
      </c>
      <c r="I8" s="3" t="s">
        <v>28</v>
      </c>
      <c r="J8" s="3" t="s">
        <v>58</v>
      </c>
      <c r="K8" s="3" t="s">
        <v>30</v>
      </c>
      <c r="L8" s="3" t="s">
        <v>31</v>
      </c>
      <c r="M8" s="3" t="s">
        <v>32</v>
      </c>
      <c r="N8" s="3"/>
      <c r="O8" s="3" t="s">
        <v>59</v>
      </c>
      <c r="P8" s="3">
        <v>690719</v>
      </c>
      <c r="Q8" s="3">
        <v>125836</v>
      </c>
      <c r="R8" s="38" t="s">
        <v>34</v>
      </c>
      <c r="S8" s="38">
        <v>2013</v>
      </c>
      <c r="T8" s="38" t="s">
        <v>35</v>
      </c>
      <c r="U8" s="38">
        <v>4209</v>
      </c>
      <c r="V8" s="38" t="s">
        <v>36</v>
      </c>
      <c r="W8" s="38" t="s">
        <v>37</v>
      </c>
      <c r="X8" s="38">
        <v>2</v>
      </c>
      <c r="Y8" s="38" t="s">
        <v>38</v>
      </c>
      <c r="Z8" s="3">
        <f t="shared" si="0"/>
        <v>42.812172306795254</v>
      </c>
      <c r="AA8" s="3">
        <f t="shared" si="1"/>
        <v>11.440294670909488</v>
      </c>
      <c r="AB8" s="40" t="s">
        <v>216</v>
      </c>
      <c r="AC8" s="40" t="s">
        <v>218</v>
      </c>
    </row>
    <row r="9" spans="1:43">
      <c r="B9" s="6" t="s">
        <v>60</v>
      </c>
      <c r="C9" s="4">
        <v>-26.270201706607359</v>
      </c>
      <c r="D9" s="4">
        <v>2082.9215382699458</v>
      </c>
      <c r="E9" s="3"/>
      <c r="F9" s="4">
        <v>4.5358024929721203</v>
      </c>
      <c r="G9" s="4">
        <v>30.890982279426115</v>
      </c>
      <c r="H9" s="3" t="s">
        <v>27</v>
      </c>
      <c r="I9" s="3" t="s">
        <v>28</v>
      </c>
      <c r="J9" s="3" t="s">
        <v>61</v>
      </c>
      <c r="K9" s="3" t="s">
        <v>30</v>
      </c>
      <c r="L9" s="3" t="s">
        <v>31</v>
      </c>
      <c r="M9" s="3" t="s">
        <v>32</v>
      </c>
      <c r="N9" s="3"/>
      <c r="O9" s="3" t="s">
        <v>62</v>
      </c>
      <c r="P9" s="3">
        <v>690720</v>
      </c>
      <c r="Q9" s="3">
        <v>125837</v>
      </c>
      <c r="R9" s="38" t="s">
        <v>34</v>
      </c>
      <c r="S9" s="38">
        <v>2013</v>
      </c>
      <c r="T9" s="38" t="s">
        <v>35</v>
      </c>
      <c r="U9" s="38"/>
      <c r="V9" s="38"/>
      <c r="W9" s="38"/>
      <c r="X9" s="38"/>
      <c r="Y9" s="38" t="s">
        <v>63</v>
      </c>
      <c r="Z9" s="3">
        <f t="shared" si="0"/>
        <v>67.428141955110462</v>
      </c>
      <c r="AA9" s="3">
        <f t="shared" si="1"/>
        <v>7.1506903424597485</v>
      </c>
      <c r="AB9" s="40" t="s">
        <v>216</v>
      </c>
      <c r="AC9" s="40" t="s">
        <v>218</v>
      </c>
    </row>
    <row r="10" spans="1:43">
      <c r="B10" s="3" t="s">
        <v>64</v>
      </c>
      <c r="C10" s="4">
        <v>-27.576287174356384</v>
      </c>
      <c r="D10" s="4">
        <v>2013.0116921020176</v>
      </c>
      <c r="E10" s="3"/>
      <c r="F10" s="4">
        <v>3.3804053564480863</v>
      </c>
      <c r="G10" s="4">
        <v>37.718990314654214</v>
      </c>
      <c r="H10" s="3" t="s">
        <v>27</v>
      </c>
      <c r="I10" s="3" t="s">
        <v>28</v>
      </c>
      <c r="J10" s="3" t="s">
        <v>65</v>
      </c>
      <c r="K10" s="3" t="s">
        <v>30</v>
      </c>
      <c r="L10" s="3" t="s">
        <v>31</v>
      </c>
      <c r="M10" s="3" t="s">
        <v>32</v>
      </c>
      <c r="N10" s="3"/>
      <c r="O10" s="3" t="s">
        <v>66</v>
      </c>
      <c r="P10" s="3">
        <v>690721</v>
      </c>
      <c r="Q10" s="3">
        <v>125838</v>
      </c>
      <c r="R10" s="38" t="s">
        <v>34</v>
      </c>
      <c r="S10" s="38">
        <v>2013</v>
      </c>
      <c r="T10" s="38" t="s">
        <v>35</v>
      </c>
      <c r="U10" s="38">
        <v>4211</v>
      </c>
      <c r="V10" s="38" t="s">
        <v>36</v>
      </c>
      <c r="W10" s="38" t="s">
        <v>37</v>
      </c>
      <c r="X10" s="38">
        <v>2</v>
      </c>
      <c r="Y10" s="38" t="s">
        <v>42</v>
      </c>
      <c r="Z10" s="3">
        <f t="shared" si="0"/>
        <v>53.368652641795187</v>
      </c>
      <c r="AA10" s="3">
        <f t="shared" si="1"/>
        <v>8.8959882817580684</v>
      </c>
      <c r="AB10" s="40" t="s">
        <v>216</v>
      </c>
      <c r="AC10" s="40" t="s">
        <v>218</v>
      </c>
    </row>
    <row r="11" spans="1:43">
      <c r="B11" s="3" t="s">
        <v>67</v>
      </c>
      <c r="C11" s="4">
        <v>-27.492997848482766</v>
      </c>
      <c r="D11" s="4">
        <v>1901.1879100258654</v>
      </c>
      <c r="E11" s="3"/>
      <c r="F11" s="4">
        <v>3.1450126146206148</v>
      </c>
      <c r="G11" s="4">
        <v>32.865048243925244</v>
      </c>
      <c r="H11" s="3" t="s">
        <v>27</v>
      </c>
      <c r="I11" s="3" t="s">
        <v>28</v>
      </c>
      <c r="J11" s="3" t="s">
        <v>68</v>
      </c>
      <c r="K11" s="3" t="s">
        <v>30</v>
      </c>
      <c r="L11" s="3" t="s">
        <v>31</v>
      </c>
      <c r="M11" s="3" t="s">
        <v>32</v>
      </c>
      <c r="N11" s="3"/>
      <c r="O11" s="3" t="s">
        <v>69</v>
      </c>
      <c r="P11" s="3">
        <v>690722</v>
      </c>
      <c r="Q11" s="3">
        <v>125839</v>
      </c>
      <c r="R11" s="38" t="s">
        <v>34</v>
      </c>
      <c r="S11" s="38">
        <v>2013</v>
      </c>
      <c r="T11" s="38" t="s">
        <v>35</v>
      </c>
      <c r="U11" s="38">
        <v>4212</v>
      </c>
      <c r="V11" s="38" t="s">
        <v>36</v>
      </c>
      <c r="W11" s="38" t="s">
        <v>37</v>
      </c>
      <c r="X11" s="38">
        <v>2</v>
      </c>
      <c r="Y11" s="38" t="s">
        <v>47</v>
      </c>
      <c r="Z11" s="3">
        <f t="shared" si="0"/>
        <v>57.84832250709627</v>
      </c>
      <c r="AA11" s="3">
        <f t="shared" si="1"/>
        <v>8.5809525441058074</v>
      </c>
      <c r="AB11" s="40" t="s">
        <v>216</v>
      </c>
      <c r="AC11" s="40" t="s">
        <v>218</v>
      </c>
    </row>
    <row r="12" spans="1:43">
      <c r="B12" s="3" t="s">
        <v>70</v>
      </c>
      <c r="C12" s="4">
        <v>-27.570963544753354</v>
      </c>
      <c r="D12" s="4">
        <v>2264.7590748397561</v>
      </c>
      <c r="E12" s="3"/>
      <c r="F12" s="4">
        <v>13.133096285022592</v>
      </c>
      <c r="G12" s="4">
        <v>49.325020018431026</v>
      </c>
      <c r="H12" s="3" t="s">
        <v>27</v>
      </c>
      <c r="I12" s="3" t="s">
        <v>28</v>
      </c>
      <c r="J12" s="3" t="s">
        <v>71</v>
      </c>
      <c r="K12" s="3" t="s">
        <v>30</v>
      </c>
      <c r="L12" s="3" t="s">
        <v>31</v>
      </c>
      <c r="M12" s="3" t="s">
        <v>32</v>
      </c>
      <c r="N12" s="3"/>
      <c r="O12" s="3" t="s">
        <v>72</v>
      </c>
      <c r="P12" s="3">
        <v>690723</v>
      </c>
      <c r="Q12" s="3">
        <v>125840</v>
      </c>
      <c r="R12" s="38" t="s">
        <v>34</v>
      </c>
      <c r="S12" s="38">
        <v>2013</v>
      </c>
      <c r="T12" s="38" t="s">
        <v>35</v>
      </c>
      <c r="U12" s="38">
        <v>4213</v>
      </c>
      <c r="V12" s="38" t="s">
        <v>36</v>
      </c>
      <c r="W12" s="38" t="s">
        <v>37</v>
      </c>
      <c r="X12" s="38">
        <v>4</v>
      </c>
      <c r="Y12" s="38" t="s">
        <v>38</v>
      </c>
      <c r="Z12" s="3">
        <f t="shared" si="0"/>
        <v>45.915015827535299</v>
      </c>
      <c r="AA12" s="3">
        <f t="shared" si="1"/>
        <v>10.96111555965134</v>
      </c>
      <c r="AB12" s="40" t="s">
        <v>216</v>
      </c>
      <c r="AC12" s="40" t="s">
        <v>218</v>
      </c>
    </row>
    <row r="13" spans="1:43">
      <c r="B13" s="6" t="s">
        <v>73</v>
      </c>
      <c r="C13" s="5">
        <v>-27.204686695649205</v>
      </c>
      <c r="D13" s="5">
        <v>1971.0731625072301</v>
      </c>
      <c r="E13" s="6"/>
      <c r="F13" s="5">
        <v>2.2603822717725537</v>
      </c>
      <c r="G13" s="5">
        <v>28.670447671839295</v>
      </c>
      <c r="H13" s="6" t="s">
        <v>27</v>
      </c>
      <c r="I13" s="6" t="s">
        <v>28</v>
      </c>
      <c r="J13" s="6" t="s">
        <v>74</v>
      </c>
      <c r="K13" s="6" t="s">
        <v>30</v>
      </c>
      <c r="L13" s="6" t="s">
        <v>31</v>
      </c>
      <c r="M13" s="6" t="s">
        <v>32</v>
      </c>
      <c r="N13" s="6"/>
      <c r="O13" s="6" t="s">
        <v>75</v>
      </c>
      <c r="P13" s="6">
        <v>690724</v>
      </c>
      <c r="Q13" s="6">
        <v>125841</v>
      </c>
      <c r="R13" s="38" t="s">
        <v>34</v>
      </c>
      <c r="S13" s="38">
        <v>2013</v>
      </c>
      <c r="T13" s="38" t="s">
        <v>35</v>
      </c>
      <c r="U13" s="6"/>
      <c r="V13" s="6"/>
      <c r="W13" s="6"/>
      <c r="X13" s="6"/>
      <c r="Y13" s="6" t="s">
        <v>63</v>
      </c>
      <c r="Z13" s="3">
        <f t="shared" si="0"/>
        <v>68.749298408872036</v>
      </c>
      <c r="AA13" s="3">
        <f t="shared" si="1"/>
        <v>7.0098894063176758</v>
      </c>
      <c r="AB13" s="40" t="s">
        <v>216</v>
      </c>
      <c r="AC13" s="40" t="s">
        <v>218</v>
      </c>
    </row>
    <row r="14" spans="1:43">
      <c r="B14" s="3" t="s">
        <v>76</v>
      </c>
      <c r="C14" s="4">
        <v>-27.88181386198556</v>
      </c>
      <c r="D14" s="4">
        <v>1915.1637308378101</v>
      </c>
      <c r="E14" s="3"/>
      <c r="F14" s="4">
        <v>3.3123494792921666</v>
      </c>
      <c r="G14" s="4">
        <v>22.421700300136667</v>
      </c>
      <c r="H14" s="3" t="s">
        <v>27</v>
      </c>
      <c r="I14" s="3" t="s">
        <v>28</v>
      </c>
      <c r="J14" s="3" t="s">
        <v>77</v>
      </c>
      <c r="K14" s="3" t="s">
        <v>30</v>
      </c>
      <c r="L14" s="3" t="s">
        <v>31</v>
      </c>
      <c r="M14" s="3" t="s">
        <v>32</v>
      </c>
      <c r="N14" s="3"/>
      <c r="O14" s="3" t="s">
        <v>78</v>
      </c>
      <c r="P14" s="3">
        <v>690725</v>
      </c>
      <c r="Q14" s="3">
        <v>125845</v>
      </c>
      <c r="R14" s="38" t="s">
        <v>34</v>
      </c>
      <c r="S14" s="38">
        <v>2013</v>
      </c>
      <c r="T14" s="38" t="s">
        <v>35</v>
      </c>
      <c r="U14" s="38">
        <v>4216</v>
      </c>
      <c r="V14" s="38" t="s">
        <v>36</v>
      </c>
      <c r="W14" s="38" t="s">
        <v>37</v>
      </c>
      <c r="X14" s="38">
        <v>4</v>
      </c>
      <c r="Y14" s="38" t="s">
        <v>47</v>
      </c>
      <c r="Z14" s="3">
        <f t="shared" si="0"/>
        <v>85.4156333017321</v>
      </c>
      <c r="AA14" s="3">
        <f t="shared" si="1"/>
        <v>5.6907868782072759</v>
      </c>
      <c r="AB14" s="40" t="s">
        <v>216</v>
      </c>
      <c r="AC14" s="40" t="s">
        <v>218</v>
      </c>
    </row>
    <row r="15" spans="1:43">
      <c r="B15" s="3" t="s">
        <v>79</v>
      </c>
      <c r="C15" s="4">
        <v>-27.945839058517539</v>
      </c>
      <c r="D15" s="4">
        <v>2082.9215382699458</v>
      </c>
      <c r="E15" s="3"/>
      <c r="F15" s="4">
        <v>3.4661360931945677</v>
      </c>
      <c r="G15" s="4">
        <v>26.12132311893788</v>
      </c>
      <c r="H15" s="3" t="s">
        <v>27</v>
      </c>
      <c r="I15" s="3" t="s">
        <v>28</v>
      </c>
      <c r="J15" s="3" t="s">
        <v>80</v>
      </c>
      <c r="K15" s="3" t="s">
        <v>30</v>
      </c>
      <c r="L15" s="3" t="s">
        <v>31</v>
      </c>
      <c r="M15" s="3" t="s">
        <v>32</v>
      </c>
      <c r="N15" s="3"/>
      <c r="O15" s="3" t="s">
        <v>81</v>
      </c>
      <c r="P15" s="3">
        <v>690726</v>
      </c>
      <c r="Q15" s="3">
        <v>125846</v>
      </c>
      <c r="R15" s="38" t="s">
        <v>34</v>
      </c>
      <c r="S15" s="38">
        <v>2013</v>
      </c>
      <c r="T15" s="38" t="s">
        <v>35</v>
      </c>
      <c r="U15" s="38">
        <v>4217</v>
      </c>
      <c r="V15" s="38" t="s">
        <v>36</v>
      </c>
      <c r="W15" s="38" t="s">
        <v>37</v>
      </c>
      <c r="X15" s="38">
        <v>5</v>
      </c>
      <c r="Y15" s="38" t="s">
        <v>38</v>
      </c>
      <c r="Z15" s="3">
        <f t="shared" si="0"/>
        <v>79.740276891251114</v>
      </c>
      <c r="AA15" s="3">
        <f t="shared" si="1"/>
        <v>5.9098016106194304</v>
      </c>
      <c r="AB15" s="40" t="s">
        <v>216</v>
      </c>
      <c r="AC15" s="40" t="s">
        <v>218</v>
      </c>
    </row>
    <row r="16" spans="1:43">
      <c r="B16" s="3" t="s">
        <v>82</v>
      </c>
      <c r="C16" s="4">
        <v>-25.768757958320382</v>
      </c>
      <c r="D16" s="4">
        <v>2040.9737860426967</v>
      </c>
      <c r="E16" s="3"/>
      <c r="F16" s="4">
        <v>9.0702281281557138</v>
      </c>
      <c r="G16" s="4">
        <v>32.865048243925244</v>
      </c>
      <c r="H16" s="3" t="s">
        <v>27</v>
      </c>
      <c r="I16" s="3" t="s">
        <v>28</v>
      </c>
      <c r="J16" s="3" t="s">
        <v>83</v>
      </c>
      <c r="K16" s="3" t="s">
        <v>30</v>
      </c>
      <c r="L16" s="3" t="s">
        <v>31</v>
      </c>
      <c r="M16" s="3" t="s">
        <v>32</v>
      </c>
      <c r="N16" s="3"/>
      <c r="O16" s="3" t="s">
        <v>84</v>
      </c>
      <c r="P16" s="3">
        <v>690727</v>
      </c>
      <c r="Q16" s="3">
        <v>125847</v>
      </c>
      <c r="R16" s="38" t="s">
        <v>34</v>
      </c>
      <c r="S16" s="38">
        <v>2013</v>
      </c>
      <c r="T16" s="38" t="s">
        <v>35</v>
      </c>
      <c r="U16" s="38">
        <v>4219</v>
      </c>
      <c r="V16" s="38" t="s">
        <v>36</v>
      </c>
      <c r="W16" s="38" t="s">
        <v>37</v>
      </c>
      <c r="X16" s="38">
        <v>5</v>
      </c>
      <c r="Y16" s="38" t="s">
        <v>42</v>
      </c>
      <c r="Z16" s="3">
        <f t="shared" si="0"/>
        <v>62.101651909789879</v>
      </c>
      <c r="AA16" s="3">
        <f t="shared" si="1"/>
        <v>7.8064247610273743</v>
      </c>
      <c r="AB16" s="40" t="s">
        <v>216</v>
      </c>
      <c r="AC16" s="40" t="s">
        <v>218</v>
      </c>
    </row>
    <row r="17" spans="2:29">
      <c r="B17" s="3" t="s">
        <v>85</v>
      </c>
      <c r="C17" s="4">
        <v>-25.729374671468236</v>
      </c>
      <c r="D17" s="4">
        <v>1761.4635182254426</v>
      </c>
      <c r="E17" s="3"/>
      <c r="F17" s="4">
        <v>8.9228213917346029</v>
      </c>
      <c r="G17" s="4">
        <v>28.094803569065498</v>
      </c>
      <c r="H17" s="3" t="s">
        <v>27</v>
      </c>
      <c r="I17" s="3" t="s">
        <v>28</v>
      </c>
      <c r="J17" s="3" t="s">
        <v>86</v>
      </c>
      <c r="K17" s="3" t="s">
        <v>30</v>
      </c>
      <c r="L17" s="3" t="s">
        <v>31</v>
      </c>
      <c r="M17" s="3" t="s">
        <v>32</v>
      </c>
      <c r="N17" s="3"/>
      <c r="O17" s="3" t="s">
        <v>33</v>
      </c>
      <c r="P17" s="3">
        <v>690728</v>
      </c>
      <c r="Q17" s="3">
        <v>125848</v>
      </c>
      <c r="R17" s="38" t="s">
        <v>34</v>
      </c>
      <c r="S17" s="38">
        <v>2013</v>
      </c>
      <c r="T17" s="38" t="s">
        <v>35</v>
      </c>
      <c r="U17" s="38">
        <v>4220</v>
      </c>
      <c r="V17" s="38" t="s">
        <v>36</v>
      </c>
      <c r="W17" s="38" t="s">
        <v>37</v>
      </c>
      <c r="X17" s="38">
        <v>5</v>
      </c>
      <c r="Y17" s="38" t="s">
        <v>47</v>
      </c>
      <c r="Z17" s="3">
        <f t="shared" si="0"/>
        <v>62.69712880872202</v>
      </c>
      <c r="AA17" s="3">
        <f t="shared" si="1"/>
        <v>7.3933693602803947</v>
      </c>
      <c r="AB17" s="40" t="s">
        <v>216</v>
      </c>
      <c r="AC17" s="40" t="s">
        <v>218</v>
      </c>
    </row>
    <row r="18" spans="2:29">
      <c r="B18" s="3" t="s">
        <v>87</v>
      </c>
      <c r="C18" s="4">
        <v>-26.17076863496256</v>
      </c>
      <c r="D18" s="4">
        <v>2320.7299907255847</v>
      </c>
      <c r="E18" s="3"/>
      <c r="F18" s="4">
        <v>3.6836925733277224</v>
      </c>
      <c r="G18" s="4">
        <v>40.434545579596097</v>
      </c>
      <c r="H18" s="3" t="s">
        <v>27</v>
      </c>
      <c r="I18" s="3" t="s">
        <v>28</v>
      </c>
      <c r="J18" s="3" t="s">
        <v>88</v>
      </c>
      <c r="K18" s="3" t="s">
        <v>30</v>
      </c>
      <c r="L18" s="3" t="s">
        <v>31</v>
      </c>
      <c r="M18" s="3" t="s">
        <v>32</v>
      </c>
      <c r="N18" s="3"/>
      <c r="O18" s="3" t="s">
        <v>89</v>
      </c>
      <c r="P18" s="3">
        <v>690729</v>
      </c>
      <c r="Q18" s="3">
        <v>125849</v>
      </c>
      <c r="R18" s="38" t="s">
        <v>34</v>
      </c>
      <c r="S18" s="38">
        <v>2013</v>
      </c>
      <c r="T18" s="38" t="s">
        <v>35</v>
      </c>
      <c r="U18" s="38">
        <v>4221</v>
      </c>
      <c r="V18" s="38" t="s">
        <v>36</v>
      </c>
      <c r="W18" s="38" t="s">
        <v>90</v>
      </c>
      <c r="X18" s="38">
        <v>2</v>
      </c>
      <c r="Y18" s="38" t="s">
        <v>38</v>
      </c>
      <c r="Z18" s="3">
        <f t="shared" si="0"/>
        <v>57.394734068599533</v>
      </c>
      <c r="AA18" s="3">
        <f t="shared" si="1"/>
        <v>9.1068796350441659</v>
      </c>
      <c r="AB18" s="40" t="s">
        <v>216</v>
      </c>
      <c r="AC18" s="40" t="s">
        <v>218</v>
      </c>
    </row>
    <row r="19" spans="2:29">
      <c r="B19" s="3" t="s">
        <v>91</v>
      </c>
      <c r="C19" s="4">
        <v>-26.274490487611946</v>
      </c>
      <c r="D19" s="4">
        <v>2068.938339352032</v>
      </c>
      <c r="E19" s="3"/>
      <c r="F19" s="4">
        <v>7.125514218383902</v>
      </c>
      <c r="G19" s="4">
        <v>43.562116039314908</v>
      </c>
      <c r="H19" s="3" t="s">
        <v>27</v>
      </c>
      <c r="I19" s="3" t="s">
        <v>28</v>
      </c>
      <c r="J19" s="3" t="s">
        <v>92</v>
      </c>
      <c r="K19" s="3" t="s">
        <v>30</v>
      </c>
      <c r="L19" s="3" t="s">
        <v>31</v>
      </c>
      <c r="M19" s="3" t="s">
        <v>32</v>
      </c>
      <c r="N19" s="3"/>
      <c r="O19" s="3" t="s">
        <v>33</v>
      </c>
      <c r="P19" s="3">
        <v>690730</v>
      </c>
      <c r="Q19" s="3">
        <v>125850</v>
      </c>
      <c r="R19" s="38" t="s">
        <v>34</v>
      </c>
      <c r="S19" s="38">
        <v>2013</v>
      </c>
      <c r="T19" s="38" t="s">
        <v>35</v>
      </c>
      <c r="U19" s="38">
        <v>4225</v>
      </c>
      <c r="V19" s="38" t="s">
        <v>36</v>
      </c>
      <c r="W19" s="38" t="s">
        <v>90</v>
      </c>
      <c r="X19" s="38">
        <v>1</v>
      </c>
      <c r="Y19" s="38" t="s">
        <v>38</v>
      </c>
      <c r="Z19" s="3">
        <f t="shared" si="0"/>
        <v>47.493981639569817</v>
      </c>
      <c r="AA19" s="3">
        <f t="shared" si="1"/>
        <v>11.463714747188135</v>
      </c>
      <c r="AB19" s="40" t="s">
        <v>216</v>
      </c>
      <c r="AC19" s="40" t="s">
        <v>218</v>
      </c>
    </row>
    <row r="20" spans="2:29">
      <c r="B20" s="3" t="s">
        <v>93</v>
      </c>
      <c r="C20" s="4">
        <v>-27.067989092320801</v>
      </c>
      <c r="D20" s="4">
        <v>2138.8604823632418</v>
      </c>
      <c r="E20" s="3"/>
      <c r="F20" s="4">
        <v>2.0699851462627752</v>
      </c>
      <c r="G20" s="4">
        <v>26.861349895336254</v>
      </c>
      <c r="H20" s="3" t="s">
        <v>27</v>
      </c>
      <c r="I20" s="3" t="s">
        <v>28</v>
      </c>
      <c r="J20" s="3" t="s">
        <v>94</v>
      </c>
      <c r="K20" s="3" t="s">
        <v>30</v>
      </c>
      <c r="L20" s="3" t="s">
        <v>31</v>
      </c>
      <c r="M20" s="3" t="s">
        <v>32</v>
      </c>
      <c r="N20" s="3"/>
      <c r="O20" s="3" t="s">
        <v>95</v>
      </c>
      <c r="P20" s="3">
        <v>690731</v>
      </c>
      <c r="Q20" s="3">
        <v>125851</v>
      </c>
      <c r="R20" s="38" t="s">
        <v>34</v>
      </c>
      <c r="S20" s="38">
        <v>2013</v>
      </c>
      <c r="T20" s="38" t="s">
        <v>35</v>
      </c>
      <c r="U20" s="38">
        <v>4227</v>
      </c>
      <c r="V20" s="38" t="s">
        <v>36</v>
      </c>
      <c r="W20" s="38" t="s">
        <v>90</v>
      </c>
      <c r="X20" s="38">
        <v>1</v>
      </c>
      <c r="Y20" s="38" t="s">
        <v>42</v>
      </c>
      <c r="Z20" s="3">
        <f t="shared" si="0"/>
        <v>79.625949205724652</v>
      </c>
      <c r="AA20" s="3">
        <f t="shared" si="1"/>
        <v>6.4882487669894342</v>
      </c>
      <c r="AB20" s="40" t="s">
        <v>216</v>
      </c>
      <c r="AC20" s="40" t="s">
        <v>218</v>
      </c>
    </row>
    <row r="21" spans="2:29">
      <c r="B21" s="3" t="s">
        <v>96</v>
      </c>
      <c r="C21" s="4">
        <v>-26.892953243709606</v>
      </c>
      <c r="D21" s="4">
        <v>2026.9924316512752</v>
      </c>
      <c r="E21" s="3"/>
      <c r="F21" s="4">
        <v>1.2061863085256128</v>
      </c>
      <c r="G21" s="4">
        <v>21.764078749960007</v>
      </c>
      <c r="H21" s="3" t="s">
        <v>27</v>
      </c>
      <c r="I21" s="3" t="s">
        <v>28</v>
      </c>
      <c r="J21" s="3" t="s">
        <v>97</v>
      </c>
      <c r="K21" s="3" t="s">
        <v>30</v>
      </c>
      <c r="L21" s="3" t="s">
        <v>31</v>
      </c>
      <c r="M21" s="3" t="s">
        <v>32</v>
      </c>
      <c r="N21" s="3"/>
      <c r="O21" s="3" t="s">
        <v>98</v>
      </c>
      <c r="P21" s="3">
        <v>690732</v>
      </c>
      <c r="Q21" s="3">
        <v>125852</v>
      </c>
      <c r="R21" s="38" t="s">
        <v>34</v>
      </c>
      <c r="S21" s="38">
        <v>2013</v>
      </c>
      <c r="T21" s="38" t="s">
        <v>35</v>
      </c>
      <c r="U21" s="38">
        <v>4228</v>
      </c>
      <c r="V21" s="38" t="s">
        <v>36</v>
      </c>
      <c r="W21" s="38" t="s">
        <v>90</v>
      </c>
      <c r="X21" s="38">
        <v>1</v>
      </c>
      <c r="Y21" s="38" t="s">
        <v>47</v>
      </c>
      <c r="Z21" s="3">
        <f t="shared" si="0"/>
        <v>93.134768300496063</v>
      </c>
      <c r="AA21" s="3">
        <f t="shared" si="1"/>
        <v>5.2825433859126232</v>
      </c>
      <c r="AB21" s="40" t="s">
        <v>216</v>
      </c>
      <c r="AC21" s="40" t="s">
        <v>218</v>
      </c>
    </row>
    <row r="22" spans="2:29">
      <c r="B22" s="3" t="s">
        <v>99</v>
      </c>
      <c r="C22" s="4">
        <v>-26.390518526957152</v>
      </c>
      <c r="D22" s="4">
        <v>2068.938339352032</v>
      </c>
      <c r="E22" s="3"/>
      <c r="F22" s="4">
        <v>16.632930134340899</v>
      </c>
      <c r="G22" s="4">
        <v>34.18122682126296</v>
      </c>
      <c r="H22" s="3" t="s">
        <v>27</v>
      </c>
      <c r="I22" s="3" t="s">
        <v>28</v>
      </c>
      <c r="J22" s="3" t="s">
        <v>100</v>
      </c>
      <c r="K22" s="3" t="s">
        <v>30</v>
      </c>
      <c r="L22" s="3" t="s">
        <v>31</v>
      </c>
      <c r="M22" s="3" t="s">
        <v>32</v>
      </c>
      <c r="N22" s="3"/>
      <c r="O22" s="3" t="s">
        <v>101</v>
      </c>
      <c r="P22" s="3">
        <v>690733</v>
      </c>
      <c r="Q22" s="3">
        <v>125853</v>
      </c>
      <c r="R22" s="38" t="s">
        <v>34</v>
      </c>
      <c r="S22" s="38">
        <v>2013</v>
      </c>
      <c r="T22" s="38" t="s">
        <v>35</v>
      </c>
      <c r="U22" s="38">
        <v>4229</v>
      </c>
      <c r="V22" s="38" t="s">
        <v>36</v>
      </c>
      <c r="W22" s="38" t="s">
        <v>90</v>
      </c>
      <c r="X22" s="38">
        <v>3</v>
      </c>
      <c r="Y22" s="38" t="s">
        <v>38</v>
      </c>
      <c r="Z22" s="3">
        <f t="shared" si="0"/>
        <v>60.528498586979239</v>
      </c>
      <c r="AA22" s="3">
        <f t="shared" si="1"/>
        <v>8.7197007197099392</v>
      </c>
      <c r="AB22" s="40" t="s">
        <v>216</v>
      </c>
      <c r="AC22" s="40" t="s">
        <v>218</v>
      </c>
    </row>
    <row r="23" spans="2:29">
      <c r="B23" s="6" t="s">
        <v>102</v>
      </c>
      <c r="C23" s="4">
        <v>-27.055978874263634</v>
      </c>
      <c r="D23" s="4">
        <v>1999.0315673949247</v>
      </c>
      <c r="E23" s="3"/>
      <c r="F23" s="4">
        <v>3.4429118388520603</v>
      </c>
      <c r="G23" s="4">
        <v>32.453764521484587</v>
      </c>
      <c r="H23" s="3" t="s">
        <v>27</v>
      </c>
      <c r="I23" s="3" t="s">
        <v>28</v>
      </c>
      <c r="J23" s="3" t="s">
        <v>103</v>
      </c>
      <c r="K23" s="3" t="s">
        <v>30</v>
      </c>
      <c r="L23" s="3" t="s">
        <v>31</v>
      </c>
      <c r="M23" s="3" t="s">
        <v>32</v>
      </c>
      <c r="N23" s="3"/>
      <c r="O23" s="3" t="s">
        <v>104</v>
      </c>
      <c r="P23" s="3">
        <v>690734</v>
      </c>
      <c r="Q23" s="3">
        <v>125854</v>
      </c>
      <c r="R23" s="38" t="s">
        <v>34</v>
      </c>
      <c r="S23" s="38">
        <v>2013</v>
      </c>
      <c r="T23" s="38" t="s">
        <v>35</v>
      </c>
      <c r="U23" s="38"/>
      <c r="V23" s="38"/>
      <c r="W23" s="38"/>
      <c r="X23" s="38"/>
      <c r="Y23" s="38" t="s">
        <v>63</v>
      </c>
      <c r="Z23" s="3">
        <f t="shared" si="0"/>
        <v>61.5962923522032</v>
      </c>
      <c r="AA23" s="3">
        <f t="shared" si="1"/>
        <v>8.0331100300704428</v>
      </c>
      <c r="AB23" s="40" t="s">
        <v>216</v>
      </c>
      <c r="AC23" s="40" t="s">
        <v>218</v>
      </c>
    </row>
    <row r="24" spans="2:29">
      <c r="B24" s="3" t="s">
        <v>105</v>
      </c>
      <c r="C24" s="4">
        <v>-26.6988583463556</v>
      </c>
      <c r="D24" s="4">
        <v>1719.5581901075152</v>
      </c>
      <c r="E24" s="3"/>
      <c r="F24" s="4">
        <v>0.4752307573577903</v>
      </c>
      <c r="G24" s="5">
        <v>18.722929253319883</v>
      </c>
      <c r="H24" s="6" t="s">
        <v>44</v>
      </c>
      <c r="I24" s="3" t="s">
        <v>28</v>
      </c>
      <c r="J24" s="3" t="s">
        <v>106</v>
      </c>
      <c r="K24" s="3" t="s">
        <v>30</v>
      </c>
      <c r="L24" s="3" t="s">
        <v>31</v>
      </c>
      <c r="M24" s="3" t="s">
        <v>32</v>
      </c>
      <c r="N24" s="3"/>
      <c r="O24" s="3" t="s">
        <v>107</v>
      </c>
      <c r="P24" s="3">
        <v>690735</v>
      </c>
      <c r="Q24" s="3">
        <v>125855</v>
      </c>
      <c r="R24" s="38" t="s">
        <v>34</v>
      </c>
      <c r="S24" s="38">
        <v>2013</v>
      </c>
      <c r="T24" s="38" t="s">
        <v>35</v>
      </c>
      <c r="U24" s="38">
        <v>4231</v>
      </c>
      <c r="V24" s="38" t="s">
        <v>36</v>
      </c>
      <c r="W24" s="38" t="s">
        <v>90</v>
      </c>
      <c r="X24" s="38">
        <v>3</v>
      </c>
      <c r="Y24" s="38" t="s">
        <v>42</v>
      </c>
      <c r="Z24" s="3">
        <f t="shared" si="0"/>
        <v>91.8423696870301</v>
      </c>
      <c r="AA24" s="3">
        <f t="shared" si="1"/>
        <v>4.9141546596640113</v>
      </c>
      <c r="AB24" s="40" t="s">
        <v>216</v>
      </c>
      <c r="AC24" s="40" t="s">
        <v>218</v>
      </c>
    </row>
    <row r="25" spans="2:29">
      <c r="B25" s="3" t="s">
        <v>108</v>
      </c>
      <c r="C25" s="4">
        <v>-26.347617577189801</v>
      </c>
      <c r="D25" s="4">
        <v>2166.8336434628741</v>
      </c>
      <c r="E25" s="3"/>
      <c r="F25" s="4">
        <v>21.9920210121943</v>
      </c>
      <c r="G25" s="4">
        <v>39.940774187818207</v>
      </c>
      <c r="H25" s="3" t="s">
        <v>27</v>
      </c>
      <c r="I25" s="3" t="s">
        <v>28</v>
      </c>
      <c r="J25" s="3" t="s">
        <v>109</v>
      </c>
      <c r="K25" s="3" t="s">
        <v>30</v>
      </c>
      <c r="L25" s="3" t="s">
        <v>31</v>
      </c>
      <c r="M25" s="3" t="s">
        <v>32</v>
      </c>
      <c r="N25" s="3"/>
      <c r="O25" s="3" t="s">
        <v>110</v>
      </c>
      <c r="P25" s="3">
        <v>690736</v>
      </c>
      <c r="Q25" s="3">
        <v>125856</v>
      </c>
      <c r="R25" s="38" t="s">
        <v>34</v>
      </c>
      <c r="S25" s="38">
        <v>2013</v>
      </c>
      <c r="T25" s="38" t="s">
        <v>35</v>
      </c>
      <c r="U25" s="38">
        <v>4232</v>
      </c>
      <c r="V25" s="38" t="s">
        <v>36</v>
      </c>
      <c r="W25" s="38" t="s">
        <v>90</v>
      </c>
      <c r="X25" s="38">
        <v>3</v>
      </c>
      <c r="Y25" s="38" t="s">
        <v>47</v>
      </c>
      <c r="Z25" s="3">
        <f t="shared" si="0"/>
        <v>54.251167823475754</v>
      </c>
      <c r="AA25" s="3">
        <f t="shared" si="1"/>
        <v>9.9602928149172598</v>
      </c>
      <c r="AB25" s="40" t="s">
        <v>216</v>
      </c>
      <c r="AC25" s="40" t="s">
        <v>218</v>
      </c>
    </row>
    <row r="26" spans="2:29">
      <c r="B26" s="3" t="s">
        <v>111</v>
      </c>
      <c r="C26" s="4">
        <v>-27.935584152346088</v>
      </c>
      <c r="D26" s="4">
        <v>1957.094882326629</v>
      </c>
      <c r="E26" s="3"/>
      <c r="F26" s="4">
        <v>2.5969867228393602</v>
      </c>
      <c r="G26" s="4">
        <v>26.12132311893788</v>
      </c>
      <c r="H26" s="3" t="s">
        <v>27</v>
      </c>
      <c r="I26" s="3" t="s">
        <v>28</v>
      </c>
      <c r="J26" s="3" t="s">
        <v>112</v>
      </c>
      <c r="K26" s="3" t="s">
        <v>30</v>
      </c>
      <c r="L26" s="3" t="s">
        <v>31</v>
      </c>
      <c r="M26" s="3" t="s">
        <v>32</v>
      </c>
      <c r="N26" s="3"/>
      <c r="O26" s="3" t="s">
        <v>113</v>
      </c>
      <c r="P26" s="3">
        <v>690737</v>
      </c>
      <c r="Q26" s="3">
        <v>125863</v>
      </c>
      <c r="R26" s="38" t="s">
        <v>34</v>
      </c>
      <c r="S26" s="38">
        <v>2013</v>
      </c>
      <c r="T26" s="38" t="s">
        <v>35</v>
      </c>
      <c r="U26" s="38">
        <v>4235</v>
      </c>
      <c r="V26" s="38" t="s">
        <v>36</v>
      </c>
      <c r="W26" s="38" t="s">
        <v>90</v>
      </c>
      <c r="X26" s="38">
        <v>4</v>
      </c>
      <c r="Y26" s="38" t="s">
        <v>42</v>
      </c>
      <c r="Z26" s="3">
        <f t="shared" si="0"/>
        <v>74.923267608436774</v>
      </c>
      <c r="AA26" s="3">
        <f t="shared" si="1"/>
        <v>6.2342059949732409</v>
      </c>
      <c r="AB26" s="40" t="s">
        <v>216</v>
      </c>
      <c r="AC26" s="40" t="s">
        <v>218</v>
      </c>
    </row>
    <row r="27" spans="2:29">
      <c r="B27" s="3" t="s">
        <v>114</v>
      </c>
      <c r="C27" s="4">
        <v>-27.112081642774335</v>
      </c>
      <c r="D27" s="4">
        <v>1915.1637308378101</v>
      </c>
      <c r="E27" s="3"/>
      <c r="F27" s="4">
        <v>1.8129124473243692</v>
      </c>
      <c r="G27" s="4">
        <v>21.188681976532802</v>
      </c>
      <c r="H27" s="3" t="s">
        <v>27</v>
      </c>
      <c r="I27" s="3" t="s">
        <v>28</v>
      </c>
      <c r="J27" s="3" t="s">
        <v>115</v>
      </c>
      <c r="K27" s="3" t="s">
        <v>30</v>
      </c>
      <c r="L27" s="3" t="s">
        <v>31</v>
      </c>
      <c r="M27" s="3" t="s">
        <v>32</v>
      </c>
      <c r="N27" s="3"/>
      <c r="O27" s="3" t="s">
        <v>116</v>
      </c>
      <c r="P27" s="3">
        <v>690738</v>
      </c>
      <c r="Q27" s="3">
        <v>125864</v>
      </c>
      <c r="R27" s="38" t="s">
        <v>34</v>
      </c>
      <c r="S27" s="38">
        <v>2013</v>
      </c>
      <c r="T27" s="38" t="s">
        <v>35</v>
      </c>
      <c r="U27" s="38">
        <v>4236</v>
      </c>
      <c r="V27" s="38" t="s">
        <v>36</v>
      </c>
      <c r="W27" s="38" t="s">
        <v>90</v>
      </c>
      <c r="X27" s="38">
        <v>4</v>
      </c>
      <c r="Y27" s="38" t="s">
        <v>47</v>
      </c>
      <c r="Z27" s="3">
        <f t="shared" si="0"/>
        <v>90.386166206983532</v>
      </c>
      <c r="AA27" s="3">
        <f t="shared" si="1"/>
        <v>5.5035537601383897</v>
      </c>
      <c r="AB27" s="40" t="s">
        <v>216</v>
      </c>
      <c r="AC27" s="40" t="s">
        <v>218</v>
      </c>
    </row>
    <row r="28" spans="2:29">
      <c r="B28" s="3" t="s">
        <v>117</v>
      </c>
      <c r="C28" s="4">
        <v>-27.015764614805502</v>
      </c>
      <c r="D28" s="4">
        <v>2222.7873437681083</v>
      </c>
      <c r="E28" s="3"/>
      <c r="F28" s="4">
        <v>7.3717956118012742</v>
      </c>
      <c r="G28" s="4">
        <v>53.113193440586087</v>
      </c>
      <c r="H28" s="3" t="s">
        <v>27</v>
      </c>
      <c r="I28" s="3" t="s">
        <v>28</v>
      </c>
      <c r="J28" s="3" t="s">
        <v>118</v>
      </c>
      <c r="K28" s="3" t="s">
        <v>30</v>
      </c>
      <c r="L28" s="3" t="s">
        <v>31</v>
      </c>
      <c r="M28" s="3" t="s">
        <v>32</v>
      </c>
      <c r="N28" s="3"/>
      <c r="O28" s="3" t="s">
        <v>119</v>
      </c>
      <c r="P28" s="3">
        <v>690739</v>
      </c>
      <c r="Q28" s="3">
        <v>125865</v>
      </c>
      <c r="R28" s="38" t="s">
        <v>34</v>
      </c>
      <c r="S28" s="38">
        <v>2013</v>
      </c>
      <c r="T28" s="38" t="s">
        <v>35</v>
      </c>
      <c r="U28" s="38">
        <v>4237</v>
      </c>
      <c r="V28" s="38" t="s">
        <v>36</v>
      </c>
      <c r="W28" s="38" t="s">
        <v>90</v>
      </c>
      <c r="X28" s="38">
        <v>5</v>
      </c>
      <c r="Y28" s="38" t="s">
        <v>38</v>
      </c>
      <c r="Z28" s="3">
        <f t="shared" si="0"/>
        <v>41.850003733151176</v>
      </c>
      <c r="AA28" s="3">
        <f t="shared" si="1"/>
        <v>12.154048842239378</v>
      </c>
      <c r="AB28" s="40" t="s">
        <v>216</v>
      </c>
      <c r="AC28" s="40" t="s">
        <v>218</v>
      </c>
    </row>
    <row r="29" spans="2:29">
      <c r="B29" s="3" t="s">
        <v>120</v>
      </c>
      <c r="C29" s="4">
        <v>-26.861897548605615</v>
      </c>
      <c r="D29" s="4">
        <v>2096.9053520300236</v>
      </c>
      <c r="E29" s="3"/>
      <c r="F29" s="4">
        <v>0.93558079794532922</v>
      </c>
      <c r="G29" s="4">
        <v>24.559156255848897</v>
      </c>
      <c r="H29" s="3" t="s">
        <v>27</v>
      </c>
      <c r="I29" s="3" t="s">
        <v>28</v>
      </c>
      <c r="J29" s="3" t="s">
        <v>121</v>
      </c>
      <c r="K29" s="3" t="s">
        <v>30</v>
      </c>
      <c r="L29" s="3" t="s">
        <v>31</v>
      </c>
      <c r="M29" s="3" t="s">
        <v>32</v>
      </c>
      <c r="N29" s="3"/>
      <c r="O29" s="3" t="s">
        <v>122</v>
      </c>
      <c r="P29" s="3">
        <v>690740</v>
      </c>
      <c r="Q29" s="3">
        <v>125866</v>
      </c>
      <c r="R29" s="38" t="s">
        <v>34</v>
      </c>
      <c r="S29" s="38">
        <v>2013</v>
      </c>
      <c r="T29" s="38" t="s">
        <v>35</v>
      </c>
      <c r="U29" s="38">
        <v>4239</v>
      </c>
      <c r="V29" s="38" t="s">
        <v>36</v>
      </c>
      <c r="W29" s="38" t="s">
        <v>90</v>
      </c>
      <c r="X29" s="38">
        <v>5</v>
      </c>
      <c r="Y29" s="38" t="s">
        <v>42</v>
      </c>
      <c r="Z29" s="3">
        <f t="shared" si="0"/>
        <v>85.381815652996394</v>
      </c>
      <c r="AA29" s="3">
        <f t="shared" si="1"/>
        <v>5.6718605671706461</v>
      </c>
      <c r="AB29" s="40" t="s">
        <v>216</v>
      </c>
      <c r="AC29" s="40" t="s">
        <v>218</v>
      </c>
    </row>
    <row r="30" spans="2:29">
      <c r="B30" s="3" t="s">
        <v>123</v>
      </c>
      <c r="C30" s="4">
        <v>-26.706752587819665</v>
      </c>
      <c r="D30" s="4">
        <v>1887.2127040560847</v>
      </c>
      <c r="E30" s="3"/>
      <c r="F30" s="4">
        <v>3.0606933942043515</v>
      </c>
      <c r="G30" s="4">
        <v>24.148084950619172</v>
      </c>
      <c r="H30" s="3" t="s">
        <v>27</v>
      </c>
      <c r="I30" s="3" t="s">
        <v>28</v>
      </c>
      <c r="J30" s="3" t="s">
        <v>124</v>
      </c>
      <c r="K30" s="3" t="s">
        <v>30</v>
      </c>
      <c r="L30" s="3" t="s">
        <v>31</v>
      </c>
      <c r="M30" s="3" t="s">
        <v>32</v>
      </c>
      <c r="N30" s="3"/>
      <c r="O30" s="3" t="s">
        <v>125</v>
      </c>
      <c r="P30" s="3">
        <v>690741</v>
      </c>
      <c r="Q30" s="3">
        <v>125867</v>
      </c>
      <c r="R30" s="38" t="s">
        <v>34</v>
      </c>
      <c r="S30" s="38">
        <v>2013</v>
      </c>
      <c r="T30" s="38" t="s">
        <v>35</v>
      </c>
      <c r="U30" s="38">
        <v>4240</v>
      </c>
      <c r="V30" s="38" t="s">
        <v>36</v>
      </c>
      <c r="W30" s="38" t="s">
        <v>90</v>
      </c>
      <c r="X30" s="38">
        <v>5</v>
      </c>
      <c r="Y30" s="38" t="s">
        <v>47</v>
      </c>
      <c r="Z30" s="3">
        <f t="shared" si="0"/>
        <v>78.151650862388379</v>
      </c>
      <c r="AA30" s="3">
        <f t="shared" si="1"/>
        <v>6.32148820696837</v>
      </c>
      <c r="AB30" s="40" t="s">
        <v>216</v>
      </c>
      <c r="AC30" s="40" t="s">
        <v>218</v>
      </c>
    </row>
    <row r="31" spans="2:29">
      <c r="B31" s="3" t="s">
        <v>126</v>
      </c>
      <c r="C31" s="4">
        <v>-26.679559836622111</v>
      </c>
      <c r="D31" s="4">
        <v>2334.7242568024521</v>
      </c>
      <c r="E31" s="3"/>
      <c r="F31" s="4">
        <v>11.74405676355096</v>
      </c>
      <c r="G31" s="4">
        <v>56.737496514191633</v>
      </c>
      <c r="H31" s="3" t="s">
        <v>27</v>
      </c>
      <c r="I31" s="3" t="s">
        <v>28</v>
      </c>
      <c r="J31" s="3" t="s">
        <v>127</v>
      </c>
      <c r="K31" s="3" t="s">
        <v>30</v>
      </c>
      <c r="L31" s="3" t="s">
        <v>31</v>
      </c>
      <c r="M31" s="3" t="s">
        <v>32</v>
      </c>
      <c r="N31" s="3"/>
      <c r="O31" s="3" t="s">
        <v>72</v>
      </c>
      <c r="P31" s="3">
        <v>690742</v>
      </c>
      <c r="Q31" s="3">
        <v>125868</v>
      </c>
      <c r="R31" s="38" t="s">
        <v>34</v>
      </c>
      <c r="S31" s="38">
        <v>2013</v>
      </c>
      <c r="T31" s="38" t="s">
        <v>35</v>
      </c>
      <c r="U31" s="38">
        <v>4241</v>
      </c>
      <c r="V31" s="38" t="s">
        <v>128</v>
      </c>
      <c r="W31" s="38" t="s">
        <v>37</v>
      </c>
      <c r="X31" s="38">
        <v>2</v>
      </c>
      <c r="Y31" s="38" t="s">
        <v>38</v>
      </c>
      <c r="Z31" s="3">
        <f t="shared" si="0"/>
        <v>41.149581850487046</v>
      </c>
      <c r="AA31" s="3">
        <f t="shared" si="1"/>
        <v>12.608332558709252</v>
      </c>
      <c r="AB31" s="40" t="s">
        <v>216</v>
      </c>
      <c r="AC31" s="40" t="s">
        <v>218</v>
      </c>
    </row>
    <row r="32" spans="2:29">
      <c r="B32" s="6" t="s">
        <v>129</v>
      </c>
      <c r="C32" s="4">
        <v>-27.089830429445513</v>
      </c>
      <c r="D32" s="4">
        <v>2040.9737860426967</v>
      </c>
      <c r="E32" s="3"/>
      <c r="F32" s="4">
        <v>4.7986675932520866</v>
      </c>
      <c r="G32" s="4">
        <v>41.422133790991083</v>
      </c>
      <c r="H32" s="3" t="s">
        <v>27</v>
      </c>
      <c r="I32" s="3" t="s">
        <v>28</v>
      </c>
      <c r="J32" s="3" t="s">
        <v>130</v>
      </c>
      <c r="K32" s="3" t="s">
        <v>30</v>
      </c>
      <c r="L32" s="3" t="s">
        <v>31</v>
      </c>
      <c r="M32" s="3" t="s">
        <v>32</v>
      </c>
      <c r="N32" s="3"/>
      <c r="O32" s="3" t="s">
        <v>131</v>
      </c>
      <c r="P32" s="3">
        <v>690743</v>
      </c>
      <c r="Q32" s="3">
        <v>125869</v>
      </c>
      <c r="R32" s="38" t="s">
        <v>34</v>
      </c>
      <c r="S32" s="38">
        <v>2013</v>
      </c>
      <c r="T32" s="38" t="s">
        <v>35</v>
      </c>
      <c r="U32" s="38">
        <v>4243</v>
      </c>
      <c r="V32" s="38" t="s">
        <v>128</v>
      </c>
      <c r="W32" s="38" t="s">
        <v>37</v>
      </c>
      <c r="X32" s="38">
        <v>2</v>
      </c>
      <c r="Y32" s="38" t="s">
        <v>42</v>
      </c>
      <c r="Z32" s="3">
        <f t="shared" si="0"/>
        <v>49.272541012519952</v>
      </c>
      <c r="AA32" s="3">
        <f t="shared" si="1"/>
        <v>10.227687355800267</v>
      </c>
      <c r="AB32" s="40" t="s">
        <v>216</v>
      </c>
      <c r="AC32" s="40" t="s">
        <v>218</v>
      </c>
    </row>
    <row r="33" spans="2:29">
      <c r="B33" s="3" t="s">
        <v>132</v>
      </c>
      <c r="C33" s="4">
        <v>-26.422285231509232</v>
      </c>
      <c r="D33" s="4">
        <v>2068.938339352032</v>
      </c>
      <c r="E33" s="3"/>
      <c r="F33" s="4">
        <v>4.3712921460067342</v>
      </c>
      <c r="G33" s="4">
        <v>37.554425929672952</v>
      </c>
      <c r="H33" s="3" t="s">
        <v>27</v>
      </c>
      <c r="I33" s="3" t="s">
        <v>28</v>
      </c>
      <c r="J33" s="3" t="s">
        <v>133</v>
      </c>
      <c r="K33" s="3" t="s">
        <v>30</v>
      </c>
      <c r="L33" s="3" t="s">
        <v>31</v>
      </c>
      <c r="M33" s="3" t="s">
        <v>32</v>
      </c>
      <c r="N33" s="3"/>
      <c r="O33" s="3" t="s">
        <v>131</v>
      </c>
      <c r="P33" s="3">
        <v>690744</v>
      </c>
      <c r="Q33" s="3">
        <v>125870</v>
      </c>
      <c r="R33" s="38" t="s">
        <v>34</v>
      </c>
      <c r="S33" s="38">
        <v>2013</v>
      </c>
      <c r="T33" s="38" t="s">
        <v>35</v>
      </c>
      <c r="U33" s="38">
        <v>4244</v>
      </c>
      <c r="V33" s="38" t="s">
        <v>128</v>
      </c>
      <c r="W33" s="38" t="s">
        <v>37</v>
      </c>
      <c r="X33" s="38">
        <v>2</v>
      </c>
      <c r="Y33" s="38" t="s">
        <v>47</v>
      </c>
      <c r="Z33" s="3">
        <f t="shared" si="0"/>
        <v>55.091731217685791</v>
      </c>
      <c r="AA33" s="3">
        <f t="shared" si="1"/>
        <v>9.2726977604130756</v>
      </c>
      <c r="AB33" s="40" t="s">
        <v>216</v>
      </c>
      <c r="AC33" s="40" t="s">
        <v>218</v>
      </c>
    </row>
    <row r="34" spans="2:29">
      <c r="B34" s="3" t="s">
        <v>134</v>
      </c>
      <c r="C34" s="4">
        <v>-28.911021368058314</v>
      </c>
      <c r="D34" s="4">
        <v>2138.8604823632418</v>
      </c>
      <c r="E34" s="3"/>
      <c r="F34" s="4">
        <v>37.533811854522867</v>
      </c>
      <c r="G34" s="4">
        <v>71.160398570955309</v>
      </c>
      <c r="H34" s="3" t="s">
        <v>27</v>
      </c>
      <c r="I34" s="3" t="s">
        <v>28</v>
      </c>
      <c r="J34" s="3" t="s">
        <v>135</v>
      </c>
      <c r="K34" s="3" t="s">
        <v>30</v>
      </c>
      <c r="L34" s="3" t="s">
        <v>31</v>
      </c>
      <c r="M34" s="3" t="s">
        <v>32</v>
      </c>
      <c r="N34" s="3"/>
      <c r="O34" s="3" t="s">
        <v>113</v>
      </c>
      <c r="P34" s="3">
        <v>690745</v>
      </c>
      <c r="Q34" s="3">
        <v>125871</v>
      </c>
      <c r="R34" s="38" t="s">
        <v>34</v>
      </c>
      <c r="S34" s="38">
        <v>2013</v>
      </c>
      <c r="T34" s="38" t="s">
        <v>35</v>
      </c>
      <c r="U34" s="38">
        <v>4245</v>
      </c>
      <c r="V34" s="38" t="s">
        <v>128</v>
      </c>
      <c r="W34" s="38" t="s">
        <v>37</v>
      </c>
      <c r="X34" s="38">
        <v>1</v>
      </c>
      <c r="Y34" s="38" t="s">
        <v>38</v>
      </c>
      <c r="Z34" s="3">
        <f t="shared" si="0"/>
        <v>30.056892953326361</v>
      </c>
      <c r="AA34" s="3">
        <f t="shared" si="1"/>
        <v>16.983388680418926</v>
      </c>
      <c r="AB34" s="40" t="s">
        <v>216</v>
      </c>
      <c r="AC34" s="40" t="s">
        <v>218</v>
      </c>
    </row>
    <row r="35" spans="2:29">
      <c r="B35" s="3" t="s">
        <v>136</v>
      </c>
      <c r="C35" s="4">
        <v>-26.378621544893509</v>
      </c>
      <c r="D35" s="4">
        <v>2040.9737860426967</v>
      </c>
      <c r="E35" s="3"/>
      <c r="F35" s="4">
        <v>10.754912247174218</v>
      </c>
      <c r="G35" s="4">
        <v>44.796850525731855</v>
      </c>
      <c r="H35" s="3" t="s">
        <v>27</v>
      </c>
      <c r="I35" s="3" t="s">
        <v>28</v>
      </c>
      <c r="J35" s="3" t="s">
        <v>137</v>
      </c>
      <c r="K35" s="3" t="s">
        <v>30</v>
      </c>
      <c r="L35" s="3" t="s">
        <v>31</v>
      </c>
      <c r="M35" s="3" t="s">
        <v>32</v>
      </c>
      <c r="N35" s="3"/>
      <c r="O35" s="3" t="s">
        <v>95</v>
      </c>
      <c r="P35" s="3">
        <v>690746</v>
      </c>
      <c r="Q35" s="3">
        <v>125872</v>
      </c>
      <c r="R35" s="38" t="s">
        <v>34</v>
      </c>
      <c r="S35" s="38">
        <v>2013</v>
      </c>
      <c r="T35" s="38" t="s">
        <v>35</v>
      </c>
      <c r="U35" s="38">
        <v>4247</v>
      </c>
      <c r="V35" s="38" t="s">
        <v>128</v>
      </c>
      <c r="W35" s="38" t="s">
        <v>37</v>
      </c>
      <c r="X35" s="38">
        <v>1</v>
      </c>
      <c r="Y35" s="38" t="s">
        <v>42</v>
      </c>
      <c r="Z35" s="3">
        <f t="shared" si="0"/>
        <v>45.560653530103338</v>
      </c>
      <c r="AA35" s="3">
        <f t="shared" si="1"/>
        <v>10.820495296070497</v>
      </c>
      <c r="AB35" s="40" t="s">
        <v>216</v>
      </c>
      <c r="AC35" s="40" t="s">
        <v>218</v>
      </c>
    </row>
    <row r="36" spans="2:29">
      <c r="B36" s="3" t="s">
        <v>138</v>
      </c>
      <c r="C36" s="4">
        <v>-26.676759766645255</v>
      </c>
      <c r="D36" s="4">
        <v>1929.140166491919</v>
      </c>
      <c r="E36" s="3"/>
      <c r="F36" s="4">
        <v>12.9953297844191</v>
      </c>
      <c r="G36" s="4">
        <v>38.377264679704865</v>
      </c>
      <c r="H36" s="3" t="s">
        <v>27</v>
      </c>
      <c r="I36" s="3" t="s">
        <v>28</v>
      </c>
      <c r="J36" s="3" t="s">
        <v>139</v>
      </c>
      <c r="K36" s="3" t="s">
        <v>30</v>
      </c>
      <c r="L36" s="3" t="s">
        <v>31</v>
      </c>
      <c r="M36" s="3" t="s">
        <v>32</v>
      </c>
      <c r="N36" s="3"/>
      <c r="O36" s="3" t="s">
        <v>41</v>
      </c>
      <c r="P36" s="3">
        <v>690747</v>
      </c>
      <c r="Q36" s="3">
        <v>125873</v>
      </c>
      <c r="R36" s="38" t="s">
        <v>34</v>
      </c>
      <c r="S36" s="38">
        <v>2013</v>
      </c>
      <c r="T36" s="38" t="s">
        <v>35</v>
      </c>
      <c r="U36" s="38">
        <v>4248</v>
      </c>
      <c r="V36" s="38" t="s">
        <v>128</v>
      </c>
      <c r="W36" s="38" t="s">
        <v>37</v>
      </c>
      <c r="X36" s="38">
        <v>1</v>
      </c>
      <c r="Y36" s="38" t="s">
        <v>47</v>
      </c>
      <c r="Z36" s="3">
        <f t="shared" si="0"/>
        <v>50.267786998173179</v>
      </c>
      <c r="AA36" s="3">
        <f t="shared" si="1"/>
        <v>9.7652072976348254</v>
      </c>
      <c r="AB36" s="40" t="s">
        <v>216</v>
      </c>
      <c r="AC36" s="40" t="s">
        <v>218</v>
      </c>
    </row>
    <row r="37" spans="2:29">
      <c r="B37" s="3" t="s">
        <v>140</v>
      </c>
      <c r="C37" s="4">
        <v>-27.908680449414135</v>
      </c>
      <c r="D37" s="4">
        <v>2096.9053520300236</v>
      </c>
      <c r="E37" s="3"/>
      <c r="F37" s="4">
        <v>28.693520526684775</v>
      </c>
      <c r="G37" s="4">
        <v>58.385176204204058</v>
      </c>
      <c r="H37" s="3" t="s">
        <v>27</v>
      </c>
      <c r="I37" s="3" t="s">
        <v>28</v>
      </c>
      <c r="J37" s="3" t="s">
        <v>141</v>
      </c>
      <c r="K37" s="3" t="s">
        <v>30</v>
      </c>
      <c r="L37" s="3" t="s">
        <v>31</v>
      </c>
      <c r="M37" s="3" t="s">
        <v>32</v>
      </c>
      <c r="N37" s="3"/>
      <c r="O37" s="3" t="s">
        <v>131</v>
      </c>
      <c r="P37" s="3">
        <v>690748</v>
      </c>
      <c r="Q37" s="3">
        <v>125874</v>
      </c>
      <c r="R37" s="38" t="s">
        <v>34</v>
      </c>
      <c r="S37" s="38">
        <v>2013</v>
      </c>
      <c r="T37" s="38" t="s">
        <v>35</v>
      </c>
      <c r="U37" s="38">
        <v>4249</v>
      </c>
      <c r="V37" s="38" t="s">
        <v>128</v>
      </c>
      <c r="W37" s="38" t="s">
        <v>37</v>
      </c>
      <c r="X37" s="38">
        <v>3</v>
      </c>
      <c r="Y37" s="38" t="s">
        <v>38</v>
      </c>
      <c r="Z37" s="3">
        <f t="shared" si="0"/>
        <v>35.915029950342678</v>
      </c>
      <c r="AA37" s="3">
        <f t="shared" si="1"/>
        <v>14.416092889926928</v>
      </c>
      <c r="AB37" s="40" t="s">
        <v>216</v>
      </c>
      <c r="AC37" s="40" t="s">
        <v>218</v>
      </c>
    </row>
    <row r="38" spans="2:29">
      <c r="B38" s="3" t="s">
        <v>142</v>
      </c>
      <c r="C38" s="4">
        <v>-26.678977776917762</v>
      </c>
      <c r="D38" s="4">
        <v>2013.0116921020176</v>
      </c>
      <c r="E38" s="3"/>
      <c r="F38" s="4">
        <v>4.3868296919797727</v>
      </c>
      <c r="G38" s="4">
        <v>43.644428727345733</v>
      </c>
      <c r="H38" s="3" t="s">
        <v>27</v>
      </c>
      <c r="I38" s="3" t="s">
        <v>28</v>
      </c>
      <c r="J38" s="3" t="s">
        <v>143</v>
      </c>
      <c r="K38" s="3" t="s">
        <v>30</v>
      </c>
      <c r="L38" s="3" t="s">
        <v>31</v>
      </c>
      <c r="M38" s="3" t="s">
        <v>32</v>
      </c>
      <c r="N38" s="3"/>
      <c r="O38" s="3" t="s">
        <v>110</v>
      </c>
      <c r="P38" s="3">
        <v>690749</v>
      </c>
      <c r="Q38" s="3">
        <v>125878</v>
      </c>
      <c r="R38" s="38" t="s">
        <v>34</v>
      </c>
      <c r="S38" s="38">
        <v>2013</v>
      </c>
      <c r="T38" s="38" t="s">
        <v>35</v>
      </c>
      <c r="U38" s="38">
        <v>4251</v>
      </c>
      <c r="V38" s="38" t="s">
        <v>128</v>
      </c>
      <c r="W38" s="38" t="s">
        <v>37</v>
      </c>
      <c r="X38" s="38">
        <v>3</v>
      </c>
      <c r="Y38" s="38" t="s">
        <v>42</v>
      </c>
      <c r="Z38" s="3">
        <f t="shared" si="0"/>
        <v>46.122993261697808</v>
      </c>
      <c r="AA38" s="3">
        <f t="shared" si="1"/>
        <v>10.883897438240831</v>
      </c>
      <c r="AB38" s="40" t="s">
        <v>216</v>
      </c>
      <c r="AC38" s="40" t="s">
        <v>218</v>
      </c>
    </row>
    <row r="39" spans="2:29">
      <c r="B39" s="3" t="s">
        <v>144</v>
      </c>
      <c r="C39" s="4">
        <v>-26.383735076597993</v>
      </c>
      <c r="D39" s="4">
        <v>2013.0116921020176</v>
      </c>
      <c r="E39" s="3"/>
      <c r="F39" s="4">
        <v>4.8829492428007049</v>
      </c>
      <c r="G39" s="4">
        <v>43.891369315207008</v>
      </c>
      <c r="H39" s="3" t="s">
        <v>27</v>
      </c>
      <c r="I39" s="3" t="s">
        <v>28</v>
      </c>
      <c r="J39" s="3" t="s">
        <v>145</v>
      </c>
      <c r="K39" s="3" t="s">
        <v>30</v>
      </c>
      <c r="L39" s="3" t="s">
        <v>31</v>
      </c>
      <c r="M39" s="3" t="s">
        <v>32</v>
      </c>
      <c r="N39" s="3"/>
      <c r="O39" s="3" t="s">
        <v>131</v>
      </c>
      <c r="P39" s="3">
        <v>690750</v>
      </c>
      <c r="Q39" s="3">
        <v>125879</v>
      </c>
      <c r="R39" s="38" t="s">
        <v>34</v>
      </c>
      <c r="S39" s="38">
        <v>2013</v>
      </c>
      <c r="T39" s="38" t="s">
        <v>35</v>
      </c>
      <c r="U39" s="38">
        <v>4252</v>
      </c>
      <c r="V39" s="38" t="s">
        <v>128</v>
      </c>
      <c r="W39" s="38" t="s">
        <v>37</v>
      </c>
      <c r="X39" s="38">
        <v>3</v>
      </c>
      <c r="Y39" s="38" t="s">
        <v>47</v>
      </c>
      <c r="Z39" s="3">
        <f t="shared" si="0"/>
        <v>45.863497163770894</v>
      </c>
      <c r="AA39" s="3">
        <f t="shared" si="1"/>
        <v>10.837375139557286</v>
      </c>
      <c r="AB39" s="40" t="s">
        <v>216</v>
      </c>
      <c r="AC39" s="40" t="s">
        <v>218</v>
      </c>
    </row>
    <row r="40" spans="2:29">
      <c r="B40" s="3" t="s">
        <v>146</v>
      </c>
      <c r="C40" s="4">
        <v>-27.651752241663651</v>
      </c>
      <c r="D40" s="4">
        <v>2096.9053520300236</v>
      </c>
      <c r="E40" s="3"/>
      <c r="F40" s="4">
        <v>15.201127760204157</v>
      </c>
      <c r="G40" s="4">
        <v>57.149400663139481</v>
      </c>
      <c r="H40" s="3" t="s">
        <v>27</v>
      </c>
      <c r="I40" s="3" t="s">
        <v>28</v>
      </c>
      <c r="J40" s="3" t="s">
        <v>147</v>
      </c>
      <c r="K40" s="3" t="s">
        <v>30</v>
      </c>
      <c r="L40" s="3" t="s">
        <v>31</v>
      </c>
      <c r="M40" s="3" t="s">
        <v>32</v>
      </c>
      <c r="N40" s="3"/>
      <c r="O40" s="3" t="s">
        <v>84</v>
      </c>
      <c r="P40" s="3">
        <v>690751</v>
      </c>
      <c r="Q40" s="3">
        <v>125880</v>
      </c>
      <c r="R40" s="38" t="s">
        <v>34</v>
      </c>
      <c r="S40" s="38">
        <v>2013</v>
      </c>
      <c r="T40" s="38" t="s">
        <v>35</v>
      </c>
      <c r="U40" s="38">
        <v>4253</v>
      </c>
      <c r="V40" s="38" t="s">
        <v>128</v>
      </c>
      <c r="W40" s="38" t="s">
        <v>37</v>
      </c>
      <c r="X40" s="38">
        <v>4</v>
      </c>
      <c r="Y40" s="38" t="s">
        <v>38</v>
      </c>
      <c r="Z40" s="3">
        <f t="shared" si="0"/>
        <v>36.691642041707297</v>
      </c>
      <c r="AA40" s="3">
        <f t="shared" si="1"/>
        <v>13.57467949243218</v>
      </c>
      <c r="AB40" s="40" t="s">
        <v>216</v>
      </c>
      <c r="AC40" s="40" t="s">
        <v>218</v>
      </c>
    </row>
    <row r="41" spans="2:29">
      <c r="B41" s="6" t="s">
        <v>148</v>
      </c>
      <c r="C41" s="4">
        <v>-27.795707159164227</v>
      </c>
      <c r="D41" s="4">
        <v>2026.9924316512752</v>
      </c>
      <c r="E41" s="3"/>
      <c r="F41" s="4">
        <v>10.856764780471574</v>
      </c>
      <c r="G41" s="4">
        <v>45.208449719277858</v>
      </c>
      <c r="H41" s="3" t="s">
        <v>27</v>
      </c>
      <c r="I41" s="3" t="s">
        <v>28</v>
      </c>
      <c r="J41" s="3" t="s">
        <v>149</v>
      </c>
      <c r="K41" s="3" t="s">
        <v>30</v>
      </c>
      <c r="L41" s="3" t="s">
        <v>31</v>
      </c>
      <c r="M41" s="3" t="s">
        <v>32</v>
      </c>
      <c r="N41" s="3"/>
      <c r="O41" s="3" t="s">
        <v>150</v>
      </c>
      <c r="P41" s="3">
        <v>690752</v>
      </c>
      <c r="Q41" s="3">
        <v>125881</v>
      </c>
      <c r="R41" s="38" t="s">
        <v>34</v>
      </c>
      <c r="S41" s="38">
        <v>2013</v>
      </c>
      <c r="T41" s="38" t="s">
        <v>35</v>
      </c>
      <c r="U41" s="38"/>
      <c r="V41" s="38"/>
      <c r="W41" s="38"/>
      <c r="X41" s="38"/>
      <c r="Y41" s="38" t="s">
        <v>63</v>
      </c>
      <c r="Z41" s="3">
        <f t="shared" si="0"/>
        <v>44.836583520069745</v>
      </c>
      <c r="AA41" s="3">
        <f t="shared" si="1"/>
        <v>11.135086137753168</v>
      </c>
      <c r="AB41" s="40" t="s">
        <v>216</v>
      </c>
      <c r="AC41" s="40" t="s">
        <v>218</v>
      </c>
    </row>
    <row r="42" spans="2:29">
      <c r="B42" s="3" t="s">
        <v>151</v>
      </c>
      <c r="C42" s="4">
        <v>-26.688970397721221</v>
      </c>
      <c r="D42" s="4">
        <v>2124.8748240766718</v>
      </c>
      <c r="E42" s="3"/>
      <c r="F42" s="4">
        <v>8.6013490144699585</v>
      </c>
      <c r="G42" s="4">
        <v>39.940774187818207</v>
      </c>
      <c r="H42" s="3" t="s">
        <v>27</v>
      </c>
      <c r="I42" s="3" t="s">
        <v>28</v>
      </c>
      <c r="J42" s="3" t="s">
        <v>152</v>
      </c>
      <c r="K42" s="3" t="s">
        <v>30</v>
      </c>
      <c r="L42" s="3" t="s">
        <v>31</v>
      </c>
      <c r="M42" s="3" t="s">
        <v>32</v>
      </c>
      <c r="N42" s="3"/>
      <c r="O42" s="3" t="s">
        <v>153</v>
      </c>
      <c r="P42" s="3">
        <v>690753</v>
      </c>
      <c r="Q42" s="3">
        <v>125882</v>
      </c>
      <c r="R42" s="38" t="s">
        <v>34</v>
      </c>
      <c r="S42" s="38">
        <v>2013</v>
      </c>
      <c r="T42" s="38" t="s">
        <v>35</v>
      </c>
      <c r="U42" s="38">
        <v>4255</v>
      </c>
      <c r="V42" s="38" t="s">
        <v>128</v>
      </c>
      <c r="W42" s="38" t="s">
        <v>37</v>
      </c>
      <c r="X42" s="38">
        <v>4</v>
      </c>
      <c r="Y42" s="38" t="s">
        <v>42</v>
      </c>
      <c r="Z42" s="3">
        <f t="shared" si="0"/>
        <v>53.200641882518916</v>
      </c>
      <c r="AA42" s="3">
        <f t="shared" si="1"/>
        <v>9.0981262386829638</v>
      </c>
      <c r="AB42" s="40" t="s">
        <v>216</v>
      </c>
      <c r="AC42" s="40" t="s">
        <v>218</v>
      </c>
    </row>
    <row r="43" spans="2:29">
      <c r="B43" s="3" t="s">
        <v>154</v>
      </c>
      <c r="C43" s="4">
        <v>-27.383485976554255</v>
      </c>
      <c r="D43" s="4">
        <v>2152.8467554919762</v>
      </c>
      <c r="E43" s="3"/>
      <c r="F43" s="4">
        <v>9.0974859681819389</v>
      </c>
      <c r="G43" s="4">
        <v>38.459550868162836</v>
      </c>
      <c r="H43" s="3" t="s">
        <v>27</v>
      </c>
      <c r="I43" s="3" t="s">
        <v>28</v>
      </c>
      <c r="J43" s="3" t="s">
        <v>155</v>
      </c>
      <c r="K43" s="3" t="s">
        <v>30</v>
      </c>
      <c r="L43" s="3" t="s">
        <v>31</v>
      </c>
      <c r="M43" s="3" t="s">
        <v>32</v>
      </c>
      <c r="N43" s="3"/>
      <c r="O43" s="3" t="s">
        <v>156</v>
      </c>
      <c r="P43" s="3">
        <v>690754</v>
      </c>
      <c r="Q43" s="3">
        <v>125883</v>
      </c>
      <c r="R43" s="38" t="s">
        <v>34</v>
      </c>
      <c r="S43" s="38">
        <v>2013</v>
      </c>
      <c r="T43" s="38" t="s">
        <v>35</v>
      </c>
      <c r="U43" s="38">
        <v>4256</v>
      </c>
      <c r="V43" s="38" t="s">
        <v>128</v>
      </c>
      <c r="W43" s="38" t="s">
        <v>37</v>
      </c>
      <c r="X43" s="38">
        <v>4</v>
      </c>
      <c r="Y43" s="38" t="s">
        <v>47</v>
      </c>
      <c r="Z43" s="3">
        <f t="shared" si="0"/>
        <v>55.976908385431045</v>
      </c>
      <c r="AA43" s="3">
        <f t="shared" si="1"/>
        <v>8.6425957007107499</v>
      </c>
      <c r="AB43" s="40" t="s">
        <v>216</v>
      </c>
      <c r="AC43" s="40" t="s">
        <v>218</v>
      </c>
    </row>
    <row r="44" spans="2:29">
      <c r="B44" s="3" t="s">
        <v>157</v>
      </c>
      <c r="C44" s="4">
        <v>-28.188723404957098</v>
      </c>
      <c r="D44" s="4">
        <v>2110.8897806322652</v>
      </c>
      <c r="E44" s="3"/>
      <c r="F44" s="4">
        <v>11.596841117214138</v>
      </c>
      <c r="G44" s="4">
        <v>61.021813670836792</v>
      </c>
      <c r="H44" s="3" t="s">
        <v>27</v>
      </c>
      <c r="I44" s="3" t="s">
        <v>28</v>
      </c>
      <c r="J44" s="3" t="s">
        <v>158</v>
      </c>
      <c r="K44" s="3" t="s">
        <v>30</v>
      </c>
      <c r="L44" s="3" t="s">
        <v>31</v>
      </c>
      <c r="M44" s="3" t="s">
        <v>32</v>
      </c>
      <c r="N44" s="3"/>
      <c r="O44" s="3" t="s">
        <v>159</v>
      </c>
      <c r="P44" s="3">
        <v>690755</v>
      </c>
      <c r="Q44" s="3">
        <v>125884</v>
      </c>
      <c r="R44" s="38" t="s">
        <v>34</v>
      </c>
      <c r="S44" s="38">
        <v>2013</v>
      </c>
      <c r="T44" s="38" t="s">
        <v>35</v>
      </c>
      <c r="U44" s="38">
        <v>4257</v>
      </c>
      <c r="V44" s="38" t="s">
        <v>128</v>
      </c>
      <c r="W44" s="38" t="s">
        <v>37</v>
      </c>
      <c r="X44" s="38">
        <v>5</v>
      </c>
      <c r="Y44" s="38" t="s">
        <v>38</v>
      </c>
      <c r="Z44" s="3">
        <f t="shared" si="0"/>
        <v>34.59238022682846</v>
      </c>
      <c r="AA44" s="3">
        <f t="shared" si="1"/>
        <v>15.179555639511641</v>
      </c>
      <c r="AB44" s="40" t="s">
        <v>216</v>
      </c>
      <c r="AC44" s="40" t="s">
        <v>218</v>
      </c>
    </row>
    <row r="45" spans="2:29">
      <c r="B45" s="3" t="s">
        <v>160</v>
      </c>
      <c r="C45" s="4">
        <v>-26.402198002438428</v>
      </c>
      <c r="D45" s="4">
        <v>1747.4944606773026</v>
      </c>
      <c r="E45" s="3"/>
      <c r="F45" s="4">
        <v>15.337207735199232</v>
      </c>
      <c r="G45" s="4">
        <v>48.666298105038926</v>
      </c>
      <c r="H45" s="3" t="s">
        <v>27</v>
      </c>
      <c r="I45" s="3" t="s">
        <v>28</v>
      </c>
      <c r="J45" s="3" t="s">
        <v>161</v>
      </c>
      <c r="K45" s="3" t="s">
        <v>30</v>
      </c>
      <c r="L45" s="3" t="s">
        <v>31</v>
      </c>
      <c r="M45" s="3" t="s">
        <v>32</v>
      </c>
      <c r="N45" s="3"/>
      <c r="O45" s="3" t="s">
        <v>150</v>
      </c>
      <c r="P45" s="3">
        <v>690756</v>
      </c>
      <c r="Q45" s="3">
        <v>125885</v>
      </c>
      <c r="R45" s="38" t="s">
        <v>34</v>
      </c>
      <c r="S45" s="38">
        <v>2013</v>
      </c>
      <c r="T45" s="38" t="s">
        <v>35</v>
      </c>
      <c r="U45" s="38"/>
      <c r="V45" s="38"/>
      <c r="W45" s="38"/>
      <c r="X45" s="38"/>
      <c r="Y45" s="38" t="s">
        <v>63</v>
      </c>
      <c r="Z45" s="3">
        <f t="shared" si="0"/>
        <v>35.90769236044207</v>
      </c>
      <c r="AA45" s="3">
        <f t="shared" si="1"/>
        <v>11.986772932275599</v>
      </c>
      <c r="AB45" s="40" t="s">
        <v>216</v>
      </c>
      <c r="AC45" s="40" t="s">
        <v>218</v>
      </c>
    </row>
    <row r="46" spans="2:29">
      <c r="B46" s="3" t="s">
        <v>162</v>
      </c>
      <c r="C46" s="4">
        <v>-27.594008534625651</v>
      </c>
      <c r="D46" s="4">
        <v>1971.0731625072301</v>
      </c>
      <c r="E46" s="3"/>
      <c r="F46" s="4">
        <v>5.5299242511824032</v>
      </c>
      <c r="G46" s="4">
        <v>41.092930990475836</v>
      </c>
      <c r="H46" s="3" t="s">
        <v>27</v>
      </c>
      <c r="I46" s="3" t="s">
        <v>28</v>
      </c>
      <c r="J46" s="3" t="s">
        <v>163</v>
      </c>
      <c r="K46" s="3" t="s">
        <v>30</v>
      </c>
      <c r="L46" s="3" t="s">
        <v>31</v>
      </c>
      <c r="M46" s="3" t="s">
        <v>32</v>
      </c>
      <c r="N46" s="3"/>
      <c r="O46" s="3" t="s">
        <v>159</v>
      </c>
      <c r="P46" s="3">
        <v>690757</v>
      </c>
      <c r="Q46" s="3">
        <v>125886</v>
      </c>
      <c r="R46" s="38" t="s">
        <v>34</v>
      </c>
      <c r="S46" s="38">
        <v>2013</v>
      </c>
      <c r="T46" s="38" t="s">
        <v>35</v>
      </c>
      <c r="U46" s="38">
        <v>4259</v>
      </c>
      <c r="V46" s="38" t="s">
        <v>128</v>
      </c>
      <c r="W46" s="38" t="s">
        <v>37</v>
      </c>
      <c r="X46" s="38">
        <v>5</v>
      </c>
      <c r="Y46" s="38" t="s">
        <v>42</v>
      </c>
      <c r="Z46" s="3">
        <f t="shared" si="0"/>
        <v>47.96623445925696</v>
      </c>
      <c r="AA46" s="3">
        <f t="shared" si="1"/>
        <v>10.222122136934289</v>
      </c>
      <c r="AB46" s="40" t="s">
        <v>216</v>
      </c>
      <c r="AC46" s="40" t="s">
        <v>218</v>
      </c>
    </row>
    <row r="47" spans="2:29">
      <c r="B47" s="3" t="s">
        <v>164</v>
      </c>
      <c r="C47" s="4">
        <v>-26.553777781904692</v>
      </c>
      <c r="D47" s="4">
        <v>2320.7299907255847</v>
      </c>
      <c r="E47" s="3"/>
      <c r="F47" s="4">
        <v>7.2479720883592549</v>
      </c>
      <c r="G47" s="4">
        <v>53.689732640042777</v>
      </c>
      <c r="H47" s="3" t="s">
        <v>27</v>
      </c>
      <c r="I47" s="3" t="s">
        <v>28</v>
      </c>
      <c r="J47" s="3" t="s">
        <v>165</v>
      </c>
      <c r="K47" s="3" t="s">
        <v>30</v>
      </c>
      <c r="L47" s="3" t="s">
        <v>31</v>
      </c>
      <c r="M47" s="3" t="s">
        <v>32</v>
      </c>
      <c r="N47" s="3"/>
      <c r="O47" s="3" t="s">
        <v>166</v>
      </c>
      <c r="P47" s="3">
        <v>690758</v>
      </c>
      <c r="Q47" s="3">
        <v>125887</v>
      </c>
      <c r="R47" s="38" t="s">
        <v>34</v>
      </c>
      <c r="S47" s="38">
        <v>2013</v>
      </c>
      <c r="T47" s="38" t="s">
        <v>35</v>
      </c>
      <c r="U47" s="38">
        <v>4261</v>
      </c>
      <c r="V47" s="38" t="s">
        <v>128</v>
      </c>
      <c r="W47" s="38" t="s">
        <v>90</v>
      </c>
      <c r="X47" s="38">
        <v>5</v>
      </c>
      <c r="Y47" s="38" t="s">
        <v>38</v>
      </c>
      <c r="Z47" s="3">
        <f t="shared" si="0"/>
        <v>43.224837908668263</v>
      </c>
      <c r="AA47" s="3">
        <f t="shared" si="1"/>
        <v>12.119578474050289</v>
      </c>
      <c r="AB47" s="40" t="s">
        <v>216</v>
      </c>
      <c r="AC47" s="40" t="s">
        <v>218</v>
      </c>
    </row>
    <row r="48" spans="2:29">
      <c r="B48" s="6" t="s">
        <v>167</v>
      </c>
      <c r="C48" s="4">
        <v>-25.874170647969986</v>
      </c>
      <c r="D48" s="4">
        <v>2152.8467554919762</v>
      </c>
      <c r="E48" s="3"/>
      <c r="F48" s="4">
        <v>5.8322748467447196</v>
      </c>
      <c r="G48" s="4">
        <v>74.458870599219551</v>
      </c>
      <c r="H48" s="3" t="s">
        <v>27</v>
      </c>
      <c r="I48" s="3" t="s">
        <v>28</v>
      </c>
      <c r="J48" s="3" t="s">
        <v>168</v>
      </c>
      <c r="K48" s="3" t="s">
        <v>30</v>
      </c>
      <c r="L48" s="3" t="s">
        <v>31</v>
      </c>
      <c r="M48" s="3" t="s">
        <v>32</v>
      </c>
      <c r="N48" s="3"/>
      <c r="O48" s="3" t="s">
        <v>89</v>
      </c>
      <c r="P48" s="3">
        <v>690759</v>
      </c>
      <c r="Q48" s="3">
        <v>125888</v>
      </c>
      <c r="R48" s="38" t="s">
        <v>34</v>
      </c>
      <c r="S48" s="38">
        <v>2013</v>
      </c>
      <c r="T48" s="38" t="s">
        <v>35</v>
      </c>
      <c r="U48" s="38"/>
      <c r="V48" s="38"/>
      <c r="W48" s="38"/>
      <c r="X48" s="38"/>
      <c r="Y48" s="38" t="s">
        <v>63</v>
      </c>
      <c r="Z48" s="3">
        <f t="shared" si="0"/>
        <v>28.913234087041626</v>
      </c>
      <c r="AA48" s="3">
        <f t="shared" si="1"/>
        <v>16.770015900725124</v>
      </c>
      <c r="AB48" s="40" t="s">
        <v>216</v>
      </c>
      <c r="AC48" s="40" t="s">
        <v>218</v>
      </c>
    </row>
    <row r="49" spans="2:29">
      <c r="B49" s="3" t="s">
        <v>169</v>
      </c>
      <c r="C49" s="4">
        <v>-26.701420428345269</v>
      </c>
      <c r="D49" s="4">
        <v>2124.8748240766718</v>
      </c>
      <c r="E49" s="3"/>
      <c r="F49" s="4">
        <v>3.266934417889602</v>
      </c>
      <c r="G49" s="4">
        <v>41.751343321556568</v>
      </c>
      <c r="H49" s="3" t="s">
        <v>27</v>
      </c>
      <c r="I49" s="3" t="s">
        <v>28</v>
      </c>
      <c r="J49" s="3" t="s">
        <v>170</v>
      </c>
      <c r="K49" s="3" t="s">
        <v>30</v>
      </c>
      <c r="L49" s="3" t="s">
        <v>31</v>
      </c>
      <c r="M49" s="3" t="s">
        <v>32</v>
      </c>
      <c r="N49" s="3"/>
      <c r="O49" s="3" t="s">
        <v>171</v>
      </c>
      <c r="P49" s="3">
        <v>690760</v>
      </c>
      <c r="Q49" s="3">
        <v>125889</v>
      </c>
      <c r="R49" s="38" t="s">
        <v>34</v>
      </c>
      <c r="S49" s="38">
        <v>2013</v>
      </c>
      <c r="T49" s="38" t="s">
        <v>35</v>
      </c>
      <c r="U49" s="38">
        <v>4263</v>
      </c>
      <c r="V49" s="38" t="s">
        <v>128</v>
      </c>
      <c r="W49" s="38" t="s">
        <v>90</v>
      </c>
      <c r="X49" s="38">
        <v>5</v>
      </c>
      <c r="Y49" s="38" t="s">
        <v>42</v>
      </c>
      <c r="Z49" s="3">
        <f t="shared" si="0"/>
        <v>50.893567847901579</v>
      </c>
      <c r="AA49" s="3">
        <f t="shared" si="1"/>
        <v>10.036380606143405</v>
      </c>
      <c r="AB49" s="40" t="s">
        <v>216</v>
      </c>
      <c r="AC49" s="40" t="s">
        <v>218</v>
      </c>
    </row>
    <row r="50" spans="2:29">
      <c r="B50" s="3" t="s">
        <v>172</v>
      </c>
      <c r="C50" s="4">
        <v>-26.821408887476039</v>
      </c>
      <c r="D50" s="4">
        <v>2250.7678829737097</v>
      </c>
      <c r="E50" s="3"/>
      <c r="F50" s="4">
        <v>2.9506321172608465</v>
      </c>
      <c r="G50" s="4">
        <v>36.813907018350243</v>
      </c>
      <c r="H50" s="3" t="s">
        <v>27</v>
      </c>
      <c r="I50" s="3" t="s">
        <v>28</v>
      </c>
      <c r="J50" s="3" t="s">
        <v>173</v>
      </c>
      <c r="K50" s="3" t="s">
        <v>30</v>
      </c>
      <c r="L50" s="3" t="s">
        <v>31</v>
      </c>
      <c r="M50" s="3" t="s">
        <v>32</v>
      </c>
      <c r="N50" s="3"/>
      <c r="O50" s="3" t="s">
        <v>156</v>
      </c>
      <c r="P50" s="3">
        <v>690761</v>
      </c>
      <c r="Q50" s="3">
        <v>125893</v>
      </c>
      <c r="R50" s="38" t="s">
        <v>34</v>
      </c>
      <c r="S50" s="38">
        <v>2013</v>
      </c>
      <c r="T50" s="38" t="s">
        <v>35</v>
      </c>
      <c r="U50" s="38">
        <v>4264</v>
      </c>
      <c r="V50" s="38" t="s">
        <v>128</v>
      </c>
      <c r="W50" s="38" t="s">
        <v>90</v>
      </c>
      <c r="X50" s="38">
        <v>5</v>
      </c>
      <c r="Y50" s="38" t="s">
        <v>47</v>
      </c>
      <c r="Z50" s="3">
        <f t="shared" si="0"/>
        <v>61.139065784345924</v>
      </c>
      <c r="AA50" s="3">
        <f t="shared" si="1"/>
        <v>8.2727880940112897</v>
      </c>
      <c r="AB50" s="40" t="s">
        <v>216</v>
      </c>
      <c r="AC50" s="40" t="s">
        <v>218</v>
      </c>
    </row>
    <row r="51" spans="2:29">
      <c r="B51" s="3" t="s">
        <v>174</v>
      </c>
      <c r="C51" s="4">
        <v>-26.215452407128137</v>
      </c>
      <c r="D51" s="4">
        <v>2180.8211462759368</v>
      </c>
      <c r="E51" s="3"/>
      <c r="F51" s="4">
        <v>8.6068991728779718</v>
      </c>
      <c r="G51" s="4">
        <v>43.232869493473068</v>
      </c>
      <c r="H51" s="3" t="s">
        <v>27</v>
      </c>
      <c r="I51" s="3" t="s">
        <v>28</v>
      </c>
      <c r="J51" s="3" t="s">
        <v>175</v>
      </c>
      <c r="K51" s="3" t="s">
        <v>30</v>
      </c>
      <c r="L51" s="3" t="s">
        <v>31</v>
      </c>
      <c r="M51" s="3" t="s">
        <v>32</v>
      </c>
      <c r="N51" s="3"/>
      <c r="O51" s="3" t="s">
        <v>59</v>
      </c>
      <c r="P51" s="3">
        <v>690762</v>
      </c>
      <c r="Q51" s="3">
        <v>125894</v>
      </c>
      <c r="R51" s="38" t="s">
        <v>34</v>
      </c>
      <c r="S51" s="38">
        <v>2013</v>
      </c>
      <c r="T51" s="38" t="s">
        <v>35</v>
      </c>
      <c r="U51" s="38">
        <v>4265</v>
      </c>
      <c r="V51" s="38" t="s">
        <v>128</v>
      </c>
      <c r="W51" s="38" t="s">
        <v>90</v>
      </c>
      <c r="X51" s="38">
        <v>1</v>
      </c>
      <c r="Y51" s="38" t="s">
        <v>38</v>
      </c>
      <c r="Z51" s="3">
        <f t="shared" si="0"/>
        <v>50.443590069939233</v>
      </c>
      <c r="AA51" s="3">
        <f t="shared" si="1"/>
        <v>10.518946348776902</v>
      </c>
      <c r="AB51" s="40" t="s">
        <v>216</v>
      </c>
      <c r="AC51" s="40" t="s">
        <v>218</v>
      </c>
    </row>
    <row r="52" spans="2:29">
      <c r="B52" s="3" t="s">
        <v>176</v>
      </c>
      <c r="C52" s="4">
        <v>-26.546343052413103</v>
      </c>
      <c r="D52" s="4">
        <v>2166.8336434628741</v>
      </c>
      <c r="E52" s="3"/>
      <c r="F52" s="4">
        <v>5.8053543566226198</v>
      </c>
      <c r="G52" s="4">
        <v>37.801273138087055</v>
      </c>
      <c r="H52" s="3" t="s">
        <v>27</v>
      </c>
      <c r="I52" s="3" t="s">
        <v>28</v>
      </c>
      <c r="J52" s="3" t="s">
        <v>177</v>
      </c>
      <c r="K52" s="3" t="s">
        <v>30</v>
      </c>
      <c r="L52" s="3" t="s">
        <v>31</v>
      </c>
      <c r="M52" s="3" t="s">
        <v>32</v>
      </c>
      <c r="N52" s="3"/>
      <c r="O52" s="3" t="s">
        <v>178</v>
      </c>
      <c r="P52" s="3">
        <v>690763</v>
      </c>
      <c r="Q52" s="3">
        <v>125895</v>
      </c>
      <c r="R52" s="38" t="s">
        <v>34</v>
      </c>
      <c r="S52" s="38">
        <v>2013</v>
      </c>
      <c r="T52" s="38" t="s">
        <v>35</v>
      </c>
      <c r="U52" s="38">
        <v>4267</v>
      </c>
      <c r="V52" s="38" t="s">
        <v>128</v>
      </c>
      <c r="W52" s="38" t="s">
        <v>90</v>
      </c>
      <c r="X52" s="38">
        <v>1</v>
      </c>
      <c r="Y52" s="38" t="s">
        <v>42</v>
      </c>
      <c r="Z52" s="3">
        <f t="shared" si="0"/>
        <v>57.321710714543606</v>
      </c>
      <c r="AA52" s="3">
        <f t="shared" si="1"/>
        <v>7.9581627659130643</v>
      </c>
      <c r="AB52" s="40" t="s">
        <v>216</v>
      </c>
      <c r="AC52" s="40" t="s">
        <v>218</v>
      </c>
    </row>
    <row r="53" spans="2:29">
      <c r="B53" s="3" t="s">
        <v>179</v>
      </c>
      <c r="C53" s="4">
        <v>-26.074335595007952</v>
      </c>
      <c r="D53" s="4">
        <v>1957.094882326629</v>
      </c>
      <c r="E53" s="3"/>
      <c r="F53" s="4">
        <v>3.9021055880452358</v>
      </c>
      <c r="G53" s="4">
        <v>18.558559198539513</v>
      </c>
      <c r="H53" s="3" t="s">
        <v>44</v>
      </c>
      <c r="I53" s="3" t="s">
        <v>28</v>
      </c>
      <c r="J53" s="3" t="s">
        <v>180</v>
      </c>
      <c r="K53" s="3" t="s">
        <v>30</v>
      </c>
      <c r="L53" s="3" t="s">
        <v>31</v>
      </c>
      <c r="M53" s="3" t="s">
        <v>32</v>
      </c>
      <c r="N53" s="3"/>
      <c r="O53" s="3" t="s">
        <v>41</v>
      </c>
      <c r="P53" s="3">
        <v>690764</v>
      </c>
      <c r="Q53" s="3">
        <v>125896</v>
      </c>
      <c r="R53" s="38" t="s">
        <v>34</v>
      </c>
      <c r="S53" s="38">
        <v>2013</v>
      </c>
      <c r="T53" s="38" t="s">
        <v>35</v>
      </c>
      <c r="U53" s="38">
        <v>4268</v>
      </c>
      <c r="V53" s="38" t="s">
        <v>128</v>
      </c>
      <c r="W53" s="38" t="s">
        <v>90</v>
      </c>
      <c r="X53" s="38">
        <v>1</v>
      </c>
      <c r="Y53" s="38" t="s">
        <v>47</v>
      </c>
      <c r="Z53" s="3">
        <f t="shared" si="0"/>
        <v>105.45510895482904</v>
      </c>
      <c r="AA53" s="3">
        <f t="shared" si="1"/>
        <v>4.7222796942848628</v>
      </c>
      <c r="AB53" s="40" t="s">
        <v>216</v>
      </c>
      <c r="AC53" s="40" t="s">
        <v>218</v>
      </c>
    </row>
    <row r="54" spans="2:29">
      <c r="B54" s="3" t="s">
        <v>181</v>
      </c>
      <c r="C54" s="4">
        <v>-28.122655801280729</v>
      </c>
      <c r="D54" s="4">
        <v>2194.8092639311631</v>
      </c>
      <c r="E54" s="3"/>
      <c r="F54" s="4">
        <v>19.357484221867253</v>
      </c>
      <c r="G54" s="4">
        <v>38.953276832101558</v>
      </c>
      <c r="H54" s="3" t="s">
        <v>27</v>
      </c>
      <c r="I54" s="3" t="s">
        <v>28</v>
      </c>
      <c r="J54" s="3" t="s">
        <v>182</v>
      </c>
      <c r="K54" s="3" t="s">
        <v>30</v>
      </c>
      <c r="L54" s="3" t="s">
        <v>31</v>
      </c>
      <c r="M54" s="3" t="s">
        <v>32</v>
      </c>
      <c r="N54" s="3"/>
      <c r="O54" s="3" t="s">
        <v>183</v>
      </c>
      <c r="P54" s="3">
        <v>690765</v>
      </c>
      <c r="Q54" s="3">
        <v>125897</v>
      </c>
      <c r="R54" s="38" t="s">
        <v>34</v>
      </c>
      <c r="S54" s="38">
        <v>2013</v>
      </c>
      <c r="T54" s="38" t="s">
        <v>35</v>
      </c>
      <c r="U54" s="38">
        <v>4269</v>
      </c>
      <c r="V54" s="38" t="s">
        <v>128</v>
      </c>
      <c r="W54" s="38" t="s">
        <v>90</v>
      </c>
      <c r="X54" s="38">
        <v>2</v>
      </c>
      <c r="Y54" s="38" t="s">
        <v>38</v>
      </c>
      <c r="Z54" s="3">
        <f t="shared" si="0"/>
        <v>56.344663207445791</v>
      </c>
      <c r="AA54" s="3">
        <f t="shared" si="1"/>
        <v>9.5473717725739107</v>
      </c>
      <c r="AB54" s="40" t="s">
        <v>216</v>
      </c>
      <c r="AC54" s="40" t="s">
        <v>218</v>
      </c>
    </row>
    <row r="55" spans="2:29">
      <c r="B55" s="3" t="s">
        <v>184</v>
      </c>
      <c r="C55" s="4">
        <v>-26.649004895974727</v>
      </c>
      <c r="D55" s="4">
        <v>1943.117216988192</v>
      </c>
      <c r="E55" s="3"/>
      <c r="F55" s="4">
        <v>7.09656795689546</v>
      </c>
      <c r="G55" s="4">
        <v>25.874655098111617</v>
      </c>
      <c r="H55" s="3" t="s">
        <v>27</v>
      </c>
      <c r="I55" s="3" t="s">
        <v>28</v>
      </c>
      <c r="J55" s="3" t="s">
        <v>185</v>
      </c>
      <c r="K55" s="3" t="s">
        <v>30</v>
      </c>
      <c r="L55" s="3" t="s">
        <v>31</v>
      </c>
      <c r="M55" s="3" t="s">
        <v>32</v>
      </c>
      <c r="N55" s="3"/>
      <c r="O55" s="3" t="s">
        <v>186</v>
      </c>
      <c r="P55" s="3">
        <v>690766</v>
      </c>
      <c r="Q55" s="3">
        <v>125898</v>
      </c>
      <c r="R55" s="38" t="s">
        <v>34</v>
      </c>
      <c r="S55" s="38">
        <v>2013</v>
      </c>
      <c r="T55" s="38" t="s">
        <v>35</v>
      </c>
      <c r="U55" s="38">
        <v>4271</v>
      </c>
      <c r="V55" s="38" t="s">
        <v>128</v>
      </c>
      <c r="W55" s="38" t="s">
        <v>90</v>
      </c>
      <c r="X55" s="38">
        <v>2</v>
      </c>
      <c r="Y55" s="38" t="s">
        <v>42</v>
      </c>
      <c r="Z55" s="3">
        <f t="shared" si="0"/>
        <v>75.097318577591565</v>
      </c>
      <c r="AA55" s="3">
        <f t="shared" si="1"/>
        <v>6.5011696226411102</v>
      </c>
      <c r="AB55" s="40" t="s">
        <v>216</v>
      </c>
      <c r="AC55" s="40" t="s">
        <v>218</v>
      </c>
    </row>
    <row r="56" spans="2:29">
      <c r="B56" s="3" t="s">
        <v>187</v>
      </c>
      <c r="C56" s="4">
        <v>-26.411638999306124</v>
      </c>
      <c r="D56" s="4">
        <v>2194.8092639311631</v>
      </c>
      <c r="E56" s="3"/>
      <c r="F56" s="4">
        <v>8.2601482610729633</v>
      </c>
      <c r="G56" s="4">
        <v>36.567074952549191</v>
      </c>
      <c r="H56" s="3" t="s">
        <v>27</v>
      </c>
      <c r="I56" s="3" t="s">
        <v>28</v>
      </c>
      <c r="J56" s="3" t="s">
        <v>188</v>
      </c>
      <c r="K56" s="3" t="s">
        <v>30</v>
      </c>
      <c r="L56" s="3" t="s">
        <v>31</v>
      </c>
      <c r="M56" s="3" t="s">
        <v>32</v>
      </c>
      <c r="N56" s="3"/>
      <c r="O56" s="3" t="s">
        <v>119</v>
      </c>
      <c r="P56" s="3">
        <v>690767</v>
      </c>
      <c r="Q56" s="3">
        <v>125899</v>
      </c>
      <c r="R56" s="38" t="s">
        <v>34</v>
      </c>
      <c r="S56" s="38">
        <v>2013</v>
      </c>
      <c r="T56" s="38" t="s">
        <v>35</v>
      </c>
      <c r="U56" s="38">
        <v>4272</v>
      </c>
      <c r="V56" s="38" t="s">
        <v>128</v>
      </c>
      <c r="W56" s="38" t="s">
        <v>90</v>
      </c>
      <c r="X56" s="38">
        <v>2</v>
      </c>
      <c r="Y56" s="38" t="s">
        <v>47</v>
      </c>
      <c r="Z56" s="3">
        <f t="shared" si="0"/>
        <v>60.021461021403269</v>
      </c>
      <c r="AA56" s="3">
        <f t="shared" si="1"/>
        <v>8.3677517053888302</v>
      </c>
      <c r="AB56" s="40" t="s">
        <v>216</v>
      </c>
      <c r="AC56" s="40" t="s">
        <v>218</v>
      </c>
    </row>
    <row r="57" spans="2:29">
      <c r="B57" s="3" t="s">
        <v>189</v>
      </c>
      <c r="C57" s="4">
        <v>-26.618575218030138</v>
      </c>
      <c r="D57" s="4">
        <v>2404.7048098192499</v>
      </c>
      <c r="E57" s="3"/>
      <c r="F57" s="4">
        <v>7.9547773219482156</v>
      </c>
      <c r="G57" s="4">
        <v>45.784706256624162</v>
      </c>
      <c r="H57" s="3" t="s">
        <v>27</v>
      </c>
      <c r="I57" s="3" t="s">
        <v>28</v>
      </c>
      <c r="J57" s="3" t="s">
        <v>190</v>
      </c>
      <c r="K57" s="3" t="s">
        <v>30</v>
      </c>
      <c r="L57" s="3" t="s">
        <v>31</v>
      </c>
      <c r="M57" s="3" t="s">
        <v>32</v>
      </c>
      <c r="N57" s="3"/>
      <c r="O57" s="3" t="s">
        <v>166</v>
      </c>
      <c r="P57" s="3">
        <v>690768</v>
      </c>
      <c r="Q57" s="3">
        <v>125900</v>
      </c>
      <c r="R57" s="38" t="s">
        <v>34</v>
      </c>
      <c r="S57" s="38">
        <v>2013</v>
      </c>
      <c r="T57" s="38" t="s">
        <v>35</v>
      </c>
      <c r="U57" s="38">
        <v>4273</v>
      </c>
      <c r="V57" s="38" t="s">
        <v>128</v>
      </c>
      <c r="W57" s="38" t="s">
        <v>90</v>
      </c>
      <c r="X57" s="38">
        <v>3</v>
      </c>
      <c r="Y57" s="38" t="s">
        <v>38</v>
      </c>
      <c r="Z57" s="3">
        <f t="shared" si="0"/>
        <v>52.522010217578618</v>
      </c>
      <c r="AA57" s="3">
        <f t="shared" si="1"/>
        <v>10.335148139192814</v>
      </c>
      <c r="AB57" s="40" t="s">
        <v>216</v>
      </c>
      <c r="AC57" s="40" t="s">
        <v>218</v>
      </c>
    </row>
    <row r="58" spans="2:29">
      <c r="B58" s="3" t="s">
        <v>191</v>
      </c>
      <c r="C58" s="4">
        <v>-27.377873730428593</v>
      </c>
      <c r="D58" s="4">
        <v>2264.7590748397561</v>
      </c>
      <c r="E58" s="3"/>
      <c r="F58" s="4">
        <v>3.5223743115196244</v>
      </c>
      <c r="G58" s="4">
        <v>27.354720007868156</v>
      </c>
      <c r="H58" s="3" t="s">
        <v>27</v>
      </c>
      <c r="I58" s="3" t="s">
        <v>28</v>
      </c>
      <c r="J58" s="3" t="s">
        <v>192</v>
      </c>
      <c r="K58" s="3" t="s">
        <v>30</v>
      </c>
      <c r="L58" s="3" t="s">
        <v>31</v>
      </c>
      <c r="M58" s="3" t="s">
        <v>32</v>
      </c>
      <c r="N58" s="3"/>
      <c r="O58" s="3" t="s">
        <v>156</v>
      </c>
      <c r="P58" s="3">
        <v>690769</v>
      </c>
      <c r="Q58" s="3">
        <v>125901</v>
      </c>
      <c r="R58" s="38" t="s">
        <v>34</v>
      </c>
      <c r="S58" s="38">
        <v>2013</v>
      </c>
      <c r="T58" s="38" t="s">
        <v>35</v>
      </c>
      <c r="U58" s="38">
        <v>4275</v>
      </c>
      <c r="V58" s="38" t="s">
        <v>128</v>
      </c>
      <c r="W58" s="38" t="s">
        <v>90</v>
      </c>
      <c r="X58" s="38">
        <v>3</v>
      </c>
      <c r="Y58" s="38" t="s">
        <v>42</v>
      </c>
      <c r="Z58" s="3">
        <f t="shared" si="0"/>
        <v>82.792259404897351</v>
      </c>
      <c r="AA58" s="3">
        <f t="shared" si="1"/>
        <v>6.1471280916557651</v>
      </c>
      <c r="AB58" s="40" t="s">
        <v>216</v>
      </c>
      <c r="AC58" s="40" t="s">
        <v>218</v>
      </c>
    </row>
    <row r="59" spans="2:29">
      <c r="B59" s="3" t="s">
        <v>193</v>
      </c>
      <c r="C59" s="4">
        <v>-27.664747067151144</v>
      </c>
      <c r="D59" s="4">
        <v>2194.8092639311631</v>
      </c>
      <c r="E59" s="3"/>
      <c r="F59" s="4">
        <v>3.3363972364792405</v>
      </c>
      <c r="G59" s="4">
        <v>39.282435887290198</v>
      </c>
      <c r="H59" s="3" t="s">
        <v>27</v>
      </c>
      <c r="I59" s="3" t="s">
        <v>28</v>
      </c>
      <c r="J59" s="3" t="s">
        <v>194</v>
      </c>
      <c r="K59" s="3" t="s">
        <v>30</v>
      </c>
      <c r="L59" s="3" t="s">
        <v>31</v>
      </c>
      <c r="M59" s="3" t="s">
        <v>32</v>
      </c>
      <c r="N59" s="3"/>
      <c r="O59" s="3" t="s">
        <v>195</v>
      </c>
      <c r="P59" s="3">
        <v>690770</v>
      </c>
      <c r="Q59" s="3">
        <v>125902</v>
      </c>
      <c r="R59" s="38" t="s">
        <v>34</v>
      </c>
      <c r="S59" s="38">
        <v>2013</v>
      </c>
      <c r="T59" s="38" t="s">
        <v>35</v>
      </c>
      <c r="U59" s="38">
        <v>4276</v>
      </c>
      <c r="V59" s="38" t="s">
        <v>128</v>
      </c>
      <c r="W59" s="38" t="s">
        <v>90</v>
      </c>
      <c r="X59" s="38">
        <v>3</v>
      </c>
      <c r="Y59" s="38" t="s">
        <v>47</v>
      </c>
      <c r="Z59" s="3">
        <f t="shared" si="0"/>
        <v>55.872534743734974</v>
      </c>
      <c r="AA59" s="3">
        <f t="shared" si="1"/>
        <v>9.1567449620723078</v>
      </c>
      <c r="AB59" s="40" t="s">
        <v>216</v>
      </c>
      <c r="AC59" s="40" t="s">
        <v>218</v>
      </c>
    </row>
    <row r="60" spans="2:29">
      <c r="B60" s="3" t="s">
        <v>196</v>
      </c>
      <c r="C60" s="4">
        <v>-26.304925983539654</v>
      </c>
      <c r="D60" s="4">
        <v>2334.7242568024521</v>
      </c>
      <c r="E60" s="3"/>
      <c r="F60" s="4">
        <v>6.0104340086844124</v>
      </c>
      <c r="G60" s="4">
        <v>57.067018992093629</v>
      </c>
      <c r="H60" s="3" t="s">
        <v>27</v>
      </c>
      <c r="I60" s="3" t="s">
        <v>28</v>
      </c>
      <c r="J60" s="3" t="s">
        <v>197</v>
      </c>
      <c r="K60" s="3" t="s">
        <v>30</v>
      </c>
      <c r="L60" s="3" t="s">
        <v>31</v>
      </c>
      <c r="M60" s="3" t="s">
        <v>32</v>
      </c>
      <c r="N60" s="3"/>
      <c r="O60" s="3" t="s">
        <v>198</v>
      </c>
      <c r="P60" s="3">
        <v>690771</v>
      </c>
      <c r="Q60" s="3">
        <v>125903</v>
      </c>
      <c r="R60" s="38" t="s">
        <v>34</v>
      </c>
      <c r="S60" s="38">
        <v>2013</v>
      </c>
      <c r="T60" s="38" t="s">
        <v>35</v>
      </c>
      <c r="U60" s="38">
        <v>4277</v>
      </c>
      <c r="V60" s="38" t="s">
        <v>128</v>
      </c>
      <c r="W60" s="38" t="s">
        <v>90</v>
      </c>
      <c r="X60" s="38">
        <v>4</v>
      </c>
      <c r="Y60" s="38" t="s">
        <v>38</v>
      </c>
      <c r="Z60" s="3">
        <f t="shared" si="0"/>
        <v>40.911971538690629</v>
      </c>
      <c r="AA60" s="3">
        <f t="shared" si="1"/>
        <v>12.766670915457189</v>
      </c>
      <c r="AB60" s="40" t="s">
        <v>216</v>
      </c>
      <c r="AC60" s="40" t="s">
        <v>218</v>
      </c>
    </row>
    <row r="61" spans="2:29">
      <c r="B61" s="3" t="s">
        <v>199</v>
      </c>
      <c r="C61" s="4">
        <v>-26.136785674444337</v>
      </c>
      <c r="D61" s="4">
        <v>1901.1879100258654</v>
      </c>
      <c r="E61" s="3"/>
      <c r="F61" s="4">
        <v>5.2882268114832707</v>
      </c>
      <c r="G61" s="4">
        <v>38.212693564673359</v>
      </c>
      <c r="H61" s="3" t="s">
        <v>27</v>
      </c>
      <c r="I61" s="3" t="s">
        <v>28</v>
      </c>
      <c r="J61" s="3" t="s">
        <v>200</v>
      </c>
      <c r="K61" s="3" t="s">
        <v>30</v>
      </c>
      <c r="L61" s="3" t="s">
        <v>31</v>
      </c>
      <c r="M61" s="3" t="s">
        <v>32</v>
      </c>
      <c r="N61" s="3"/>
      <c r="O61" s="3" t="s">
        <v>201</v>
      </c>
      <c r="P61" s="3">
        <v>690772</v>
      </c>
      <c r="Q61" s="3">
        <v>125904</v>
      </c>
      <c r="R61" s="38" t="s">
        <v>34</v>
      </c>
      <c r="S61" s="38">
        <v>2013</v>
      </c>
      <c r="T61" s="38" t="s">
        <v>35</v>
      </c>
      <c r="U61" s="3"/>
      <c r="V61" s="3"/>
      <c r="W61" s="3"/>
      <c r="X61" s="3"/>
      <c r="Y61" s="3" t="s">
        <v>63</v>
      </c>
      <c r="Z61" s="3">
        <f t="shared" si="0"/>
        <v>49.752784550719667</v>
      </c>
      <c r="AA61" s="3">
        <f t="shared" si="1"/>
        <v>9.7730674078448487</v>
      </c>
      <c r="AB61" s="40" t="s">
        <v>216</v>
      </c>
      <c r="AC61" s="40" t="s">
        <v>218</v>
      </c>
    </row>
    <row r="62" spans="2:29">
      <c r="B62" s="3" t="s">
        <v>202</v>
      </c>
      <c r="C62" s="4">
        <v>-26.129007829139418</v>
      </c>
      <c r="D62" s="4">
        <v>1915.1637308378101</v>
      </c>
      <c r="E62" s="3"/>
      <c r="F62" s="4">
        <v>4.9924689800940323</v>
      </c>
      <c r="G62" s="4">
        <v>37.060742869804542</v>
      </c>
      <c r="H62" s="3" t="s">
        <v>27</v>
      </c>
      <c r="I62" s="3" t="s">
        <v>28</v>
      </c>
      <c r="J62" s="3" t="s">
        <v>203</v>
      </c>
      <c r="K62" s="3" t="s">
        <v>30</v>
      </c>
      <c r="L62" s="3" t="s">
        <v>31</v>
      </c>
      <c r="M62" s="3" t="s">
        <v>32</v>
      </c>
      <c r="N62" s="3"/>
      <c r="O62" s="3" t="s">
        <v>69</v>
      </c>
      <c r="P62" s="3">
        <v>690773</v>
      </c>
      <c r="Q62" s="3">
        <v>125907</v>
      </c>
      <c r="R62" s="38" t="s">
        <v>34</v>
      </c>
      <c r="S62" s="38">
        <v>2013</v>
      </c>
      <c r="T62" s="38" t="s">
        <v>35</v>
      </c>
      <c r="U62" s="38">
        <v>4279</v>
      </c>
      <c r="V62" s="38" t="s">
        <v>128</v>
      </c>
      <c r="W62" s="38" t="s">
        <v>90</v>
      </c>
      <c r="X62" s="38">
        <v>4</v>
      </c>
      <c r="Y62" s="38" t="s">
        <v>42</v>
      </c>
      <c r="Z62" s="3">
        <f t="shared" si="0"/>
        <v>51.676344901283699</v>
      </c>
      <c r="AA62" s="3">
        <f t="shared" si="1"/>
        <v>9.6764341696617606</v>
      </c>
      <c r="AB62" s="40" t="s">
        <v>216</v>
      </c>
      <c r="AC62" s="40" t="s">
        <v>218</v>
      </c>
    </row>
    <row r="63" spans="2:29">
      <c r="B63" s="3" t="s">
        <v>204</v>
      </c>
      <c r="C63" s="4">
        <v>-25.944720174474696</v>
      </c>
      <c r="D63" s="4">
        <v>2152.8467554919762</v>
      </c>
      <c r="E63" s="3"/>
      <c r="F63" s="4">
        <v>4.0821154739738592</v>
      </c>
      <c r="G63" s="4">
        <v>27.436949832155303</v>
      </c>
      <c r="H63" s="3" t="s">
        <v>27</v>
      </c>
      <c r="I63" s="3" t="s">
        <v>28</v>
      </c>
      <c r="J63" s="3" t="s">
        <v>205</v>
      </c>
      <c r="K63" s="3" t="s">
        <v>30</v>
      </c>
      <c r="L63" s="3" t="s">
        <v>31</v>
      </c>
      <c r="M63" s="3" t="s">
        <v>32</v>
      </c>
      <c r="N63" s="3"/>
      <c r="O63" s="3" t="s">
        <v>206</v>
      </c>
      <c r="P63" s="3">
        <v>690774</v>
      </c>
      <c r="Q63" s="3">
        <v>125908</v>
      </c>
      <c r="R63" s="38" t="s">
        <v>34</v>
      </c>
      <c r="S63" s="38">
        <v>2013</v>
      </c>
      <c r="T63" s="38" t="s">
        <v>35</v>
      </c>
      <c r="U63" s="38">
        <v>4280</v>
      </c>
      <c r="V63" s="38" t="s">
        <v>128</v>
      </c>
      <c r="W63" s="38" t="s">
        <v>90</v>
      </c>
      <c r="X63" s="38">
        <v>4</v>
      </c>
      <c r="Y63" s="38" t="s">
        <v>47</v>
      </c>
      <c r="Z63" s="3">
        <f t="shared" si="0"/>
        <v>78.465236429776269</v>
      </c>
      <c r="AA63" s="3">
        <f t="shared" si="1"/>
        <v>6.3806860074779781</v>
      </c>
      <c r="AB63" s="40" t="s">
        <v>216</v>
      </c>
      <c r="AC63" s="40" t="s">
        <v>218</v>
      </c>
    </row>
    <row r="64" spans="2:29">
      <c r="B64" s="3" t="s">
        <v>207</v>
      </c>
      <c r="C64" s="4">
        <v>-27.830872880423648</v>
      </c>
      <c r="D64" s="4">
        <v>1719.5581901075152</v>
      </c>
      <c r="E64" s="3"/>
      <c r="F64" s="4">
        <v>3.5907018938741979</v>
      </c>
      <c r="G64" s="4">
        <v>20.53111090173299</v>
      </c>
      <c r="H64" s="3" t="s">
        <v>27</v>
      </c>
      <c r="I64" s="3" t="s">
        <v>28</v>
      </c>
      <c r="J64" s="3" t="s">
        <v>208</v>
      </c>
      <c r="K64" s="3" t="s">
        <v>30</v>
      </c>
      <c r="L64" s="3" t="s">
        <v>31</v>
      </c>
      <c r="M64" s="3" t="s">
        <v>32</v>
      </c>
      <c r="N64" s="3"/>
      <c r="O64" s="3" t="s">
        <v>33</v>
      </c>
      <c r="P64" s="3">
        <v>690775</v>
      </c>
      <c r="Q64" s="3">
        <v>125909</v>
      </c>
      <c r="R64" s="38" t="s">
        <v>34</v>
      </c>
      <c r="S64" s="38">
        <v>2013</v>
      </c>
      <c r="T64" s="38" t="s">
        <v>35</v>
      </c>
      <c r="U64" s="38">
        <v>4215</v>
      </c>
      <c r="V64" s="38" t="s">
        <v>36</v>
      </c>
      <c r="W64" s="38" t="s">
        <v>37</v>
      </c>
      <c r="X64" s="38">
        <v>4</v>
      </c>
      <c r="Y64" s="38" t="s">
        <v>42</v>
      </c>
      <c r="Z64" s="3">
        <f t="shared" si="0"/>
        <v>83.753782166866131</v>
      </c>
      <c r="AA64" s="3">
        <f t="shared" si="1"/>
        <v>5.4029239215086822</v>
      </c>
      <c r="AB64" s="40" t="s">
        <v>216</v>
      </c>
      <c r="AC64" s="40" t="s">
        <v>218</v>
      </c>
    </row>
    <row r="65" spans="2:40">
      <c r="B65" s="6" t="s">
        <v>209</v>
      </c>
      <c r="C65" s="4">
        <v>-27.182575710719053</v>
      </c>
      <c r="D65" s="4">
        <v>2026.9924316512752</v>
      </c>
      <c r="E65" s="3"/>
      <c r="F65" s="4">
        <v>4.7423838557998348</v>
      </c>
      <c r="G65" s="4">
        <v>42.24517023624901</v>
      </c>
      <c r="H65" s="3" t="s">
        <v>27</v>
      </c>
      <c r="I65" s="3" t="s">
        <v>28</v>
      </c>
      <c r="J65" s="3" t="s">
        <v>210</v>
      </c>
      <c r="K65" s="3" t="s">
        <v>30</v>
      </c>
      <c r="L65" s="3" t="s">
        <v>31</v>
      </c>
      <c r="M65" s="3" t="s">
        <v>32</v>
      </c>
      <c r="N65" s="3"/>
      <c r="O65" s="3" t="s">
        <v>201</v>
      </c>
      <c r="P65" s="3">
        <v>690776</v>
      </c>
      <c r="Q65" s="3">
        <v>125910</v>
      </c>
      <c r="R65" s="38" t="s">
        <v>34</v>
      </c>
      <c r="S65" s="38">
        <v>2013</v>
      </c>
      <c r="T65" s="38" t="s">
        <v>35</v>
      </c>
      <c r="U65" s="38">
        <v>4243</v>
      </c>
      <c r="V65" s="38" t="s">
        <v>128</v>
      </c>
      <c r="W65" s="38" t="s">
        <v>37</v>
      </c>
      <c r="X65" s="38">
        <v>2</v>
      </c>
      <c r="Y65" s="38" t="s">
        <v>42</v>
      </c>
      <c r="Z65" s="3">
        <f t="shared" si="0"/>
        <v>47.981637198185283</v>
      </c>
      <c r="AA65" s="3">
        <f t="shared" si="1"/>
        <v>10.804391364769566</v>
      </c>
      <c r="AB65" s="40" t="s">
        <v>216</v>
      </c>
      <c r="AC65" s="40" t="s">
        <v>218</v>
      </c>
    </row>
    <row r="66" spans="2:40">
      <c r="B66" s="7"/>
      <c r="C66" s="8"/>
      <c r="D66" s="8"/>
      <c r="E66" s="7"/>
      <c r="F66" s="8"/>
      <c r="G66" s="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9" spans="2:40">
      <c r="B69" s="41"/>
      <c r="C69" s="44"/>
      <c r="D69" s="44"/>
      <c r="E69" s="42"/>
      <c r="F69" s="44"/>
      <c r="G69" s="44"/>
      <c r="H69" s="42"/>
      <c r="J69" s="42"/>
      <c r="K69" s="41"/>
      <c r="O69" s="43"/>
      <c r="V69" s="41"/>
      <c r="W69" s="41"/>
      <c r="X69" s="41"/>
      <c r="Y69" s="41"/>
      <c r="Z69" s="41"/>
      <c r="AA69" s="41"/>
      <c r="AE69" s="46"/>
      <c r="AF69" s="46"/>
      <c r="AG69" s="45"/>
      <c r="AH69" s="41"/>
      <c r="AK69" s="45"/>
      <c r="AL69" s="42"/>
      <c r="AM69" s="41"/>
      <c r="AN69" s="41"/>
    </row>
    <row r="70" spans="2:40">
      <c r="B70" s="41">
        <v>4017</v>
      </c>
      <c r="C70" s="48">
        <v>-28.042090974831652</v>
      </c>
      <c r="D70" s="48">
        <v>2122.5879510424893</v>
      </c>
      <c r="E70" s="41"/>
      <c r="F70" s="48">
        <v>8.6662142734497127</v>
      </c>
      <c r="G70" s="48">
        <v>46.524693670800332</v>
      </c>
      <c r="H70" s="49"/>
      <c r="I70" s="41" t="s">
        <v>427</v>
      </c>
      <c r="J70" s="41" t="s">
        <v>29</v>
      </c>
      <c r="K70" s="41" t="s">
        <v>228</v>
      </c>
      <c r="L70" s="7" t="s">
        <v>31</v>
      </c>
      <c r="O70" s="41">
        <v>4.07</v>
      </c>
      <c r="S70" s="40">
        <v>2012</v>
      </c>
      <c r="T70" s="40" t="s">
        <v>35</v>
      </c>
      <c r="V70" s="41" t="s">
        <v>36</v>
      </c>
      <c r="W70" s="41" t="s">
        <v>37</v>
      </c>
      <c r="X70" s="41">
        <v>2</v>
      </c>
      <c r="Y70" s="41" t="s">
        <v>38</v>
      </c>
      <c r="Z70" s="41">
        <f t="shared" ref="Z70:Z101" si="2">D70/G70</f>
        <v>45.622824860739719</v>
      </c>
      <c r="AA70" s="48">
        <f t="shared" ref="AA70:AA101" si="3">G70/O70</f>
        <v>11.431128666044307</v>
      </c>
      <c r="AB70" s="47" t="s">
        <v>219</v>
      </c>
      <c r="AC70" s="40" t="s">
        <v>237</v>
      </c>
      <c r="AE70" s="47"/>
      <c r="AF70" s="47"/>
      <c r="AG70" s="49">
        <v>1.0804082305522795</v>
      </c>
      <c r="AH70" s="50">
        <f t="shared" ref="AH70:AH101" si="4">D70/O70</f>
        <v>521.52038109152068</v>
      </c>
      <c r="AK70" s="49">
        <v>0.36946602017317098</v>
      </c>
      <c r="AL70" s="41">
        <v>4017</v>
      </c>
      <c r="AM70" s="41">
        <v>3</v>
      </c>
      <c r="AN70" s="41"/>
    </row>
    <row r="71" spans="2:40">
      <c r="B71" s="41">
        <v>4018</v>
      </c>
      <c r="C71" s="48">
        <v>-26.888775230964065</v>
      </c>
      <c r="D71" s="48">
        <v>2207.3307810561728</v>
      </c>
      <c r="E71" s="41"/>
      <c r="F71" s="48">
        <v>2.8738952030333831</v>
      </c>
      <c r="G71" s="48">
        <v>30.003601154782597</v>
      </c>
      <c r="H71" s="49"/>
      <c r="I71" s="41" t="s">
        <v>427</v>
      </c>
      <c r="J71" s="41" t="s">
        <v>40</v>
      </c>
      <c r="K71" s="41" t="s">
        <v>228</v>
      </c>
      <c r="L71" s="7" t="s">
        <v>31</v>
      </c>
      <c r="O71" s="41">
        <v>3.9</v>
      </c>
      <c r="S71" s="40">
        <v>2012</v>
      </c>
      <c r="T71" s="40" t="s">
        <v>35</v>
      </c>
      <c r="V71" s="41" t="s">
        <v>36</v>
      </c>
      <c r="W71" s="41" t="s">
        <v>37</v>
      </c>
      <c r="X71" s="41">
        <v>2</v>
      </c>
      <c r="Y71" s="41" t="s">
        <v>229</v>
      </c>
      <c r="Z71" s="41">
        <f t="shared" si="2"/>
        <v>73.568861606611591</v>
      </c>
      <c r="AA71" s="48">
        <f t="shared" si="3"/>
        <v>7.6932310653288711</v>
      </c>
      <c r="AB71" s="47" t="s">
        <v>219</v>
      </c>
      <c r="AC71" s="40" t="s">
        <v>237</v>
      </c>
      <c r="AE71" s="47"/>
      <c r="AF71" s="47"/>
      <c r="AG71" s="49">
        <v>1.0816763652756005</v>
      </c>
      <c r="AH71" s="50">
        <f t="shared" si="4"/>
        <v>565.9822515528648</v>
      </c>
      <c r="AK71" s="49">
        <v>0.36735213604620859</v>
      </c>
      <c r="AL71" s="41">
        <v>4018</v>
      </c>
      <c r="AM71" s="41">
        <v>3</v>
      </c>
      <c r="AN71" s="41" t="s">
        <v>230</v>
      </c>
    </row>
    <row r="72" spans="2:40">
      <c r="B72" s="41">
        <v>4022</v>
      </c>
      <c r="C72" s="48">
        <v>-28.293235969447075</v>
      </c>
      <c r="D72" s="48">
        <v>1910.5403000210913</v>
      </c>
      <c r="E72" s="41"/>
      <c r="F72" s="48">
        <v>3.610517895123122</v>
      </c>
      <c r="G72" s="48">
        <v>47.925796233338708</v>
      </c>
      <c r="H72" s="49"/>
      <c r="I72" s="41" t="s">
        <v>427</v>
      </c>
      <c r="J72" s="41" t="s">
        <v>45</v>
      </c>
      <c r="K72" s="41" t="s">
        <v>228</v>
      </c>
      <c r="L72" s="7" t="s">
        <v>31</v>
      </c>
      <c r="O72" s="41">
        <v>3.9</v>
      </c>
      <c r="S72" s="40">
        <v>2012</v>
      </c>
      <c r="T72" s="40" t="s">
        <v>35</v>
      </c>
      <c r="V72" s="41" t="s">
        <v>36</v>
      </c>
      <c r="W72" s="41" t="s">
        <v>37</v>
      </c>
      <c r="X72" s="41">
        <v>4</v>
      </c>
      <c r="Y72" s="41" t="s">
        <v>38</v>
      </c>
      <c r="Z72" s="41">
        <f t="shared" si="2"/>
        <v>39.864549995562903</v>
      </c>
      <c r="AA72" s="48">
        <f t="shared" si="3"/>
        <v>12.288665700856079</v>
      </c>
      <c r="AB72" s="47" t="s">
        <v>219</v>
      </c>
      <c r="AC72" s="40" t="s">
        <v>237</v>
      </c>
      <c r="AE72" s="47"/>
      <c r="AF72" s="47"/>
      <c r="AG72" s="49">
        <v>1.0801320783692643</v>
      </c>
      <c r="AH72" s="50">
        <f t="shared" si="4"/>
        <v>489.88212821053622</v>
      </c>
      <c r="AK72" s="49">
        <v>0.36762096858701376</v>
      </c>
      <c r="AL72" s="41">
        <v>4022</v>
      </c>
      <c r="AM72" s="41">
        <v>4</v>
      </c>
      <c r="AN72" s="41"/>
    </row>
    <row r="73" spans="2:40">
      <c r="B73" s="41">
        <v>4023</v>
      </c>
      <c r="C73" s="48">
        <v>-27.867152106579418</v>
      </c>
      <c r="D73" s="48">
        <v>1623.9050154070626</v>
      </c>
      <c r="E73" s="41"/>
      <c r="F73" s="48">
        <v>2.5458515079497257</v>
      </c>
      <c r="G73" s="48">
        <v>29.091277287979175</v>
      </c>
      <c r="H73" s="49"/>
      <c r="I73" s="41" t="s">
        <v>427</v>
      </c>
      <c r="J73" s="41" t="s">
        <v>49</v>
      </c>
      <c r="K73" s="41" t="s">
        <v>228</v>
      </c>
      <c r="L73" s="7" t="s">
        <v>31</v>
      </c>
      <c r="O73" s="41">
        <v>3.97</v>
      </c>
      <c r="S73" s="40">
        <v>2012</v>
      </c>
      <c r="T73" s="40" t="s">
        <v>35</v>
      </c>
      <c r="V73" s="41" t="s">
        <v>36</v>
      </c>
      <c r="W73" s="41" t="s">
        <v>37</v>
      </c>
      <c r="X73" s="41">
        <v>4</v>
      </c>
      <c r="Y73" s="41" t="s">
        <v>229</v>
      </c>
      <c r="Z73" s="41">
        <f t="shared" si="2"/>
        <v>55.82102839046113</v>
      </c>
      <c r="AA73" s="48">
        <f t="shared" si="3"/>
        <v>7.3277776544028148</v>
      </c>
      <c r="AB73" s="47" t="s">
        <v>219</v>
      </c>
      <c r="AC73" s="40" t="s">
        <v>237</v>
      </c>
      <c r="AE73" s="47"/>
      <c r="AF73" s="47"/>
      <c r="AG73" s="49">
        <v>1.0806005876471481</v>
      </c>
      <c r="AH73" s="50">
        <f t="shared" si="4"/>
        <v>409.04408448540619</v>
      </c>
      <c r="AK73" s="49">
        <v>0.36723241510234339</v>
      </c>
      <c r="AL73" s="41">
        <v>4023</v>
      </c>
      <c r="AM73" s="41">
        <v>4</v>
      </c>
      <c r="AN73" s="41" t="s">
        <v>230</v>
      </c>
    </row>
    <row r="74" spans="2:40">
      <c r="B74" s="41">
        <v>4027</v>
      </c>
      <c r="C74" s="48">
        <v>-29.243862507383739</v>
      </c>
      <c r="D74" s="48">
        <v>2062.544547705937</v>
      </c>
      <c r="E74" s="41"/>
      <c r="F74" s="48">
        <v>5.2395355873537941</v>
      </c>
      <c r="G74" s="48">
        <v>35.067697368755987</v>
      </c>
      <c r="H74" s="49"/>
      <c r="I74" s="41" t="s">
        <v>427</v>
      </c>
      <c r="J74" s="41" t="s">
        <v>52</v>
      </c>
      <c r="K74" s="41" t="s">
        <v>228</v>
      </c>
      <c r="L74" s="7" t="s">
        <v>31</v>
      </c>
      <c r="O74" s="41">
        <v>4.0599999999999996</v>
      </c>
      <c r="S74" s="40">
        <v>2012</v>
      </c>
      <c r="T74" s="40" t="s">
        <v>35</v>
      </c>
      <c r="V74" s="41" t="s">
        <v>36</v>
      </c>
      <c r="W74" s="41" t="s">
        <v>37</v>
      </c>
      <c r="X74" s="51">
        <v>5</v>
      </c>
      <c r="Y74" s="41" t="s">
        <v>38</v>
      </c>
      <c r="Z74" s="41">
        <f t="shared" si="2"/>
        <v>58.816081535584011</v>
      </c>
      <c r="AA74" s="48">
        <f t="shared" si="3"/>
        <v>8.6373638839300462</v>
      </c>
      <c r="AB74" s="47" t="s">
        <v>219</v>
      </c>
      <c r="AC74" s="40" t="s">
        <v>237</v>
      </c>
      <c r="AE74" s="47"/>
      <c r="AF74" s="47"/>
      <c r="AG74" s="49">
        <v>1.0790867814044125</v>
      </c>
      <c r="AH74" s="50">
        <f t="shared" si="4"/>
        <v>508.01589844973824</v>
      </c>
      <c r="AK74" s="49">
        <v>0.36821547806265453</v>
      </c>
      <c r="AL74" s="41">
        <v>4027</v>
      </c>
      <c r="AM74" s="41">
        <v>5</v>
      </c>
      <c r="AN74" s="41"/>
    </row>
    <row r="75" spans="2:40">
      <c r="B75" s="41">
        <v>4028</v>
      </c>
      <c r="C75" s="48">
        <v>-28.193861143559111</v>
      </c>
      <c r="D75" s="48">
        <v>1910.0640658066491</v>
      </c>
      <c r="E75" s="41"/>
      <c r="F75" s="48">
        <v>0.90264880982582341</v>
      </c>
      <c r="G75" s="48">
        <v>24.462549311057117</v>
      </c>
      <c r="H75" s="49"/>
      <c r="I75" s="41" t="s">
        <v>427</v>
      </c>
      <c r="J75" s="41" t="s">
        <v>55</v>
      </c>
      <c r="K75" s="41" t="s">
        <v>228</v>
      </c>
      <c r="L75" s="7" t="s">
        <v>31</v>
      </c>
      <c r="O75" s="41">
        <v>4.05</v>
      </c>
      <c r="S75" s="40">
        <v>2012</v>
      </c>
      <c r="T75" s="40" t="s">
        <v>35</v>
      </c>
      <c r="V75" s="41" t="s">
        <v>36</v>
      </c>
      <c r="W75" s="41" t="s">
        <v>37</v>
      </c>
      <c r="X75" s="41">
        <v>5</v>
      </c>
      <c r="Y75" s="41" t="s">
        <v>229</v>
      </c>
      <c r="Z75" s="41">
        <f t="shared" si="2"/>
        <v>78.081153420232312</v>
      </c>
      <c r="AA75" s="48">
        <f t="shared" si="3"/>
        <v>6.0401356323597826</v>
      </c>
      <c r="AB75" s="47" t="s">
        <v>219</v>
      </c>
      <c r="AC75" s="40" t="s">
        <v>237</v>
      </c>
      <c r="AE75" s="47"/>
      <c r="AF75" s="47"/>
      <c r="AG75" s="49">
        <v>1.0802413484004854</v>
      </c>
      <c r="AH75" s="50">
        <f t="shared" si="4"/>
        <v>471.62075698929607</v>
      </c>
      <c r="AK75" s="49">
        <v>0.3666327169480102</v>
      </c>
      <c r="AL75" s="41">
        <v>4028</v>
      </c>
      <c r="AM75" s="41">
        <v>5</v>
      </c>
      <c r="AN75" s="41" t="s">
        <v>230</v>
      </c>
    </row>
    <row r="76" spans="2:40">
      <c r="B76" s="41">
        <v>4032</v>
      </c>
      <c r="C76" s="48">
        <v>-26.986374101652345</v>
      </c>
      <c r="D76" s="48">
        <v>2210.3725883696047</v>
      </c>
      <c r="E76" s="41"/>
      <c r="F76" s="48">
        <v>8.7976766492352532</v>
      </c>
      <c r="G76" s="48">
        <v>74.70928444006924</v>
      </c>
      <c r="H76" s="49"/>
      <c r="I76" s="41" t="s">
        <v>427</v>
      </c>
      <c r="J76" s="41" t="s">
        <v>58</v>
      </c>
      <c r="K76" s="41" t="s">
        <v>228</v>
      </c>
      <c r="L76" s="7" t="s">
        <v>31</v>
      </c>
      <c r="O76" s="41">
        <v>4.05</v>
      </c>
      <c r="S76" s="40">
        <v>2012</v>
      </c>
      <c r="T76" s="40" t="s">
        <v>35</v>
      </c>
      <c r="V76" s="41" t="s">
        <v>36</v>
      </c>
      <c r="W76" s="41" t="s">
        <v>90</v>
      </c>
      <c r="X76" s="51">
        <v>2</v>
      </c>
      <c r="Y76" s="41" t="s">
        <v>231</v>
      </c>
      <c r="Z76" s="41">
        <f t="shared" si="2"/>
        <v>29.586317215268409</v>
      </c>
      <c r="AA76" s="48">
        <f t="shared" si="3"/>
        <v>18.446736898782529</v>
      </c>
      <c r="AB76" s="47" t="s">
        <v>219</v>
      </c>
      <c r="AC76" s="40" t="s">
        <v>237</v>
      </c>
      <c r="AE76" s="47"/>
      <c r="AF76" s="47"/>
      <c r="AG76" s="49">
        <v>1.081569051155324</v>
      </c>
      <c r="AH76" s="50">
        <f t="shared" si="4"/>
        <v>545.77100947397651</v>
      </c>
      <c r="AK76" s="49">
        <v>0.36951399581059874</v>
      </c>
      <c r="AL76" s="41">
        <v>4032</v>
      </c>
      <c r="AM76" s="41">
        <v>6</v>
      </c>
      <c r="AN76" s="41"/>
    </row>
    <row r="77" spans="2:40">
      <c r="B77" s="41">
        <v>4033</v>
      </c>
      <c r="C77" s="48">
        <v>-26.018736428166221</v>
      </c>
      <c r="D77" s="48">
        <v>2012.0850365352994</v>
      </c>
      <c r="E77" s="41"/>
      <c r="F77" s="48">
        <v>-1.1649233094163103</v>
      </c>
      <c r="G77" s="48">
        <v>35.265592109152422</v>
      </c>
      <c r="H77" s="49">
        <f>AVERAGE(F77:F78)</f>
        <v>-0.37718488180776832</v>
      </c>
      <c r="I77" s="41" t="s">
        <v>427</v>
      </c>
      <c r="J77" s="41" t="s">
        <v>61</v>
      </c>
      <c r="K77" s="41" t="s">
        <v>228</v>
      </c>
      <c r="L77" s="7" t="s">
        <v>31</v>
      </c>
      <c r="O77" s="41">
        <v>3.99</v>
      </c>
      <c r="S77" s="40">
        <v>2012</v>
      </c>
      <c r="T77" s="40" t="s">
        <v>35</v>
      </c>
      <c r="V77" s="41" t="s">
        <v>36</v>
      </c>
      <c r="W77" s="41" t="s">
        <v>90</v>
      </c>
      <c r="X77" s="51">
        <v>2</v>
      </c>
      <c r="Y77" s="41" t="s">
        <v>232</v>
      </c>
      <c r="Z77" s="41">
        <f t="shared" si="2"/>
        <v>57.055189384247036</v>
      </c>
      <c r="AA77" s="48">
        <f t="shared" si="3"/>
        <v>8.8384942629454688</v>
      </c>
      <c r="AB77" s="47" t="s">
        <v>219</v>
      </c>
      <c r="AC77" s="40" t="s">
        <v>237</v>
      </c>
      <c r="AE77" s="52">
        <f>AVERAGE(AA76:AA78)</f>
        <v>11.989901186037393</v>
      </c>
      <c r="AF77" s="49">
        <f>AVERAGE(Z76:Z78)</f>
        <v>48.940305692883065</v>
      </c>
      <c r="AG77" s="49">
        <v>1.0826329997512558</v>
      </c>
      <c r="AH77" s="50">
        <f t="shared" si="4"/>
        <v>504.28196404393469</v>
      </c>
      <c r="AK77" s="49">
        <v>0.36587813199072816</v>
      </c>
      <c r="AL77" s="41">
        <v>4033</v>
      </c>
      <c r="AM77" s="41">
        <v>6</v>
      </c>
      <c r="AN77" s="41"/>
    </row>
    <row r="78" spans="2:40">
      <c r="B78" s="41">
        <v>4034</v>
      </c>
      <c r="C78" s="48">
        <v>-25.772440813519445</v>
      </c>
      <c r="D78" s="48">
        <v>2137.542095169144</v>
      </c>
      <c r="E78" s="41"/>
      <c r="F78" s="48">
        <v>0.41055354580077363</v>
      </c>
      <c r="G78" s="48">
        <v>35.519492101211306</v>
      </c>
      <c r="H78" s="49"/>
      <c r="I78" s="41" t="s">
        <v>427</v>
      </c>
      <c r="J78" s="41" t="s">
        <v>65</v>
      </c>
      <c r="K78" s="41" t="s">
        <v>228</v>
      </c>
      <c r="L78" s="7" t="s">
        <v>31</v>
      </c>
      <c r="O78" s="41">
        <v>4.09</v>
      </c>
      <c r="S78" s="40">
        <v>2012</v>
      </c>
      <c r="T78" s="40" t="s">
        <v>35</v>
      </c>
      <c r="V78" s="41" t="s">
        <v>36</v>
      </c>
      <c r="W78" s="41" t="s">
        <v>90</v>
      </c>
      <c r="X78" s="41">
        <v>2</v>
      </c>
      <c r="Y78" s="41" t="s">
        <v>233</v>
      </c>
      <c r="Z78" s="41">
        <f t="shared" si="2"/>
        <v>60.179410479133743</v>
      </c>
      <c r="AA78" s="48">
        <f t="shared" si="3"/>
        <v>8.6844723963841819</v>
      </c>
      <c r="AB78" s="47" t="s">
        <v>219</v>
      </c>
      <c r="AC78" s="40" t="s">
        <v>237</v>
      </c>
      <c r="AE78" s="47"/>
      <c r="AF78" s="47"/>
      <c r="AG78" s="49">
        <v>1.0829038060092739</v>
      </c>
      <c r="AH78" s="50">
        <f t="shared" si="4"/>
        <v>522.62642913671004</v>
      </c>
      <c r="AK78" s="49">
        <v>0.36645312198375735</v>
      </c>
      <c r="AL78" s="41">
        <v>4034</v>
      </c>
      <c r="AM78" s="41">
        <v>6</v>
      </c>
      <c r="AN78" s="41"/>
    </row>
    <row r="79" spans="2:40">
      <c r="B79" s="41">
        <v>4036</v>
      </c>
      <c r="C79" s="48">
        <v>-25.490093222302882</v>
      </c>
      <c r="D79" s="48">
        <v>1748.9219843923192</v>
      </c>
      <c r="E79" s="41"/>
      <c r="F79" s="48">
        <v>2.6487195350937132</v>
      </c>
      <c r="G79" s="48">
        <v>29.287081419664332</v>
      </c>
      <c r="H79" s="49"/>
      <c r="I79" s="41" t="s">
        <v>427</v>
      </c>
      <c r="J79" s="41" t="s">
        <v>68</v>
      </c>
      <c r="K79" s="41" t="s">
        <v>228</v>
      </c>
      <c r="L79" s="7" t="s">
        <v>31</v>
      </c>
      <c r="O79" s="41">
        <v>4</v>
      </c>
      <c r="S79" s="40">
        <v>2012</v>
      </c>
      <c r="T79" s="40" t="s">
        <v>35</v>
      </c>
      <c r="V79" s="41" t="s">
        <v>36</v>
      </c>
      <c r="W79" s="41" t="s">
        <v>90</v>
      </c>
      <c r="X79" s="41">
        <v>2</v>
      </c>
      <c r="Y79" s="41" t="s">
        <v>229</v>
      </c>
      <c r="Z79" s="41">
        <f t="shared" si="2"/>
        <v>59.716499549116364</v>
      </c>
      <c r="AA79" s="48">
        <f t="shared" si="3"/>
        <v>7.3217703549160831</v>
      </c>
      <c r="AB79" s="47" t="s">
        <v>219</v>
      </c>
      <c r="AC79" s="40" t="s">
        <v>237</v>
      </c>
      <c r="AE79" s="47"/>
      <c r="AF79" s="47"/>
      <c r="AG79" s="49">
        <v>1.0832142502104445</v>
      </c>
      <c r="AH79" s="50">
        <f t="shared" si="4"/>
        <v>437.23049609807981</v>
      </c>
      <c r="AK79" s="49">
        <v>0.36726995725799472</v>
      </c>
      <c r="AL79" s="41">
        <v>4036</v>
      </c>
      <c r="AM79" s="41">
        <v>6</v>
      </c>
      <c r="AN79" s="41" t="s">
        <v>230</v>
      </c>
    </row>
    <row r="80" spans="2:40">
      <c r="B80" s="41">
        <v>4053</v>
      </c>
      <c r="C80" s="48">
        <v>-26.324825156654605</v>
      </c>
      <c r="D80" s="48">
        <v>2061.9508033537359</v>
      </c>
      <c r="E80" s="41"/>
      <c r="F80" s="48">
        <v>-0.39765961258353411</v>
      </c>
      <c r="G80" s="48">
        <v>33.846011659553753</v>
      </c>
      <c r="H80" s="49"/>
      <c r="I80" s="41" t="s">
        <v>427</v>
      </c>
      <c r="J80" s="41" t="s">
        <v>71</v>
      </c>
      <c r="K80" s="41" t="s">
        <v>228</v>
      </c>
      <c r="L80" s="7" t="s">
        <v>31</v>
      </c>
      <c r="O80" s="41">
        <v>4.09</v>
      </c>
      <c r="S80" s="40">
        <v>2012</v>
      </c>
      <c r="T80" s="40" t="s">
        <v>35</v>
      </c>
      <c r="V80" s="41" t="s">
        <v>36</v>
      </c>
      <c r="W80" s="41" t="s">
        <v>90</v>
      </c>
      <c r="X80" s="41">
        <v>4</v>
      </c>
      <c r="Y80" s="41" t="s">
        <v>38</v>
      </c>
      <c r="Z80" s="41">
        <f t="shared" si="2"/>
        <v>60.921529664831475</v>
      </c>
      <c r="AA80" s="48">
        <f t="shared" si="3"/>
        <v>8.2753084742185212</v>
      </c>
      <c r="AB80" s="47" t="s">
        <v>219</v>
      </c>
      <c r="AC80" s="40" t="s">
        <v>237</v>
      </c>
      <c r="AE80" s="47"/>
      <c r="AF80" s="47"/>
      <c r="AG80" s="49">
        <v>1.0822964478712822</v>
      </c>
      <c r="AH80" s="50">
        <f t="shared" si="4"/>
        <v>504.14445069773495</v>
      </c>
      <c r="AK80" s="49">
        <v>0.36615815530704671</v>
      </c>
      <c r="AL80" s="41">
        <v>4053</v>
      </c>
      <c r="AM80" s="41">
        <v>9</v>
      </c>
      <c r="AN80" s="41"/>
    </row>
    <row r="81" spans="2:40">
      <c r="B81" s="41">
        <v>4054</v>
      </c>
      <c r="C81" s="48">
        <v>-26.65443559701982</v>
      </c>
      <c r="D81" s="48">
        <v>2039.8845840198278</v>
      </c>
      <c r="E81" s="41"/>
      <c r="F81" s="48">
        <v>1.8260236379084027</v>
      </c>
      <c r="G81" s="48">
        <v>35.844508817553503</v>
      </c>
      <c r="H81" s="49"/>
      <c r="I81" s="41" t="s">
        <v>427</v>
      </c>
      <c r="J81" s="41" t="s">
        <v>74</v>
      </c>
      <c r="K81" s="41" t="s">
        <v>228</v>
      </c>
      <c r="L81" s="7" t="s">
        <v>31</v>
      </c>
      <c r="O81" s="41">
        <v>3.95</v>
      </c>
      <c r="S81" s="40">
        <v>2012</v>
      </c>
      <c r="T81" s="40" t="s">
        <v>35</v>
      </c>
      <c r="V81" s="41" t="s">
        <v>36</v>
      </c>
      <c r="W81" s="41" t="s">
        <v>90</v>
      </c>
      <c r="X81" s="41">
        <v>4</v>
      </c>
      <c r="Y81" s="41" t="s">
        <v>229</v>
      </c>
      <c r="Z81" s="41">
        <f t="shared" si="2"/>
        <v>56.909263128774434</v>
      </c>
      <c r="AA81" s="48">
        <f t="shared" si="3"/>
        <v>9.0745591943173416</v>
      </c>
      <c r="AB81" s="47" t="s">
        <v>219</v>
      </c>
      <c r="AC81" s="40" t="s">
        <v>237</v>
      </c>
      <c r="AE81" s="47"/>
      <c r="AF81" s="47"/>
      <c r="AG81" s="49">
        <v>1.0819340307454655</v>
      </c>
      <c r="AH81" s="50">
        <f t="shared" si="4"/>
        <v>516.42647696704501</v>
      </c>
      <c r="AK81" s="49">
        <v>0.36696970984661809</v>
      </c>
      <c r="AL81" s="41">
        <v>4054</v>
      </c>
      <c r="AM81" s="41">
        <v>9</v>
      </c>
      <c r="AN81" s="41" t="s">
        <v>230</v>
      </c>
    </row>
    <row r="82" spans="2:40">
      <c r="B82" s="41">
        <v>4058</v>
      </c>
      <c r="C82" s="48">
        <v>-27.936896682602423</v>
      </c>
      <c r="D82" s="48">
        <v>1983.6324492461997</v>
      </c>
      <c r="E82" s="41"/>
      <c r="F82" s="48">
        <v>4.0032736515351885</v>
      </c>
      <c r="G82" s="48">
        <v>42.791658030649131</v>
      </c>
      <c r="H82" s="49"/>
      <c r="I82" s="41" t="s">
        <v>427</v>
      </c>
      <c r="J82" s="41" t="s">
        <v>77</v>
      </c>
      <c r="K82" s="41" t="s">
        <v>228</v>
      </c>
      <c r="L82" s="7" t="s">
        <v>31</v>
      </c>
      <c r="O82" s="41">
        <v>4.07</v>
      </c>
      <c r="S82" s="40">
        <v>2012</v>
      </c>
      <c r="T82" s="40" t="s">
        <v>35</v>
      </c>
      <c r="V82" s="41" t="s">
        <v>36</v>
      </c>
      <c r="W82" s="41" t="s">
        <v>90</v>
      </c>
      <c r="X82" s="41">
        <v>5</v>
      </c>
      <c r="Y82" s="41" t="s">
        <v>38</v>
      </c>
      <c r="Z82" s="41">
        <f t="shared" si="2"/>
        <v>46.355587526555787</v>
      </c>
      <c r="AA82" s="48">
        <f t="shared" si="3"/>
        <v>10.513920892051383</v>
      </c>
      <c r="AB82" s="47" t="s">
        <v>219</v>
      </c>
      <c r="AC82" s="40" t="s">
        <v>237</v>
      </c>
      <c r="AE82" s="47"/>
      <c r="AF82" s="47"/>
      <c r="AG82" s="49">
        <v>1.080523898867386</v>
      </c>
      <c r="AH82" s="50">
        <f t="shared" si="4"/>
        <v>487.37898015877141</v>
      </c>
      <c r="AK82" s="49">
        <v>0.36776430532134224</v>
      </c>
      <c r="AL82" s="41">
        <v>4058</v>
      </c>
      <c r="AM82" s="41">
        <v>10</v>
      </c>
      <c r="AN82" s="41"/>
    </row>
    <row r="83" spans="2:40">
      <c r="B83" s="41">
        <v>4059</v>
      </c>
      <c r="C83" s="48">
        <v>-26.598736225623441</v>
      </c>
      <c r="D83" s="48">
        <v>1979.9736249106422</v>
      </c>
      <c r="E83" s="41"/>
      <c r="F83" s="48">
        <v>1.1520096751587161</v>
      </c>
      <c r="G83" s="48">
        <v>29.170158600869662</v>
      </c>
      <c r="H83" s="49"/>
      <c r="I83" s="41" t="s">
        <v>427</v>
      </c>
      <c r="J83" s="41" t="s">
        <v>80</v>
      </c>
      <c r="K83" s="41" t="s">
        <v>228</v>
      </c>
      <c r="L83" s="7" t="s">
        <v>31</v>
      </c>
      <c r="O83" s="41">
        <v>4.12</v>
      </c>
      <c r="S83" s="40">
        <v>2012</v>
      </c>
      <c r="T83" s="40" t="s">
        <v>35</v>
      </c>
      <c r="V83" s="41" t="s">
        <v>36</v>
      </c>
      <c r="W83" s="41" t="s">
        <v>90</v>
      </c>
      <c r="X83" s="41">
        <v>5</v>
      </c>
      <c r="Y83" s="41" t="s">
        <v>229</v>
      </c>
      <c r="Z83" s="41">
        <f t="shared" si="2"/>
        <v>67.876683565635886</v>
      </c>
      <c r="AA83" s="48">
        <f t="shared" si="3"/>
        <v>7.0801355827353545</v>
      </c>
      <c r="AB83" s="47" t="s">
        <v>219</v>
      </c>
      <c r="AC83" s="40" t="s">
        <v>237</v>
      </c>
      <c r="AE83" s="47"/>
      <c r="AF83" s="47"/>
      <c r="AG83" s="49">
        <v>1.0819952741561116</v>
      </c>
      <c r="AH83" s="50">
        <f t="shared" si="4"/>
        <v>480.57612255112673</v>
      </c>
      <c r="AK83" s="49">
        <v>0.36672372337976789</v>
      </c>
      <c r="AL83" s="41">
        <v>4059</v>
      </c>
      <c r="AM83" s="41">
        <v>10</v>
      </c>
      <c r="AN83" s="41" t="s">
        <v>230</v>
      </c>
    </row>
    <row r="84" spans="2:40">
      <c r="B84" s="41">
        <v>4063</v>
      </c>
      <c r="C84" s="48">
        <v>-26.89221735954856</v>
      </c>
      <c r="D84" s="48">
        <v>2039.5316498198761</v>
      </c>
      <c r="E84" s="41"/>
      <c r="F84" s="48">
        <v>37.606974143990172</v>
      </c>
      <c r="G84" s="48">
        <v>95.279697072278523</v>
      </c>
      <c r="H84" s="49"/>
      <c r="I84" s="41" t="s">
        <v>427</v>
      </c>
      <c r="J84" s="41" t="s">
        <v>83</v>
      </c>
      <c r="K84" s="41" t="s">
        <v>228</v>
      </c>
      <c r="L84" s="7" t="s">
        <v>31</v>
      </c>
      <c r="O84" s="41">
        <v>3.99</v>
      </c>
      <c r="S84" s="40">
        <v>2012</v>
      </c>
      <c r="T84" s="40" t="s">
        <v>35</v>
      </c>
      <c r="V84" s="41" t="s">
        <v>128</v>
      </c>
      <c r="W84" s="41" t="s">
        <v>37</v>
      </c>
      <c r="X84" s="41">
        <v>2</v>
      </c>
      <c r="Y84" s="41" t="s">
        <v>231</v>
      </c>
      <c r="Z84" s="41">
        <f t="shared" si="2"/>
        <v>21.405731887169008</v>
      </c>
      <c r="AA84" s="48">
        <f t="shared" si="3"/>
        <v>23.879623326385595</v>
      </c>
      <c r="AB84" s="47" t="s">
        <v>219</v>
      </c>
      <c r="AC84" s="40" t="s">
        <v>237</v>
      </c>
      <c r="AE84" s="47"/>
      <c r="AF84" s="47"/>
      <c r="AG84" s="49">
        <v>1.0816725805123988</v>
      </c>
      <c r="AH84" s="50">
        <f t="shared" si="4"/>
        <v>511.16081449119696</v>
      </c>
      <c r="AK84" s="49">
        <v>0.38002649340264394</v>
      </c>
      <c r="AL84" s="41">
        <v>4063</v>
      </c>
      <c r="AM84" s="41">
        <v>11</v>
      </c>
      <c r="AN84" s="41"/>
    </row>
    <row r="85" spans="2:40">
      <c r="B85" s="41">
        <v>4064</v>
      </c>
      <c r="C85" s="48">
        <v>-27.265109523875402</v>
      </c>
      <c r="D85" s="48">
        <v>2021.1074746141021</v>
      </c>
      <c r="E85" s="41"/>
      <c r="F85" s="48">
        <v>17.502236888124578</v>
      </c>
      <c r="G85" s="48">
        <v>65.331803942755556</v>
      </c>
      <c r="H85" s="49">
        <f>AVERAGE(F85:F86)</f>
        <v>13.492538343745085</v>
      </c>
      <c r="I85" s="41" t="s">
        <v>427</v>
      </c>
      <c r="J85" s="41" t="s">
        <v>86</v>
      </c>
      <c r="K85" s="41" t="s">
        <v>228</v>
      </c>
      <c r="L85" s="7" t="s">
        <v>31</v>
      </c>
      <c r="O85" s="41">
        <v>4.12</v>
      </c>
      <c r="S85" s="40">
        <v>2012</v>
      </c>
      <c r="T85" s="40" t="s">
        <v>35</v>
      </c>
      <c r="V85" s="41" t="s">
        <v>128</v>
      </c>
      <c r="W85" s="41" t="s">
        <v>37</v>
      </c>
      <c r="X85" s="41">
        <v>2</v>
      </c>
      <c r="Y85" s="41" t="s">
        <v>232</v>
      </c>
      <c r="Z85" s="41">
        <f t="shared" si="2"/>
        <v>30.936042672034873</v>
      </c>
      <c r="AA85" s="48">
        <f t="shared" si="3"/>
        <v>15.857233966688241</v>
      </c>
      <c r="AB85" s="47" t="s">
        <v>219</v>
      </c>
      <c r="AC85" s="40" t="s">
        <v>237</v>
      </c>
      <c r="AE85" s="52">
        <f>AVERAGE(AA84:AA86)</f>
        <v>16.489678658377052</v>
      </c>
      <c r="AF85" s="49">
        <f>AVERAGE(Z84:Z86)</f>
        <v>35.568467222887961</v>
      </c>
      <c r="AG85" s="49">
        <v>1.0812625683902648</v>
      </c>
      <c r="AH85" s="50">
        <f t="shared" si="4"/>
        <v>490.56006665390828</v>
      </c>
      <c r="AK85" s="49">
        <v>0.37269051919099505</v>
      </c>
      <c r="AL85" s="41">
        <v>4064</v>
      </c>
      <c r="AM85" s="41">
        <v>11</v>
      </c>
      <c r="AN85" s="41"/>
    </row>
    <row r="86" spans="2:40">
      <c r="B86" s="41">
        <v>4065</v>
      </c>
      <c r="C86" s="48">
        <v>-27.33650223090568</v>
      </c>
      <c r="D86" s="48">
        <v>2142.7599579776993</v>
      </c>
      <c r="E86" s="41"/>
      <c r="F86" s="48">
        <v>9.4828397993655944</v>
      </c>
      <c r="G86" s="48">
        <v>39.415323662332128</v>
      </c>
      <c r="H86" s="49"/>
      <c r="I86" s="41" t="s">
        <v>427</v>
      </c>
      <c r="J86" s="41" t="s">
        <v>88</v>
      </c>
      <c r="K86" s="41" t="s">
        <v>228</v>
      </c>
      <c r="L86" s="7" t="s">
        <v>31</v>
      </c>
      <c r="O86" s="41">
        <v>4.05</v>
      </c>
      <c r="S86" s="40">
        <v>2012</v>
      </c>
      <c r="T86" s="40" t="s">
        <v>35</v>
      </c>
      <c r="V86" s="41" t="s">
        <v>128</v>
      </c>
      <c r="W86" s="41" t="s">
        <v>37</v>
      </c>
      <c r="X86" s="41">
        <v>2</v>
      </c>
      <c r="Y86" s="41" t="s">
        <v>233</v>
      </c>
      <c r="Z86" s="41">
        <f t="shared" si="2"/>
        <v>54.363627109460005</v>
      </c>
      <c r="AA86" s="48">
        <f t="shared" si="3"/>
        <v>9.7321786820573166</v>
      </c>
      <c r="AB86" s="47" t="s">
        <v>219</v>
      </c>
      <c r="AC86" s="40" t="s">
        <v>237</v>
      </c>
      <c r="AE86" s="47"/>
      <c r="AF86" s="47"/>
      <c r="AG86" s="49">
        <v>1.0811840684305576</v>
      </c>
      <c r="AH86" s="50">
        <f t="shared" si="4"/>
        <v>529.07653283399986</v>
      </c>
      <c r="AK86" s="49">
        <v>0.36976403724145079</v>
      </c>
      <c r="AL86" s="41">
        <v>4065</v>
      </c>
      <c r="AM86" s="41">
        <v>11</v>
      </c>
      <c r="AN86" s="41"/>
    </row>
    <row r="87" spans="2:40">
      <c r="B87" s="41">
        <v>4067</v>
      </c>
      <c r="C87" s="48">
        <v>-26.867155581203491</v>
      </c>
      <c r="D87" s="48">
        <v>1861.9834024457709</v>
      </c>
      <c r="E87" s="41"/>
      <c r="F87" s="48">
        <v>8.2555218255053742</v>
      </c>
      <c r="G87" s="48">
        <v>45.479142319187083</v>
      </c>
      <c r="H87" s="49"/>
      <c r="I87" s="41" t="s">
        <v>427</v>
      </c>
      <c r="J87" s="41" t="s">
        <v>92</v>
      </c>
      <c r="K87" s="41" t="s">
        <v>228</v>
      </c>
      <c r="L87" s="7" t="s">
        <v>31</v>
      </c>
      <c r="O87" s="41">
        <v>3.98</v>
      </c>
      <c r="S87" s="40">
        <v>2012</v>
      </c>
      <c r="T87" s="40" t="s">
        <v>35</v>
      </c>
      <c r="V87" s="41" t="s">
        <v>128</v>
      </c>
      <c r="W87" s="41" t="s">
        <v>37</v>
      </c>
      <c r="X87" s="41">
        <v>2</v>
      </c>
      <c r="Y87" s="41" t="s">
        <v>229</v>
      </c>
      <c r="Z87" s="41">
        <f t="shared" si="2"/>
        <v>40.941480148807102</v>
      </c>
      <c r="AA87" s="48">
        <f t="shared" si="3"/>
        <v>11.426920180700272</v>
      </c>
      <c r="AB87" s="47" t="s">
        <v>219</v>
      </c>
      <c r="AC87" s="40" t="s">
        <v>237</v>
      </c>
      <c r="AE87" s="47"/>
      <c r="AF87" s="47"/>
      <c r="AG87" s="49">
        <v>1.0817001369709474</v>
      </c>
      <c r="AH87" s="50">
        <f t="shared" si="4"/>
        <v>467.83502574014346</v>
      </c>
      <c r="AK87" s="49">
        <v>0.36931614252956968</v>
      </c>
      <c r="AL87" s="41">
        <v>4067</v>
      </c>
      <c r="AM87" s="41">
        <v>11</v>
      </c>
      <c r="AN87" s="41" t="s">
        <v>230</v>
      </c>
    </row>
    <row r="88" spans="2:40">
      <c r="B88" s="41">
        <v>4084</v>
      </c>
      <c r="C88" s="48">
        <v>-27.786536698524969</v>
      </c>
      <c r="D88" s="48">
        <v>1950.9693218095952</v>
      </c>
      <c r="E88" s="41"/>
      <c r="F88" s="48">
        <v>16.202790859802363</v>
      </c>
      <c r="G88" s="48">
        <v>86.265773266527276</v>
      </c>
      <c r="H88" s="49"/>
      <c r="I88" s="41" t="s">
        <v>427</v>
      </c>
      <c r="J88" s="41" t="s">
        <v>94</v>
      </c>
      <c r="K88" s="41" t="s">
        <v>228</v>
      </c>
      <c r="L88" s="7" t="s">
        <v>31</v>
      </c>
      <c r="O88" s="41">
        <v>4.18</v>
      </c>
      <c r="S88" s="40">
        <v>2012</v>
      </c>
      <c r="T88" s="40" t="s">
        <v>35</v>
      </c>
      <c r="V88" s="41" t="s">
        <v>128</v>
      </c>
      <c r="W88" s="41" t="s">
        <v>37</v>
      </c>
      <c r="X88" s="41">
        <v>4</v>
      </c>
      <c r="Y88" s="41" t="s">
        <v>38</v>
      </c>
      <c r="Z88" s="41">
        <f t="shared" si="2"/>
        <v>22.615798223727364</v>
      </c>
      <c r="AA88" s="48">
        <f t="shared" si="3"/>
        <v>20.637744800604612</v>
      </c>
      <c r="AB88" s="47" t="s">
        <v>219</v>
      </c>
      <c r="AC88" s="40" t="s">
        <v>237</v>
      </c>
      <c r="AE88" s="47"/>
      <c r="AF88" s="47"/>
      <c r="AG88" s="49">
        <v>1.0806892294784327</v>
      </c>
      <c r="AH88" s="50">
        <f t="shared" si="4"/>
        <v>466.73907220325248</v>
      </c>
      <c r="AK88" s="49">
        <v>0.37221632995928866</v>
      </c>
      <c r="AL88" s="41">
        <v>4084</v>
      </c>
      <c r="AM88" s="41">
        <v>14</v>
      </c>
      <c r="AN88" s="41"/>
    </row>
    <row r="89" spans="2:40">
      <c r="B89" s="41">
        <v>4085</v>
      </c>
      <c r="C89" s="48">
        <v>-27.941211421635991</v>
      </c>
      <c r="D89" s="48">
        <v>1796.8074960464746</v>
      </c>
      <c r="E89" s="41"/>
      <c r="F89" s="48">
        <v>3.6715771134467889</v>
      </c>
      <c r="G89" s="48">
        <v>41.734133675016373</v>
      </c>
      <c r="H89" s="49"/>
      <c r="I89" s="41" t="s">
        <v>427</v>
      </c>
      <c r="J89" s="41" t="s">
        <v>97</v>
      </c>
      <c r="K89" s="41" t="s">
        <v>228</v>
      </c>
      <c r="L89" s="7" t="s">
        <v>31</v>
      </c>
      <c r="O89" s="41">
        <v>3.91</v>
      </c>
      <c r="S89" s="40">
        <v>2012</v>
      </c>
      <c r="T89" s="40" t="s">
        <v>35</v>
      </c>
      <c r="V89" s="41" t="s">
        <v>128</v>
      </c>
      <c r="W89" s="41" t="s">
        <v>37</v>
      </c>
      <c r="X89" s="41">
        <v>4</v>
      </c>
      <c r="Y89" s="41" t="s">
        <v>229</v>
      </c>
      <c r="Z89" s="41">
        <f t="shared" si="2"/>
        <v>43.053667054363977</v>
      </c>
      <c r="AA89" s="48">
        <f t="shared" si="3"/>
        <v>10.673691476986285</v>
      </c>
      <c r="AB89" s="47" t="s">
        <v>219</v>
      </c>
      <c r="AC89" s="40" t="s">
        <v>237</v>
      </c>
      <c r="AE89" s="47"/>
      <c r="AF89" s="47"/>
      <c r="AG89" s="49">
        <v>1.0805191545221946</v>
      </c>
      <c r="AH89" s="50">
        <f t="shared" si="4"/>
        <v>459.54155909116997</v>
      </c>
      <c r="AK89" s="49">
        <v>0.36764325225681616</v>
      </c>
      <c r="AL89" s="41">
        <v>4085</v>
      </c>
      <c r="AM89" s="41">
        <v>14</v>
      </c>
      <c r="AN89" s="41" t="s">
        <v>230</v>
      </c>
    </row>
    <row r="90" spans="2:40">
      <c r="B90" s="41">
        <v>4089</v>
      </c>
      <c r="C90" s="48">
        <v>-28.240111984289989</v>
      </c>
      <c r="D90" s="48">
        <v>2074.8522766943643</v>
      </c>
      <c r="E90" s="41"/>
      <c r="F90" s="48">
        <v>10.336996632423823</v>
      </c>
      <c r="G90" s="48">
        <v>63.121562253656933</v>
      </c>
      <c r="H90" s="49"/>
      <c r="I90" s="41" t="s">
        <v>427</v>
      </c>
      <c r="J90" s="41" t="s">
        <v>100</v>
      </c>
      <c r="K90" s="41" t="s">
        <v>228</v>
      </c>
      <c r="L90" s="7" t="s">
        <v>31</v>
      </c>
      <c r="O90" s="41">
        <v>4.1500000000000004</v>
      </c>
      <c r="S90" s="40">
        <v>2012</v>
      </c>
      <c r="T90" s="40" t="s">
        <v>35</v>
      </c>
      <c r="V90" s="41" t="s">
        <v>128</v>
      </c>
      <c r="W90" s="41" t="s">
        <v>37</v>
      </c>
      <c r="X90" s="41">
        <v>5</v>
      </c>
      <c r="Y90" s="41" t="s">
        <v>38</v>
      </c>
      <c r="Z90" s="41">
        <f t="shared" si="2"/>
        <v>32.870737076444243</v>
      </c>
      <c r="AA90" s="48">
        <f t="shared" si="3"/>
        <v>15.210015000881187</v>
      </c>
      <c r="AB90" s="47" t="s">
        <v>219</v>
      </c>
      <c r="AC90" s="40" t="s">
        <v>237</v>
      </c>
      <c r="AE90" s="47"/>
      <c r="AF90" s="47"/>
      <c r="AG90" s="49">
        <v>1.080190492182312</v>
      </c>
      <c r="AH90" s="50">
        <f t="shared" si="4"/>
        <v>499.96440402273834</v>
      </c>
      <c r="AK90" s="49">
        <v>0.3700757489738426</v>
      </c>
      <c r="AL90" s="41">
        <v>4089</v>
      </c>
      <c r="AM90" s="41">
        <v>15</v>
      </c>
      <c r="AN90" s="41"/>
    </row>
    <row r="91" spans="2:40">
      <c r="B91" s="41">
        <v>4090</v>
      </c>
      <c r="C91" s="48">
        <v>-26.970679187470637</v>
      </c>
      <c r="D91" s="48">
        <v>1520.9679823164058</v>
      </c>
      <c r="E91" s="41"/>
      <c r="F91" s="48">
        <v>4.212749649176617</v>
      </c>
      <c r="G91" s="48">
        <v>41.796192767905254</v>
      </c>
      <c r="H91" s="49"/>
      <c r="I91" s="41" t="s">
        <v>427</v>
      </c>
      <c r="J91" s="41" t="s">
        <v>103</v>
      </c>
      <c r="K91" s="41" t="s">
        <v>228</v>
      </c>
      <c r="L91" s="7" t="s">
        <v>31</v>
      </c>
      <c r="O91" s="41">
        <v>4.07</v>
      </c>
      <c r="S91" s="40">
        <v>2012</v>
      </c>
      <c r="T91" s="40" t="s">
        <v>35</v>
      </c>
      <c r="V91" s="41" t="s">
        <v>128</v>
      </c>
      <c r="W91" s="41" t="s">
        <v>37</v>
      </c>
      <c r="X91" s="41">
        <v>5</v>
      </c>
      <c r="Y91" s="41" t="s">
        <v>229</v>
      </c>
      <c r="Z91" s="41">
        <f t="shared" si="2"/>
        <v>36.390108323080021</v>
      </c>
      <c r="AA91" s="48">
        <f t="shared" si="3"/>
        <v>10.269334832409152</v>
      </c>
      <c r="AB91" s="47" t="s">
        <v>219</v>
      </c>
      <c r="AC91" s="40" t="s">
        <v>237</v>
      </c>
      <c r="AE91" s="47"/>
      <c r="AF91" s="47"/>
      <c r="AG91" s="49">
        <v>1.0815863083984636</v>
      </c>
      <c r="AH91" s="50">
        <f t="shared" si="4"/>
        <v>373.70220695734787</v>
      </c>
      <c r="AK91" s="49">
        <v>0.36784075369592789</v>
      </c>
      <c r="AL91" s="41">
        <v>4090</v>
      </c>
      <c r="AM91" s="41">
        <v>15</v>
      </c>
      <c r="AN91" s="41" t="s">
        <v>230</v>
      </c>
    </row>
    <row r="92" spans="2:40">
      <c r="B92" s="41">
        <v>4094</v>
      </c>
      <c r="C92" s="48">
        <v>-26.444186380852756</v>
      </c>
      <c r="D92" s="48">
        <v>2090.2892503994367</v>
      </c>
      <c r="E92" s="41"/>
      <c r="F92" s="48">
        <v>6.5187236325547904</v>
      </c>
      <c r="G92" s="48">
        <v>72.769657903183145</v>
      </c>
      <c r="H92" s="49"/>
      <c r="I92" s="41" t="s">
        <v>427</v>
      </c>
      <c r="J92" s="41" t="s">
        <v>106</v>
      </c>
      <c r="K92" s="41" t="s">
        <v>228</v>
      </c>
      <c r="L92" s="7" t="s">
        <v>31</v>
      </c>
      <c r="O92" s="41">
        <v>4.04</v>
      </c>
      <c r="S92" s="40">
        <v>2012</v>
      </c>
      <c r="T92" s="40" t="s">
        <v>35</v>
      </c>
      <c r="V92" s="41" t="s">
        <v>128</v>
      </c>
      <c r="W92" s="41" t="s">
        <v>90</v>
      </c>
      <c r="X92" s="41">
        <v>5</v>
      </c>
      <c r="Y92" s="41" t="s">
        <v>231</v>
      </c>
      <c r="Z92" s="41">
        <f t="shared" si="2"/>
        <v>28.724736526595677</v>
      </c>
      <c r="AA92" s="48">
        <f t="shared" si="3"/>
        <v>18.012291560193848</v>
      </c>
      <c r="AB92" s="47" t="s">
        <v>219</v>
      </c>
      <c r="AC92" s="40" t="s">
        <v>237</v>
      </c>
      <c r="AE92" s="47"/>
      <c r="AF92" s="47"/>
      <c r="AG92" s="49">
        <v>1.0821652067289727</v>
      </c>
      <c r="AH92" s="50">
        <f t="shared" si="4"/>
        <v>517.39832930679131</v>
      </c>
      <c r="AK92" s="49">
        <v>0.36868231234962184</v>
      </c>
      <c r="AL92" s="41">
        <v>4094</v>
      </c>
      <c r="AM92" s="41">
        <v>16</v>
      </c>
      <c r="AN92" s="41"/>
    </row>
    <row r="93" spans="2:40">
      <c r="B93" s="41">
        <v>4095</v>
      </c>
      <c r="C93" s="48">
        <v>-26.621278629806717</v>
      </c>
      <c r="D93" s="48">
        <v>2225.5461770691873</v>
      </c>
      <c r="E93" s="41"/>
      <c r="F93" s="48">
        <v>3.9349732236781954</v>
      </c>
      <c r="G93" s="48">
        <v>65.410704904856914</v>
      </c>
      <c r="H93" s="49">
        <f>AVERAGE(F93:F94)</f>
        <v>4.3427336246064652</v>
      </c>
      <c r="I93" s="41" t="s">
        <v>427</v>
      </c>
      <c r="J93" s="41" t="s">
        <v>109</v>
      </c>
      <c r="K93" s="41" t="s">
        <v>228</v>
      </c>
      <c r="L93" s="7" t="s">
        <v>31</v>
      </c>
      <c r="O93" s="41">
        <v>4</v>
      </c>
      <c r="S93" s="40">
        <v>2012</v>
      </c>
      <c r="T93" s="40" t="s">
        <v>35</v>
      </c>
      <c r="V93" s="41" t="s">
        <v>128</v>
      </c>
      <c r="W93" s="41" t="s">
        <v>90</v>
      </c>
      <c r="X93" s="41">
        <v>5</v>
      </c>
      <c r="Y93" s="41" t="s">
        <v>232</v>
      </c>
      <c r="Z93" s="41">
        <f t="shared" si="2"/>
        <v>34.024188858786246</v>
      </c>
      <c r="AA93" s="48">
        <f t="shared" si="3"/>
        <v>16.352676226214228</v>
      </c>
      <c r="AB93" s="47" t="s">
        <v>219</v>
      </c>
      <c r="AC93" s="40" t="s">
        <v>237</v>
      </c>
      <c r="AE93" s="52">
        <f>AVERAGE(AA92:AA94)</f>
        <v>15.523521519587675</v>
      </c>
      <c r="AF93" s="49">
        <f>AVERAGE(Z92:Z94)</f>
        <v>34.253382599525061</v>
      </c>
      <c r="AG93" s="49">
        <v>1.0819704880019254</v>
      </c>
      <c r="AH93" s="50">
        <f t="shared" si="4"/>
        <v>556.38654426729681</v>
      </c>
      <c r="AK93" s="49">
        <v>0.36773937901921344</v>
      </c>
      <c r="AL93" s="41">
        <v>4095</v>
      </c>
      <c r="AM93" s="41">
        <v>16</v>
      </c>
      <c r="AN93" s="41"/>
    </row>
    <row r="94" spans="2:40">
      <c r="B94" s="41">
        <v>4096</v>
      </c>
      <c r="C94" s="48">
        <v>-26.641410716581518</v>
      </c>
      <c r="D94" s="48">
        <v>2007.1630817636801</v>
      </c>
      <c r="E94" s="41"/>
      <c r="F94" s="48">
        <v>4.750494025534735</v>
      </c>
      <c r="G94" s="48">
        <v>50.165002734378845</v>
      </c>
      <c r="H94" s="49"/>
      <c r="I94" s="41" t="s">
        <v>427</v>
      </c>
      <c r="J94" s="41" t="s">
        <v>112</v>
      </c>
      <c r="K94" s="41" t="s">
        <v>228</v>
      </c>
      <c r="L94" s="7" t="s">
        <v>31</v>
      </c>
      <c r="O94" s="41">
        <v>4.1100000000000003</v>
      </c>
      <c r="S94" s="40">
        <v>2012</v>
      </c>
      <c r="T94" s="40" t="s">
        <v>35</v>
      </c>
      <c r="V94" s="41" t="s">
        <v>128</v>
      </c>
      <c r="W94" s="41" t="s">
        <v>90</v>
      </c>
      <c r="X94" s="41">
        <v>5</v>
      </c>
      <c r="Y94" s="41" t="s">
        <v>233</v>
      </c>
      <c r="Z94" s="41">
        <f t="shared" si="2"/>
        <v>40.011222413193259</v>
      </c>
      <c r="AA94" s="48">
        <f t="shared" si="3"/>
        <v>12.20559677235495</v>
      </c>
      <c r="AB94" s="47" t="s">
        <v>219</v>
      </c>
      <c r="AC94" s="40" t="s">
        <v>237</v>
      </c>
      <c r="AE94" s="47"/>
      <c r="AF94" s="47"/>
      <c r="AG94" s="49">
        <v>1.0819483520647137</v>
      </c>
      <c r="AH94" s="50">
        <f t="shared" si="4"/>
        <v>488.36084714444769</v>
      </c>
      <c r="AK94" s="49">
        <v>0.36803700324937982</v>
      </c>
      <c r="AL94" s="41">
        <v>4096</v>
      </c>
      <c r="AM94" s="41">
        <v>16</v>
      </c>
      <c r="AN94" s="41"/>
    </row>
    <row r="95" spans="2:40">
      <c r="B95" s="41">
        <v>4098</v>
      </c>
      <c r="C95" s="48">
        <v>-27.404317460027613</v>
      </c>
      <c r="D95" s="48">
        <v>1750.7569487362202</v>
      </c>
      <c r="E95" s="41"/>
      <c r="F95" s="48">
        <v>5.4605250340900024</v>
      </c>
      <c r="G95" s="48">
        <v>30.579897833380794</v>
      </c>
      <c r="H95" s="49"/>
      <c r="I95" s="41" t="s">
        <v>427</v>
      </c>
      <c r="J95" s="41" t="s">
        <v>115</v>
      </c>
      <c r="K95" s="41" t="s">
        <v>228</v>
      </c>
      <c r="L95" s="7" t="s">
        <v>31</v>
      </c>
      <c r="O95" s="41">
        <v>4.18</v>
      </c>
      <c r="S95" s="40">
        <v>2012</v>
      </c>
      <c r="T95" s="40" t="s">
        <v>35</v>
      </c>
      <c r="V95" s="41" t="s">
        <v>128</v>
      </c>
      <c r="W95" s="41" t="s">
        <v>90</v>
      </c>
      <c r="X95" s="41">
        <v>5</v>
      </c>
      <c r="Y95" s="41" t="s">
        <v>229</v>
      </c>
      <c r="Z95" s="41">
        <f t="shared" si="2"/>
        <v>57.251890057824411</v>
      </c>
      <c r="AA95" s="48">
        <f t="shared" si="3"/>
        <v>7.3157650319092813</v>
      </c>
      <c r="AB95" s="47" t="s">
        <v>219</v>
      </c>
      <c r="AC95" s="40" t="s">
        <v>237</v>
      </c>
      <c r="AE95" s="47"/>
      <c r="AF95" s="47"/>
      <c r="AG95" s="49">
        <v>1.081109501976748</v>
      </c>
      <c r="AH95" s="50">
        <f t="shared" si="4"/>
        <v>418.8413752957465</v>
      </c>
      <c r="AK95" s="49">
        <v>0.36829612754266255</v>
      </c>
      <c r="AL95" s="41">
        <v>4098</v>
      </c>
      <c r="AM95" s="41">
        <v>16</v>
      </c>
      <c r="AN95" s="41" t="s">
        <v>230</v>
      </c>
    </row>
    <row r="96" spans="2:40">
      <c r="B96" s="41">
        <v>4115</v>
      </c>
      <c r="C96" s="48">
        <v>-27.330325941330621</v>
      </c>
      <c r="D96" s="48">
        <v>2023.8343510160576</v>
      </c>
      <c r="E96" s="41"/>
      <c r="F96" s="48">
        <v>14.330765653474575</v>
      </c>
      <c r="G96" s="48">
        <v>52.270830440290176</v>
      </c>
      <c r="H96" s="49"/>
      <c r="I96" s="41" t="s">
        <v>427</v>
      </c>
      <c r="J96" s="41" t="s">
        <v>118</v>
      </c>
      <c r="K96" s="41" t="s">
        <v>228</v>
      </c>
      <c r="L96" s="7" t="s">
        <v>31</v>
      </c>
      <c r="O96" s="41">
        <v>3.93</v>
      </c>
      <c r="S96" s="40">
        <v>2012</v>
      </c>
      <c r="T96" s="40" t="s">
        <v>35</v>
      </c>
      <c r="V96" s="41" t="s">
        <v>128</v>
      </c>
      <c r="W96" s="41" t="s">
        <v>90</v>
      </c>
      <c r="X96" s="41">
        <v>3</v>
      </c>
      <c r="Y96" s="41" t="s">
        <v>38</v>
      </c>
      <c r="Z96" s="41">
        <f t="shared" si="2"/>
        <v>38.718236040422518</v>
      </c>
      <c r="AA96" s="48">
        <f t="shared" si="3"/>
        <v>13.300465760888084</v>
      </c>
      <c r="AB96" s="47" t="s">
        <v>219</v>
      </c>
      <c r="AC96" s="40" t="s">
        <v>237</v>
      </c>
      <c r="AE96" s="47"/>
      <c r="AF96" s="47"/>
      <c r="AG96" s="49">
        <v>1.0811908595840862</v>
      </c>
      <c r="AH96" s="50">
        <f t="shared" si="4"/>
        <v>514.97057277762281</v>
      </c>
      <c r="AK96" s="49">
        <v>0.37153318923088746</v>
      </c>
      <c r="AL96" s="41">
        <v>4115</v>
      </c>
      <c r="AM96" s="41">
        <v>19</v>
      </c>
      <c r="AN96" s="41"/>
    </row>
    <row r="97" spans="1:43">
      <c r="B97" s="41">
        <v>4116</v>
      </c>
      <c r="C97" s="48">
        <v>-26.271120880449168</v>
      </c>
      <c r="D97" s="48">
        <v>1719.5892724929063</v>
      </c>
      <c r="E97" s="41"/>
      <c r="F97" s="48">
        <v>4.3021676489782834</v>
      </c>
      <c r="G97" s="48">
        <v>29.900806312362427</v>
      </c>
      <c r="H97" s="49"/>
      <c r="I97" s="41" t="s">
        <v>427</v>
      </c>
      <c r="J97" s="41" t="s">
        <v>121</v>
      </c>
      <c r="K97" s="41" t="s">
        <v>228</v>
      </c>
      <c r="L97" s="7" t="s">
        <v>31</v>
      </c>
      <c r="O97" s="41">
        <v>4.0599999999999996</v>
      </c>
      <c r="S97" s="40">
        <v>2012</v>
      </c>
      <c r="T97" s="40" t="s">
        <v>35</v>
      </c>
      <c r="V97" s="41" t="s">
        <v>128</v>
      </c>
      <c r="W97" s="41" t="s">
        <v>90</v>
      </c>
      <c r="X97" s="41">
        <v>3</v>
      </c>
      <c r="Y97" s="41" t="s">
        <v>229</v>
      </c>
      <c r="Z97" s="41">
        <f t="shared" si="2"/>
        <v>57.509796041250752</v>
      </c>
      <c r="AA97" s="48">
        <f t="shared" si="3"/>
        <v>7.3647306188084798</v>
      </c>
      <c r="AB97" s="47" t="s">
        <v>219</v>
      </c>
      <c r="AC97" s="40" t="s">
        <v>237</v>
      </c>
      <c r="AE97" s="47"/>
      <c r="AF97" s="47"/>
      <c r="AG97" s="49">
        <v>1.0823554971734708</v>
      </c>
      <c r="AH97" s="50">
        <f t="shared" si="4"/>
        <v>423.54415578643017</v>
      </c>
      <c r="AK97" s="49">
        <v>0.36787338680586085</v>
      </c>
      <c r="AL97" s="41">
        <v>4116</v>
      </c>
      <c r="AM97" s="41">
        <v>19</v>
      </c>
      <c r="AN97" s="41" t="s">
        <v>230</v>
      </c>
    </row>
    <row r="98" spans="1:43">
      <c r="B98" s="41">
        <v>4120</v>
      </c>
      <c r="C98" s="48">
        <v>-26.594045907527367</v>
      </c>
      <c r="D98" s="48">
        <v>1964.3249100952216</v>
      </c>
      <c r="E98" s="41"/>
      <c r="F98" s="48">
        <v>5.7291026944878976</v>
      </c>
      <c r="G98" s="48">
        <v>43.870724859569847</v>
      </c>
      <c r="H98" s="49"/>
      <c r="I98" s="41" t="s">
        <v>427</v>
      </c>
      <c r="J98" s="41" t="s">
        <v>124</v>
      </c>
      <c r="K98" s="41" t="s">
        <v>228</v>
      </c>
      <c r="L98" s="7" t="s">
        <v>31</v>
      </c>
      <c r="O98" s="41">
        <v>3.95</v>
      </c>
      <c r="S98" s="40">
        <v>2012</v>
      </c>
      <c r="T98" s="40" t="s">
        <v>35</v>
      </c>
      <c r="V98" s="41" t="s">
        <v>128</v>
      </c>
      <c r="W98" s="41" t="s">
        <v>90</v>
      </c>
      <c r="X98" s="41">
        <v>4</v>
      </c>
      <c r="Y98" s="41" t="s">
        <v>38</v>
      </c>
      <c r="Z98" s="41">
        <f t="shared" si="2"/>
        <v>44.775300986774759</v>
      </c>
      <c r="AA98" s="48">
        <f t="shared" si="3"/>
        <v>11.106512622675909</v>
      </c>
      <c r="AB98" s="47" t="s">
        <v>219</v>
      </c>
      <c r="AC98" s="40" t="s">
        <v>237</v>
      </c>
      <c r="AE98" s="47"/>
      <c r="AF98" s="47"/>
      <c r="AG98" s="49">
        <v>1.0820004313217531</v>
      </c>
      <c r="AH98" s="50">
        <f t="shared" si="4"/>
        <v>497.29744559372699</v>
      </c>
      <c r="AK98" s="49">
        <v>0.36839414403227128</v>
      </c>
      <c r="AL98" s="41">
        <v>4120</v>
      </c>
      <c r="AM98" s="41">
        <v>20</v>
      </c>
      <c r="AN98" s="41"/>
    </row>
    <row r="99" spans="1:43">
      <c r="B99" s="41">
        <v>4121</v>
      </c>
      <c r="C99" s="48">
        <v>-26.918091934481552</v>
      </c>
      <c r="D99" s="48">
        <v>2119.2625393809103</v>
      </c>
      <c r="E99" s="41"/>
      <c r="F99" s="48">
        <v>2.7142731695497524</v>
      </c>
      <c r="G99" s="48">
        <v>36.56237457981441</v>
      </c>
      <c r="H99" s="49"/>
      <c r="I99" s="41" t="s">
        <v>427</v>
      </c>
      <c r="J99" s="41" t="s">
        <v>127</v>
      </c>
      <c r="K99" s="41" t="s">
        <v>228</v>
      </c>
      <c r="L99" s="7" t="s">
        <v>31</v>
      </c>
      <c r="O99" s="41">
        <v>4.1100000000000003</v>
      </c>
      <c r="S99" s="40">
        <v>2012</v>
      </c>
      <c r="T99" s="40" t="s">
        <v>35</v>
      </c>
      <c r="V99" s="41" t="s">
        <v>128</v>
      </c>
      <c r="W99" s="41" t="s">
        <v>90</v>
      </c>
      <c r="X99" s="41">
        <v>4</v>
      </c>
      <c r="Y99" s="41" t="s">
        <v>229</v>
      </c>
      <c r="Z99" s="41">
        <f t="shared" si="2"/>
        <v>57.962934949824792</v>
      </c>
      <c r="AA99" s="48">
        <f t="shared" si="3"/>
        <v>8.8959548855996129</v>
      </c>
      <c r="AB99" s="47" t="s">
        <v>219</v>
      </c>
      <c r="AC99" s="40" t="s">
        <v>237</v>
      </c>
      <c r="AE99" s="47"/>
      <c r="AF99" s="47"/>
      <c r="AG99" s="49">
        <v>1.0816441303343833</v>
      </c>
      <c r="AH99" s="50">
        <f t="shared" si="4"/>
        <v>515.63565435058638</v>
      </c>
      <c r="AK99" s="49">
        <v>0.36729388134109708</v>
      </c>
      <c r="AL99" s="41">
        <v>4121</v>
      </c>
      <c r="AM99" s="41">
        <v>20</v>
      </c>
      <c r="AN99" s="41" t="s">
        <v>230</v>
      </c>
    </row>
    <row r="100" spans="1:43">
      <c r="A100" s="40" t="s">
        <v>428</v>
      </c>
      <c r="B100" s="41">
        <v>4121</v>
      </c>
      <c r="C100" s="48">
        <v>-26.722853767681535</v>
      </c>
      <c r="D100" s="48">
        <v>1943.3047006990337</v>
      </c>
      <c r="E100" s="41"/>
      <c r="F100" s="48">
        <v>2.8814314469172153</v>
      </c>
      <c r="G100" s="48">
        <v>33.723331267583816</v>
      </c>
      <c r="H100" s="49"/>
      <c r="I100" s="41" t="s">
        <v>427</v>
      </c>
      <c r="J100" s="41" t="s">
        <v>130</v>
      </c>
      <c r="K100" s="41" t="s">
        <v>228</v>
      </c>
      <c r="L100" s="7" t="s">
        <v>31</v>
      </c>
      <c r="O100" s="41">
        <v>4.13</v>
      </c>
      <c r="S100" s="40">
        <v>2012</v>
      </c>
      <c r="T100" s="40" t="s">
        <v>35</v>
      </c>
      <c r="V100" s="41" t="s">
        <v>128</v>
      </c>
      <c r="W100" s="41" t="s">
        <v>90</v>
      </c>
      <c r="X100" s="41">
        <v>4</v>
      </c>
      <c r="Y100" s="41" t="s">
        <v>229</v>
      </c>
      <c r="Z100" s="41">
        <f t="shared" si="2"/>
        <v>57.624932877464985</v>
      </c>
      <c r="AA100" s="48">
        <f t="shared" si="3"/>
        <v>8.1654555127321586</v>
      </c>
      <c r="AB100" s="47" t="s">
        <v>219</v>
      </c>
      <c r="AC100" s="40" t="s">
        <v>237</v>
      </c>
      <c r="AE100" s="47"/>
      <c r="AF100" s="47"/>
      <c r="AG100" s="49">
        <v>1.0818588024655516</v>
      </c>
      <c r="AH100" s="50">
        <f t="shared" si="4"/>
        <v>470.53382583511711</v>
      </c>
      <c r="AK100" s="49">
        <v>0.36735488642713476</v>
      </c>
      <c r="AL100" s="41" t="s">
        <v>234</v>
      </c>
      <c r="AM100" s="41">
        <v>20</v>
      </c>
      <c r="AN100" s="41" t="s">
        <v>230</v>
      </c>
    </row>
    <row r="101" spans="1:43">
      <c r="A101" s="40" t="s">
        <v>428</v>
      </c>
      <c r="B101" s="41">
        <v>4121</v>
      </c>
      <c r="C101" s="48">
        <f>(C99+C100)/2</f>
        <v>-26.820472851081544</v>
      </c>
      <c r="D101" s="48">
        <f>(D99+D100)/2</f>
        <v>2031.283620039972</v>
      </c>
      <c r="E101" s="41"/>
      <c r="F101" s="48">
        <f>(F99+F100)/2</f>
        <v>2.7978523082334839</v>
      </c>
      <c r="G101" s="48">
        <f>(G99+G100)/2</f>
        <v>35.14285292369911</v>
      </c>
      <c r="H101" s="49"/>
      <c r="I101" s="41" t="s">
        <v>427</v>
      </c>
      <c r="J101" s="54" t="s">
        <v>236</v>
      </c>
      <c r="K101" s="41" t="s">
        <v>228</v>
      </c>
      <c r="L101" s="7" t="s">
        <v>31</v>
      </c>
      <c r="O101" s="41">
        <f>(O99+O100)/2</f>
        <v>4.12</v>
      </c>
      <c r="S101" s="40">
        <v>2012</v>
      </c>
      <c r="T101" s="40" t="s">
        <v>35</v>
      </c>
      <c r="V101" s="41" t="s">
        <v>128</v>
      </c>
      <c r="W101" s="41" t="s">
        <v>90</v>
      </c>
      <c r="X101" s="41">
        <v>4</v>
      </c>
      <c r="Y101" s="41" t="s">
        <v>229</v>
      </c>
      <c r="Z101" s="41">
        <f t="shared" si="2"/>
        <v>57.800760355177239</v>
      </c>
      <c r="AA101" s="48">
        <f t="shared" si="3"/>
        <v>8.5298186708007542</v>
      </c>
      <c r="AB101" s="47" t="s">
        <v>219</v>
      </c>
      <c r="AC101" s="40" t="s">
        <v>237</v>
      </c>
      <c r="AE101" s="47"/>
      <c r="AF101" s="47"/>
      <c r="AG101" s="49">
        <f>(AG99+AG100)/2</f>
        <v>1.0817514663999674</v>
      </c>
      <c r="AH101" s="50">
        <f t="shared" si="4"/>
        <v>493.03000486407086</v>
      </c>
      <c r="AK101" s="49">
        <f>(AK99+AK100)/2</f>
        <v>0.36732438388411592</v>
      </c>
      <c r="AL101" s="53" t="s">
        <v>235</v>
      </c>
      <c r="AM101" s="41">
        <v>20</v>
      </c>
      <c r="AN101" s="41" t="s">
        <v>230</v>
      </c>
    </row>
    <row r="104" spans="1:43">
      <c r="B104" s="1"/>
      <c r="C104" s="2"/>
      <c r="D104" s="2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9"/>
      <c r="T104" s="9"/>
      <c r="U104" s="11"/>
      <c r="V104" s="10"/>
      <c r="W104" s="10"/>
      <c r="Y104" s="10"/>
      <c r="Z104" s="1"/>
      <c r="AA104" s="1"/>
      <c r="AE104" s="12"/>
      <c r="AF104" s="12"/>
      <c r="AG104" s="12"/>
      <c r="AH104" s="1"/>
      <c r="AM104" s="9"/>
    </row>
    <row r="105" spans="1:43">
      <c r="B105" s="13" t="s">
        <v>240</v>
      </c>
      <c r="C105" s="14">
        <v>-28.225346964895547</v>
      </c>
      <c r="D105" s="14">
        <v>2097.2396034584349</v>
      </c>
      <c r="E105" s="13"/>
      <c r="F105" s="14">
        <v>2.6691140569739584</v>
      </c>
      <c r="G105" s="14">
        <v>57.661403950465207</v>
      </c>
      <c r="H105" s="13" t="s">
        <v>27</v>
      </c>
      <c r="I105" s="13" t="s">
        <v>241</v>
      </c>
      <c r="J105" s="13" t="s">
        <v>29</v>
      </c>
      <c r="K105" s="13" t="s">
        <v>30</v>
      </c>
      <c r="L105" s="13" t="s">
        <v>31</v>
      </c>
      <c r="M105" s="13" t="s">
        <v>242</v>
      </c>
      <c r="N105" s="13"/>
      <c r="O105" s="13" t="s">
        <v>243</v>
      </c>
      <c r="P105" s="13">
        <v>391173</v>
      </c>
      <c r="Q105" s="13">
        <v>145574</v>
      </c>
      <c r="S105" s="15"/>
      <c r="T105" s="15"/>
      <c r="U105" s="16" t="s">
        <v>240</v>
      </c>
      <c r="V105" s="13" t="s">
        <v>36</v>
      </c>
      <c r="W105" s="13" t="s">
        <v>37</v>
      </c>
      <c r="Y105" s="13" t="s">
        <v>38</v>
      </c>
      <c r="Z105" s="18">
        <f t="shared" ref="Z105:Z136" si="5">AH105/AA105</f>
        <v>36.371636133939724</v>
      </c>
      <c r="AA105" s="17">
        <f t="shared" ref="AA105:AA136" si="6">G105/O105</f>
        <v>13.535540833442537</v>
      </c>
      <c r="AB105" s="55" t="s">
        <v>425</v>
      </c>
      <c r="AC105" s="37" t="s">
        <v>426</v>
      </c>
      <c r="AE105" s="7"/>
      <c r="AF105" s="7"/>
      <c r="AG105" s="7"/>
      <c r="AH105" s="17">
        <f t="shared" ref="AH105:AH136" si="7">D105/O105</f>
        <v>492.30976607005516</v>
      </c>
      <c r="AM105" s="15">
        <v>12</v>
      </c>
      <c r="AP105" s="13" t="s">
        <v>244</v>
      </c>
      <c r="AQ105" s="13">
        <v>242.3</v>
      </c>
    </row>
    <row r="106" spans="1:43">
      <c r="B106" s="13" t="s">
        <v>245</v>
      </c>
      <c r="C106" s="14">
        <v>-28.786883529398239</v>
      </c>
      <c r="D106" s="14">
        <v>2146.7934236584351</v>
      </c>
      <c r="E106" s="13"/>
      <c r="F106" s="14">
        <v>1.6107787250723928</v>
      </c>
      <c r="G106" s="14">
        <v>66.436604520892359</v>
      </c>
      <c r="H106" s="13" t="s">
        <v>27</v>
      </c>
      <c r="I106" s="13" t="s">
        <v>241</v>
      </c>
      <c r="J106" s="13" t="s">
        <v>40</v>
      </c>
      <c r="K106" s="13" t="s">
        <v>30</v>
      </c>
      <c r="L106" s="13" t="s">
        <v>31</v>
      </c>
      <c r="M106" s="13" t="s">
        <v>242</v>
      </c>
      <c r="N106" s="13"/>
      <c r="O106" s="13" t="s">
        <v>75</v>
      </c>
      <c r="P106" s="13">
        <v>391174</v>
      </c>
      <c r="Q106" s="13">
        <v>145575</v>
      </c>
      <c r="S106" s="15"/>
      <c r="T106" s="15"/>
      <c r="U106" s="16" t="s">
        <v>245</v>
      </c>
      <c r="V106" s="13" t="s">
        <v>36</v>
      </c>
      <c r="W106" s="13" t="s">
        <v>37</v>
      </c>
      <c r="Y106" s="13" t="s">
        <v>38</v>
      </c>
      <c r="Z106" s="18">
        <f t="shared" si="5"/>
        <v>32.31341275099831</v>
      </c>
      <c r="AA106" s="17">
        <f t="shared" si="6"/>
        <v>16.243668587015247</v>
      </c>
      <c r="AB106" s="55" t="s">
        <v>425</v>
      </c>
      <c r="AC106" s="37" t="s">
        <v>426</v>
      </c>
      <c r="AE106" s="7"/>
      <c r="AF106" s="7"/>
      <c r="AG106" s="7"/>
      <c r="AH106" s="17">
        <f t="shared" si="7"/>
        <v>524.8883676426492</v>
      </c>
      <c r="AM106" s="15">
        <v>13</v>
      </c>
      <c r="AP106" s="13" t="s">
        <v>244</v>
      </c>
      <c r="AQ106" s="13">
        <v>75.08</v>
      </c>
    </row>
    <row r="107" spans="1:43">
      <c r="B107" s="13" t="s">
        <v>246</v>
      </c>
      <c r="C107" s="14">
        <v>-28.771175065094585</v>
      </c>
      <c r="D107" s="14">
        <v>2233.8707668603911</v>
      </c>
      <c r="E107" s="13"/>
      <c r="F107" s="14">
        <v>1.471897844583735</v>
      </c>
      <c r="G107" s="14">
        <v>56.682113899431251</v>
      </c>
      <c r="H107" s="13" t="s">
        <v>27</v>
      </c>
      <c r="I107" s="13" t="s">
        <v>241</v>
      </c>
      <c r="J107" s="13" t="s">
        <v>45</v>
      </c>
      <c r="K107" s="13" t="s">
        <v>30</v>
      </c>
      <c r="L107" s="13" t="s">
        <v>31</v>
      </c>
      <c r="M107" s="13" t="s">
        <v>242</v>
      </c>
      <c r="N107" s="13"/>
      <c r="O107" s="13" t="s">
        <v>243</v>
      </c>
      <c r="P107" s="13">
        <v>391175</v>
      </c>
      <c r="Q107" s="13">
        <v>145576</v>
      </c>
      <c r="S107" s="15"/>
      <c r="T107" s="15"/>
      <c r="U107" s="16" t="s">
        <v>246</v>
      </c>
      <c r="V107" s="13" t="s">
        <v>36</v>
      </c>
      <c r="W107" s="13" t="s">
        <v>37</v>
      </c>
      <c r="Y107" s="13" t="s">
        <v>38</v>
      </c>
      <c r="Z107" s="18">
        <f t="shared" si="5"/>
        <v>39.410505593066915</v>
      </c>
      <c r="AA107" s="17">
        <f t="shared" si="6"/>
        <v>13.305660539772594</v>
      </c>
      <c r="AB107" s="55" t="s">
        <v>425</v>
      </c>
      <c r="AC107" s="37" t="s">
        <v>426</v>
      </c>
      <c r="AE107" s="7"/>
      <c r="AF107" s="7"/>
      <c r="AG107" s="7"/>
      <c r="AH107" s="17">
        <f t="shared" si="7"/>
        <v>524.3828091221576</v>
      </c>
      <c r="AM107" s="15">
        <v>14</v>
      </c>
      <c r="AP107" s="13" t="s">
        <v>244</v>
      </c>
      <c r="AQ107" s="13">
        <v>245.9</v>
      </c>
    </row>
    <row r="108" spans="1:43">
      <c r="B108" s="13" t="s">
        <v>247</v>
      </c>
      <c r="C108" s="14">
        <v>-28.475974044097491</v>
      </c>
      <c r="D108" s="14">
        <v>2072.5185101665315</v>
      </c>
      <c r="E108" s="13"/>
      <c r="F108" s="14">
        <v>2.2974089974722909</v>
      </c>
      <c r="G108" s="14">
        <v>37.581402311722172</v>
      </c>
      <c r="H108" s="13" t="s">
        <v>27</v>
      </c>
      <c r="I108" s="13" t="s">
        <v>241</v>
      </c>
      <c r="J108" s="13" t="s">
        <v>49</v>
      </c>
      <c r="K108" s="13" t="s">
        <v>30</v>
      </c>
      <c r="L108" s="13" t="s">
        <v>31</v>
      </c>
      <c r="M108" s="13" t="s">
        <v>242</v>
      </c>
      <c r="N108" s="13"/>
      <c r="O108" s="13" t="s">
        <v>89</v>
      </c>
      <c r="P108" s="13">
        <v>391176</v>
      </c>
      <c r="Q108" s="13">
        <v>145577</v>
      </c>
      <c r="S108" s="15"/>
      <c r="T108" s="15"/>
      <c r="U108" s="16" t="s">
        <v>247</v>
      </c>
      <c r="V108" s="13" t="s">
        <v>36</v>
      </c>
      <c r="W108" s="13" t="s">
        <v>37</v>
      </c>
      <c r="Y108" s="13" t="s">
        <v>38</v>
      </c>
      <c r="Z108" s="18">
        <f t="shared" si="5"/>
        <v>55.14745013972199</v>
      </c>
      <c r="AA108" s="17">
        <f t="shared" si="6"/>
        <v>8.464279799937426</v>
      </c>
      <c r="AB108" s="55" t="s">
        <v>425</v>
      </c>
      <c r="AC108" s="37" t="s">
        <v>426</v>
      </c>
      <c r="AE108" s="7"/>
      <c r="AF108" s="7"/>
      <c r="AG108" s="7"/>
      <c r="AH108" s="17">
        <f t="shared" si="7"/>
        <v>466.78344823570524</v>
      </c>
      <c r="AM108" s="15">
        <v>12</v>
      </c>
      <c r="AP108" s="13" t="s">
        <v>248</v>
      </c>
      <c r="AQ108" s="13"/>
    </row>
    <row r="109" spans="1:43">
      <c r="B109" s="13" t="s">
        <v>249</v>
      </c>
      <c r="C109" s="14">
        <v>-28.917678022071136</v>
      </c>
      <c r="D109" s="14">
        <v>1986.2877218873798</v>
      </c>
      <c r="E109" s="13"/>
      <c r="F109" s="14">
        <v>1.071256259033017</v>
      </c>
      <c r="G109" s="14">
        <v>36.318840357515811</v>
      </c>
      <c r="H109" s="13" t="s">
        <v>27</v>
      </c>
      <c r="I109" s="13" t="s">
        <v>241</v>
      </c>
      <c r="J109" s="13" t="s">
        <v>52</v>
      </c>
      <c r="K109" s="13" t="s">
        <v>30</v>
      </c>
      <c r="L109" s="13" t="s">
        <v>31</v>
      </c>
      <c r="M109" s="13" t="s">
        <v>242</v>
      </c>
      <c r="N109" s="13"/>
      <c r="O109" s="13" t="s">
        <v>110</v>
      </c>
      <c r="P109" s="13">
        <v>391177</v>
      </c>
      <c r="Q109" s="13">
        <v>145578</v>
      </c>
      <c r="S109" s="15"/>
      <c r="T109" s="15"/>
      <c r="U109" s="16" t="s">
        <v>249</v>
      </c>
      <c r="V109" s="13" t="s">
        <v>36</v>
      </c>
      <c r="W109" s="13" t="s">
        <v>37</v>
      </c>
      <c r="Y109" s="13" t="s">
        <v>38</v>
      </c>
      <c r="Z109" s="18">
        <f t="shared" si="5"/>
        <v>54.690284776020881</v>
      </c>
      <c r="AA109" s="17">
        <f t="shared" si="6"/>
        <v>9.0570674208268862</v>
      </c>
      <c r="AB109" s="55" t="s">
        <v>425</v>
      </c>
      <c r="AC109" s="37" t="s">
        <v>426</v>
      </c>
      <c r="AE109" s="7"/>
      <c r="AF109" s="7"/>
      <c r="AG109" s="7"/>
      <c r="AH109" s="17">
        <f t="shared" si="7"/>
        <v>495.33359648064339</v>
      </c>
      <c r="AM109" s="15">
        <v>13</v>
      </c>
      <c r="AP109" s="13" t="s">
        <v>248</v>
      </c>
      <c r="AQ109" s="13"/>
    </row>
    <row r="110" spans="1:43">
      <c r="B110" s="13" t="s">
        <v>250</v>
      </c>
      <c r="C110" s="14">
        <v>-25.680747011526762</v>
      </c>
      <c r="D110" s="14">
        <v>2109.6141043064108</v>
      </c>
      <c r="E110" s="13"/>
      <c r="F110" s="14">
        <v>-0.54092142592574644</v>
      </c>
      <c r="G110" s="14">
        <v>26.705428428239294</v>
      </c>
      <c r="H110" s="13" t="s">
        <v>27</v>
      </c>
      <c r="I110" s="13" t="s">
        <v>241</v>
      </c>
      <c r="J110" s="13" t="s">
        <v>55</v>
      </c>
      <c r="K110" s="13" t="s">
        <v>30</v>
      </c>
      <c r="L110" s="13" t="s">
        <v>31</v>
      </c>
      <c r="M110" s="13" t="s">
        <v>242</v>
      </c>
      <c r="N110" s="13"/>
      <c r="O110" s="13" t="s">
        <v>53</v>
      </c>
      <c r="P110" s="13">
        <v>391178</v>
      </c>
      <c r="Q110" s="13">
        <v>145579</v>
      </c>
      <c r="S110" s="15"/>
      <c r="T110" s="15"/>
      <c r="U110" s="16" t="s">
        <v>250</v>
      </c>
      <c r="V110" s="13" t="s">
        <v>36</v>
      </c>
      <c r="W110" s="13" t="s">
        <v>37</v>
      </c>
      <c r="Y110" s="13" t="s">
        <v>38</v>
      </c>
      <c r="Z110" s="18">
        <f t="shared" si="5"/>
        <v>78.995703438167951</v>
      </c>
      <c r="AA110" s="17">
        <f t="shared" si="6"/>
        <v>6.1250982633576356</v>
      </c>
      <c r="AB110" s="55" t="s">
        <v>425</v>
      </c>
      <c r="AC110" s="37" t="s">
        <v>426</v>
      </c>
      <c r="AE110" s="7"/>
      <c r="AF110" s="7"/>
      <c r="AG110" s="7"/>
      <c r="AH110" s="17">
        <f t="shared" si="7"/>
        <v>483.85644594183731</v>
      </c>
      <c r="AM110" s="15">
        <v>14</v>
      </c>
      <c r="AP110" s="13" t="s">
        <v>248</v>
      </c>
      <c r="AQ110" s="13"/>
    </row>
    <row r="111" spans="1:43">
      <c r="B111" s="1" t="s">
        <v>251</v>
      </c>
      <c r="C111" s="2">
        <v>-28.022064541947081</v>
      </c>
      <c r="D111" s="2">
        <v>2271.3291702529004</v>
      </c>
      <c r="E111" s="1"/>
      <c r="F111" s="2">
        <v>2.6251233898737314</v>
      </c>
      <c r="G111" s="2">
        <v>42.287276528879914</v>
      </c>
      <c r="H111" s="1" t="s">
        <v>27</v>
      </c>
      <c r="I111" s="1" t="s">
        <v>241</v>
      </c>
      <c r="J111" s="1" t="s">
        <v>58</v>
      </c>
      <c r="K111" s="1" t="s">
        <v>30</v>
      </c>
      <c r="L111" s="1" t="s">
        <v>31</v>
      </c>
      <c r="M111" s="1" t="s">
        <v>242</v>
      </c>
      <c r="N111" s="1"/>
      <c r="O111" s="1" t="s">
        <v>252</v>
      </c>
      <c r="P111" s="1">
        <v>391179</v>
      </c>
      <c r="Q111" s="1">
        <v>145580</v>
      </c>
      <c r="S111" s="9"/>
      <c r="T111" s="9"/>
      <c r="U111" s="11" t="s">
        <v>251</v>
      </c>
      <c r="V111" s="10" t="s">
        <v>36</v>
      </c>
      <c r="W111" s="10" t="s">
        <v>37</v>
      </c>
      <c r="Y111" s="10" t="s">
        <v>230</v>
      </c>
      <c r="Z111" s="20">
        <f t="shared" si="5"/>
        <v>53.711881130526479</v>
      </c>
      <c r="AA111" s="19">
        <f t="shared" si="6"/>
        <v>9.3143780900616555</v>
      </c>
      <c r="AB111" s="55" t="s">
        <v>425</v>
      </c>
      <c r="AC111" s="37" t="s">
        <v>426</v>
      </c>
      <c r="AE111" s="7"/>
      <c r="AF111" s="7"/>
      <c r="AG111" s="7"/>
      <c r="AH111" s="19">
        <f t="shared" si="7"/>
        <v>500.29276877817188</v>
      </c>
      <c r="AM111" s="9">
        <v>12</v>
      </c>
      <c r="AP111" s="10" t="s">
        <v>244</v>
      </c>
      <c r="AQ111" s="10">
        <v>101.48</v>
      </c>
    </row>
    <row r="112" spans="1:43">
      <c r="B112" s="1" t="s">
        <v>253</v>
      </c>
      <c r="C112" s="2">
        <v>-28.030411757260278</v>
      </c>
      <c r="D112" s="2">
        <v>2035.5066412387982</v>
      </c>
      <c r="E112" s="1"/>
      <c r="F112" s="2">
        <v>2.8828232025435931</v>
      </c>
      <c r="G112" s="2">
        <v>54.066500837141504</v>
      </c>
      <c r="H112" s="1" t="s">
        <v>27</v>
      </c>
      <c r="I112" s="1" t="s">
        <v>241</v>
      </c>
      <c r="J112" s="1" t="s">
        <v>61</v>
      </c>
      <c r="K112" s="1" t="s">
        <v>30</v>
      </c>
      <c r="L112" s="1" t="s">
        <v>31</v>
      </c>
      <c r="M112" s="1" t="s">
        <v>242</v>
      </c>
      <c r="N112" s="1"/>
      <c r="O112" s="1" t="s">
        <v>254</v>
      </c>
      <c r="P112" s="1">
        <v>391180</v>
      </c>
      <c r="Q112" s="1">
        <v>145581</v>
      </c>
      <c r="S112" s="9"/>
      <c r="T112" s="9"/>
      <c r="U112" s="11" t="s">
        <v>253</v>
      </c>
      <c r="V112" s="10" t="s">
        <v>36</v>
      </c>
      <c r="W112" s="10" t="s">
        <v>37</v>
      </c>
      <c r="Y112" s="10" t="s">
        <v>230</v>
      </c>
      <c r="Z112" s="20">
        <f t="shared" si="5"/>
        <v>37.648203780935042</v>
      </c>
      <c r="AA112" s="19">
        <f t="shared" si="6"/>
        <v>13.284152539838207</v>
      </c>
      <c r="AB112" s="55" t="s">
        <v>425</v>
      </c>
      <c r="AC112" s="37" t="s">
        <v>426</v>
      </c>
      <c r="AE112" s="7"/>
      <c r="AF112" s="7"/>
      <c r="AG112" s="7"/>
      <c r="AH112" s="19">
        <f t="shared" si="7"/>
        <v>500.12448187685459</v>
      </c>
      <c r="AM112" s="9">
        <v>13</v>
      </c>
      <c r="AP112" s="10" t="s">
        <v>244</v>
      </c>
      <c r="AQ112" s="10">
        <v>62.33</v>
      </c>
    </row>
    <row r="113" spans="1:43">
      <c r="B113" s="1" t="s">
        <v>255</v>
      </c>
      <c r="C113" s="2">
        <v>-28.445366334831373</v>
      </c>
      <c r="D113" s="2">
        <v>2233.8707668603911</v>
      </c>
      <c r="E113" s="1"/>
      <c r="F113" s="2">
        <v>2.2149031650567523</v>
      </c>
      <c r="G113" s="2">
        <v>52.953027301356101</v>
      </c>
      <c r="H113" s="1" t="s">
        <v>27</v>
      </c>
      <c r="I113" s="1" t="s">
        <v>241</v>
      </c>
      <c r="J113" s="1" t="s">
        <v>65</v>
      </c>
      <c r="K113" s="1" t="s">
        <v>30</v>
      </c>
      <c r="L113" s="1" t="s">
        <v>31</v>
      </c>
      <c r="M113" s="1" t="s">
        <v>242</v>
      </c>
      <c r="N113" s="1"/>
      <c r="O113" s="1" t="s">
        <v>256</v>
      </c>
      <c r="P113" s="1">
        <v>391181</v>
      </c>
      <c r="Q113" s="1">
        <v>145582</v>
      </c>
      <c r="S113" s="9"/>
      <c r="T113" s="9"/>
      <c r="U113" s="11" t="s">
        <v>255</v>
      </c>
      <c r="V113" s="10" t="s">
        <v>36</v>
      </c>
      <c r="W113" s="10" t="s">
        <v>37</v>
      </c>
      <c r="Y113" s="10" t="s">
        <v>230</v>
      </c>
      <c r="Z113" s="20">
        <f t="shared" si="5"/>
        <v>42.185893436222536</v>
      </c>
      <c r="AA113" s="19">
        <f t="shared" si="6"/>
        <v>12.089732260583585</v>
      </c>
      <c r="AB113" s="55" t="s">
        <v>425</v>
      </c>
      <c r="AC113" s="37" t="s">
        <v>426</v>
      </c>
      <c r="AE113" s="7"/>
      <c r="AF113" s="7"/>
      <c r="AG113" s="7"/>
      <c r="AH113" s="19">
        <f t="shared" si="7"/>
        <v>510.0161568174409</v>
      </c>
      <c r="AM113" s="9">
        <v>14</v>
      </c>
      <c r="AP113" s="10" t="s">
        <v>244</v>
      </c>
      <c r="AQ113" s="10">
        <v>113.57</v>
      </c>
    </row>
    <row r="114" spans="1:43">
      <c r="B114" s="1" t="s">
        <v>257</v>
      </c>
      <c r="C114" s="2">
        <v>-27.979114109668302</v>
      </c>
      <c r="D114" s="2">
        <v>2246.3475985232112</v>
      </c>
      <c r="E114" s="1"/>
      <c r="F114" s="2">
        <v>1.1237597082665389</v>
      </c>
      <c r="G114" s="2">
        <v>30.520143471921063</v>
      </c>
      <c r="H114" s="1" t="s">
        <v>27</v>
      </c>
      <c r="I114" s="1" t="s">
        <v>241</v>
      </c>
      <c r="J114" s="1" t="s">
        <v>68</v>
      </c>
      <c r="K114" s="1" t="s">
        <v>30</v>
      </c>
      <c r="L114" s="1" t="s">
        <v>31</v>
      </c>
      <c r="M114" s="1" t="s">
        <v>242</v>
      </c>
      <c r="N114" s="1"/>
      <c r="O114" s="1" t="s">
        <v>258</v>
      </c>
      <c r="P114" s="1">
        <v>391182</v>
      </c>
      <c r="Q114" s="1">
        <v>145583</v>
      </c>
      <c r="S114" s="9"/>
      <c r="T114" s="9"/>
      <c r="U114" s="11" t="s">
        <v>257</v>
      </c>
      <c r="V114" s="10" t="s">
        <v>36</v>
      </c>
      <c r="W114" s="10" t="s">
        <v>37</v>
      </c>
      <c r="Y114" s="10" t="s">
        <v>230</v>
      </c>
      <c r="Z114" s="20">
        <f t="shared" si="5"/>
        <v>73.602131018482297</v>
      </c>
      <c r="AA114" s="19">
        <f t="shared" si="6"/>
        <v>7.0322911225624569</v>
      </c>
      <c r="AB114" s="55" t="s">
        <v>425</v>
      </c>
      <c r="AC114" s="37" t="s">
        <v>426</v>
      </c>
      <c r="AE114" s="7"/>
      <c r="AF114" s="7"/>
      <c r="AG114" s="7"/>
      <c r="AH114" s="19">
        <f t="shared" si="7"/>
        <v>517.59161256295192</v>
      </c>
      <c r="AM114" s="9">
        <v>12</v>
      </c>
      <c r="AP114" s="10" t="s">
        <v>248</v>
      </c>
      <c r="AQ114" s="10"/>
    </row>
    <row r="115" spans="1:43">
      <c r="B115" s="1" t="s">
        <v>259</v>
      </c>
      <c r="C115" s="2">
        <v>-28.084488700955529</v>
      </c>
      <c r="D115" s="2">
        <v>2246.3475985232112</v>
      </c>
      <c r="E115" s="1"/>
      <c r="F115" s="2">
        <v>0.67460107166492322</v>
      </c>
      <c r="G115" s="2">
        <v>37.847030324210678</v>
      </c>
      <c r="H115" s="1" t="s">
        <v>27</v>
      </c>
      <c r="I115" s="1" t="s">
        <v>241</v>
      </c>
      <c r="J115" s="1" t="s">
        <v>71</v>
      </c>
      <c r="K115" s="1" t="s">
        <v>30</v>
      </c>
      <c r="L115" s="1" t="s">
        <v>31</v>
      </c>
      <c r="M115" s="1" t="s">
        <v>242</v>
      </c>
      <c r="N115" s="1"/>
      <c r="O115" s="1" t="s">
        <v>260</v>
      </c>
      <c r="P115" s="1">
        <v>391183</v>
      </c>
      <c r="Q115" s="1">
        <v>145584</v>
      </c>
      <c r="S115" s="9"/>
      <c r="T115" s="9"/>
      <c r="U115" s="11" t="s">
        <v>259</v>
      </c>
      <c r="V115" s="10" t="s">
        <v>36</v>
      </c>
      <c r="W115" s="10" t="s">
        <v>37</v>
      </c>
      <c r="Y115" s="10" t="s">
        <v>230</v>
      </c>
      <c r="Z115" s="20">
        <f t="shared" si="5"/>
        <v>59.353338406744875</v>
      </c>
      <c r="AA115" s="19">
        <f t="shared" si="6"/>
        <v>8.7004667411978573</v>
      </c>
      <c r="AB115" s="55" t="s">
        <v>425</v>
      </c>
      <c r="AC115" s="37" t="s">
        <v>426</v>
      </c>
      <c r="AE115" s="7"/>
      <c r="AF115" s="7"/>
      <c r="AG115" s="7"/>
      <c r="AH115" s="19">
        <f t="shared" si="7"/>
        <v>516.40174678694518</v>
      </c>
      <c r="AM115" s="9">
        <v>13</v>
      </c>
      <c r="AP115" s="10" t="s">
        <v>248</v>
      </c>
      <c r="AQ115" s="10"/>
    </row>
    <row r="116" spans="1:43">
      <c r="B116" s="1" t="s">
        <v>261</v>
      </c>
      <c r="C116" s="2">
        <v>-27.045985305973634</v>
      </c>
      <c r="D116" s="2">
        <v>2047.8346280800265</v>
      </c>
      <c r="E116" s="1"/>
      <c r="F116" s="2">
        <v>-0.70929544454754057</v>
      </c>
      <c r="G116" s="2">
        <v>25.431117789997685</v>
      </c>
      <c r="H116" s="1" t="s">
        <v>27</v>
      </c>
      <c r="I116" s="1" t="s">
        <v>241</v>
      </c>
      <c r="J116" s="1" t="s">
        <v>74</v>
      </c>
      <c r="K116" s="1" t="s">
        <v>30</v>
      </c>
      <c r="L116" s="1" t="s">
        <v>31</v>
      </c>
      <c r="M116" s="1" t="s">
        <v>242</v>
      </c>
      <c r="N116" s="1"/>
      <c r="O116" s="1" t="s">
        <v>262</v>
      </c>
      <c r="P116" s="1">
        <v>391184</v>
      </c>
      <c r="Q116" s="1">
        <v>145585</v>
      </c>
      <c r="S116" s="9"/>
      <c r="T116" s="9"/>
      <c r="U116" s="11" t="s">
        <v>261</v>
      </c>
      <c r="V116" s="10" t="s">
        <v>36</v>
      </c>
      <c r="W116" s="10" t="s">
        <v>37</v>
      </c>
      <c r="Y116" s="10" t="s">
        <v>230</v>
      </c>
      <c r="Z116" s="20">
        <f t="shared" si="5"/>
        <v>80.524758879669079</v>
      </c>
      <c r="AA116" s="19">
        <f t="shared" si="6"/>
        <v>6.3577794474994214</v>
      </c>
      <c r="AB116" s="55" t="s">
        <v>425</v>
      </c>
      <c r="AC116" s="37" t="s">
        <v>426</v>
      </c>
      <c r="AE116" s="7"/>
      <c r="AF116" s="7"/>
      <c r="AG116" s="7"/>
      <c r="AH116" s="19">
        <f t="shared" si="7"/>
        <v>511.95865702000663</v>
      </c>
      <c r="AM116" s="9">
        <v>14</v>
      </c>
      <c r="AP116" s="10" t="s">
        <v>248</v>
      </c>
      <c r="AQ116" s="10"/>
    </row>
    <row r="117" spans="1:43">
      <c r="B117" s="13" t="s">
        <v>263</v>
      </c>
      <c r="C117" s="14">
        <v>-28.215258210037653</v>
      </c>
      <c r="D117" s="14">
        <v>2084.8744054118088</v>
      </c>
      <c r="E117" s="13"/>
      <c r="F117" s="14">
        <v>1.6046993510232459</v>
      </c>
      <c r="G117" s="14">
        <v>30.386502467575529</v>
      </c>
      <c r="H117" s="13" t="s">
        <v>27</v>
      </c>
      <c r="I117" s="13" t="s">
        <v>241</v>
      </c>
      <c r="J117" s="13" t="s">
        <v>77</v>
      </c>
      <c r="K117" s="13" t="s">
        <v>30</v>
      </c>
      <c r="L117" s="13" t="s">
        <v>31</v>
      </c>
      <c r="M117" s="13" t="s">
        <v>242</v>
      </c>
      <c r="N117" s="13"/>
      <c r="O117" s="13" t="s">
        <v>256</v>
      </c>
      <c r="P117" s="13">
        <v>391185</v>
      </c>
      <c r="Q117" s="13">
        <v>145589</v>
      </c>
      <c r="S117" s="15"/>
      <c r="T117" s="15"/>
      <c r="U117" s="16" t="s">
        <v>263</v>
      </c>
      <c r="V117" s="13" t="s">
        <v>36</v>
      </c>
      <c r="W117" s="13" t="s">
        <v>37</v>
      </c>
      <c r="Y117" s="13" t="s">
        <v>264</v>
      </c>
      <c r="Z117" s="18">
        <f t="shared" si="5"/>
        <v>68.611858427488059</v>
      </c>
      <c r="AA117" s="17">
        <f t="shared" si="6"/>
        <v>6.9375576409989792</v>
      </c>
      <c r="AB117" s="55" t="s">
        <v>425</v>
      </c>
      <c r="AC117" s="37" t="s">
        <v>426</v>
      </c>
      <c r="AE117" s="7"/>
      <c r="AF117" s="7"/>
      <c r="AG117" s="7"/>
      <c r="AH117" s="17">
        <f t="shared" si="7"/>
        <v>475.99872269676001</v>
      </c>
      <c r="AM117" s="15">
        <v>12</v>
      </c>
      <c r="AP117" s="13" t="s">
        <v>244</v>
      </c>
      <c r="AQ117" s="13">
        <v>220</v>
      </c>
    </row>
    <row r="118" spans="1:43">
      <c r="B118" s="13" t="s">
        <v>265</v>
      </c>
      <c r="C118" s="14">
        <v>-27.546252658401595</v>
      </c>
      <c r="D118" s="14">
        <v>1998.5784975232104</v>
      </c>
      <c r="E118" s="13"/>
      <c r="F118" s="14">
        <v>1.8713905844485446</v>
      </c>
      <c r="G118" s="14">
        <v>32.322811848215927</v>
      </c>
      <c r="H118" s="13" t="s">
        <v>27</v>
      </c>
      <c r="I118" s="13" t="s">
        <v>241</v>
      </c>
      <c r="J118" s="13" t="s">
        <v>80</v>
      </c>
      <c r="K118" s="13" t="s">
        <v>30</v>
      </c>
      <c r="L118" s="13" t="s">
        <v>31</v>
      </c>
      <c r="M118" s="13" t="s">
        <v>242</v>
      </c>
      <c r="N118" s="13"/>
      <c r="O118" s="13" t="s">
        <v>266</v>
      </c>
      <c r="P118" s="13">
        <v>391186</v>
      </c>
      <c r="Q118" s="13">
        <v>145590</v>
      </c>
      <c r="S118" s="15"/>
      <c r="T118" s="15"/>
      <c r="U118" s="16" t="s">
        <v>265</v>
      </c>
      <c r="V118" s="13" t="s">
        <v>36</v>
      </c>
      <c r="W118" s="13" t="s">
        <v>37</v>
      </c>
      <c r="Y118" s="13" t="s">
        <v>264</v>
      </c>
      <c r="Z118" s="18">
        <f t="shared" si="5"/>
        <v>61.831826603090626</v>
      </c>
      <c r="AA118" s="17">
        <f t="shared" si="6"/>
        <v>7.8263466944832754</v>
      </c>
      <c r="AB118" s="55" t="s">
        <v>425</v>
      </c>
      <c r="AC118" s="37" t="s">
        <v>426</v>
      </c>
      <c r="AE118" s="7"/>
      <c r="AF118" s="7"/>
      <c r="AG118" s="7"/>
      <c r="AH118" s="17">
        <f t="shared" si="7"/>
        <v>483.91731174896137</v>
      </c>
      <c r="AM118" s="15">
        <v>13</v>
      </c>
      <c r="AP118" s="13" t="s">
        <v>244</v>
      </c>
      <c r="AQ118" s="13">
        <v>191.45</v>
      </c>
    </row>
    <row r="119" spans="1:43">
      <c r="B119" s="13" t="s">
        <v>267</v>
      </c>
      <c r="C119" s="14">
        <v>-28.097966476401695</v>
      </c>
      <c r="D119" s="14">
        <v>2196.4960886800272</v>
      </c>
      <c r="E119" s="13"/>
      <c r="F119" s="14">
        <v>1.7450900198984725</v>
      </c>
      <c r="G119" s="14">
        <v>44.930051547156864</v>
      </c>
      <c r="H119" s="13" t="s">
        <v>27</v>
      </c>
      <c r="I119" s="13" t="s">
        <v>241</v>
      </c>
      <c r="J119" s="13" t="s">
        <v>83</v>
      </c>
      <c r="K119" s="13" t="s">
        <v>30</v>
      </c>
      <c r="L119" s="13" t="s">
        <v>31</v>
      </c>
      <c r="M119" s="13" t="s">
        <v>242</v>
      </c>
      <c r="N119" s="13"/>
      <c r="O119" s="13" t="s">
        <v>258</v>
      </c>
      <c r="P119" s="13">
        <v>391187</v>
      </c>
      <c r="Q119" s="13">
        <v>145591</v>
      </c>
      <c r="S119" s="15"/>
      <c r="T119" s="15"/>
      <c r="U119" s="16" t="s">
        <v>267</v>
      </c>
      <c r="V119" s="13" t="s">
        <v>36</v>
      </c>
      <c r="W119" s="13" t="s">
        <v>37</v>
      </c>
      <c r="Y119" s="13" t="s">
        <v>264</v>
      </c>
      <c r="Z119" s="18">
        <f t="shared" si="5"/>
        <v>48.887014660436542</v>
      </c>
      <c r="AA119" s="17">
        <f t="shared" si="6"/>
        <v>10.352546439437067</v>
      </c>
      <c r="AB119" s="55" t="s">
        <v>425</v>
      </c>
      <c r="AC119" s="37" t="s">
        <v>426</v>
      </c>
      <c r="AE119" s="7"/>
      <c r="AF119" s="7"/>
      <c r="AG119" s="7"/>
      <c r="AH119" s="17">
        <f t="shared" si="7"/>
        <v>506.10508955760997</v>
      </c>
      <c r="AM119" s="15">
        <v>14</v>
      </c>
      <c r="AP119" s="13" t="s">
        <v>244</v>
      </c>
      <c r="AQ119" s="13">
        <v>206.33</v>
      </c>
    </row>
    <row r="120" spans="1:43">
      <c r="B120" s="13" t="s">
        <v>268</v>
      </c>
      <c r="C120" s="14">
        <v>-27.973459580238856</v>
      </c>
      <c r="D120" s="14">
        <v>2072.5185101665315</v>
      </c>
      <c r="E120" s="13"/>
      <c r="F120" s="14">
        <v>0.82208998742802342</v>
      </c>
      <c r="G120" s="14">
        <v>30.319676275048845</v>
      </c>
      <c r="H120" s="13" t="s">
        <v>27</v>
      </c>
      <c r="I120" s="13" t="s">
        <v>241</v>
      </c>
      <c r="J120" s="13" t="s">
        <v>86</v>
      </c>
      <c r="K120" s="13" t="s">
        <v>30</v>
      </c>
      <c r="L120" s="13" t="s">
        <v>31</v>
      </c>
      <c r="M120" s="13" t="s">
        <v>242</v>
      </c>
      <c r="N120" s="13"/>
      <c r="O120" s="13" t="s">
        <v>269</v>
      </c>
      <c r="P120" s="13">
        <v>391188</v>
      </c>
      <c r="Q120" s="13">
        <v>145592</v>
      </c>
      <c r="S120" s="15"/>
      <c r="T120" s="15"/>
      <c r="U120" s="16" t="s">
        <v>268</v>
      </c>
      <c r="V120" s="13" t="s">
        <v>36</v>
      </c>
      <c r="W120" s="13" t="s">
        <v>37</v>
      </c>
      <c r="Y120" s="13" t="s">
        <v>264</v>
      </c>
      <c r="Z120" s="18">
        <f t="shared" si="5"/>
        <v>68.355561958030592</v>
      </c>
      <c r="AA120" s="17">
        <f t="shared" si="6"/>
        <v>7.3950429939143536</v>
      </c>
      <c r="AB120" s="55" t="s">
        <v>425</v>
      </c>
      <c r="AC120" s="37" t="s">
        <v>426</v>
      </c>
      <c r="AE120" s="7"/>
      <c r="AF120" s="7"/>
      <c r="AG120" s="7"/>
      <c r="AH120" s="17">
        <f t="shared" si="7"/>
        <v>505.4923195528126</v>
      </c>
      <c r="AM120" s="15">
        <v>12</v>
      </c>
      <c r="AP120" s="13" t="s">
        <v>248</v>
      </c>
      <c r="AQ120" s="13"/>
    </row>
    <row r="121" spans="1:43">
      <c r="B121" s="13" t="s">
        <v>270</v>
      </c>
      <c r="C121" s="14">
        <v>-27.474352732128629</v>
      </c>
      <c r="D121" s="14">
        <v>2023.1879571989195</v>
      </c>
      <c r="E121" s="13"/>
      <c r="F121" s="14">
        <v>0.52663482480344725</v>
      </c>
      <c r="G121" s="14">
        <v>27.509550595875726</v>
      </c>
      <c r="H121" s="13" t="s">
        <v>27</v>
      </c>
      <c r="I121" s="13" t="s">
        <v>241</v>
      </c>
      <c r="J121" s="13" t="s">
        <v>88</v>
      </c>
      <c r="K121" s="13" t="s">
        <v>30</v>
      </c>
      <c r="L121" s="13" t="s">
        <v>31</v>
      </c>
      <c r="M121" s="13" t="s">
        <v>242</v>
      </c>
      <c r="N121" s="13"/>
      <c r="O121" s="13" t="s">
        <v>75</v>
      </c>
      <c r="P121" s="13">
        <v>391189</v>
      </c>
      <c r="Q121" s="13">
        <v>145593</v>
      </c>
      <c r="S121" s="15"/>
      <c r="T121" s="15"/>
      <c r="U121" s="16" t="s">
        <v>270</v>
      </c>
      <c r="V121" s="13" t="s">
        <v>36</v>
      </c>
      <c r="W121" s="13" t="s">
        <v>37</v>
      </c>
      <c r="Y121" s="13" t="s">
        <v>264</v>
      </c>
      <c r="Z121" s="18">
        <f t="shared" si="5"/>
        <v>73.544929429063032</v>
      </c>
      <c r="AA121" s="17">
        <f t="shared" si="6"/>
        <v>6.7260514904341635</v>
      </c>
      <c r="AB121" s="55" t="s">
        <v>425</v>
      </c>
      <c r="AC121" s="37" t="s">
        <v>426</v>
      </c>
      <c r="AE121" s="7"/>
      <c r="AF121" s="7"/>
      <c r="AG121" s="7"/>
      <c r="AH121" s="17">
        <f t="shared" si="7"/>
        <v>494.66698220022482</v>
      </c>
      <c r="AM121" s="15">
        <v>13</v>
      </c>
      <c r="AP121" s="13" t="s">
        <v>248</v>
      </c>
      <c r="AQ121" s="13"/>
    </row>
    <row r="122" spans="1:43">
      <c r="B122" s="13" t="s">
        <v>271</v>
      </c>
      <c r="C122" s="14">
        <v>-26.946105091752571</v>
      </c>
      <c r="D122" s="14">
        <v>2060.1719177226046</v>
      </c>
      <c r="E122" s="13"/>
      <c r="F122" s="14">
        <v>-5.6575686396866852E-2</v>
      </c>
      <c r="G122" s="14">
        <v>29.183050585996678</v>
      </c>
      <c r="H122" s="13" t="s">
        <v>27</v>
      </c>
      <c r="I122" s="13" t="s">
        <v>241</v>
      </c>
      <c r="J122" s="13" t="s">
        <v>92</v>
      </c>
      <c r="K122" s="13" t="s">
        <v>30</v>
      </c>
      <c r="L122" s="13" t="s">
        <v>31</v>
      </c>
      <c r="M122" s="13" t="s">
        <v>242</v>
      </c>
      <c r="N122" s="13"/>
      <c r="O122" s="13" t="s">
        <v>272</v>
      </c>
      <c r="P122" s="13">
        <v>391190</v>
      </c>
      <c r="Q122" s="13">
        <v>145594</v>
      </c>
      <c r="S122" s="15"/>
      <c r="T122" s="15"/>
      <c r="U122" s="16" t="s">
        <v>271</v>
      </c>
      <c r="V122" s="13" t="s">
        <v>36</v>
      </c>
      <c r="W122" s="13" t="s">
        <v>37</v>
      </c>
      <c r="Y122" s="13" t="s">
        <v>264</v>
      </c>
      <c r="Z122" s="18">
        <f t="shared" si="5"/>
        <v>70.594810218749586</v>
      </c>
      <c r="AA122" s="17">
        <f t="shared" si="6"/>
        <v>6.9815910492815023</v>
      </c>
      <c r="AB122" s="55" t="s">
        <v>425</v>
      </c>
      <c r="AC122" s="37" t="s">
        <v>426</v>
      </c>
      <c r="AE122" s="7"/>
      <c r="AF122" s="7"/>
      <c r="AG122" s="7"/>
      <c r="AH122" s="17">
        <f t="shared" si="7"/>
        <v>492.86409514894848</v>
      </c>
      <c r="AM122" s="15">
        <v>14</v>
      </c>
      <c r="AP122" s="13" t="s">
        <v>248</v>
      </c>
      <c r="AQ122" s="13"/>
    </row>
    <row r="123" spans="1:43">
      <c r="B123" s="1" t="s">
        <v>273</v>
      </c>
      <c r="C123" s="2">
        <v>-27.799577956015209</v>
      </c>
      <c r="D123" s="2">
        <v>2134.3910144064107</v>
      </c>
      <c r="E123" s="1"/>
      <c r="F123" s="2">
        <v>1.5930170246002797</v>
      </c>
      <c r="G123" s="2">
        <v>32.856404711864478</v>
      </c>
      <c r="H123" s="1" t="s">
        <v>27</v>
      </c>
      <c r="I123" s="1" t="s">
        <v>241</v>
      </c>
      <c r="J123" s="1" t="s">
        <v>94</v>
      </c>
      <c r="K123" s="1" t="s">
        <v>30</v>
      </c>
      <c r="L123" s="1" t="s">
        <v>31</v>
      </c>
      <c r="M123" s="1" t="s">
        <v>242</v>
      </c>
      <c r="N123" s="1"/>
      <c r="O123" s="1" t="s">
        <v>262</v>
      </c>
      <c r="P123" s="1">
        <v>391191</v>
      </c>
      <c r="Q123" s="1">
        <v>145595</v>
      </c>
      <c r="S123" s="9"/>
      <c r="T123" s="9"/>
      <c r="U123" s="11" t="s">
        <v>273</v>
      </c>
      <c r="V123" s="10" t="s">
        <v>36</v>
      </c>
      <c r="W123" s="10" t="s">
        <v>37</v>
      </c>
      <c r="Y123" s="10" t="s">
        <v>274</v>
      </c>
      <c r="Z123" s="20">
        <f t="shared" si="5"/>
        <v>64.961185897362654</v>
      </c>
      <c r="AA123" s="19">
        <f t="shared" si="6"/>
        <v>8.2141011779661195</v>
      </c>
      <c r="AB123" s="55" t="s">
        <v>425</v>
      </c>
      <c r="AC123" s="37" t="s">
        <v>426</v>
      </c>
      <c r="AE123" s="7"/>
      <c r="AF123" s="7"/>
      <c r="AG123" s="7"/>
      <c r="AH123" s="19">
        <f t="shared" si="7"/>
        <v>533.59775360160268</v>
      </c>
      <c r="AM123" s="9">
        <v>13</v>
      </c>
      <c r="AP123" s="10" t="s">
        <v>244</v>
      </c>
      <c r="AQ123" s="10">
        <v>51.37</v>
      </c>
    </row>
    <row r="124" spans="1:43">
      <c r="B124" s="1" t="s">
        <v>275</v>
      </c>
      <c r="C124" s="2">
        <v>-28.181531498647349</v>
      </c>
      <c r="D124" s="2">
        <v>2196.4960886800272</v>
      </c>
      <c r="E124" s="1"/>
      <c r="F124" s="2">
        <v>0.22683784152509037</v>
      </c>
      <c r="G124" s="2">
        <v>33.123110098026231</v>
      </c>
      <c r="H124" s="1" t="s">
        <v>27</v>
      </c>
      <c r="I124" s="1" t="s">
        <v>241</v>
      </c>
      <c r="J124" s="1" t="s">
        <v>97</v>
      </c>
      <c r="K124" s="1" t="s">
        <v>30</v>
      </c>
      <c r="L124" s="1" t="s">
        <v>31</v>
      </c>
      <c r="M124" s="1" t="s">
        <v>242</v>
      </c>
      <c r="N124" s="1"/>
      <c r="O124" s="1" t="s">
        <v>195</v>
      </c>
      <c r="P124" s="1">
        <v>391192</v>
      </c>
      <c r="Q124" s="1">
        <v>145596</v>
      </c>
      <c r="S124" s="9"/>
      <c r="T124" s="9"/>
      <c r="U124" s="11" t="s">
        <v>275</v>
      </c>
      <c r="V124" s="10" t="s">
        <v>36</v>
      </c>
      <c r="W124" s="10" t="s">
        <v>37</v>
      </c>
      <c r="Y124" s="10" t="s">
        <v>274</v>
      </c>
      <c r="Z124" s="20">
        <f t="shared" si="5"/>
        <v>66.313099288671978</v>
      </c>
      <c r="AA124" s="19">
        <f t="shared" si="6"/>
        <v>7.7210046848545995</v>
      </c>
      <c r="AB124" s="55" t="s">
        <v>425</v>
      </c>
      <c r="AC124" s="37" t="s">
        <v>426</v>
      </c>
      <c r="AE124" s="7"/>
      <c r="AF124" s="7"/>
      <c r="AG124" s="7"/>
      <c r="AH124" s="19">
        <f t="shared" si="7"/>
        <v>512.00375027506459</v>
      </c>
      <c r="AM124" s="9">
        <v>14</v>
      </c>
      <c r="AP124" s="10" t="s">
        <v>244</v>
      </c>
      <c r="AQ124" s="10">
        <v>92.54</v>
      </c>
    </row>
    <row r="125" spans="1:43">
      <c r="A125" s="40" t="s">
        <v>428</v>
      </c>
      <c r="B125" s="1" t="s">
        <v>276</v>
      </c>
      <c r="C125" s="2">
        <v>-28.239953688513381</v>
      </c>
      <c r="D125" s="2">
        <v>2447.2420861118671</v>
      </c>
      <c r="E125" s="1"/>
      <c r="F125" s="2">
        <v>0.62169145087665523</v>
      </c>
      <c r="G125" s="2">
        <v>37.647815005198204</v>
      </c>
      <c r="H125" s="1" t="s">
        <v>27</v>
      </c>
      <c r="I125" s="1" t="s">
        <v>241</v>
      </c>
      <c r="J125" s="1" t="s">
        <v>100</v>
      </c>
      <c r="K125" s="1" t="s">
        <v>30</v>
      </c>
      <c r="L125" s="1" t="s">
        <v>31</v>
      </c>
      <c r="M125" s="1" t="s">
        <v>242</v>
      </c>
      <c r="N125" s="1"/>
      <c r="O125" s="1" t="s">
        <v>277</v>
      </c>
      <c r="P125" s="1">
        <v>391193</v>
      </c>
      <c r="Q125" s="1">
        <v>145597</v>
      </c>
      <c r="S125" s="9"/>
      <c r="T125" s="9"/>
      <c r="U125" s="11" t="s">
        <v>275</v>
      </c>
      <c r="V125" s="10" t="s">
        <v>36</v>
      </c>
      <c r="W125" s="10" t="s">
        <v>37</v>
      </c>
      <c r="Y125" s="10" t="s">
        <v>274</v>
      </c>
      <c r="Z125" s="20">
        <f t="shared" si="5"/>
        <v>65.003562245882407</v>
      </c>
      <c r="AA125" s="19">
        <f t="shared" si="6"/>
        <v>8.5369195023125179</v>
      </c>
      <c r="AB125" s="55" t="s">
        <v>425</v>
      </c>
      <c r="AC125" s="37" t="s">
        <v>426</v>
      </c>
      <c r="AE125" s="7"/>
      <c r="AF125" s="7"/>
      <c r="AG125" s="7"/>
      <c r="AH125" s="19">
        <f t="shared" si="7"/>
        <v>554.93017825665925</v>
      </c>
      <c r="AM125" s="9">
        <v>14</v>
      </c>
      <c r="AP125" s="10" t="s">
        <v>244</v>
      </c>
      <c r="AQ125" s="10">
        <v>92.54</v>
      </c>
    </row>
    <row r="126" spans="1:43">
      <c r="B126" s="1" t="s">
        <v>278</v>
      </c>
      <c r="C126" s="2">
        <v>-28.200109821247434</v>
      </c>
      <c r="D126" s="2">
        <v>2459.8770653976289</v>
      </c>
      <c r="E126" s="1"/>
      <c r="F126" s="2">
        <v>1.2372169749953155</v>
      </c>
      <c r="G126" s="2">
        <v>38.178979984512701</v>
      </c>
      <c r="H126" s="1" t="s">
        <v>27</v>
      </c>
      <c r="I126" s="1" t="s">
        <v>241</v>
      </c>
      <c r="J126" s="1" t="s">
        <v>103</v>
      </c>
      <c r="K126" s="1" t="s">
        <v>30</v>
      </c>
      <c r="L126" s="1" t="s">
        <v>31</v>
      </c>
      <c r="M126" s="1" t="s">
        <v>242</v>
      </c>
      <c r="N126" s="1"/>
      <c r="O126" s="1" t="s">
        <v>279</v>
      </c>
      <c r="P126" s="1">
        <v>391194</v>
      </c>
      <c r="Q126" s="1">
        <v>145598</v>
      </c>
      <c r="S126" s="9"/>
      <c r="T126" s="9"/>
      <c r="U126" s="11" t="s">
        <v>278</v>
      </c>
      <c r="V126" s="10" t="s">
        <v>36</v>
      </c>
      <c r="W126" s="10" t="s">
        <v>37</v>
      </c>
      <c r="Y126" s="10" t="s">
        <v>280</v>
      </c>
      <c r="Z126" s="20">
        <f t="shared" si="5"/>
        <v>64.430141046080266</v>
      </c>
      <c r="AA126" s="19">
        <f t="shared" si="6"/>
        <v>8.9203224262880134</v>
      </c>
      <c r="AB126" s="55" t="s">
        <v>425</v>
      </c>
      <c r="AC126" s="37" t="s">
        <v>426</v>
      </c>
      <c r="AE126" s="7"/>
      <c r="AF126" s="7"/>
      <c r="AG126" s="7"/>
      <c r="AH126" s="19">
        <f t="shared" si="7"/>
        <v>574.73763210224968</v>
      </c>
      <c r="AM126" s="9">
        <v>12</v>
      </c>
      <c r="AP126" s="10" t="s">
        <v>244</v>
      </c>
      <c r="AQ126" s="10">
        <v>132.80000000000001</v>
      </c>
    </row>
    <row r="127" spans="1:43">
      <c r="B127" s="1" t="s">
        <v>281</v>
      </c>
      <c r="C127" s="2">
        <v>-27.730751814889079</v>
      </c>
      <c r="D127" s="2">
        <v>2121.9979079557361</v>
      </c>
      <c r="E127" s="1"/>
      <c r="F127" s="2">
        <v>0.54277899864051171</v>
      </c>
      <c r="G127" s="2">
        <v>29.985488408876368</v>
      </c>
      <c r="H127" s="1" t="s">
        <v>27</v>
      </c>
      <c r="I127" s="1" t="s">
        <v>241</v>
      </c>
      <c r="J127" s="1" t="s">
        <v>106</v>
      </c>
      <c r="K127" s="1" t="s">
        <v>30</v>
      </c>
      <c r="L127" s="1" t="s">
        <v>31</v>
      </c>
      <c r="M127" s="1" t="s">
        <v>242</v>
      </c>
      <c r="N127" s="1"/>
      <c r="O127" s="1" t="s">
        <v>277</v>
      </c>
      <c r="P127" s="1">
        <v>391195</v>
      </c>
      <c r="Q127" s="1">
        <v>145599</v>
      </c>
      <c r="S127" s="9"/>
      <c r="T127" s="9"/>
      <c r="U127" s="11" t="s">
        <v>281</v>
      </c>
      <c r="V127" s="10" t="s">
        <v>36</v>
      </c>
      <c r="W127" s="10" t="s">
        <v>37</v>
      </c>
      <c r="Y127" s="10" t="s">
        <v>274</v>
      </c>
      <c r="Z127" s="20">
        <f t="shared" si="5"/>
        <v>70.767495230378771</v>
      </c>
      <c r="AA127" s="19">
        <f t="shared" si="6"/>
        <v>6.7994304782032575</v>
      </c>
      <c r="AB127" s="55" t="s">
        <v>425</v>
      </c>
      <c r="AC127" s="37" t="s">
        <v>426</v>
      </c>
      <c r="AE127" s="7"/>
      <c r="AF127" s="7"/>
      <c r="AG127" s="7"/>
      <c r="AH127" s="19">
        <f t="shared" si="7"/>
        <v>481.17866393554107</v>
      </c>
      <c r="AM127" s="9">
        <v>13</v>
      </c>
      <c r="AP127" s="10" t="s">
        <v>248</v>
      </c>
      <c r="AQ127" s="10"/>
    </row>
    <row r="128" spans="1:43">
      <c r="B128" s="1" t="s">
        <v>282</v>
      </c>
      <c r="C128" s="2">
        <v>-26.829714624422301</v>
      </c>
      <c r="D128" s="2">
        <v>2023.1879571989195</v>
      </c>
      <c r="E128" s="1"/>
      <c r="F128" s="2">
        <v>7.1726444108259568E-2</v>
      </c>
      <c r="G128" s="2">
        <v>25.296900163122803</v>
      </c>
      <c r="H128" s="1" t="s">
        <v>27</v>
      </c>
      <c r="I128" s="1" t="s">
        <v>241</v>
      </c>
      <c r="J128" s="1" t="s">
        <v>109</v>
      </c>
      <c r="K128" s="1" t="s">
        <v>30</v>
      </c>
      <c r="L128" s="1" t="s">
        <v>31</v>
      </c>
      <c r="M128" s="1" t="s">
        <v>242</v>
      </c>
      <c r="N128" s="1"/>
      <c r="O128" s="1" t="s">
        <v>84</v>
      </c>
      <c r="P128" s="1">
        <v>391196</v>
      </c>
      <c r="Q128" s="1">
        <v>145600</v>
      </c>
      <c r="S128" s="9"/>
      <c r="T128" s="9"/>
      <c r="U128" s="11" t="s">
        <v>282</v>
      </c>
      <c r="V128" s="10" t="s">
        <v>36</v>
      </c>
      <c r="W128" s="10" t="s">
        <v>37</v>
      </c>
      <c r="Y128" s="10" t="s">
        <v>274</v>
      </c>
      <c r="Z128" s="20">
        <f t="shared" si="5"/>
        <v>79.977702570383428</v>
      </c>
      <c r="AA128" s="19">
        <f t="shared" si="6"/>
        <v>6.0087648843522095</v>
      </c>
      <c r="AB128" s="55" t="s">
        <v>425</v>
      </c>
      <c r="AC128" s="37" t="s">
        <v>426</v>
      </c>
      <c r="AE128" s="7"/>
      <c r="AF128" s="7"/>
      <c r="AG128" s="7"/>
      <c r="AH128" s="19">
        <f t="shared" si="7"/>
        <v>480.56721073608543</v>
      </c>
      <c r="AM128" s="9">
        <v>14</v>
      </c>
      <c r="AP128" s="10" t="s">
        <v>248</v>
      </c>
      <c r="AQ128" s="10"/>
    </row>
    <row r="129" spans="2:43">
      <c r="B129" s="1" t="s">
        <v>283</v>
      </c>
      <c r="C129" s="2">
        <v>-27.463178025096187</v>
      </c>
      <c r="D129" s="2">
        <v>2060.1719177226046</v>
      </c>
      <c r="E129" s="1"/>
      <c r="F129" s="2">
        <v>0.37842222777956047</v>
      </c>
      <c r="G129" s="2">
        <v>24.088258678779923</v>
      </c>
      <c r="H129" s="1" t="s">
        <v>27</v>
      </c>
      <c r="I129" s="1" t="s">
        <v>241</v>
      </c>
      <c r="J129" s="1" t="s">
        <v>112</v>
      </c>
      <c r="K129" s="1" t="s">
        <v>30</v>
      </c>
      <c r="L129" s="1" t="s">
        <v>31</v>
      </c>
      <c r="M129" s="1" t="s">
        <v>242</v>
      </c>
      <c r="N129" s="1"/>
      <c r="O129" s="1" t="s">
        <v>150</v>
      </c>
      <c r="P129" s="1">
        <v>391197</v>
      </c>
      <c r="Q129" s="1">
        <v>145603</v>
      </c>
      <c r="S129" s="9"/>
      <c r="T129" s="9"/>
      <c r="U129" s="11" t="s">
        <v>283</v>
      </c>
      <c r="V129" s="10" t="s">
        <v>36</v>
      </c>
      <c r="W129" s="10" t="s">
        <v>37</v>
      </c>
      <c r="Y129" s="10" t="s">
        <v>280</v>
      </c>
      <c r="Z129" s="20">
        <f t="shared" si="5"/>
        <v>85.525979490475677</v>
      </c>
      <c r="AA129" s="19">
        <f t="shared" si="6"/>
        <v>5.9330686400935777</v>
      </c>
      <c r="AB129" s="55" t="s">
        <v>425</v>
      </c>
      <c r="AC129" s="37" t="s">
        <v>426</v>
      </c>
      <c r="AE129" s="7"/>
      <c r="AF129" s="7"/>
      <c r="AG129" s="7"/>
      <c r="AH129" s="19">
        <f t="shared" si="7"/>
        <v>507.43150682822778</v>
      </c>
      <c r="AM129" s="9">
        <v>12</v>
      </c>
      <c r="AP129" s="10" t="s">
        <v>248</v>
      </c>
      <c r="AQ129" s="10"/>
    </row>
    <row r="130" spans="2:43">
      <c r="B130" s="1" t="s">
        <v>284</v>
      </c>
      <c r="C130" s="2">
        <v>-27.710694672866531</v>
      </c>
      <c r="D130" s="2">
        <v>2283.8339103197691</v>
      </c>
      <c r="E130" s="1"/>
      <c r="F130" s="2">
        <v>2.9253362625156951</v>
      </c>
      <c r="G130" s="2">
        <v>38.776250378192209</v>
      </c>
      <c r="H130" s="1" t="s">
        <v>27</v>
      </c>
      <c r="I130" s="1" t="s">
        <v>241</v>
      </c>
      <c r="J130" s="1" t="s">
        <v>115</v>
      </c>
      <c r="K130" s="1" t="s">
        <v>30</v>
      </c>
      <c r="L130" s="1" t="s">
        <v>31</v>
      </c>
      <c r="M130" s="1" t="s">
        <v>242</v>
      </c>
      <c r="N130" s="1"/>
      <c r="O130" s="1" t="s">
        <v>256</v>
      </c>
      <c r="P130" s="1">
        <v>391198</v>
      </c>
      <c r="Q130" s="1">
        <v>145604</v>
      </c>
      <c r="S130" s="9"/>
      <c r="T130" s="9"/>
      <c r="U130" s="11" t="s">
        <v>284</v>
      </c>
      <c r="V130" s="10" t="s">
        <v>36</v>
      </c>
      <c r="W130" s="10" t="s">
        <v>37</v>
      </c>
      <c r="Y130" s="10" t="s">
        <v>285</v>
      </c>
      <c r="Z130" s="20">
        <f t="shared" si="5"/>
        <v>58.89775024777019</v>
      </c>
      <c r="AA130" s="19">
        <f t="shared" si="6"/>
        <v>8.8530252005005039</v>
      </c>
      <c r="AB130" s="55" t="s">
        <v>425</v>
      </c>
      <c r="AC130" s="37" t="s">
        <v>426</v>
      </c>
      <c r="AE130" s="7"/>
      <c r="AF130" s="7"/>
      <c r="AG130" s="7"/>
      <c r="AH130" s="19">
        <f t="shared" si="7"/>
        <v>521.42326719629432</v>
      </c>
      <c r="AM130" s="9">
        <v>13</v>
      </c>
      <c r="AP130" s="10" t="s">
        <v>244</v>
      </c>
      <c r="AQ130" s="10">
        <v>8</v>
      </c>
    </row>
    <row r="131" spans="2:43">
      <c r="B131" s="1" t="s">
        <v>286</v>
      </c>
      <c r="C131" s="2">
        <v>-29.613015862441156</v>
      </c>
      <c r="D131" s="2">
        <v>2084.8744054118088</v>
      </c>
      <c r="E131" s="1"/>
      <c r="F131" s="2">
        <v>0.69419427848239845</v>
      </c>
      <c r="G131" s="2">
        <v>33.189776960643485</v>
      </c>
      <c r="H131" s="1" t="s">
        <v>27</v>
      </c>
      <c r="I131" s="1" t="s">
        <v>241</v>
      </c>
      <c r="J131" s="1" t="s">
        <v>118</v>
      </c>
      <c r="K131" s="1" t="s">
        <v>30</v>
      </c>
      <c r="L131" s="1" t="s">
        <v>31</v>
      </c>
      <c r="M131" s="1" t="s">
        <v>242</v>
      </c>
      <c r="N131" s="1"/>
      <c r="O131" s="1" t="s">
        <v>66</v>
      </c>
      <c r="P131" s="1">
        <v>391199</v>
      </c>
      <c r="Q131" s="1">
        <v>145605</v>
      </c>
      <c r="S131" s="9"/>
      <c r="T131" s="9"/>
      <c r="U131" s="11" t="s">
        <v>286</v>
      </c>
      <c r="V131" s="10" t="s">
        <v>36</v>
      </c>
      <c r="W131" s="10" t="s">
        <v>37</v>
      </c>
      <c r="Y131" s="10" t="s">
        <v>285</v>
      </c>
      <c r="Z131" s="20">
        <f t="shared" si="5"/>
        <v>62.816764568320473</v>
      </c>
      <c r="AA131" s="19">
        <f t="shared" si="6"/>
        <v>7.8277775850574249</v>
      </c>
      <c r="AB131" s="55" t="s">
        <v>425</v>
      </c>
      <c r="AC131" s="37" t="s">
        <v>426</v>
      </c>
      <c r="AE131" s="7"/>
      <c r="AF131" s="7"/>
      <c r="AG131" s="7"/>
      <c r="AH131" s="19">
        <f t="shared" si="7"/>
        <v>491.71566165372843</v>
      </c>
      <c r="AM131" s="9">
        <v>14</v>
      </c>
      <c r="AP131" s="10" t="s">
        <v>244</v>
      </c>
      <c r="AQ131" s="10">
        <v>3.32</v>
      </c>
    </row>
    <row r="132" spans="2:43">
      <c r="B132" s="1" t="s">
        <v>287</v>
      </c>
      <c r="C132" s="2">
        <v>-27.376465863516898</v>
      </c>
      <c r="D132" s="2">
        <v>2296.3479531879875</v>
      </c>
      <c r="E132" s="1"/>
      <c r="F132" s="2">
        <v>1.5132615322753564</v>
      </c>
      <c r="G132" s="2">
        <v>33.456406475419797</v>
      </c>
      <c r="H132" s="1" t="s">
        <v>27</v>
      </c>
      <c r="I132" s="1" t="s">
        <v>241</v>
      </c>
      <c r="J132" s="1" t="s">
        <v>121</v>
      </c>
      <c r="K132" s="1" t="s">
        <v>30</v>
      </c>
      <c r="L132" s="1" t="s">
        <v>31</v>
      </c>
      <c r="M132" s="1" t="s">
        <v>242</v>
      </c>
      <c r="N132" s="1"/>
      <c r="O132" s="1" t="s">
        <v>166</v>
      </c>
      <c r="P132" s="1">
        <v>391200</v>
      </c>
      <c r="Q132" s="1">
        <v>145606</v>
      </c>
      <c r="S132" s="9"/>
      <c r="T132" s="9"/>
      <c r="U132" s="11" t="s">
        <v>287</v>
      </c>
      <c r="V132" s="10" t="s">
        <v>36</v>
      </c>
      <c r="W132" s="10" t="s">
        <v>37</v>
      </c>
      <c r="Y132" s="10" t="s">
        <v>285</v>
      </c>
      <c r="Z132" s="20">
        <f t="shared" si="5"/>
        <v>68.63701739381662</v>
      </c>
      <c r="AA132" s="19">
        <f t="shared" si="6"/>
        <v>7.5522362246997288</v>
      </c>
      <c r="AB132" s="55" t="s">
        <v>425</v>
      </c>
      <c r="AC132" s="37" t="s">
        <v>426</v>
      </c>
      <c r="AE132" s="7"/>
      <c r="AF132" s="7"/>
      <c r="AG132" s="7"/>
      <c r="AH132" s="19">
        <f t="shared" si="7"/>
        <v>518.36296911692727</v>
      </c>
      <c r="AM132" s="9">
        <v>13</v>
      </c>
      <c r="AP132" s="10" t="s">
        <v>248</v>
      </c>
      <c r="AQ132" s="10"/>
    </row>
    <row r="133" spans="2:43">
      <c r="B133" s="21" t="s">
        <v>288</v>
      </c>
      <c r="C133" s="22">
        <v>-26.221050924045709</v>
      </c>
      <c r="D133" s="22">
        <v>1706.1674554357428</v>
      </c>
      <c r="E133" s="21"/>
      <c r="F133" s="22">
        <v>0.16908983839037248</v>
      </c>
      <c r="G133" s="22">
        <v>17.959090301131098</v>
      </c>
      <c r="H133" s="21" t="s">
        <v>44</v>
      </c>
      <c r="I133" s="21" t="s">
        <v>241</v>
      </c>
      <c r="J133" s="21" t="s">
        <v>124</v>
      </c>
      <c r="K133" s="21" t="s">
        <v>30</v>
      </c>
      <c r="L133" s="21" t="s">
        <v>31</v>
      </c>
      <c r="M133" s="21" t="s">
        <v>242</v>
      </c>
      <c r="N133" s="21"/>
      <c r="O133" s="21" t="s">
        <v>289</v>
      </c>
      <c r="P133" s="21">
        <v>391201</v>
      </c>
      <c r="Q133" s="21">
        <v>145607</v>
      </c>
      <c r="S133" s="23"/>
      <c r="T133" s="23"/>
      <c r="U133" s="25" t="s">
        <v>288</v>
      </c>
      <c r="V133" s="24" t="s">
        <v>36</v>
      </c>
      <c r="W133" s="24" t="s">
        <v>37</v>
      </c>
      <c r="Y133" s="24" t="s">
        <v>285</v>
      </c>
      <c r="Z133" s="27">
        <f t="shared" si="5"/>
        <v>95.002999975354257</v>
      </c>
      <c r="AA133" s="26">
        <f t="shared" si="6"/>
        <v>4.255708602163768</v>
      </c>
      <c r="AB133" s="55" t="s">
        <v>425</v>
      </c>
      <c r="AC133" s="37" t="s">
        <v>426</v>
      </c>
      <c r="AE133" s="28"/>
      <c r="AF133" s="28"/>
      <c r="AG133" s="28"/>
      <c r="AH133" s="26">
        <f t="shared" si="7"/>
        <v>404.30508422647938</v>
      </c>
      <c r="AM133" s="23">
        <v>14</v>
      </c>
      <c r="AP133" s="24" t="s">
        <v>248</v>
      </c>
      <c r="AQ133" s="24"/>
    </row>
    <row r="134" spans="2:43">
      <c r="B134" s="13" t="s">
        <v>290</v>
      </c>
      <c r="C134" s="14">
        <v>-27.393125320287854</v>
      </c>
      <c r="D134" s="14">
        <v>2233.8707668603911</v>
      </c>
      <c r="E134" s="13"/>
      <c r="F134" s="14">
        <v>-0.64901205149847097</v>
      </c>
      <c r="G134" s="14">
        <v>50.394445435732848</v>
      </c>
      <c r="H134" s="13" t="s">
        <v>27</v>
      </c>
      <c r="I134" s="13" t="s">
        <v>241</v>
      </c>
      <c r="J134" s="13" t="s">
        <v>127</v>
      </c>
      <c r="K134" s="13" t="s">
        <v>30</v>
      </c>
      <c r="L134" s="13" t="s">
        <v>31</v>
      </c>
      <c r="M134" s="13" t="s">
        <v>242</v>
      </c>
      <c r="N134" s="13"/>
      <c r="O134" s="13" t="s">
        <v>131</v>
      </c>
      <c r="P134" s="13">
        <v>391202</v>
      </c>
      <c r="Q134" s="13">
        <v>145608</v>
      </c>
      <c r="S134" s="15"/>
      <c r="T134" s="15"/>
      <c r="U134" s="16" t="s">
        <v>290</v>
      </c>
      <c r="V134" s="13" t="s">
        <v>36</v>
      </c>
      <c r="W134" s="13" t="s">
        <v>90</v>
      </c>
      <c r="Y134" s="13" t="s">
        <v>38</v>
      </c>
      <c r="Z134" s="18">
        <f t="shared" si="5"/>
        <v>44.327718016248575</v>
      </c>
      <c r="AA134" s="17">
        <f t="shared" si="6"/>
        <v>12.443072947094532</v>
      </c>
      <c r="AB134" s="55" t="s">
        <v>425</v>
      </c>
      <c r="AC134" s="37" t="s">
        <v>426</v>
      </c>
      <c r="AE134" s="7"/>
      <c r="AF134" s="7"/>
      <c r="AG134" s="7"/>
      <c r="AH134" s="17">
        <f t="shared" si="7"/>
        <v>551.57302885441754</v>
      </c>
      <c r="AM134" s="15">
        <v>5</v>
      </c>
      <c r="AP134" s="13" t="s">
        <v>244</v>
      </c>
      <c r="AQ134" s="13">
        <v>76.239999999999995</v>
      </c>
    </row>
    <row r="135" spans="2:43">
      <c r="B135" s="13" t="s">
        <v>291</v>
      </c>
      <c r="C135" s="14">
        <v>-26.152713347532682</v>
      </c>
      <c r="D135" s="14">
        <v>2060.1719177226046</v>
      </c>
      <c r="E135" s="13"/>
      <c r="F135" s="14">
        <v>-1.0749642358439488</v>
      </c>
      <c r="G135" s="14">
        <v>40.764932452433129</v>
      </c>
      <c r="H135" s="13" t="s">
        <v>27</v>
      </c>
      <c r="I135" s="13" t="s">
        <v>241</v>
      </c>
      <c r="J135" s="13" t="s">
        <v>130</v>
      </c>
      <c r="K135" s="13" t="s">
        <v>30</v>
      </c>
      <c r="L135" s="13" t="s">
        <v>31</v>
      </c>
      <c r="M135" s="13" t="s">
        <v>242</v>
      </c>
      <c r="N135" s="13"/>
      <c r="O135" s="13" t="s">
        <v>292</v>
      </c>
      <c r="P135" s="13">
        <v>391203</v>
      </c>
      <c r="Q135" s="13">
        <v>145609</v>
      </c>
      <c r="S135" s="15"/>
      <c r="T135" s="15"/>
      <c r="U135" s="16" t="s">
        <v>291</v>
      </c>
      <c r="V135" s="13" t="s">
        <v>36</v>
      </c>
      <c r="W135" s="13" t="s">
        <v>90</v>
      </c>
      <c r="Y135" s="13" t="s">
        <v>38</v>
      </c>
      <c r="Z135" s="18">
        <f t="shared" si="5"/>
        <v>50.537846962619945</v>
      </c>
      <c r="AA135" s="17">
        <f t="shared" si="6"/>
        <v>9.822875289742921</v>
      </c>
      <c r="AB135" s="55" t="s">
        <v>425</v>
      </c>
      <c r="AC135" s="37" t="s">
        <v>426</v>
      </c>
      <c r="AE135" s="7"/>
      <c r="AF135" s="7"/>
      <c r="AG135" s="7"/>
      <c r="AH135" s="17">
        <f t="shared" si="7"/>
        <v>496.42696812592879</v>
      </c>
      <c r="AM135" s="15">
        <v>16</v>
      </c>
      <c r="AP135" s="13" t="s">
        <v>244</v>
      </c>
      <c r="AQ135" s="13">
        <v>242.63</v>
      </c>
    </row>
    <row r="136" spans="2:43">
      <c r="B136" s="13" t="s">
        <v>293</v>
      </c>
      <c r="C136" s="14">
        <v>-26.55831111937205</v>
      </c>
      <c r="D136" s="14">
        <v>2134.3910144064107</v>
      </c>
      <c r="E136" s="13"/>
      <c r="F136" s="14">
        <v>0.10725413886209283</v>
      </c>
      <c r="G136" s="14">
        <v>40.764932452433129</v>
      </c>
      <c r="H136" s="13" t="s">
        <v>27</v>
      </c>
      <c r="I136" s="13" t="s">
        <v>241</v>
      </c>
      <c r="J136" s="13" t="s">
        <v>133</v>
      </c>
      <c r="K136" s="13" t="s">
        <v>30</v>
      </c>
      <c r="L136" s="13" t="s">
        <v>31</v>
      </c>
      <c r="M136" s="13" t="s">
        <v>242</v>
      </c>
      <c r="N136" s="13"/>
      <c r="O136" s="13" t="s">
        <v>294</v>
      </c>
      <c r="P136" s="13">
        <v>391204</v>
      </c>
      <c r="Q136" s="13">
        <v>145610</v>
      </c>
      <c r="S136" s="15"/>
      <c r="T136" s="15"/>
      <c r="U136" s="16" t="s">
        <v>293</v>
      </c>
      <c r="V136" s="13" t="s">
        <v>36</v>
      </c>
      <c r="W136" s="13" t="s">
        <v>90</v>
      </c>
      <c r="Y136" s="13" t="s">
        <v>38</v>
      </c>
      <c r="Z136" s="18">
        <f t="shared" si="5"/>
        <v>52.358507324817502</v>
      </c>
      <c r="AA136" s="17">
        <f t="shared" si="6"/>
        <v>10.452546782675162</v>
      </c>
      <c r="AB136" s="55" t="s">
        <v>425</v>
      </c>
      <c r="AC136" s="37" t="s">
        <v>426</v>
      </c>
      <c r="AE136" s="7"/>
      <c r="AF136" s="7"/>
      <c r="AG136" s="7"/>
      <c r="AH136" s="17">
        <f t="shared" si="7"/>
        <v>547.27974728369509</v>
      </c>
      <c r="AM136" s="15">
        <v>17</v>
      </c>
      <c r="AP136" s="13" t="s">
        <v>244</v>
      </c>
      <c r="AQ136" s="13">
        <v>484.13</v>
      </c>
    </row>
    <row r="137" spans="2:43">
      <c r="B137" s="13" t="s">
        <v>295</v>
      </c>
      <c r="C137" s="14">
        <v>-27.125980087146498</v>
      </c>
      <c r="D137" s="14">
        <v>2109.6141043064108</v>
      </c>
      <c r="E137" s="13"/>
      <c r="F137" s="14">
        <v>-0.84437787449974055</v>
      </c>
      <c r="G137" s="14">
        <v>25.498220913081216</v>
      </c>
      <c r="H137" s="13" t="s">
        <v>27</v>
      </c>
      <c r="I137" s="13" t="s">
        <v>241</v>
      </c>
      <c r="J137" s="13" t="s">
        <v>135</v>
      </c>
      <c r="K137" s="13" t="s">
        <v>30</v>
      </c>
      <c r="L137" s="13" t="s">
        <v>31</v>
      </c>
      <c r="M137" s="13" t="s">
        <v>242</v>
      </c>
      <c r="N137" s="13"/>
      <c r="O137" s="13" t="s">
        <v>206</v>
      </c>
      <c r="P137" s="13">
        <v>391205</v>
      </c>
      <c r="Q137" s="13">
        <v>145611</v>
      </c>
      <c r="S137" s="15"/>
      <c r="T137" s="15"/>
      <c r="U137" s="16" t="s">
        <v>295</v>
      </c>
      <c r="V137" s="13" t="s">
        <v>36</v>
      </c>
      <c r="W137" s="13" t="s">
        <v>90</v>
      </c>
      <c r="Y137" s="13" t="s">
        <v>38</v>
      </c>
      <c r="Z137" s="18">
        <f t="shared" ref="Z137:Z168" si="8">AH137/AA137</f>
        <v>82.735737191143656</v>
      </c>
      <c r="AA137" s="17">
        <f t="shared" ref="AA137:AA168" si="9">G137/O137</f>
        <v>5.9298188169956321</v>
      </c>
      <c r="AB137" s="55" t="s">
        <v>425</v>
      </c>
      <c r="AC137" s="37" t="s">
        <v>426</v>
      </c>
      <c r="AE137" s="7"/>
      <c r="AF137" s="7"/>
      <c r="AG137" s="7"/>
      <c r="AH137" s="17">
        <f t="shared" ref="AH137:AH168" si="10">D137/O137</f>
        <v>490.60793123404903</v>
      </c>
      <c r="AM137" s="15">
        <v>5</v>
      </c>
      <c r="AP137" s="13" t="s">
        <v>248</v>
      </c>
      <c r="AQ137" s="13"/>
    </row>
    <row r="138" spans="2:43">
      <c r="B138" s="13" t="s">
        <v>296</v>
      </c>
      <c r="C138" s="14">
        <v>-26.210033615490442</v>
      </c>
      <c r="D138" s="14">
        <v>2283.8339103197691</v>
      </c>
      <c r="E138" s="13"/>
      <c r="F138" s="14">
        <v>-2.9152354695714164</v>
      </c>
      <c r="G138" s="14">
        <v>24.424115715432063</v>
      </c>
      <c r="H138" s="13" t="s">
        <v>27</v>
      </c>
      <c r="I138" s="13" t="s">
        <v>241</v>
      </c>
      <c r="J138" s="13" t="s">
        <v>137</v>
      </c>
      <c r="K138" s="13" t="s">
        <v>30</v>
      </c>
      <c r="L138" s="13" t="s">
        <v>31</v>
      </c>
      <c r="M138" s="13" t="s">
        <v>242</v>
      </c>
      <c r="N138" s="13"/>
      <c r="O138" s="13" t="s">
        <v>66</v>
      </c>
      <c r="P138" s="13">
        <v>391206</v>
      </c>
      <c r="Q138" s="13">
        <v>145612</v>
      </c>
      <c r="S138" s="15"/>
      <c r="T138" s="15"/>
      <c r="U138" s="16" t="s">
        <v>296</v>
      </c>
      <c r="V138" s="13" t="s">
        <v>36</v>
      </c>
      <c r="W138" s="13" t="s">
        <v>90</v>
      </c>
      <c r="Y138" s="13" t="s">
        <v>38</v>
      </c>
      <c r="Z138" s="18">
        <f t="shared" si="8"/>
        <v>93.507332544971462</v>
      </c>
      <c r="AA138" s="17">
        <f t="shared" si="9"/>
        <v>5.7604046498660519</v>
      </c>
      <c r="AB138" s="55" t="s">
        <v>425</v>
      </c>
      <c r="AC138" s="37" t="s">
        <v>426</v>
      </c>
      <c r="AE138" s="7"/>
      <c r="AF138" s="7"/>
      <c r="AG138" s="7"/>
      <c r="AH138" s="17">
        <f t="shared" si="10"/>
        <v>538.6400731886248</v>
      </c>
      <c r="AM138" s="15">
        <v>16</v>
      </c>
      <c r="AP138" s="13" t="s">
        <v>248</v>
      </c>
      <c r="AQ138" s="13"/>
    </row>
    <row r="139" spans="2:43">
      <c r="B139" s="13" t="s">
        <v>297</v>
      </c>
      <c r="C139" s="14">
        <v>-26.389552260965687</v>
      </c>
      <c r="D139" s="14">
        <v>2308.8712988575553</v>
      </c>
      <c r="E139" s="13"/>
      <c r="F139" s="14">
        <v>-0.613897087360743</v>
      </c>
      <c r="G139" s="14">
        <v>21.195973200082875</v>
      </c>
      <c r="H139" s="13" t="s">
        <v>27</v>
      </c>
      <c r="I139" s="13" t="s">
        <v>241</v>
      </c>
      <c r="J139" s="13" t="s">
        <v>139</v>
      </c>
      <c r="K139" s="13" t="s">
        <v>30</v>
      </c>
      <c r="L139" s="13" t="s">
        <v>31</v>
      </c>
      <c r="M139" s="13" t="s">
        <v>242</v>
      </c>
      <c r="N139" s="13"/>
      <c r="O139" s="13" t="s">
        <v>98</v>
      </c>
      <c r="P139" s="13">
        <v>391207</v>
      </c>
      <c r="Q139" s="13">
        <v>145613</v>
      </c>
      <c r="S139" s="15"/>
      <c r="T139" s="15"/>
      <c r="U139" s="16" t="s">
        <v>297</v>
      </c>
      <c r="V139" s="13" t="s">
        <v>36</v>
      </c>
      <c r="W139" s="13" t="s">
        <v>90</v>
      </c>
      <c r="Y139" s="13" t="s">
        <v>38</v>
      </c>
      <c r="Z139" s="18">
        <f t="shared" si="8"/>
        <v>108.92971401042004</v>
      </c>
      <c r="AA139" s="17">
        <f t="shared" si="9"/>
        <v>5.1446536893405037</v>
      </c>
      <c r="AB139" s="55" t="s">
        <v>425</v>
      </c>
      <c r="AC139" s="37" t="s">
        <v>426</v>
      </c>
      <c r="AE139" s="7"/>
      <c r="AF139" s="7"/>
      <c r="AG139" s="7"/>
      <c r="AH139" s="17">
        <f t="shared" si="10"/>
        <v>560.40565506251346</v>
      </c>
      <c r="AM139" s="15">
        <v>17</v>
      </c>
      <c r="AP139" s="13" t="s">
        <v>248</v>
      </c>
      <c r="AQ139" s="13"/>
    </row>
    <row r="140" spans="2:43">
      <c r="B140" s="1" t="s">
        <v>298</v>
      </c>
      <c r="C140" s="2">
        <v>-28.145867592792893</v>
      </c>
      <c r="D140" s="2">
        <v>2047.8346280800265</v>
      </c>
      <c r="E140" s="1"/>
      <c r="F140" s="2">
        <v>-0.24062909188378445</v>
      </c>
      <c r="G140" s="2">
        <v>31.45520562258141</v>
      </c>
      <c r="H140" s="1" t="s">
        <v>27</v>
      </c>
      <c r="I140" s="1" t="s">
        <v>241</v>
      </c>
      <c r="J140" s="1" t="s">
        <v>141</v>
      </c>
      <c r="K140" s="1" t="s">
        <v>30</v>
      </c>
      <c r="L140" s="1" t="s">
        <v>31</v>
      </c>
      <c r="M140" s="1" t="s">
        <v>242</v>
      </c>
      <c r="N140" s="1"/>
      <c r="O140" s="1" t="s">
        <v>294</v>
      </c>
      <c r="P140" s="1">
        <v>391208</v>
      </c>
      <c r="Q140" s="1">
        <v>145614</v>
      </c>
      <c r="S140" s="9"/>
      <c r="T140" s="9"/>
      <c r="U140" s="11" t="s">
        <v>298</v>
      </c>
      <c r="V140" s="10" t="s">
        <v>36</v>
      </c>
      <c r="W140" s="10" t="s">
        <v>90</v>
      </c>
      <c r="Y140" s="10" t="s">
        <v>230</v>
      </c>
      <c r="Z140" s="20">
        <f t="shared" si="8"/>
        <v>65.103202714717099</v>
      </c>
      <c r="AA140" s="19">
        <f t="shared" si="9"/>
        <v>8.065437339123438</v>
      </c>
      <c r="AB140" s="55" t="s">
        <v>425</v>
      </c>
      <c r="AC140" s="37" t="s">
        <v>426</v>
      </c>
      <c r="AE140" s="7"/>
      <c r="AF140" s="7"/>
      <c r="AG140" s="7"/>
      <c r="AH140" s="19">
        <f t="shared" si="10"/>
        <v>525.08580207180171</v>
      </c>
      <c r="AM140" s="9">
        <v>5</v>
      </c>
      <c r="AP140" s="10" t="s">
        <v>244</v>
      </c>
      <c r="AQ140" s="10">
        <v>79.989999999999995</v>
      </c>
    </row>
    <row r="141" spans="2:43">
      <c r="B141" s="1" t="s">
        <v>299</v>
      </c>
      <c r="C141" s="2">
        <v>-26.858761835908297</v>
      </c>
      <c r="D141" s="2">
        <v>2283.8339103197691</v>
      </c>
      <c r="E141" s="1"/>
      <c r="F141" s="2">
        <v>-0.10705030076804269</v>
      </c>
      <c r="G141" s="2">
        <v>42.221129385252908</v>
      </c>
      <c r="H141" s="1" t="s">
        <v>27</v>
      </c>
      <c r="I141" s="1" t="s">
        <v>241</v>
      </c>
      <c r="J141" s="1" t="s">
        <v>143</v>
      </c>
      <c r="K141" s="1" t="s">
        <v>30</v>
      </c>
      <c r="L141" s="1" t="s">
        <v>31</v>
      </c>
      <c r="M141" s="1" t="s">
        <v>242</v>
      </c>
      <c r="N141" s="1"/>
      <c r="O141" s="1" t="s">
        <v>294</v>
      </c>
      <c r="P141" s="1">
        <v>391209</v>
      </c>
      <c r="Q141" s="1">
        <v>145618</v>
      </c>
      <c r="S141" s="9"/>
      <c r="T141" s="9"/>
      <c r="U141" s="11" t="s">
        <v>299</v>
      </c>
      <c r="V141" s="10" t="s">
        <v>36</v>
      </c>
      <c r="W141" s="10" t="s">
        <v>90</v>
      </c>
      <c r="Y141" s="10" t="s">
        <v>230</v>
      </c>
      <c r="Z141" s="20">
        <f t="shared" si="8"/>
        <v>54.092203206612268</v>
      </c>
      <c r="AA141" s="19">
        <f t="shared" si="9"/>
        <v>10.82593061160331</v>
      </c>
      <c r="AB141" s="55" t="s">
        <v>425</v>
      </c>
      <c r="AC141" s="37" t="s">
        <v>426</v>
      </c>
      <c r="AE141" s="7"/>
      <c r="AF141" s="7"/>
      <c r="AG141" s="7"/>
      <c r="AH141" s="19">
        <f t="shared" si="10"/>
        <v>585.59843854353051</v>
      </c>
      <c r="AM141" s="9">
        <v>16</v>
      </c>
      <c r="AP141" s="10" t="s">
        <v>244</v>
      </c>
      <c r="AQ141" s="10">
        <v>7.65</v>
      </c>
    </row>
    <row r="142" spans="2:43">
      <c r="B142" s="1" t="s">
        <v>300</v>
      </c>
      <c r="C142" s="2">
        <v>-27.145339852019855</v>
      </c>
      <c r="D142" s="2">
        <v>2333.9458986007389</v>
      </c>
      <c r="E142" s="1"/>
      <c r="F142" s="2">
        <v>2.2372218669605926</v>
      </c>
      <c r="G142" s="2">
        <v>41.162259161799945</v>
      </c>
      <c r="H142" s="1" t="s">
        <v>27</v>
      </c>
      <c r="I142" s="1" t="s">
        <v>241</v>
      </c>
      <c r="J142" s="1" t="s">
        <v>145</v>
      </c>
      <c r="K142" s="1" t="s">
        <v>30</v>
      </c>
      <c r="L142" s="1" t="s">
        <v>31</v>
      </c>
      <c r="M142" s="1" t="s">
        <v>242</v>
      </c>
      <c r="N142" s="1"/>
      <c r="O142" s="1" t="s">
        <v>113</v>
      </c>
      <c r="P142" s="1">
        <v>391210</v>
      </c>
      <c r="Q142" s="1">
        <v>145619</v>
      </c>
      <c r="S142" s="9"/>
      <c r="T142" s="9"/>
      <c r="U142" s="11" t="s">
        <v>300</v>
      </c>
      <c r="V142" s="10" t="s">
        <v>36</v>
      </c>
      <c r="W142" s="10" t="s">
        <v>90</v>
      </c>
      <c r="Y142" s="10" t="s">
        <v>230</v>
      </c>
      <c r="Z142" s="20">
        <f t="shared" si="8"/>
        <v>56.70111276998918</v>
      </c>
      <c r="AA142" s="19">
        <f t="shared" si="9"/>
        <v>9.8239282009069075</v>
      </c>
      <c r="AB142" s="55" t="s">
        <v>425</v>
      </c>
      <c r="AC142" s="37" t="s">
        <v>426</v>
      </c>
      <c r="AE142" s="7"/>
      <c r="AF142" s="7"/>
      <c r="AG142" s="7"/>
      <c r="AH142" s="19">
        <f t="shared" si="10"/>
        <v>557.02766076389946</v>
      </c>
      <c r="AM142" s="9">
        <v>17</v>
      </c>
      <c r="AP142" s="10" t="s">
        <v>244</v>
      </c>
      <c r="AQ142" s="10">
        <v>48.62</v>
      </c>
    </row>
    <row r="143" spans="2:43">
      <c r="B143" s="1" t="s">
        <v>301</v>
      </c>
      <c r="C143" s="2">
        <v>-27.524439544229878</v>
      </c>
      <c r="D143" s="2">
        <v>2271.3291702529004</v>
      </c>
      <c r="E143" s="1"/>
      <c r="F143" s="2">
        <v>-0.34397096557357698</v>
      </c>
      <c r="G143" s="2">
        <v>21.599969004229791</v>
      </c>
      <c r="H143" s="1" t="s">
        <v>27</v>
      </c>
      <c r="I143" s="1" t="s">
        <v>241</v>
      </c>
      <c r="J143" s="1" t="s">
        <v>147</v>
      </c>
      <c r="K143" s="1" t="s">
        <v>30</v>
      </c>
      <c r="L143" s="1" t="s">
        <v>31</v>
      </c>
      <c r="M143" s="1" t="s">
        <v>242</v>
      </c>
      <c r="N143" s="1"/>
      <c r="O143" s="1" t="s">
        <v>150</v>
      </c>
      <c r="P143" s="1">
        <v>391211</v>
      </c>
      <c r="Q143" s="1">
        <v>145620</v>
      </c>
      <c r="S143" s="9"/>
      <c r="T143" s="9"/>
      <c r="U143" s="11" t="s">
        <v>301</v>
      </c>
      <c r="V143" s="10" t="s">
        <v>36</v>
      </c>
      <c r="W143" s="10" t="s">
        <v>90</v>
      </c>
      <c r="Y143" s="10" t="s">
        <v>230</v>
      </c>
      <c r="Z143" s="20">
        <f t="shared" si="8"/>
        <v>105.15427914772098</v>
      </c>
      <c r="AA143" s="19">
        <f t="shared" si="9"/>
        <v>5.3201894099088163</v>
      </c>
      <c r="AB143" s="55" t="s">
        <v>425</v>
      </c>
      <c r="AC143" s="37" t="s">
        <v>426</v>
      </c>
      <c r="AE143" s="7"/>
      <c r="AF143" s="7"/>
      <c r="AG143" s="7"/>
      <c r="AH143" s="19">
        <f t="shared" si="10"/>
        <v>559.44068232830068</v>
      </c>
      <c r="AM143" s="9">
        <v>6</v>
      </c>
      <c r="AP143" s="10" t="s">
        <v>248</v>
      </c>
      <c r="AQ143" s="10"/>
    </row>
    <row r="144" spans="2:43">
      <c r="B144" s="1" t="s">
        <v>302</v>
      </c>
      <c r="C144" s="2">
        <v>-25.491998532747626</v>
      </c>
      <c r="D144" s="2">
        <v>2396.7951969823152</v>
      </c>
      <c r="E144" s="1"/>
      <c r="F144" s="2">
        <v>-0.96630587569003956</v>
      </c>
      <c r="G144" s="2">
        <v>21.465318910457906</v>
      </c>
      <c r="H144" s="1" t="s">
        <v>27</v>
      </c>
      <c r="I144" s="1" t="s">
        <v>241</v>
      </c>
      <c r="J144" s="1" t="s">
        <v>149</v>
      </c>
      <c r="K144" s="1" t="s">
        <v>30</v>
      </c>
      <c r="L144" s="1" t="s">
        <v>31</v>
      </c>
      <c r="M144" s="1" t="s">
        <v>242</v>
      </c>
      <c r="N144" s="1"/>
      <c r="O144" s="1" t="s">
        <v>303</v>
      </c>
      <c r="P144" s="1">
        <v>391212</v>
      </c>
      <c r="Q144" s="1">
        <v>145621</v>
      </c>
      <c r="S144" s="9"/>
      <c r="T144" s="9"/>
      <c r="U144" s="11" t="s">
        <v>302</v>
      </c>
      <c r="V144" s="10" t="s">
        <v>36</v>
      </c>
      <c r="W144" s="10" t="s">
        <v>90</v>
      </c>
      <c r="Y144" s="10" t="s">
        <v>230</v>
      </c>
      <c r="Z144" s="20">
        <f t="shared" si="8"/>
        <v>111.65896052979659</v>
      </c>
      <c r="AA144" s="19">
        <f t="shared" si="9"/>
        <v>5.1107902167756913</v>
      </c>
      <c r="AB144" s="55" t="s">
        <v>425</v>
      </c>
      <c r="AC144" s="37" t="s">
        <v>426</v>
      </c>
      <c r="AE144" s="7"/>
      <c r="AF144" s="7"/>
      <c r="AG144" s="7"/>
      <c r="AH144" s="19">
        <f t="shared" si="10"/>
        <v>570.66552309102747</v>
      </c>
      <c r="AM144" s="9">
        <v>16</v>
      </c>
      <c r="AP144" s="10" t="s">
        <v>248</v>
      </c>
      <c r="AQ144" s="10"/>
    </row>
    <row r="145" spans="1:43">
      <c r="B145" s="1" t="s">
        <v>304</v>
      </c>
      <c r="C145" s="2">
        <v>-27.084103854453904</v>
      </c>
      <c r="D145" s="2">
        <v>2097.2396034584349</v>
      </c>
      <c r="E145" s="1"/>
      <c r="F145" s="2">
        <v>2.4489122301295136</v>
      </c>
      <c r="G145" s="2">
        <v>27.107557796304405</v>
      </c>
      <c r="H145" s="1" t="s">
        <v>27</v>
      </c>
      <c r="I145" s="1" t="s">
        <v>241</v>
      </c>
      <c r="J145" s="1" t="s">
        <v>152</v>
      </c>
      <c r="K145" s="1" t="s">
        <v>30</v>
      </c>
      <c r="L145" s="1" t="s">
        <v>31</v>
      </c>
      <c r="M145" s="1" t="s">
        <v>242</v>
      </c>
      <c r="N145" s="1"/>
      <c r="O145" s="1" t="s">
        <v>292</v>
      </c>
      <c r="P145" s="1">
        <v>391213</v>
      </c>
      <c r="Q145" s="1">
        <v>145622</v>
      </c>
      <c r="S145" s="9"/>
      <c r="T145" s="9"/>
      <c r="U145" s="11" t="s">
        <v>304</v>
      </c>
      <c r="V145" s="10" t="s">
        <v>36</v>
      </c>
      <c r="W145" s="10" t="s">
        <v>90</v>
      </c>
      <c r="Y145" s="10" t="s">
        <v>230</v>
      </c>
      <c r="Z145" s="20">
        <f t="shared" si="8"/>
        <v>77.367338629979898</v>
      </c>
      <c r="AA145" s="19">
        <f t="shared" si="9"/>
        <v>6.5319416376637118</v>
      </c>
      <c r="AB145" s="55" t="s">
        <v>425</v>
      </c>
      <c r="AC145" s="37" t="s">
        <v>426</v>
      </c>
      <c r="AE145" s="7"/>
      <c r="AF145" s="7"/>
      <c r="AG145" s="7"/>
      <c r="AH145" s="19">
        <f t="shared" si="10"/>
        <v>505.35894059239388</v>
      </c>
      <c r="AM145" s="9">
        <v>17</v>
      </c>
      <c r="AP145" s="10" t="s">
        <v>248</v>
      </c>
      <c r="AQ145" s="10"/>
    </row>
    <row r="146" spans="1:43">
      <c r="A146" s="40" t="s">
        <v>428</v>
      </c>
      <c r="B146" s="1" t="s">
        <v>305</v>
      </c>
      <c r="C146" s="2">
        <v>-26.957094323773575</v>
      </c>
      <c r="D146" s="2">
        <v>2084.8744054118088</v>
      </c>
      <c r="E146" s="1"/>
      <c r="F146" s="2">
        <v>2.2916253243132556</v>
      </c>
      <c r="G146" s="2">
        <v>25.296900163122803</v>
      </c>
      <c r="H146" s="1" t="s">
        <v>27</v>
      </c>
      <c r="I146" s="1" t="s">
        <v>241</v>
      </c>
      <c r="J146" s="1" t="s">
        <v>155</v>
      </c>
      <c r="K146" s="1" t="s">
        <v>30</v>
      </c>
      <c r="L146" s="1" t="s">
        <v>31</v>
      </c>
      <c r="M146" s="1" t="s">
        <v>242</v>
      </c>
      <c r="N146" s="1"/>
      <c r="O146" s="1" t="s">
        <v>292</v>
      </c>
      <c r="P146" s="1">
        <v>391214</v>
      </c>
      <c r="Q146" s="1">
        <v>145623</v>
      </c>
      <c r="S146" s="9"/>
      <c r="T146" s="9"/>
      <c r="U146" s="11" t="s">
        <v>304</v>
      </c>
      <c r="V146" s="10" t="s">
        <v>36</v>
      </c>
      <c r="W146" s="10" t="s">
        <v>90</v>
      </c>
      <c r="Y146" s="10" t="s">
        <v>230</v>
      </c>
      <c r="Z146" s="20">
        <f t="shared" si="8"/>
        <v>82.416200877097467</v>
      </c>
      <c r="AA146" s="19">
        <f t="shared" si="9"/>
        <v>6.0956385935235664</v>
      </c>
      <c r="AB146" s="55" t="s">
        <v>425</v>
      </c>
      <c r="AC146" s="37" t="s">
        <v>426</v>
      </c>
      <c r="AE146" s="7"/>
      <c r="AF146" s="7"/>
      <c r="AG146" s="7"/>
      <c r="AH146" s="19">
        <f t="shared" si="10"/>
        <v>502.37937479802616</v>
      </c>
      <c r="AM146" s="9">
        <v>17</v>
      </c>
      <c r="AP146" s="10" t="s">
        <v>248</v>
      </c>
      <c r="AQ146" s="10"/>
    </row>
    <row r="147" spans="1:43">
      <c r="B147" s="13" t="s">
        <v>306</v>
      </c>
      <c r="C147" s="14">
        <v>-27.786201248461786</v>
      </c>
      <c r="D147" s="14">
        <v>2308.8712988575553</v>
      </c>
      <c r="E147" s="13"/>
      <c r="F147" s="14">
        <v>0.48734226793256114</v>
      </c>
      <c r="G147" s="14">
        <v>34.255930837098617</v>
      </c>
      <c r="H147" s="13" t="s">
        <v>27</v>
      </c>
      <c r="I147" s="13" t="s">
        <v>241</v>
      </c>
      <c r="J147" s="13" t="s">
        <v>158</v>
      </c>
      <c r="K147" s="13" t="s">
        <v>30</v>
      </c>
      <c r="L147" s="13" t="s">
        <v>31</v>
      </c>
      <c r="M147" s="13" t="s">
        <v>242</v>
      </c>
      <c r="N147" s="13"/>
      <c r="O147" s="13" t="s">
        <v>266</v>
      </c>
      <c r="P147" s="13">
        <v>391215</v>
      </c>
      <c r="Q147" s="13">
        <v>145624</v>
      </c>
      <c r="S147" s="15"/>
      <c r="T147" s="15"/>
      <c r="U147" s="16" t="s">
        <v>306</v>
      </c>
      <c r="V147" s="13" t="s">
        <v>36</v>
      </c>
      <c r="W147" s="13" t="s">
        <v>90</v>
      </c>
      <c r="Y147" s="13" t="s">
        <v>264</v>
      </c>
      <c r="Z147" s="18">
        <f t="shared" si="8"/>
        <v>67.400629392825749</v>
      </c>
      <c r="AA147" s="17">
        <f t="shared" si="9"/>
        <v>8.2944142462708523</v>
      </c>
      <c r="AB147" s="55" t="s">
        <v>425</v>
      </c>
      <c r="AC147" s="37" t="s">
        <v>426</v>
      </c>
      <c r="AE147" s="7"/>
      <c r="AF147" s="7"/>
      <c r="AG147" s="7"/>
      <c r="AH147" s="17">
        <f t="shared" si="10"/>
        <v>559.04874064347587</v>
      </c>
      <c r="AM147" s="15">
        <v>5</v>
      </c>
      <c r="AP147" s="13" t="s">
        <v>244</v>
      </c>
      <c r="AQ147" s="13">
        <v>252.55</v>
      </c>
    </row>
    <row r="148" spans="1:43">
      <c r="B148" s="13" t="s">
        <v>307</v>
      </c>
      <c r="C148" s="14">
        <v>-26.841877680105746</v>
      </c>
      <c r="D148" s="14">
        <v>2371.6275692256363</v>
      </c>
      <c r="E148" s="13"/>
      <c r="F148" s="14">
        <v>0.57805662999523466</v>
      </c>
      <c r="G148" s="14">
        <v>33.72297529308775</v>
      </c>
      <c r="H148" s="13" t="s">
        <v>27</v>
      </c>
      <c r="I148" s="13" t="s">
        <v>241</v>
      </c>
      <c r="J148" s="13" t="s">
        <v>161</v>
      </c>
      <c r="K148" s="13" t="s">
        <v>30</v>
      </c>
      <c r="L148" s="13" t="s">
        <v>31</v>
      </c>
      <c r="M148" s="13" t="s">
        <v>242</v>
      </c>
      <c r="N148" s="13"/>
      <c r="O148" s="13" t="s">
        <v>104</v>
      </c>
      <c r="P148" s="13">
        <v>391216</v>
      </c>
      <c r="Q148" s="13">
        <v>145625</v>
      </c>
      <c r="S148" s="15"/>
      <c r="T148" s="15"/>
      <c r="U148" s="16" t="s">
        <v>307</v>
      </c>
      <c r="V148" s="13" t="s">
        <v>36</v>
      </c>
      <c r="W148" s="13" t="s">
        <v>90</v>
      </c>
      <c r="Y148" s="13" t="s">
        <v>264</v>
      </c>
      <c r="Z148" s="18">
        <f t="shared" si="8"/>
        <v>70.326759386255958</v>
      </c>
      <c r="AA148" s="17">
        <f t="shared" si="9"/>
        <v>8.3472711121504322</v>
      </c>
      <c r="AB148" s="55" t="s">
        <v>425</v>
      </c>
      <c r="AC148" s="37" t="s">
        <v>426</v>
      </c>
      <c r="AE148" s="7"/>
      <c r="AF148" s="7"/>
      <c r="AG148" s="7"/>
      <c r="AH148" s="17">
        <f t="shared" si="10"/>
        <v>587.0365270360486</v>
      </c>
      <c r="AM148" s="15">
        <v>16</v>
      </c>
      <c r="AP148" s="13" t="s">
        <v>244</v>
      </c>
      <c r="AQ148" s="13">
        <v>262.20999999999998</v>
      </c>
    </row>
    <row r="149" spans="1:43">
      <c r="B149" s="13" t="s">
        <v>308</v>
      </c>
      <c r="C149" s="14">
        <v>-27.611194143150801</v>
      </c>
      <c r="D149" s="14">
        <v>2233.8707668603911</v>
      </c>
      <c r="E149" s="13"/>
      <c r="F149" s="14">
        <v>2.589707876915321</v>
      </c>
      <c r="G149" s="14">
        <v>38.908935403081216</v>
      </c>
      <c r="H149" s="13" t="s">
        <v>27</v>
      </c>
      <c r="I149" s="13" t="s">
        <v>241</v>
      </c>
      <c r="J149" s="13" t="s">
        <v>163</v>
      </c>
      <c r="K149" s="13" t="s">
        <v>30</v>
      </c>
      <c r="L149" s="13" t="s">
        <v>31</v>
      </c>
      <c r="M149" s="13" t="s">
        <v>242</v>
      </c>
      <c r="N149" s="13"/>
      <c r="O149" s="13" t="s">
        <v>75</v>
      </c>
      <c r="P149" s="13">
        <v>391217</v>
      </c>
      <c r="Q149" s="13">
        <v>145626</v>
      </c>
      <c r="S149" s="15"/>
      <c r="T149" s="15"/>
      <c r="U149" s="16" t="s">
        <v>308</v>
      </c>
      <c r="V149" s="13" t="s">
        <v>36</v>
      </c>
      <c r="W149" s="13" t="s">
        <v>90</v>
      </c>
      <c r="Y149" s="13" t="s">
        <v>264</v>
      </c>
      <c r="Z149" s="18">
        <f t="shared" si="8"/>
        <v>57.412795896838901</v>
      </c>
      <c r="AA149" s="17">
        <f t="shared" si="9"/>
        <v>9.5131871401176564</v>
      </c>
      <c r="AB149" s="55" t="s">
        <v>425</v>
      </c>
      <c r="AC149" s="37" t="s">
        <v>426</v>
      </c>
      <c r="AE149" s="7"/>
      <c r="AF149" s="7"/>
      <c r="AG149" s="7"/>
      <c r="AH149" s="17">
        <f t="shared" si="10"/>
        <v>546.1786716040076</v>
      </c>
      <c r="AM149" s="15">
        <v>17</v>
      </c>
      <c r="AP149" s="13" t="s">
        <v>244</v>
      </c>
      <c r="AQ149" s="13">
        <v>61.5</v>
      </c>
    </row>
    <row r="150" spans="1:43">
      <c r="B150" s="29" t="s">
        <v>309</v>
      </c>
      <c r="C150" s="30">
        <v>-26.528875856462829</v>
      </c>
      <c r="D150" s="30">
        <v>2072.5185101665315</v>
      </c>
      <c r="E150" s="29"/>
      <c r="F150" s="30">
        <v>3.6115549352481603E-2</v>
      </c>
      <c r="G150" s="30">
        <v>12.816150412714645</v>
      </c>
      <c r="H150" s="29" t="s">
        <v>44</v>
      </c>
      <c r="I150" s="29" t="s">
        <v>241</v>
      </c>
      <c r="J150" s="29" t="s">
        <v>165</v>
      </c>
      <c r="K150" s="29" t="s">
        <v>30</v>
      </c>
      <c r="L150" s="29" t="s">
        <v>31</v>
      </c>
      <c r="M150" s="29" t="s">
        <v>242</v>
      </c>
      <c r="N150" s="29"/>
      <c r="O150" s="29" t="s">
        <v>269</v>
      </c>
      <c r="P150" s="29">
        <v>391218</v>
      </c>
      <c r="Q150" s="29">
        <v>145627</v>
      </c>
      <c r="S150" s="31"/>
      <c r="T150" s="31"/>
      <c r="U150" s="32" t="s">
        <v>309</v>
      </c>
      <c r="V150" s="29" t="s">
        <v>36</v>
      </c>
      <c r="W150" s="29" t="s">
        <v>90</v>
      </c>
      <c r="Y150" s="29" t="s">
        <v>264</v>
      </c>
      <c r="Z150" s="34">
        <f t="shared" si="8"/>
        <v>161.71146900011624</v>
      </c>
      <c r="AA150" s="33">
        <f t="shared" si="9"/>
        <v>3.1258903445645481</v>
      </c>
      <c r="AB150" s="55" t="s">
        <v>425</v>
      </c>
      <c r="AC150" s="37" t="s">
        <v>426</v>
      </c>
      <c r="AE150" s="28"/>
      <c r="AF150" s="28"/>
      <c r="AG150" s="28"/>
      <c r="AH150" s="33">
        <f t="shared" si="10"/>
        <v>505.4923195528126</v>
      </c>
      <c r="AM150" s="31">
        <v>5</v>
      </c>
      <c r="AP150" s="29" t="s">
        <v>248</v>
      </c>
      <c r="AQ150" s="29"/>
    </row>
    <row r="151" spans="1:43">
      <c r="B151" s="13" t="s">
        <v>310</v>
      </c>
      <c r="C151" s="14">
        <v>-27.375781086749409</v>
      </c>
      <c r="D151" s="14">
        <v>2097.2396034584349</v>
      </c>
      <c r="E151" s="13"/>
      <c r="F151" s="14">
        <v>1.0808174839243967</v>
      </c>
      <c r="G151" s="14">
        <v>26.16904349760658</v>
      </c>
      <c r="H151" s="13" t="s">
        <v>27</v>
      </c>
      <c r="I151" s="13" t="s">
        <v>241</v>
      </c>
      <c r="J151" s="13" t="s">
        <v>168</v>
      </c>
      <c r="K151" s="13" t="s">
        <v>30</v>
      </c>
      <c r="L151" s="13" t="s">
        <v>31</v>
      </c>
      <c r="M151" s="13" t="s">
        <v>242</v>
      </c>
      <c r="N151" s="13"/>
      <c r="O151" s="13" t="s">
        <v>294</v>
      </c>
      <c r="P151" s="13">
        <v>391219</v>
      </c>
      <c r="Q151" s="13">
        <v>145628</v>
      </c>
      <c r="S151" s="15"/>
      <c r="T151" s="15"/>
      <c r="U151" s="16" t="s">
        <v>310</v>
      </c>
      <c r="V151" s="13" t="s">
        <v>36</v>
      </c>
      <c r="W151" s="13" t="s">
        <v>90</v>
      </c>
      <c r="Y151" s="13" t="s">
        <v>264</v>
      </c>
      <c r="Z151" s="18">
        <f t="shared" si="8"/>
        <v>80.142004565441923</v>
      </c>
      <c r="AA151" s="17">
        <f t="shared" si="9"/>
        <v>6.7100111532324567</v>
      </c>
      <c r="AB151" s="55" t="s">
        <v>425</v>
      </c>
      <c r="AC151" s="37" t="s">
        <v>426</v>
      </c>
      <c r="AE151" s="7"/>
      <c r="AF151" s="7"/>
      <c r="AG151" s="7"/>
      <c r="AH151" s="17">
        <f t="shared" si="10"/>
        <v>537.75374447652177</v>
      </c>
      <c r="AM151" s="15">
        <v>16</v>
      </c>
      <c r="AP151" s="13" t="s">
        <v>248</v>
      </c>
      <c r="AQ151" s="13"/>
    </row>
    <row r="152" spans="1:43">
      <c r="B152" s="13" t="s">
        <v>311</v>
      </c>
      <c r="C152" s="14">
        <v>-27.00677908477542</v>
      </c>
      <c r="D152" s="14">
        <v>2146.7934236584351</v>
      </c>
      <c r="E152" s="13"/>
      <c r="F152" s="14">
        <v>3.7562607015114922</v>
      </c>
      <c r="G152" s="14">
        <v>29.58433778168342</v>
      </c>
      <c r="H152" s="13" t="s">
        <v>27</v>
      </c>
      <c r="I152" s="13" t="s">
        <v>241</v>
      </c>
      <c r="J152" s="13" t="s">
        <v>170</v>
      </c>
      <c r="K152" s="13" t="s">
        <v>30</v>
      </c>
      <c r="L152" s="13" t="s">
        <v>31</v>
      </c>
      <c r="M152" s="13" t="s">
        <v>242</v>
      </c>
      <c r="N152" s="13"/>
      <c r="O152" s="13" t="s">
        <v>122</v>
      </c>
      <c r="P152" s="13">
        <v>391220</v>
      </c>
      <c r="Q152" s="13">
        <v>145629</v>
      </c>
      <c r="S152" s="15"/>
      <c r="T152" s="15"/>
      <c r="U152" s="16" t="s">
        <v>311</v>
      </c>
      <c r="V152" s="13" t="s">
        <v>36</v>
      </c>
      <c r="W152" s="13" t="s">
        <v>90</v>
      </c>
      <c r="Y152" s="13" t="s">
        <v>264</v>
      </c>
      <c r="Z152" s="18">
        <f t="shared" si="8"/>
        <v>72.565201205469648</v>
      </c>
      <c r="AA152" s="17">
        <f t="shared" si="9"/>
        <v>6.8324105731370484</v>
      </c>
      <c r="AB152" s="55" t="s">
        <v>425</v>
      </c>
      <c r="AC152" s="37" t="s">
        <v>426</v>
      </c>
      <c r="AE152" s="7"/>
      <c r="AF152" s="7"/>
      <c r="AG152" s="7"/>
      <c r="AH152" s="17">
        <f t="shared" si="10"/>
        <v>495.79524795806816</v>
      </c>
      <c r="AM152" s="15">
        <v>17</v>
      </c>
      <c r="AP152" s="13" t="s">
        <v>248</v>
      </c>
      <c r="AQ152" s="13"/>
    </row>
    <row r="153" spans="1:43">
      <c r="B153" s="1" t="s">
        <v>312</v>
      </c>
      <c r="C153" s="2">
        <v>-28.032250094168464</v>
      </c>
      <c r="D153" s="2">
        <v>2072.5185101665315</v>
      </c>
      <c r="E153" s="1"/>
      <c r="F153" s="2">
        <v>0.54309439274726234</v>
      </c>
      <c r="G153" s="2">
        <v>26.303162491680389</v>
      </c>
      <c r="H153" s="1" t="s">
        <v>27</v>
      </c>
      <c r="I153" s="1" t="s">
        <v>241</v>
      </c>
      <c r="J153" s="1" t="s">
        <v>173</v>
      </c>
      <c r="K153" s="1" t="s">
        <v>30</v>
      </c>
      <c r="L153" s="1" t="s">
        <v>31</v>
      </c>
      <c r="M153" s="1" t="s">
        <v>242</v>
      </c>
      <c r="N153" s="1"/>
      <c r="O153" s="1" t="s">
        <v>50</v>
      </c>
      <c r="P153" s="1">
        <v>391221</v>
      </c>
      <c r="Q153" s="1">
        <v>145636</v>
      </c>
      <c r="S153" s="9"/>
      <c r="T153" s="9"/>
      <c r="U153" s="11" t="s">
        <v>312</v>
      </c>
      <c r="V153" s="10" t="s">
        <v>36</v>
      </c>
      <c r="W153" s="10" t="s">
        <v>90</v>
      </c>
      <c r="Y153" s="10" t="s">
        <v>274</v>
      </c>
      <c r="Z153" s="20">
        <f t="shared" si="8"/>
        <v>78.793510507417608</v>
      </c>
      <c r="AA153" s="19">
        <f t="shared" si="9"/>
        <v>6.1889794098071507</v>
      </c>
      <c r="AB153" s="55" t="s">
        <v>425</v>
      </c>
      <c r="AC153" s="37" t="s">
        <v>426</v>
      </c>
      <c r="AE153" s="7"/>
      <c r="AF153" s="7"/>
      <c r="AG153" s="7"/>
      <c r="AH153" s="19">
        <f t="shared" si="10"/>
        <v>487.65141415683092</v>
      </c>
      <c r="AM153" s="9">
        <v>16</v>
      </c>
      <c r="AP153" s="10" t="s">
        <v>244</v>
      </c>
      <c r="AQ153" s="10">
        <v>403.29</v>
      </c>
    </row>
    <row r="154" spans="1:43">
      <c r="B154" s="1" t="s">
        <v>313</v>
      </c>
      <c r="C154" s="2">
        <v>-26.974738127300313</v>
      </c>
      <c r="D154" s="2">
        <v>2271.3291702529004</v>
      </c>
      <c r="E154" s="1"/>
      <c r="F154" s="2">
        <v>3.5232509838389015</v>
      </c>
      <c r="G154" s="2">
        <v>28.513935107643697</v>
      </c>
      <c r="H154" s="1" t="s">
        <v>27</v>
      </c>
      <c r="I154" s="1" t="s">
        <v>241</v>
      </c>
      <c r="J154" s="1" t="s">
        <v>175</v>
      </c>
      <c r="K154" s="1" t="s">
        <v>30</v>
      </c>
      <c r="L154" s="1" t="s">
        <v>31</v>
      </c>
      <c r="M154" s="1" t="s">
        <v>242</v>
      </c>
      <c r="N154" s="1"/>
      <c r="O154" s="1" t="s">
        <v>314</v>
      </c>
      <c r="P154" s="1">
        <v>391222</v>
      </c>
      <c r="Q154" s="1">
        <v>145637</v>
      </c>
      <c r="S154" s="9"/>
      <c r="T154" s="9"/>
      <c r="U154" s="11" t="s">
        <v>313</v>
      </c>
      <c r="V154" s="10" t="s">
        <v>36</v>
      </c>
      <c r="W154" s="10" t="s">
        <v>90</v>
      </c>
      <c r="Y154" s="10" t="s">
        <v>274</v>
      </c>
      <c r="Z154" s="20">
        <f t="shared" si="8"/>
        <v>79.656812070250794</v>
      </c>
      <c r="AA154" s="19">
        <f t="shared" si="9"/>
        <v>7.1823514125047092</v>
      </c>
      <c r="AB154" s="55" t="s">
        <v>425</v>
      </c>
      <c r="AC154" s="37" t="s">
        <v>426</v>
      </c>
      <c r="AE154" s="7"/>
      <c r="AF154" s="7"/>
      <c r="AG154" s="7"/>
      <c r="AH154" s="19">
        <f t="shared" si="10"/>
        <v>572.12321668838797</v>
      </c>
      <c r="AM154" s="9">
        <v>17</v>
      </c>
      <c r="AP154" s="10" t="s">
        <v>244</v>
      </c>
      <c r="AQ154" s="10">
        <v>49.08</v>
      </c>
    </row>
    <row r="155" spans="1:43">
      <c r="B155" s="1" t="s">
        <v>315</v>
      </c>
      <c r="C155" s="2">
        <v>-27.408668834747449</v>
      </c>
      <c r="D155" s="2">
        <v>2346.4971526743557</v>
      </c>
      <c r="E155" s="1"/>
      <c r="F155" s="2">
        <v>0.73543554427128111</v>
      </c>
      <c r="G155" s="2">
        <v>27.040545718883404</v>
      </c>
      <c r="H155" s="1" t="s">
        <v>27</v>
      </c>
      <c r="I155" s="1" t="s">
        <v>241</v>
      </c>
      <c r="J155" s="1" t="s">
        <v>177</v>
      </c>
      <c r="K155" s="1" t="s">
        <v>30</v>
      </c>
      <c r="L155" s="1" t="s">
        <v>31</v>
      </c>
      <c r="M155" s="1" t="s">
        <v>242</v>
      </c>
      <c r="N155" s="1"/>
      <c r="O155" s="1" t="s">
        <v>279</v>
      </c>
      <c r="P155" s="1">
        <v>391223</v>
      </c>
      <c r="Q155" s="1">
        <v>145638</v>
      </c>
      <c r="S155" s="9"/>
      <c r="T155" s="9"/>
      <c r="U155" s="11" t="s">
        <v>315</v>
      </c>
      <c r="V155" s="10" t="s">
        <v>36</v>
      </c>
      <c r="W155" s="10" t="s">
        <v>90</v>
      </c>
      <c r="Y155" s="10" t="s">
        <v>280</v>
      </c>
      <c r="Z155" s="20">
        <f t="shared" si="8"/>
        <v>86.776989527830082</v>
      </c>
      <c r="AA155" s="19">
        <f t="shared" si="9"/>
        <v>6.3178845137578046</v>
      </c>
      <c r="AB155" s="55" t="s">
        <v>425</v>
      </c>
      <c r="AC155" s="37" t="s">
        <v>426</v>
      </c>
      <c r="AE155" s="7"/>
      <c r="AF155" s="7"/>
      <c r="AG155" s="7"/>
      <c r="AH155" s="19">
        <f t="shared" si="10"/>
        <v>548.24699828840085</v>
      </c>
      <c r="AM155" s="9">
        <v>5</v>
      </c>
      <c r="AP155" s="10" t="s">
        <v>244</v>
      </c>
      <c r="AQ155" s="10">
        <v>26.89</v>
      </c>
    </row>
    <row r="156" spans="1:43">
      <c r="B156" s="1" t="s">
        <v>316</v>
      </c>
      <c r="C156" s="2">
        <v>-27.976595273162701</v>
      </c>
      <c r="D156" s="2">
        <v>2359.0577095493213</v>
      </c>
      <c r="E156" s="1"/>
      <c r="F156" s="2">
        <v>1.7978556719947361</v>
      </c>
      <c r="G156" s="2">
        <v>22.340273279772205</v>
      </c>
      <c r="H156" s="1" t="s">
        <v>27</v>
      </c>
      <c r="I156" s="1" t="s">
        <v>241</v>
      </c>
      <c r="J156" s="1" t="s">
        <v>180</v>
      </c>
      <c r="K156" s="1" t="s">
        <v>30</v>
      </c>
      <c r="L156" s="1" t="s">
        <v>31</v>
      </c>
      <c r="M156" s="1" t="s">
        <v>242</v>
      </c>
      <c r="N156" s="1"/>
      <c r="O156" s="1" t="s">
        <v>317</v>
      </c>
      <c r="P156" s="1">
        <v>391224</v>
      </c>
      <c r="Q156" s="1">
        <v>145639</v>
      </c>
      <c r="S156" s="9"/>
      <c r="T156" s="9"/>
      <c r="U156" s="11" t="s">
        <v>316</v>
      </c>
      <c r="V156" s="10" t="s">
        <v>36</v>
      </c>
      <c r="W156" s="10" t="s">
        <v>90</v>
      </c>
      <c r="Y156" s="10" t="s">
        <v>274</v>
      </c>
      <c r="Z156" s="20">
        <f t="shared" si="8"/>
        <v>105.59663617388728</v>
      </c>
      <c r="AA156" s="19">
        <f t="shared" si="9"/>
        <v>5.6414831514576278</v>
      </c>
      <c r="AB156" s="55" t="s">
        <v>425</v>
      </c>
      <c r="AC156" s="37" t="s">
        <v>426</v>
      </c>
      <c r="AE156" s="7"/>
      <c r="AF156" s="7"/>
      <c r="AG156" s="7"/>
      <c r="AH156" s="19">
        <f t="shared" si="10"/>
        <v>595.72164382558617</v>
      </c>
      <c r="AM156" s="9">
        <v>16</v>
      </c>
      <c r="AP156" s="10" t="s">
        <v>248</v>
      </c>
      <c r="AQ156" s="10"/>
    </row>
    <row r="157" spans="1:43">
      <c r="B157" s="1" t="s">
        <v>318</v>
      </c>
      <c r="C157" s="2">
        <v>-27.392255125151006</v>
      </c>
      <c r="D157" s="2">
        <v>2023.1879571989195</v>
      </c>
      <c r="E157" s="1"/>
      <c r="F157" s="2">
        <v>2.4031058397978473</v>
      </c>
      <c r="G157" s="2">
        <v>33.523054370190692</v>
      </c>
      <c r="H157" s="1" t="s">
        <v>27</v>
      </c>
      <c r="I157" s="1" t="s">
        <v>241</v>
      </c>
      <c r="J157" s="1" t="s">
        <v>182</v>
      </c>
      <c r="K157" s="1" t="s">
        <v>30</v>
      </c>
      <c r="L157" s="1" t="s">
        <v>31</v>
      </c>
      <c r="M157" s="1" t="s">
        <v>242</v>
      </c>
      <c r="N157" s="1"/>
      <c r="O157" s="1" t="s">
        <v>269</v>
      </c>
      <c r="P157" s="1">
        <v>391225</v>
      </c>
      <c r="Q157" s="1">
        <v>145640</v>
      </c>
      <c r="S157" s="9"/>
      <c r="T157" s="9"/>
      <c r="U157" s="11" t="s">
        <v>318</v>
      </c>
      <c r="V157" s="10" t="s">
        <v>36</v>
      </c>
      <c r="W157" s="10" t="s">
        <v>90</v>
      </c>
      <c r="Y157" s="10" t="s">
        <v>274</v>
      </c>
      <c r="Z157" s="20">
        <f t="shared" si="8"/>
        <v>60.352136617896448</v>
      </c>
      <c r="AA157" s="19">
        <f t="shared" si="9"/>
        <v>8.1763547244367558</v>
      </c>
      <c r="AB157" s="55" t="s">
        <v>425</v>
      </c>
      <c r="AC157" s="37" t="s">
        <v>426</v>
      </c>
      <c r="AE157" s="7"/>
      <c r="AF157" s="7"/>
      <c r="AG157" s="7"/>
      <c r="AH157" s="19">
        <f t="shared" si="10"/>
        <v>493.46047736559018</v>
      </c>
      <c r="AM157" s="9">
        <v>17</v>
      </c>
      <c r="AP157" s="10" t="s">
        <v>248</v>
      </c>
      <c r="AQ157" s="10"/>
    </row>
    <row r="158" spans="1:43">
      <c r="B158" s="21" t="s">
        <v>319</v>
      </c>
      <c r="C158" s="22">
        <v>-27.253397876641273</v>
      </c>
      <c r="D158" s="22">
        <v>2109.6141043064108</v>
      </c>
      <c r="E158" s="21"/>
      <c r="F158" s="22">
        <v>0.61623940513336883</v>
      </c>
      <c r="G158" s="22">
        <v>15.863958203317893</v>
      </c>
      <c r="H158" s="21" t="s">
        <v>44</v>
      </c>
      <c r="I158" s="21" t="s">
        <v>241</v>
      </c>
      <c r="J158" s="21" t="s">
        <v>185</v>
      </c>
      <c r="K158" s="21" t="s">
        <v>30</v>
      </c>
      <c r="L158" s="21" t="s">
        <v>31</v>
      </c>
      <c r="M158" s="21" t="s">
        <v>242</v>
      </c>
      <c r="N158" s="21"/>
      <c r="O158" s="21" t="s">
        <v>159</v>
      </c>
      <c r="P158" s="21">
        <v>391226</v>
      </c>
      <c r="Q158" s="21">
        <v>145641</v>
      </c>
      <c r="S158" s="23"/>
      <c r="T158" s="23"/>
      <c r="U158" s="25" t="s">
        <v>319</v>
      </c>
      <c r="V158" s="24" t="s">
        <v>36</v>
      </c>
      <c r="W158" s="24" t="s">
        <v>90</v>
      </c>
      <c r="Y158" s="24" t="s">
        <v>280</v>
      </c>
      <c r="Z158" s="27">
        <f t="shared" si="8"/>
        <v>132.98157227022901</v>
      </c>
      <c r="AA158" s="26">
        <f t="shared" si="9"/>
        <v>3.9462582595318145</v>
      </c>
      <c r="AB158" s="55" t="s">
        <v>425</v>
      </c>
      <c r="AC158" s="37" t="s">
        <v>426</v>
      </c>
      <c r="AE158" s="28"/>
      <c r="AF158" s="28"/>
      <c r="AG158" s="28"/>
      <c r="AH158" s="26">
        <f t="shared" si="10"/>
        <v>524.77962793691813</v>
      </c>
      <c r="AM158" s="23">
        <v>5</v>
      </c>
      <c r="AP158" s="24" t="s">
        <v>248</v>
      </c>
      <c r="AQ158" s="24"/>
    </row>
    <row r="159" spans="1:43">
      <c r="B159" s="1" t="s">
        <v>320</v>
      </c>
      <c r="C159" s="2">
        <v>-26.247820528115174</v>
      </c>
      <c r="D159" s="2">
        <v>2146.7934236584351</v>
      </c>
      <c r="E159" s="1"/>
      <c r="F159" s="2">
        <v>-0.18860566034819365</v>
      </c>
      <c r="G159" s="2">
        <v>27.978369587973727</v>
      </c>
      <c r="H159" s="1" t="s">
        <v>27</v>
      </c>
      <c r="I159" s="1" t="s">
        <v>241</v>
      </c>
      <c r="J159" s="1" t="s">
        <v>188</v>
      </c>
      <c r="K159" s="1" t="s">
        <v>30</v>
      </c>
      <c r="L159" s="1" t="s">
        <v>31</v>
      </c>
      <c r="M159" s="1" t="s">
        <v>242</v>
      </c>
      <c r="N159" s="1"/>
      <c r="O159" s="1" t="s">
        <v>59</v>
      </c>
      <c r="P159" s="1">
        <v>391227</v>
      </c>
      <c r="Q159" s="1">
        <v>145642</v>
      </c>
      <c r="S159" s="9"/>
      <c r="T159" s="9"/>
      <c r="U159" s="11" t="s">
        <v>320</v>
      </c>
      <c r="V159" s="10" t="s">
        <v>36</v>
      </c>
      <c r="W159" s="10" t="s">
        <v>90</v>
      </c>
      <c r="Y159" s="10" t="s">
        <v>285</v>
      </c>
      <c r="Z159" s="20">
        <f t="shared" si="8"/>
        <v>76.730469118587123</v>
      </c>
      <c r="AA159" s="19">
        <f t="shared" si="9"/>
        <v>6.8073891941541911</v>
      </c>
      <c r="AB159" s="55" t="s">
        <v>425</v>
      </c>
      <c r="AC159" s="37" t="s">
        <v>426</v>
      </c>
      <c r="AE159" s="7"/>
      <c r="AF159" s="7"/>
      <c r="AG159" s="7"/>
      <c r="AH159" s="19">
        <f t="shared" si="10"/>
        <v>522.33416634025184</v>
      </c>
      <c r="AM159" s="9">
        <v>16</v>
      </c>
      <c r="AP159" s="10" t="s">
        <v>244</v>
      </c>
      <c r="AQ159" s="10">
        <v>6.05</v>
      </c>
    </row>
    <row r="160" spans="1:43">
      <c r="B160" s="1" t="s">
        <v>321</v>
      </c>
      <c r="C160" s="2">
        <v>-27.586905454579632</v>
      </c>
      <c r="D160" s="2">
        <v>2121.9979079557361</v>
      </c>
      <c r="E160" s="1"/>
      <c r="F160" s="2">
        <v>1.6702426949957776</v>
      </c>
      <c r="G160" s="2">
        <v>39.903589409666615</v>
      </c>
      <c r="H160" s="1" t="s">
        <v>27</v>
      </c>
      <c r="I160" s="1" t="s">
        <v>241</v>
      </c>
      <c r="J160" s="1" t="s">
        <v>190</v>
      </c>
      <c r="K160" s="1" t="s">
        <v>30</v>
      </c>
      <c r="L160" s="1" t="s">
        <v>31</v>
      </c>
      <c r="M160" s="1" t="s">
        <v>242</v>
      </c>
      <c r="N160" s="1"/>
      <c r="O160" s="1" t="s">
        <v>98</v>
      </c>
      <c r="P160" s="1">
        <v>391228</v>
      </c>
      <c r="Q160" s="1">
        <v>145643</v>
      </c>
      <c r="S160" s="9"/>
      <c r="T160" s="9"/>
      <c r="U160" s="11" t="s">
        <v>321</v>
      </c>
      <c r="V160" s="10" t="s">
        <v>36</v>
      </c>
      <c r="W160" s="10" t="s">
        <v>90</v>
      </c>
      <c r="Y160" s="10" t="s">
        <v>285</v>
      </c>
      <c r="Z160" s="20">
        <f t="shared" si="8"/>
        <v>53.178121049974607</v>
      </c>
      <c r="AA160" s="19">
        <f t="shared" si="9"/>
        <v>9.6853372353559752</v>
      </c>
      <c r="AB160" s="55" t="s">
        <v>425</v>
      </c>
      <c r="AC160" s="37" t="s">
        <v>426</v>
      </c>
      <c r="AE160" s="7"/>
      <c r="AF160" s="7"/>
      <c r="AG160" s="7"/>
      <c r="AH160" s="19">
        <f t="shared" si="10"/>
        <v>515.04803591158645</v>
      </c>
      <c r="AM160" s="9">
        <v>17</v>
      </c>
      <c r="AP160" s="10" t="s">
        <v>244</v>
      </c>
      <c r="AQ160" s="10">
        <v>2.58</v>
      </c>
    </row>
    <row r="161" spans="1:43">
      <c r="B161" s="1" t="s">
        <v>322</v>
      </c>
      <c r="C161" s="2">
        <v>-27.326891113007513</v>
      </c>
      <c r="D161" s="2">
        <v>2184.056468222605</v>
      </c>
      <c r="E161" s="1"/>
      <c r="F161" s="2">
        <v>1.2519818910952354</v>
      </c>
      <c r="G161" s="2">
        <v>21.532645854128482</v>
      </c>
      <c r="H161" s="1" t="s">
        <v>27</v>
      </c>
      <c r="I161" s="1" t="s">
        <v>241</v>
      </c>
      <c r="J161" s="1" t="s">
        <v>192</v>
      </c>
      <c r="K161" s="1" t="s">
        <v>30</v>
      </c>
      <c r="L161" s="1" t="s">
        <v>31</v>
      </c>
      <c r="M161" s="1" t="s">
        <v>242</v>
      </c>
      <c r="N161" s="1"/>
      <c r="O161" s="1" t="s">
        <v>56</v>
      </c>
      <c r="P161" s="1">
        <v>391229</v>
      </c>
      <c r="Q161" s="1">
        <v>145644</v>
      </c>
      <c r="S161" s="9"/>
      <c r="T161" s="9"/>
      <c r="U161" s="11" t="s">
        <v>322</v>
      </c>
      <c r="V161" s="10" t="s">
        <v>36</v>
      </c>
      <c r="W161" s="10" t="s">
        <v>90</v>
      </c>
      <c r="Y161" s="10" t="s">
        <v>285</v>
      </c>
      <c r="Z161" s="20">
        <f t="shared" si="8"/>
        <v>101.4300092528505</v>
      </c>
      <c r="AA161" s="19">
        <f t="shared" si="9"/>
        <v>5.5353845383363707</v>
      </c>
      <c r="AB161" s="55" t="s">
        <v>425</v>
      </c>
      <c r="AC161" s="37" t="s">
        <v>426</v>
      </c>
      <c r="AE161" s="7"/>
      <c r="AF161" s="7"/>
      <c r="AG161" s="7"/>
      <c r="AH161" s="19">
        <f t="shared" si="10"/>
        <v>561.45410494154362</v>
      </c>
      <c r="AM161" s="9">
        <v>16</v>
      </c>
      <c r="AP161" s="10" t="s">
        <v>248</v>
      </c>
      <c r="AQ161" s="10"/>
    </row>
    <row r="162" spans="1:43">
      <c r="B162" s="1" t="s">
        <v>323</v>
      </c>
      <c r="C162" s="2">
        <v>-27.07701645650431</v>
      </c>
      <c r="D162" s="2">
        <v>2171.626150566532</v>
      </c>
      <c r="E162" s="1"/>
      <c r="F162" s="2">
        <v>3.8206690002442074</v>
      </c>
      <c r="G162" s="2">
        <v>34.189324671589702</v>
      </c>
      <c r="H162" s="1" t="s">
        <v>27</v>
      </c>
      <c r="I162" s="1" t="s">
        <v>241</v>
      </c>
      <c r="J162" s="1" t="s">
        <v>194</v>
      </c>
      <c r="K162" s="1" t="s">
        <v>30</v>
      </c>
      <c r="L162" s="1" t="s">
        <v>31</v>
      </c>
      <c r="M162" s="1" t="s">
        <v>242</v>
      </c>
      <c r="N162" s="1"/>
      <c r="O162" s="1" t="s">
        <v>289</v>
      </c>
      <c r="P162" s="1">
        <v>391230</v>
      </c>
      <c r="Q162" s="1">
        <v>145645</v>
      </c>
      <c r="S162" s="9"/>
      <c r="T162" s="9"/>
      <c r="U162" s="11" t="s">
        <v>323</v>
      </c>
      <c r="V162" s="10" t="s">
        <v>36</v>
      </c>
      <c r="W162" s="10" t="s">
        <v>90</v>
      </c>
      <c r="Y162" s="10" t="s">
        <v>285</v>
      </c>
      <c r="Z162" s="20">
        <f t="shared" si="8"/>
        <v>63.517667325294909</v>
      </c>
      <c r="AA162" s="19">
        <f t="shared" si="9"/>
        <v>8.1017357041681759</v>
      </c>
      <c r="AB162" s="55" t="s">
        <v>425</v>
      </c>
      <c r="AC162" s="37" t="s">
        <v>426</v>
      </c>
      <c r="AE162" s="7"/>
      <c r="AF162" s="7"/>
      <c r="AG162" s="7"/>
      <c r="AH162" s="19">
        <f t="shared" si="10"/>
        <v>514.60335321481807</v>
      </c>
      <c r="AM162" s="9">
        <v>17</v>
      </c>
      <c r="AP162" s="10" t="s">
        <v>248</v>
      </c>
      <c r="AQ162" s="10"/>
    </row>
    <row r="163" spans="1:43">
      <c r="B163" s="13" t="s">
        <v>324</v>
      </c>
      <c r="C163" s="14">
        <v>-27.539905874936856</v>
      </c>
      <c r="D163" s="14">
        <v>2084.8744054118088</v>
      </c>
      <c r="E163" s="13"/>
      <c r="F163" s="14">
        <v>1.2468473865577814</v>
      </c>
      <c r="G163" s="14">
        <v>61.049667729711224</v>
      </c>
      <c r="H163" s="13" t="s">
        <v>27</v>
      </c>
      <c r="I163" s="13" t="s">
        <v>241</v>
      </c>
      <c r="J163" s="13" t="s">
        <v>197</v>
      </c>
      <c r="K163" s="13" t="s">
        <v>30</v>
      </c>
      <c r="L163" s="13" t="s">
        <v>31</v>
      </c>
      <c r="M163" s="13" t="s">
        <v>242</v>
      </c>
      <c r="N163" s="13"/>
      <c r="O163" s="13" t="s">
        <v>279</v>
      </c>
      <c r="P163" s="13">
        <v>391231</v>
      </c>
      <c r="Q163" s="13">
        <v>145646</v>
      </c>
      <c r="S163" s="15"/>
      <c r="T163" s="15"/>
      <c r="U163" s="16" t="s">
        <v>324</v>
      </c>
      <c r="V163" s="13" t="s">
        <v>128</v>
      </c>
      <c r="W163" s="13" t="s">
        <v>37</v>
      </c>
      <c r="Y163" s="13" t="s">
        <v>38</v>
      </c>
      <c r="Z163" s="18">
        <f t="shared" si="8"/>
        <v>34.150462777984238</v>
      </c>
      <c r="AA163" s="17">
        <f t="shared" si="9"/>
        <v>14.263941058343743</v>
      </c>
      <c r="AB163" s="55" t="s">
        <v>425</v>
      </c>
      <c r="AC163" s="37" t="s">
        <v>426</v>
      </c>
      <c r="AE163" s="7"/>
      <c r="AF163" s="7"/>
      <c r="AG163" s="7"/>
      <c r="AH163" s="17">
        <f t="shared" si="10"/>
        <v>487.12018818032914</v>
      </c>
      <c r="AM163" s="15">
        <v>23</v>
      </c>
      <c r="AP163" s="13" t="s">
        <v>244</v>
      </c>
      <c r="AQ163" s="13">
        <v>54.87</v>
      </c>
    </row>
    <row r="164" spans="1:43">
      <c r="B164" s="13" t="s">
        <v>325</v>
      </c>
      <c r="C164" s="14">
        <v>-28.972045999005573</v>
      </c>
      <c r="D164" s="14">
        <v>2159.2051357118089</v>
      </c>
      <c r="E164" s="13"/>
      <c r="F164" s="14">
        <v>1.3822076003853971</v>
      </c>
      <c r="G164" s="14">
        <v>55.701970295311085</v>
      </c>
      <c r="H164" s="13" t="s">
        <v>27</v>
      </c>
      <c r="I164" s="13" t="s">
        <v>241</v>
      </c>
      <c r="J164" s="13" t="s">
        <v>200</v>
      </c>
      <c r="K164" s="13" t="s">
        <v>30</v>
      </c>
      <c r="L164" s="13" t="s">
        <v>31</v>
      </c>
      <c r="M164" s="13" t="s">
        <v>242</v>
      </c>
      <c r="N164" s="13"/>
      <c r="O164" s="13" t="s">
        <v>262</v>
      </c>
      <c r="P164" s="13">
        <v>391232</v>
      </c>
      <c r="Q164" s="13">
        <v>145647</v>
      </c>
      <c r="S164" s="15"/>
      <c r="T164" s="15"/>
      <c r="U164" s="16" t="s">
        <v>325</v>
      </c>
      <c r="V164" s="13" t="s">
        <v>128</v>
      </c>
      <c r="W164" s="13" t="s">
        <v>37</v>
      </c>
      <c r="Y164" s="13" t="s">
        <v>38</v>
      </c>
      <c r="Z164" s="18">
        <f t="shared" si="8"/>
        <v>38.763532497405535</v>
      </c>
      <c r="AA164" s="17">
        <f t="shared" si="9"/>
        <v>13.925492573827771</v>
      </c>
      <c r="AB164" s="55" t="s">
        <v>425</v>
      </c>
      <c r="AC164" s="37" t="s">
        <v>426</v>
      </c>
      <c r="AE164" s="7"/>
      <c r="AF164" s="7"/>
      <c r="AG164" s="7"/>
      <c r="AH164" s="17">
        <f t="shared" si="10"/>
        <v>539.80128392795223</v>
      </c>
      <c r="AM164" s="15">
        <v>36</v>
      </c>
      <c r="AP164" s="13" t="s">
        <v>244</v>
      </c>
      <c r="AQ164" s="13">
        <v>177.03</v>
      </c>
    </row>
    <row r="165" spans="1:43">
      <c r="B165" s="13" t="s">
        <v>326</v>
      </c>
      <c r="C165" s="14">
        <v>-29.131702608646005</v>
      </c>
      <c r="D165" s="14">
        <v>2384.2067317033011</v>
      </c>
      <c r="E165" s="13"/>
      <c r="F165" s="14">
        <v>2.781332938746544</v>
      </c>
      <c r="G165" s="14">
        <v>75.656412200555764</v>
      </c>
      <c r="H165" s="13" t="s">
        <v>27</v>
      </c>
      <c r="I165" s="13" t="s">
        <v>241</v>
      </c>
      <c r="J165" s="13" t="s">
        <v>203</v>
      </c>
      <c r="K165" s="13" t="s">
        <v>30</v>
      </c>
      <c r="L165" s="13" t="s">
        <v>31</v>
      </c>
      <c r="M165" s="13" t="s">
        <v>242</v>
      </c>
      <c r="N165" s="13"/>
      <c r="O165" s="13" t="s">
        <v>72</v>
      </c>
      <c r="P165" s="13">
        <v>391233</v>
      </c>
      <c r="Q165" s="13">
        <v>145651</v>
      </c>
      <c r="S165" s="15"/>
      <c r="T165" s="15"/>
      <c r="U165" s="16" t="s">
        <v>326</v>
      </c>
      <c r="V165" s="13" t="s">
        <v>128</v>
      </c>
      <c r="W165" s="13" t="s">
        <v>37</v>
      </c>
      <c r="Y165" s="13" t="s">
        <v>38</v>
      </c>
      <c r="Z165" s="18">
        <f t="shared" si="8"/>
        <v>31.513610840850671</v>
      </c>
      <c r="AA165" s="17">
        <f t="shared" si="9"/>
        <v>16.812536044567949</v>
      </c>
      <c r="AB165" s="55" t="s">
        <v>425</v>
      </c>
      <c r="AC165" s="37" t="s">
        <v>426</v>
      </c>
      <c r="AE165" s="7"/>
      <c r="AF165" s="7"/>
      <c r="AG165" s="7"/>
      <c r="AH165" s="17">
        <f t="shared" si="10"/>
        <v>529.82371815628915</v>
      </c>
      <c r="AM165" s="15">
        <v>37</v>
      </c>
      <c r="AP165" s="13" t="s">
        <v>244</v>
      </c>
      <c r="AQ165" s="13">
        <v>49.62</v>
      </c>
    </row>
    <row r="166" spans="1:43">
      <c r="B166" s="13" t="s">
        <v>327</v>
      </c>
      <c r="C166" s="14">
        <v>-27.264455268513139</v>
      </c>
      <c r="D166" s="14">
        <v>2072.5185101665315</v>
      </c>
      <c r="E166" s="13"/>
      <c r="F166" s="14">
        <v>1.6470724736782745</v>
      </c>
      <c r="G166" s="14">
        <v>40.698698056712878</v>
      </c>
      <c r="H166" s="13" t="s">
        <v>27</v>
      </c>
      <c r="I166" s="13" t="s">
        <v>241</v>
      </c>
      <c r="J166" s="13" t="s">
        <v>205</v>
      </c>
      <c r="K166" s="13" t="s">
        <v>30</v>
      </c>
      <c r="L166" s="13" t="s">
        <v>31</v>
      </c>
      <c r="M166" s="13" t="s">
        <v>242</v>
      </c>
      <c r="N166" s="13"/>
      <c r="O166" s="13" t="s">
        <v>183</v>
      </c>
      <c r="P166" s="13">
        <v>391234</v>
      </c>
      <c r="Q166" s="13">
        <v>145652</v>
      </c>
      <c r="S166" s="15"/>
      <c r="T166" s="15"/>
      <c r="U166" s="16" t="s">
        <v>327</v>
      </c>
      <c r="V166" s="13" t="s">
        <v>128</v>
      </c>
      <c r="W166" s="13" t="s">
        <v>37</v>
      </c>
      <c r="Y166" s="13" t="s">
        <v>38</v>
      </c>
      <c r="Z166" s="18">
        <f t="shared" si="8"/>
        <v>50.923459695897776</v>
      </c>
      <c r="AA166" s="17">
        <f t="shared" si="9"/>
        <v>9.9751710923315873</v>
      </c>
      <c r="AB166" s="55" t="s">
        <v>425</v>
      </c>
      <c r="AC166" s="37" t="s">
        <v>426</v>
      </c>
      <c r="AE166" s="7"/>
      <c r="AF166" s="7"/>
      <c r="AG166" s="7"/>
      <c r="AH166" s="17">
        <f t="shared" si="10"/>
        <v>507.97022308003221</v>
      </c>
      <c r="AM166" s="15">
        <v>23</v>
      </c>
      <c r="AP166" s="13" t="s">
        <v>248</v>
      </c>
      <c r="AQ166" s="13"/>
    </row>
    <row r="167" spans="1:43">
      <c r="A167" s="40" t="s">
        <v>428</v>
      </c>
      <c r="B167" s="13" t="s">
        <v>328</v>
      </c>
      <c r="C167" s="14">
        <v>-27.284929755564495</v>
      </c>
      <c r="D167" s="14">
        <v>1986.2877218873798</v>
      </c>
      <c r="E167" s="13"/>
      <c r="F167" s="14">
        <v>1.4656719334915846</v>
      </c>
      <c r="G167" s="14">
        <v>38.776250378192209</v>
      </c>
      <c r="H167" s="13" t="s">
        <v>27</v>
      </c>
      <c r="I167" s="13" t="s">
        <v>241</v>
      </c>
      <c r="J167" s="13" t="s">
        <v>208</v>
      </c>
      <c r="K167" s="13" t="s">
        <v>30</v>
      </c>
      <c r="L167" s="13" t="s">
        <v>31</v>
      </c>
      <c r="M167" s="13" t="s">
        <v>242</v>
      </c>
      <c r="N167" s="13"/>
      <c r="O167" s="13" t="s">
        <v>254</v>
      </c>
      <c r="P167" s="13">
        <v>391235</v>
      </c>
      <c r="Q167" s="13">
        <v>145653</v>
      </c>
      <c r="S167" s="15"/>
      <c r="T167" s="15"/>
      <c r="U167" s="16" t="s">
        <v>327</v>
      </c>
      <c r="V167" s="13" t="s">
        <v>128</v>
      </c>
      <c r="W167" s="13" t="s">
        <v>37</v>
      </c>
      <c r="Y167" s="13" t="s">
        <v>38</v>
      </c>
      <c r="Z167" s="18">
        <f t="shared" si="8"/>
        <v>51.224337126842705</v>
      </c>
      <c r="AA167" s="17">
        <f t="shared" si="9"/>
        <v>9.5273342452560712</v>
      </c>
      <c r="AB167" s="55" t="s">
        <v>425</v>
      </c>
      <c r="AC167" s="37" t="s">
        <v>426</v>
      </c>
      <c r="AE167" s="7"/>
      <c r="AF167" s="7"/>
      <c r="AG167" s="7"/>
      <c r="AH167" s="17">
        <f t="shared" si="10"/>
        <v>488.03138129911048</v>
      </c>
      <c r="AM167" s="15">
        <v>23</v>
      </c>
      <c r="AP167" s="13" t="s">
        <v>248</v>
      </c>
      <c r="AQ167" s="13"/>
    </row>
    <row r="168" spans="1:43">
      <c r="B168" s="13" t="s">
        <v>329</v>
      </c>
      <c r="C168" s="14">
        <v>-27.909552339661897</v>
      </c>
      <c r="D168" s="14">
        <v>2296.3479531879875</v>
      </c>
      <c r="E168" s="13"/>
      <c r="F168" s="14">
        <v>2.5021846388569711</v>
      </c>
      <c r="G168" s="14">
        <v>43.345114901490916</v>
      </c>
      <c r="H168" s="13" t="s">
        <v>27</v>
      </c>
      <c r="I168" s="13" t="s">
        <v>241</v>
      </c>
      <c r="J168" s="13" t="s">
        <v>210</v>
      </c>
      <c r="K168" s="13" t="s">
        <v>30</v>
      </c>
      <c r="L168" s="13" t="s">
        <v>31</v>
      </c>
      <c r="M168" s="13" t="s">
        <v>242</v>
      </c>
      <c r="N168" s="13"/>
      <c r="O168" s="13" t="s">
        <v>89</v>
      </c>
      <c r="P168" s="13">
        <v>391236</v>
      </c>
      <c r="Q168" s="13">
        <v>145654</v>
      </c>
      <c r="S168" s="15"/>
      <c r="T168" s="15"/>
      <c r="U168" s="16" t="s">
        <v>329</v>
      </c>
      <c r="V168" s="13" t="s">
        <v>128</v>
      </c>
      <c r="W168" s="13" t="s">
        <v>37</v>
      </c>
      <c r="Y168" s="13" t="s">
        <v>38</v>
      </c>
      <c r="Z168" s="18">
        <f t="shared" si="8"/>
        <v>52.978241225264384</v>
      </c>
      <c r="AA168" s="17">
        <f t="shared" si="9"/>
        <v>9.7624132661015572</v>
      </c>
      <c r="AB168" s="55" t="s">
        <v>425</v>
      </c>
      <c r="AC168" s="37" t="s">
        <v>426</v>
      </c>
      <c r="AE168" s="7"/>
      <c r="AF168" s="7"/>
      <c r="AG168" s="7"/>
      <c r="AH168" s="17">
        <f t="shared" si="10"/>
        <v>517.19548495224944</v>
      </c>
      <c r="AM168" s="15">
        <v>36</v>
      </c>
      <c r="AP168" s="13" t="s">
        <v>248</v>
      </c>
      <c r="AQ168" s="13"/>
    </row>
    <row r="169" spans="1:43">
      <c r="B169" s="13" t="s">
        <v>330</v>
      </c>
      <c r="C169" s="14">
        <v>-28.809412658622769</v>
      </c>
      <c r="D169" s="14">
        <v>2146.7934236584351</v>
      </c>
      <c r="E169" s="13"/>
      <c r="F169" s="14">
        <v>4.2509350466786593</v>
      </c>
      <c r="G169" s="14">
        <v>56.61679754747481</v>
      </c>
      <c r="H169" s="13" t="s">
        <v>27</v>
      </c>
      <c r="I169" s="13" t="s">
        <v>241</v>
      </c>
      <c r="J169" s="13" t="s">
        <v>212</v>
      </c>
      <c r="K169" s="13" t="s">
        <v>30</v>
      </c>
      <c r="L169" s="13" t="s">
        <v>31</v>
      </c>
      <c r="M169" s="13" t="s">
        <v>242</v>
      </c>
      <c r="N169" s="13"/>
      <c r="O169" s="13" t="s">
        <v>292</v>
      </c>
      <c r="P169" s="13">
        <v>391237</v>
      </c>
      <c r="Q169" s="13">
        <v>145655</v>
      </c>
      <c r="S169" s="15"/>
      <c r="T169" s="15"/>
      <c r="U169" s="16" t="s">
        <v>330</v>
      </c>
      <c r="V169" s="13" t="s">
        <v>128</v>
      </c>
      <c r="W169" s="13" t="s">
        <v>37</v>
      </c>
      <c r="Y169" s="13" t="s">
        <v>38</v>
      </c>
      <c r="Z169" s="18">
        <f t="shared" ref="Z169:Z200" si="11">AH169/AA169</f>
        <v>37.917959274511901</v>
      </c>
      <c r="AA169" s="17">
        <f t="shared" ref="AA169:AA200" si="12">G169/O169</f>
        <v>13.642601818668627</v>
      </c>
      <c r="AB169" s="55" t="s">
        <v>425</v>
      </c>
      <c r="AC169" s="37" t="s">
        <v>426</v>
      </c>
      <c r="AE169" s="7"/>
      <c r="AF169" s="7"/>
      <c r="AG169" s="7"/>
      <c r="AH169" s="17">
        <f t="shared" ref="AH169:AH200" si="13">D169/O169</f>
        <v>517.29962015865897</v>
      </c>
      <c r="AM169" s="15">
        <v>37</v>
      </c>
      <c r="AP169" s="13" t="s">
        <v>248</v>
      </c>
      <c r="AQ169" s="13"/>
    </row>
    <row r="170" spans="1:43">
      <c r="B170" s="1" t="s">
        <v>331</v>
      </c>
      <c r="C170" s="2">
        <v>-27.672339040435716</v>
      </c>
      <c r="D170" s="2">
        <v>2271.3291702529004</v>
      </c>
      <c r="E170" s="1"/>
      <c r="F170" s="2">
        <v>1.8697990453091806</v>
      </c>
      <c r="G170" s="2">
        <v>59.226492641700283</v>
      </c>
      <c r="H170" s="1" t="s">
        <v>27</v>
      </c>
      <c r="I170" s="1" t="s">
        <v>241</v>
      </c>
      <c r="J170" s="1" t="s">
        <v>332</v>
      </c>
      <c r="K170" s="1" t="s">
        <v>30</v>
      </c>
      <c r="L170" s="1" t="s">
        <v>31</v>
      </c>
      <c r="M170" s="1" t="s">
        <v>242</v>
      </c>
      <c r="N170" s="1"/>
      <c r="O170" s="1" t="s">
        <v>266</v>
      </c>
      <c r="P170" s="1">
        <v>391238</v>
      </c>
      <c r="Q170" s="1">
        <v>145656</v>
      </c>
      <c r="S170" s="9"/>
      <c r="T170" s="9"/>
      <c r="U170" s="11" t="s">
        <v>331</v>
      </c>
      <c r="V170" s="10" t="s">
        <v>128</v>
      </c>
      <c r="W170" s="10" t="s">
        <v>37</v>
      </c>
      <c r="Y170" s="10" t="s">
        <v>230</v>
      </c>
      <c r="Z170" s="20">
        <f t="shared" si="11"/>
        <v>38.349884805667173</v>
      </c>
      <c r="AA170" s="19">
        <f t="shared" si="12"/>
        <v>14.340555119055759</v>
      </c>
      <c r="AB170" s="55" t="s">
        <v>425</v>
      </c>
      <c r="AC170" s="37" t="s">
        <v>426</v>
      </c>
      <c r="AE170" s="7"/>
      <c r="AF170" s="7"/>
      <c r="AG170" s="7"/>
      <c r="AH170" s="19">
        <f t="shared" si="13"/>
        <v>549.95863686510904</v>
      </c>
      <c r="AM170" s="9">
        <v>23</v>
      </c>
      <c r="AP170" s="10" t="s">
        <v>244</v>
      </c>
      <c r="AQ170" s="10">
        <v>55.43</v>
      </c>
    </row>
    <row r="171" spans="1:43">
      <c r="B171" s="1" t="s">
        <v>333</v>
      </c>
      <c r="C171" s="2">
        <v>-28.65659305799398</v>
      </c>
      <c r="D171" s="2">
        <v>2084.8744054118088</v>
      </c>
      <c r="E171" s="1"/>
      <c r="F171" s="2">
        <v>2.547403850971937</v>
      </c>
      <c r="G171" s="2">
        <v>53.673635365238511</v>
      </c>
      <c r="H171" s="1" t="s">
        <v>27</v>
      </c>
      <c r="I171" s="1" t="s">
        <v>241</v>
      </c>
      <c r="J171" s="1" t="s">
        <v>334</v>
      </c>
      <c r="K171" s="1" t="s">
        <v>30</v>
      </c>
      <c r="L171" s="1" t="s">
        <v>31</v>
      </c>
      <c r="M171" s="1" t="s">
        <v>242</v>
      </c>
      <c r="N171" s="1"/>
      <c r="O171" s="1" t="s">
        <v>292</v>
      </c>
      <c r="P171" s="1">
        <v>391239</v>
      </c>
      <c r="Q171" s="1">
        <v>145657</v>
      </c>
      <c r="S171" s="9"/>
      <c r="T171" s="9"/>
      <c r="U171" s="11" t="s">
        <v>333</v>
      </c>
      <c r="V171" s="10" t="s">
        <v>128</v>
      </c>
      <c r="W171" s="10" t="s">
        <v>37</v>
      </c>
      <c r="Y171" s="10" t="s">
        <v>230</v>
      </c>
      <c r="Z171" s="20">
        <f t="shared" si="11"/>
        <v>38.843547511262265</v>
      </c>
      <c r="AA171" s="19">
        <f t="shared" si="12"/>
        <v>12.933406112105665</v>
      </c>
      <c r="AB171" s="55" t="s">
        <v>425</v>
      </c>
      <c r="AC171" s="37" t="s">
        <v>426</v>
      </c>
      <c r="AE171" s="7"/>
      <c r="AF171" s="7"/>
      <c r="AG171" s="7"/>
      <c r="AH171" s="19">
        <f t="shared" si="13"/>
        <v>502.37937479802616</v>
      </c>
      <c r="AM171" s="9">
        <v>36</v>
      </c>
      <c r="AP171" s="10" t="s">
        <v>244</v>
      </c>
      <c r="AQ171" s="10">
        <v>185.09</v>
      </c>
    </row>
    <row r="172" spans="1:43">
      <c r="B172" s="1" t="s">
        <v>335</v>
      </c>
      <c r="C172" s="2">
        <v>-27.928358190666923</v>
      </c>
      <c r="D172" s="2">
        <v>2109.6141043064108</v>
      </c>
      <c r="E172" s="1"/>
      <c r="F172" s="2">
        <v>4.7510530144858016</v>
      </c>
      <c r="G172" s="2">
        <v>70.508037628875826</v>
      </c>
      <c r="H172" s="1" t="s">
        <v>27</v>
      </c>
      <c r="I172" s="1" t="s">
        <v>241</v>
      </c>
      <c r="J172" s="1" t="s">
        <v>336</v>
      </c>
      <c r="K172" s="1" t="s">
        <v>30</v>
      </c>
      <c r="L172" s="1" t="s">
        <v>31</v>
      </c>
      <c r="M172" s="1" t="s">
        <v>242</v>
      </c>
      <c r="N172" s="1"/>
      <c r="O172" s="1" t="s">
        <v>266</v>
      </c>
      <c r="P172" s="1">
        <v>391240</v>
      </c>
      <c r="Q172" s="1">
        <v>145658</v>
      </c>
      <c r="S172" s="9"/>
      <c r="T172" s="9"/>
      <c r="U172" s="11" t="s">
        <v>335</v>
      </c>
      <c r="V172" s="10" t="s">
        <v>128</v>
      </c>
      <c r="W172" s="10" t="s">
        <v>37</v>
      </c>
      <c r="Y172" s="10" t="s">
        <v>230</v>
      </c>
      <c r="Z172" s="20">
        <f t="shared" si="11"/>
        <v>29.920193147489339</v>
      </c>
      <c r="AA172" s="19">
        <f t="shared" si="12"/>
        <v>17.072164074788336</v>
      </c>
      <c r="AB172" s="55" t="s">
        <v>425</v>
      </c>
      <c r="AC172" s="37" t="s">
        <v>426</v>
      </c>
      <c r="AE172" s="7"/>
      <c r="AF172" s="7"/>
      <c r="AG172" s="7"/>
      <c r="AH172" s="19">
        <f t="shared" si="13"/>
        <v>510.80244656329563</v>
      </c>
      <c r="AM172" s="9">
        <v>37</v>
      </c>
      <c r="AP172" s="10" t="s">
        <v>244</v>
      </c>
      <c r="AQ172" s="10">
        <v>24.36</v>
      </c>
    </row>
    <row r="173" spans="1:43">
      <c r="B173" s="1" t="s">
        <v>337</v>
      </c>
      <c r="C173" s="2">
        <v>-26.590165119407846</v>
      </c>
      <c r="D173" s="2">
        <v>2308.8712988575553</v>
      </c>
      <c r="E173" s="1"/>
      <c r="F173" s="2">
        <v>1.3841409049638864</v>
      </c>
      <c r="G173" s="2">
        <v>40.499972108136475</v>
      </c>
      <c r="H173" s="1" t="s">
        <v>27</v>
      </c>
      <c r="I173" s="1" t="s">
        <v>241</v>
      </c>
      <c r="J173" s="1" t="s">
        <v>338</v>
      </c>
      <c r="K173" s="1" t="s">
        <v>30</v>
      </c>
      <c r="L173" s="1" t="s">
        <v>31</v>
      </c>
      <c r="M173" s="1" t="s">
        <v>242</v>
      </c>
      <c r="N173" s="1"/>
      <c r="O173" s="1" t="s">
        <v>50</v>
      </c>
      <c r="P173" s="1">
        <v>391241</v>
      </c>
      <c r="Q173" s="1">
        <v>145659</v>
      </c>
      <c r="S173" s="9"/>
      <c r="T173" s="9"/>
      <c r="U173" s="11" t="s">
        <v>337</v>
      </c>
      <c r="V173" s="10" t="s">
        <v>128</v>
      </c>
      <c r="W173" s="10" t="s">
        <v>37</v>
      </c>
      <c r="Y173" s="10" t="s">
        <v>230</v>
      </c>
      <c r="Z173" s="20">
        <f t="shared" si="11"/>
        <v>57.009207134582233</v>
      </c>
      <c r="AA173" s="19">
        <f t="shared" si="12"/>
        <v>9.5294052019144644</v>
      </c>
      <c r="AB173" s="55" t="s">
        <v>425</v>
      </c>
      <c r="AC173" s="37" t="s">
        <v>426</v>
      </c>
      <c r="AE173" s="7"/>
      <c r="AF173" s="7"/>
      <c r="AG173" s="7"/>
      <c r="AH173" s="19">
        <f t="shared" si="13"/>
        <v>543.26383502530712</v>
      </c>
      <c r="AM173" s="9">
        <v>23</v>
      </c>
      <c r="AP173" s="10" t="s">
        <v>248</v>
      </c>
      <c r="AQ173" s="10"/>
    </row>
    <row r="174" spans="1:43">
      <c r="B174" s="1" t="s">
        <v>339</v>
      </c>
      <c r="C174" s="2">
        <v>-27.834606233380249</v>
      </c>
      <c r="D174" s="2">
        <v>1998.5784975232104</v>
      </c>
      <c r="E174" s="1"/>
      <c r="F174" s="2">
        <v>2.8294657859981398</v>
      </c>
      <c r="G174" s="2">
        <v>41.294671049701371</v>
      </c>
      <c r="H174" s="1" t="s">
        <v>27</v>
      </c>
      <c r="I174" s="1" t="s">
        <v>241</v>
      </c>
      <c r="J174" s="1" t="s">
        <v>340</v>
      </c>
      <c r="K174" s="1" t="s">
        <v>30</v>
      </c>
      <c r="L174" s="1" t="s">
        <v>31</v>
      </c>
      <c r="M174" s="1" t="s">
        <v>242</v>
      </c>
      <c r="N174" s="1"/>
      <c r="O174" s="1" t="s">
        <v>150</v>
      </c>
      <c r="P174" s="1">
        <v>391242</v>
      </c>
      <c r="Q174" s="1">
        <v>145660</v>
      </c>
      <c r="S174" s="9"/>
      <c r="T174" s="9"/>
      <c r="U174" s="11" t="s">
        <v>339</v>
      </c>
      <c r="V174" s="10" t="s">
        <v>128</v>
      </c>
      <c r="W174" s="10" t="s">
        <v>37</v>
      </c>
      <c r="Y174" s="10" t="s">
        <v>230</v>
      </c>
      <c r="Z174" s="20">
        <f t="shared" si="11"/>
        <v>48.397975978977158</v>
      </c>
      <c r="AA174" s="19">
        <f t="shared" si="12"/>
        <v>10.171101243768812</v>
      </c>
      <c r="AB174" s="55" t="s">
        <v>425</v>
      </c>
      <c r="AC174" s="37" t="s">
        <v>426</v>
      </c>
      <c r="AE174" s="7"/>
      <c r="AF174" s="7"/>
      <c r="AG174" s="7"/>
      <c r="AH174" s="19">
        <f t="shared" si="13"/>
        <v>492.26071367566766</v>
      </c>
      <c r="AM174" s="9">
        <v>36</v>
      </c>
      <c r="AP174" s="10" t="s">
        <v>248</v>
      </c>
      <c r="AQ174" s="10"/>
    </row>
    <row r="175" spans="1:43">
      <c r="B175" s="1" t="s">
        <v>341</v>
      </c>
      <c r="C175" s="2">
        <v>-28.921996069863013</v>
      </c>
      <c r="D175" s="2">
        <v>2346.4971526743557</v>
      </c>
      <c r="E175" s="1"/>
      <c r="F175" s="2">
        <v>3.8107335666180191</v>
      </c>
      <c r="G175" s="2">
        <v>55.571219990750777</v>
      </c>
      <c r="H175" s="1" t="s">
        <v>27</v>
      </c>
      <c r="I175" s="1" t="s">
        <v>241</v>
      </c>
      <c r="J175" s="1" t="s">
        <v>342</v>
      </c>
      <c r="K175" s="1" t="s">
        <v>30</v>
      </c>
      <c r="L175" s="1" t="s">
        <v>31</v>
      </c>
      <c r="M175" s="1" t="s">
        <v>242</v>
      </c>
      <c r="N175" s="1"/>
      <c r="O175" s="1" t="s">
        <v>119</v>
      </c>
      <c r="P175" s="1">
        <v>391243</v>
      </c>
      <c r="Q175" s="1">
        <v>145661</v>
      </c>
      <c r="S175" s="9"/>
      <c r="T175" s="9"/>
      <c r="U175" s="11" t="s">
        <v>341</v>
      </c>
      <c r="V175" s="10" t="s">
        <v>128</v>
      </c>
      <c r="W175" s="10" t="s">
        <v>37</v>
      </c>
      <c r="Y175" s="10" t="s">
        <v>230</v>
      </c>
      <c r="Z175" s="20">
        <f t="shared" si="11"/>
        <v>42.225042982049061</v>
      </c>
      <c r="AA175" s="19">
        <f t="shared" si="12"/>
        <v>12.716526313672947</v>
      </c>
      <c r="AB175" s="55" t="s">
        <v>425</v>
      </c>
      <c r="AC175" s="37" t="s">
        <v>426</v>
      </c>
      <c r="AE175" s="7"/>
      <c r="AF175" s="7"/>
      <c r="AG175" s="7"/>
      <c r="AH175" s="19">
        <f t="shared" si="13"/>
        <v>536.95587017719811</v>
      </c>
      <c r="AM175" s="9">
        <v>37</v>
      </c>
      <c r="AP175" s="10" t="s">
        <v>248</v>
      </c>
      <c r="AQ175" s="10"/>
    </row>
    <row r="176" spans="1:43">
      <c r="B176" s="13" t="s">
        <v>343</v>
      </c>
      <c r="C176" s="14">
        <v>-27.967616594977091</v>
      </c>
      <c r="D176" s="14">
        <v>2346.4971526743557</v>
      </c>
      <c r="E176" s="13"/>
      <c r="F176" s="14">
        <v>2.075580375862569</v>
      </c>
      <c r="G176" s="14">
        <v>54.066500837141504</v>
      </c>
      <c r="H176" s="13" t="s">
        <v>27</v>
      </c>
      <c r="I176" s="13" t="s">
        <v>241</v>
      </c>
      <c r="J176" s="13" t="s">
        <v>344</v>
      </c>
      <c r="K176" s="13" t="s">
        <v>30</v>
      </c>
      <c r="L176" s="13" t="s">
        <v>31</v>
      </c>
      <c r="M176" s="13" t="s">
        <v>242</v>
      </c>
      <c r="N176" s="13"/>
      <c r="O176" s="13" t="s">
        <v>89</v>
      </c>
      <c r="P176" s="13">
        <v>391244</v>
      </c>
      <c r="Q176" s="13">
        <v>145662</v>
      </c>
      <c r="S176" s="15"/>
      <c r="T176" s="15"/>
      <c r="U176" s="16" t="s">
        <v>343</v>
      </c>
      <c r="V176" s="13" t="s">
        <v>128</v>
      </c>
      <c r="W176" s="13" t="s">
        <v>37</v>
      </c>
      <c r="Y176" s="13" t="s">
        <v>264</v>
      </c>
      <c r="Z176" s="18">
        <f t="shared" si="11"/>
        <v>43.400203755416825</v>
      </c>
      <c r="AA176" s="17">
        <f t="shared" si="12"/>
        <v>12.177139828185023</v>
      </c>
      <c r="AB176" s="55" t="s">
        <v>425</v>
      </c>
      <c r="AC176" s="37" t="s">
        <v>426</v>
      </c>
      <c r="AE176" s="7"/>
      <c r="AF176" s="7"/>
      <c r="AG176" s="7"/>
      <c r="AH176" s="17">
        <f t="shared" si="13"/>
        <v>528.49034970143146</v>
      </c>
      <c r="AM176" s="15">
        <v>23</v>
      </c>
      <c r="AP176" s="13" t="s">
        <v>244</v>
      </c>
      <c r="AQ176" s="13">
        <v>83.22</v>
      </c>
    </row>
    <row r="177" spans="1:43">
      <c r="B177" s="13" t="s">
        <v>345</v>
      </c>
      <c r="C177" s="14">
        <v>-28.938114327707741</v>
      </c>
      <c r="D177" s="14">
        <v>2485.174932373201</v>
      </c>
      <c r="E177" s="13"/>
      <c r="F177" s="14">
        <v>2.9476371720865213</v>
      </c>
      <c r="G177" s="14">
        <v>53.60814450909556</v>
      </c>
      <c r="H177" s="13" t="s">
        <v>27</v>
      </c>
      <c r="I177" s="13" t="s">
        <v>241</v>
      </c>
      <c r="J177" s="13" t="s">
        <v>346</v>
      </c>
      <c r="K177" s="13" t="s">
        <v>30</v>
      </c>
      <c r="L177" s="13" t="s">
        <v>31</v>
      </c>
      <c r="M177" s="13" t="s">
        <v>242</v>
      </c>
      <c r="N177" s="13"/>
      <c r="O177" s="13" t="s">
        <v>347</v>
      </c>
      <c r="P177" s="13">
        <v>391245</v>
      </c>
      <c r="Q177" s="13">
        <v>145666</v>
      </c>
      <c r="S177" s="15"/>
      <c r="T177" s="15"/>
      <c r="U177" s="16" t="s">
        <v>345</v>
      </c>
      <c r="V177" s="13" t="s">
        <v>128</v>
      </c>
      <c r="W177" s="13" t="s">
        <v>37</v>
      </c>
      <c r="Y177" s="13" t="s">
        <v>264</v>
      </c>
      <c r="Z177" s="18">
        <f t="shared" si="11"/>
        <v>46.358159849228649</v>
      </c>
      <c r="AA177" s="17">
        <f t="shared" si="12"/>
        <v>12.019763342846538</v>
      </c>
      <c r="AB177" s="55" t="s">
        <v>425</v>
      </c>
      <c r="AC177" s="37" t="s">
        <v>426</v>
      </c>
      <c r="AE177" s="7"/>
      <c r="AF177" s="7"/>
      <c r="AG177" s="7"/>
      <c r="AH177" s="17">
        <f t="shared" si="13"/>
        <v>557.21411039757868</v>
      </c>
      <c r="AM177" s="15">
        <v>36</v>
      </c>
      <c r="AP177" s="13" t="s">
        <v>244</v>
      </c>
      <c r="AQ177" s="13">
        <v>288.66000000000003</v>
      </c>
    </row>
    <row r="178" spans="1:43">
      <c r="B178" s="13" t="s">
        <v>348</v>
      </c>
      <c r="C178" s="14">
        <v>-28.09530585139737</v>
      </c>
      <c r="D178" s="14">
        <v>2333.9458986007389</v>
      </c>
      <c r="E178" s="13"/>
      <c r="F178" s="14">
        <v>4.1335173390379563</v>
      </c>
      <c r="G178" s="14">
        <v>65.594593507135741</v>
      </c>
      <c r="H178" s="13" t="s">
        <v>27</v>
      </c>
      <c r="I178" s="13" t="s">
        <v>241</v>
      </c>
      <c r="J178" s="13" t="s">
        <v>349</v>
      </c>
      <c r="K178" s="13" t="s">
        <v>30</v>
      </c>
      <c r="L178" s="13" t="s">
        <v>31</v>
      </c>
      <c r="M178" s="13" t="s">
        <v>242</v>
      </c>
      <c r="N178" s="13"/>
      <c r="O178" s="13" t="s">
        <v>303</v>
      </c>
      <c r="P178" s="13">
        <v>391246</v>
      </c>
      <c r="Q178" s="13">
        <v>145667</v>
      </c>
      <c r="S178" s="15"/>
      <c r="T178" s="15"/>
      <c r="U178" s="16" t="s">
        <v>348</v>
      </c>
      <c r="V178" s="13" t="s">
        <v>128</v>
      </c>
      <c r="W178" s="13" t="s">
        <v>37</v>
      </c>
      <c r="Y178" s="13" t="s">
        <v>264</v>
      </c>
      <c r="Z178" s="18">
        <f t="shared" si="11"/>
        <v>35.581376052690068</v>
      </c>
      <c r="AA178" s="17">
        <f t="shared" si="12"/>
        <v>15.617760358841842</v>
      </c>
      <c r="AB178" s="55" t="s">
        <v>425</v>
      </c>
      <c r="AC178" s="37" t="s">
        <v>426</v>
      </c>
      <c r="AE178" s="7"/>
      <c r="AF178" s="7"/>
      <c r="AG178" s="7"/>
      <c r="AH178" s="17">
        <f t="shared" si="13"/>
        <v>555.70140442874731</v>
      </c>
      <c r="AM178" s="15">
        <v>37</v>
      </c>
      <c r="AP178" s="13" t="s">
        <v>244</v>
      </c>
      <c r="AQ178" s="13">
        <v>101.9</v>
      </c>
    </row>
    <row r="179" spans="1:43">
      <c r="B179" s="13" t="s">
        <v>350</v>
      </c>
      <c r="C179" s="14">
        <v>-27.14536823142997</v>
      </c>
      <c r="D179" s="14">
        <v>2258.8337329873812</v>
      </c>
      <c r="E179" s="13"/>
      <c r="F179" s="14">
        <v>2.3279461069964862</v>
      </c>
      <c r="G179" s="14">
        <v>36.5182832906846</v>
      </c>
      <c r="H179" s="13" t="s">
        <v>27</v>
      </c>
      <c r="I179" s="13" t="s">
        <v>241</v>
      </c>
      <c r="J179" s="13" t="s">
        <v>351</v>
      </c>
      <c r="K179" s="13" t="s">
        <v>30</v>
      </c>
      <c r="L179" s="13" t="s">
        <v>31</v>
      </c>
      <c r="M179" s="13" t="s">
        <v>242</v>
      </c>
      <c r="N179" s="13"/>
      <c r="O179" s="13" t="s">
        <v>289</v>
      </c>
      <c r="P179" s="13">
        <v>391247</v>
      </c>
      <c r="Q179" s="13">
        <v>145668</v>
      </c>
      <c r="S179" s="15"/>
      <c r="T179" s="15"/>
      <c r="U179" s="16" t="s">
        <v>350</v>
      </c>
      <c r="V179" s="13" t="s">
        <v>128</v>
      </c>
      <c r="W179" s="13" t="s">
        <v>37</v>
      </c>
      <c r="Y179" s="13" t="s">
        <v>264</v>
      </c>
      <c r="Z179" s="18">
        <f t="shared" si="11"/>
        <v>61.854871846168734</v>
      </c>
      <c r="AA179" s="17">
        <f t="shared" si="12"/>
        <v>8.6536216328636506</v>
      </c>
      <c r="AB179" s="55" t="s">
        <v>425</v>
      </c>
      <c r="AC179" s="37" t="s">
        <v>426</v>
      </c>
      <c r="AE179" s="7"/>
      <c r="AF179" s="7"/>
      <c r="AG179" s="7"/>
      <c r="AH179" s="17">
        <f t="shared" si="13"/>
        <v>535.26865710601453</v>
      </c>
      <c r="AM179" s="15">
        <v>23</v>
      </c>
      <c r="AP179" s="13" t="s">
        <v>248</v>
      </c>
      <c r="AQ179" s="13"/>
    </row>
    <row r="180" spans="1:43">
      <c r="B180" s="13" t="s">
        <v>352</v>
      </c>
      <c r="C180" s="14">
        <v>-28.410289728837775</v>
      </c>
      <c r="D180" s="14">
        <v>2121.9979079557361</v>
      </c>
      <c r="E180" s="13"/>
      <c r="F180" s="14">
        <v>2.662707655735661</v>
      </c>
      <c r="G180" s="14">
        <v>40.234951066731483</v>
      </c>
      <c r="H180" s="13" t="s">
        <v>27</v>
      </c>
      <c r="I180" s="13" t="s">
        <v>241</v>
      </c>
      <c r="J180" s="13" t="s">
        <v>353</v>
      </c>
      <c r="K180" s="13" t="s">
        <v>30</v>
      </c>
      <c r="L180" s="13" t="s">
        <v>31</v>
      </c>
      <c r="M180" s="13" t="s">
        <v>242</v>
      </c>
      <c r="N180" s="13"/>
      <c r="O180" s="13" t="s">
        <v>131</v>
      </c>
      <c r="P180" s="13">
        <v>391248</v>
      </c>
      <c r="Q180" s="13">
        <v>145669</v>
      </c>
      <c r="S180" s="15"/>
      <c r="T180" s="15"/>
      <c r="U180" s="16" t="s">
        <v>352</v>
      </c>
      <c r="V180" s="13" t="s">
        <v>128</v>
      </c>
      <c r="W180" s="13" t="s">
        <v>37</v>
      </c>
      <c r="Y180" s="13" t="s">
        <v>264</v>
      </c>
      <c r="Z180" s="18">
        <f t="shared" si="11"/>
        <v>52.740163755544451</v>
      </c>
      <c r="AA180" s="17">
        <f t="shared" si="12"/>
        <v>9.9345558189460448</v>
      </c>
      <c r="AB180" s="55" t="s">
        <v>425</v>
      </c>
      <c r="AC180" s="37" t="s">
        <v>426</v>
      </c>
      <c r="AE180" s="7"/>
      <c r="AF180" s="7"/>
      <c r="AG180" s="7"/>
      <c r="AH180" s="17">
        <f t="shared" si="13"/>
        <v>523.95010072981142</v>
      </c>
      <c r="AM180" s="15">
        <v>36</v>
      </c>
      <c r="AP180" s="13" t="s">
        <v>248</v>
      </c>
      <c r="AQ180" s="13"/>
    </row>
    <row r="181" spans="1:43">
      <c r="B181" s="13" t="s">
        <v>354</v>
      </c>
      <c r="C181" s="14">
        <v>-28.17867726665229</v>
      </c>
      <c r="D181" s="14">
        <v>2333.9458986007389</v>
      </c>
      <c r="E181" s="13"/>
      <c r="F181" s="14">
        <v>4.0009950053231478</v>
      </c>
      <c r="G181" s="14">
        <v>44.137856361311471</v>
      </c>
      <c r="H181" s="13" t="s">
        <v>27</v>
      </c>
      <c r="I181" s="13" t="s">
        <v>241</v>
      </c>
      <c r="J181" s="13" t="s">
        <v>355</v>
      </c>
      <c r="K181" s="13" t="s">
        <v>30</v>
      </c>
      <c r="L181" s="13" t="s">
        <v>31</v>
      </c>
      <c r="M181" s="13" t="s">
        <v>242</v>
      </c>
      <c r="N181" s="13"/>
      <c r="O181" s="13" t="s">
        <v>153</v>
      </c>
      <c r="P181" s="13">
        <v>391249</v>
      </c>
      <c r="Q181" s="13">
        <v>145670</v>
      </c>
      <c r="S181" s="15"/>
      <c r="T181" s="15"/>
      <c r="U181" s="16" t="s">
        <v>354</v>
      </c>
      <c r="V181" s="13" t="s">
        <v>128</v>
      </c>
      <c r="W181" s="13" t="s">
        <v>37</v>
      </c>
      <c r="Y181" s="13" t="s">
        <v>264</v>
      </c>
      <c r="Z181" s="18">
        <f t="shared" si="11"/>
        <v>52.87855122584822</v>
      </c>
      <c r="AA181" s="17">
        <f t="shared" si="12"/>
        <v>10.054181403487807</v>
      </c>
      <c r="AB181" s="55" t="s">
        <v>425</v>
      </c>
      <c r="AC181" s="37" t="s">
        <v>426</v>
      </c>
      <c r="AE181" s="7"/>
      <c r="AF181" s="7"/>
      <c r="AG181" s="7"/>
      <c r="AH181" s="17">
        <f t="shared" si="13"/>
        <v>531.65054637830053</v>
      </c>
      <c r="AM181" s="15">
        <v>37</v>
      </c>
      <c r="AP181" s="13" t="s">
        <v>248</v>
      </c>
      <c r="AQ181" s="13"/>
    </row>
    <row r="182" spans="1:43">
      <c r="B182" s="1" t="s">
        <v>356</v>
      </c>
      <c r="C182" s="2">
        <v>-27.567559903625149</v>
      </c>
      <c r="D182" s="2">
        <v>2346.4971526743557</v>
      </c>
      <c r="E182" s="1"/>
      <c r="F182" s="2">
        <v>1.7699225293761758</v>
      </c>
      <c r="G182" s="2">
        <v>48.488169743018531</v>
      </c>
      <c r="H182" s="1" t="s">
        <v>27</v>
      </c>
      <c r="I182" s="1" t="s">
        <v>241</v>
      </c>
      <c r="J182" s="1" t="s">
        <v>357</v>
      </c>
      <c r="K182" s="1" t="s">
        <v>30</v>
      </c>
      <c r="L182" s="1" t="s">
        <v>31</v>
      </c>
      <c r="M182" s="1" t="s">
        <v>242</v>
      </c>
      <c r="N182" s="1"/>
      <c r="O182" s="1" t="s">
        <v>72</v>
      </c>
      <c r="P182" s="1">
        <v>391250</v>
      </c>
      <c r="Q182" s="1">
        <v>145671</v>
      </c>
      <c r="S182" s="9"/>
      <c r="T182" s="9"/>
      <c r="U182" s="11" t="s">
        <v>356</v>
      </c>
      <c r="V182" s="10" t="s">
        <v>128</v>
      </c>
      <c r="W182" s="10" t="s">
        <v>37</v>
      </c>
      <c r="Y182" s="10" t="s">
        <v>274</v>
      </c>
      <c r="Z182" s="20">
        <f t="shared" si="11"/>
        <v>48.39318879451438</v>
      </c>
      <c r="AA182" s="19">
        <f t="shared" si="12"/>
        <v>10.775148831781896</v>
      </c>
      <c r="AB182" s="55" t="s">
        <v>425</v>
      </c>
      <c r="AC182" s="37" t="s">
        <v>426</v>
      </c>
      <c r="AE182" s="7"/>
      <c r="AF182" s="7"/>
      <c r="AG182" s="7"/>
      <c r="AH182" s="19">
        <f t="shared" si="13"/>
        <v>521.44381170541237</v>
      </c>
      <c r="AM182" s="9">
        <v>23</v>
      </c>
      <c r="AP182" s="10" t="s">
        <v>244</v>
      </c>
      <c r="AQ182" s="10">
        <v>37.5</v>
      </c>
    </row>
    <row r="183" spans="1:43">
      <c r="B183" s="1" t="s">
        <v>358</v>
      </c>
      <c r="C183" s="2">
        <v>-26.326608601144596</v>
      </c>
      <c r="D183" s="2">
        <v>2097.2396034584349</v>
      </c>
      <c r="E183" s="1"/>
      <c r="F183" s="2">
        <v>1.259604080534598</v>
      </c>
      <c r="G183" s="2">
        <v>34.389131787408608</v>
      </c>
      <c r="H183" s="1" t="s">
        <v>27</v>
      </c>
      <c r="I183" s="1" t="s">
        <v>241</v>
      </c>
      <c r="J183" s="1" t="s">
        <v>359</v>
      </c>
      <c r="K183" s="1" t="s">
        <v>30</v>
      </c>
      <c r="L183" s="1" t="s">
        <v>31</v>
      </c>
      <c r="M183" s="1" t="s">
        <v>242</v>
      </c>
      <c r="N183" s="1"/>
      <c r="O183" s="1" t="s">
        <v>262</v>
      </c>
      <c r="P183" s="1">
        <v>391251</v>
      </c>
      <c r="Q183" s="1">
        <v>145672</v>
      </c>
      <c r="S183" s="9"/>
      <c r="T183" s="9"/>
      <c r="U183" s="11" t="s">
        <v>358</v>
      </c>
      <c r="V183" s="10" t="s">
        <v>128</v>
      </c>
      <c r="W183" s="10" t="s">
        <v>37</v>
      </c>
      <c r="Y183" s="10" t="s">
        <v>274</v>
      </c>
      <c r="Z183" s="20">
        <f t="shared" si="11"/>
        <v>60.985535093570682</v>
      </c>
      <c r="AA183" s="19">
        <f t="shared" si="12"/>
        <v>8.5972829468521521</v>
      </c>
      <c r="AB183" s="55" t="s">
        <v>425</v>
      </c>
      <c r="AC183" s="37" t="s">
        <v>426</v>
      </c>
      <c r="AE183" s="7"/>
      <c r="AF183" s="7"/>
      <c r="AG183" s="7"/>
      <c r="AH183" s="19">
        <f t="shared" si="13"/>
        <v>524.30990086460872</v>
      </c>
      <c r="AM183" s="9">
        <v>36</v>
      </c>
      <c r="AP183" s="10" t="s">
        <v>244</v>
      </c>
      <c r="AQ183" s="10">
        <v>43.2</v>
      </c>
    </row>
    <row r="184" spans="1:43">
      <c r="B184" s="1" t="s">
        <v>360</v>
      </c>
      <c r="C184" s="2">
        <v>-27.792855339896427</v>
      </c>
      <c r="D184" s="2">
        <v>2159.2051357118089</v>
      </c>
      <c r="E184" s="1"/>
      <c r="F184" s="2">
        <v>3.3038841262176919</v>
      </c>
      <c r="G184" s="2">
        <v>53.149602296155294</v>
      </c>
      <c r="H184" s="1" t="s">
        <v>27</v>
      </c>
      <c r="I184" s="1" t="s">
        <v>241</v>
      </c>
      <c r="J184" s="1" t="s">
        <v>361</v>
      </c>
      <c r="K184" s="1" t="s">
        <v>30</v>
      </c>
      <c r="L184" s="1" t="s">
        <v>31</v>
      </c>
      <c r="M184" s="1" t="s">
        <v>242</v>
      </c>
      <c r="N184" s="1"/>
      <c r="O184" s="1" t="s">
        <v>59</v>
      </c>
      <c r="P184" s="1">
        <v>391252</v>
      </c>
      <c r="Q184" s="1">
        <v>145673</v>
      </c>
      <c r="S184" s="9"/>
      <c r="T184" s="9"/>
      <c r="U184" s="11" t="s">
        <v>360</v>
      </c>
      <c r="V184" s="10" t="s">
        <v>128</v>
      </c>
      <c r="W184" s="10" t="s">
        <v>37</v>
      </c>
      <c r="Y184" s="10" t="s">
        <v>274</v>
      </c>
      <c r="Z184" s="20">
        <f t="shared" si="11"/>
        <v>40.625047835362643</v>
      </c>
      <c r="AA184" s="19">
        <f t="shared" si="12"/>
        <v>12.931776714393015</v>
      </c>
      <c r="AB184" s="55" t="s">
        <v>425</v>
      </c>
      <c r="AC184" s="37" t="s">
        <v>426</v>
      </c>
      <c r="AE184" s="7"/>
      <c r="AF184" s="7"/>
      <c r="AG184" s="7"/>
      <c r="AH184" s="19">
        <f t="shared" si="13"/>
        <v>525.35404761844495</v>
      </c>
      <c r="AM184" s="9">
        <v>37</v>
      </c>
      <c r="AP184" s="10" t="s">
        <v>244</v>
      </c>
      <c r="AQ184" s="10">
        <v>50.54</v>
      </c>
    </row>
    <row r="185" spans="1:43">
      <c r="B185" s="1" t="s">
        <v>362</v>
      </c>
      <c r="C185" s="2">
        <v>-26.762819425702798</v>
      </c>
      <c r="D185" s="2">
        <v>2371.6275692256363</v>
      </c>
      <c r="E185" s="1"/>
      <c r="F185" s="2">
        <v>2.5198395677928955</v>
      </c>
      <c r="G185" s="2">
        <v>39.969869328218131</v>
      </c>
      <c r="H185" s="1" t="s">
        <v>27</v>
      </c>
      <c r="I185" s="1" t="s">
        <v>241</v>
      </c>
      <c r="J185" s="1" t="s">
        <v>363</v>
      </c>
      <c r="K185" s="1" t="s">
        <v>30</v>
      </c>
      <c r="L185" s="1" t="s">
        <v>31</v>
      </c>
      <c r="M185" s="1" t="s">
        <v>242</v>
      </c>
      <c r="N185" s="1"/>
      <c r="O185" s="1" t="s">
        <v>195</v>
      </c>
      <c r="P185" s="1">
        <v>391253</v>
      </c>
      <c r="Q185" s="1">
        <v>145674</v>
      </c>
      <c r="S185" s="9"/>
      <c r="T185" s="9"/>
      <c r="U185" s="11" t="s">
        <v>362</v>
      </c>
      <c r="V185" s="10" t="s">
        <v>128</v>
      </c>
      <c r="W185" s="10" t="s">
        <v>37</v>
      </c>
      <c r="Y185" s="10" t="s">
        <v>274</v>
      </c>
      <c r="Z185" s="20">
        <f t="shared" si="11"/>
        <v>59.335384605605967</v>
      </c>
      <c r="AA185" s="19">
        <f t="shared" si="12"/>
        <v>9.3169858573935045</v>
      </c>
      <c r="AB185" s="55" t="s">
        <v>425</v>
      </c>
      <c r="AC185" s="37" t="s">
        <v>426</v>
      </c>
      <c r="AE185" s="7"/>
      <c r="AF185" s="7"/>
      <c r="AG185" s="7"/>
      <c r="AH185" s="19">
        <f t="shared" si="13"/>
        <v>552.82693921343503</v>
      </c>
      <c r="AM185" s="9">
        <v>23</v>
      </c>
      <c r="AP185" s="10" t="s">
        <v>248</v>
      </c>
      <c r="AQ185" s="10"/>
    </row>
    <row r="186" spans="1:43">
      <c r="B186" s="21" t="s">
        <v>364</v>
      </c>
      <c r="C186" s="22">
        <v>-26.348855281542374</v>
      </c>
      <c r="D186" s="22">
        <v>2359.0577095493213</v>
      </c>
      <c r="E186" s="21"/>
      <c r="F186" s="22">
        <v>0.90353635070669647</v>
      </c>
      <c r="G186" s="22">
        <v>19.780912408680074</v>
      </c>
      <c r="H186" s="21" t="s">
        <v>44</v>
      </c>
      <c r="I186" s="21" t="s">
        <v>241</v>
      </c>
      <c r="J186" s="21" t="s">
        <v>365</v>
      </c>
      <c r="K186" s="21" t="s">
        <v>30</v>
      </c>
      <c r="L186" s="21" t="s">
        <v>31</v>
      </c>
      <c r="M186" s="21" t="s">
        <v>242</v>
      </c>
      <c r="N186" s="21"/>
      <c r="O186" s="21" t="s">
        <v>206</v>
      </c>
      <c r="P186" s="21">
        <v>391254</v>
      </c>
      <c r="Q186" s="21">
        <v>145675</v>
      </c>
      <c r="S186" s="23"/>
      <c r="T186" s="23"/>
      <c r="U186" s="25" t="s">
        <v>364</v>
      </c>
      <c r="V186" s="24" t="s">
        <v>128</v>
      </c>
      <c r="W186" s="24" t="s">
        <v>37</v>
      </c>
      <c r="Y186" s="24" t="s">
        <v>274</v>
      </c>
      <c r="Z186" s="27">
        <f t="shared" si="11"/>
        <v>119.25929708450364</v>
      </c>
      <c r="AA186" s="26">
        <f t="shared" si="12"/>
        <v>4.6002121880651332</v>
      </c>
      <c r="AB186" s="55" t="s">
        <v>425</v>
      </c>
      <c r="AC186" s="37" t="s">
        <v>426</v>
      </c>
      <c r="AE186" s="28"/>
      <c r="AF186" s="28"/>
      <c r="AG186" s="28"/>
      <c r="AH186" s="26">
        <f t="shared" si="13"/>
        <v>548.6180719882143</v>
      </c>
      <c r="AM186" s="23">
        <v>36</v>
      </c>
      <c r="AP186" s="24" t="s">
        <v>248</v>
      </c>
      <c r="AQ186" s="24"/>
    </row>
    <row r="187" spans="1:43">
      <c r="B187" s="1" t="s">
        <v>366</v>
      </c>
      <c r="C187" s="2">
        <v>-28.308219276052515</v>
      </c>
      <c r="D187" s="2">
        <v>2072.5185101665315</v>
      </c>
      <c r="E187" s="1"/>
      <c r="F187" s="2">
        <v>3.5323883910253544</v>
      </c>
      <c r="G187" s="2">
        <v>39.505830233402797</v>
      </c>
      <c r="H187" s="1" t="s">
        <v>27</v>
      </c>
      <c r="I187" s="1" t="s">
        <v>241</v>
      </c>
      <c r="J187" s="1" t="s">
        <v>367</v>
      </c>
      <c r="K187" s="1" t="s">
        <v>30</v>
      </c>
      <c r="L187" s="1" t="s">
        <v>31</v>
      </c>
      <c r="M187" s="1" t="s">
        <v>242</v>
      </c>
      <c r="N187" s="1"/>
      <c r="O187" s="1" t="s">
        <v>84</v>
      </c>
      <c r="P187" s="1">
        <v>391255</v>
      </c>
      <c r="Q187" s="1">
        <v>145676</v>
      </c>
      <c r="S187" s="9"/>
      <c r="T187" s="9"/>
      <c r="U187" s="11" t="s">
        <v>366</v>
      </c>
      <c r="V187" s="10" t="s">
        <v>128</v>
      </c>
      <c r="W187" s="10" t="s">
        <v>37</v>
      </c>
      <c r="Y187" s="10" t="s">
        <v>274</v>
      </c>
      <c r="Z187" s="20">
        <f t="shared" si="11"/>
        <v>52.461079742457478</v>
      </c>
      <c r="AA187" s="19">
        <f t="shared" si="12"/>
        <v>9.3838076563902124</v>
      </c>
      <c r="AB187" s="55" t="s">
        <v>425</v>
      </c>
      <c r="AC187" s="37" t="s">
        <v>426</v>
      </c>
      <c r="AE187" s="7"/>
      <c r="AF187" s="7"/>
      <c r="AG187" s="7"/>
      <c r="AH187" s="19">
        <f t="shared" si="13"/>
        <v>492.28468174976996</v>
      </c>
      <c r="AM187" s="9">
        <v>37</v>
      </c>
      <c r="AP187" s="10" t="s">
        <v>248</v>
      </c>
      <c r="AQ187" s="10"/>
    </row>
    <row r="188" spans="1:43">
      <c r="A188" s="40" t="s">
        <v>428</v>
      </c>
      <c r="B188" s="1" t="s">
        <v>368</v>
      </c>
      <c r="C188" s="2">
        <v>-28.2987033604368</v>
      </c>
      <c r="D188" s="2">
        <v>2072.5185101665315</v>
      </c>
      <c r="E188" s="1"/>
      <c r="F188" s="2">
        <v>3.6085311819722627</v>
      </c>
      <c r="G188" s="2">
        <v>39.174259930027965</v>
      </c>
      <c r="H188" s="1" t="s">
        <v>27</v>
      </c>
      <c r="I188" s="1" t="s">
        <v>241</v>
      </c>
      <c r="J188" s="1" t="s">
        <v>369</v>
      </c>
      <c r="K188" s="1" t="s">
        <v>30</v>
      </c>
      <c r="L188" s="1" t="s">
        <v>31</v>
      </c>
      <c r="M188" s="1" t="s">
        <v>242</v>
      </c>
      <c r="N188" s="1"/>
      <c r="O188" s="1" t="s">
        <v>269</v>
      </c>
      <c r="P188" s="1">
        <v>391256</v>
      </c>
      <c r="Q188" s="1">
        <v>145677</v>
      </c>
      <c r="S188" s="9"/>
      <c r="T188" s="9"/>
      <c r="U188" s="11" t="s">
        <v>366</v>
      </c>
      <c r="V188" s="10" t="s">
        <v>128</v>
      </c>
      <c r="W188" s="10" t="s">
        <v>37</v>
      </c>
      <c r="Y188" s="10" t="s">
        <v>274</v>
      </c>
      <c r="Z188" s="20">
        <f t="shared" si="11"/>
        <v>52.90510947413965</v>
      </c>
      <c r="AA188" s="19">
        <f t="shared" si="12"/>
        <v>9.5546975439092598</v>
      </c>
      <c r="AB188" s="55" t="s">
        <v>425</v>
      </c>
      <c r="AC188" s="37" t="s">
        <v>426</v>
      </c>
      <c r="AE188" s="7"/>
      <c r="AF188" s="7"/>
      <c r="AG188" s="7"/>
      <c r="AH188" s="19">
        <f t="shared" si="13"/>
        <v>505.4923195528126</v>
      </c>
      <c r="AM188" s="9">
        <v>37</v>
      </c>
      <c r="AP188" s="10" t="s">
        <v>248</v>
      </c>
      <c r="AQ188" s="10"/>
    </row>
    <row r="189" spans="1:43">
      <c r="B189" s="1" t="s">
        <v>370</v>
      </c>
      <c r="C189" s="2">
        <v>-28.35777726021816</v>
      </c>
      <c r="D189" s="2">
        <v>2023.1879571989195</v>
      </c>
      <c r="E189" s="1"/>
      <c r="F189" s="2">
        <v>1.9235490937567326</v>
      </c>
      <c r="G189" s="2">
        <v>38.510834805582924</v>
      </c>
      <c r="H189" s="1" t="s">
        <v>27</v>
      </c>
      <c r="I189" s="1" t="s">
        <v>241</v>
      </c>
      <c r="J189" s="1" t="s">
        <v>371</v>
      </c>
      <c r="K189" s="1" t="s">
        <v>30</v>
      </c>
      <c r="L189" s="1" t="s">
        <v>31</v>
      </c>
      <c r="M189" s="1" t="s">
        <v>242</v>
      </c>
      <c r="N189" s="1"/>
      <c r="O189" s="1" t="s">
        <v>59</v>
      </c>
      <c r="P189" s="1">
        <v>391257</v>
      </c>
      <c r="Q189" s="1">
        <v>145680</v>
      </c>
      <c r="S189" s="9"/>
      <c r="T189" s="9"/>
      <c r="U189" s="11" t="s">
        <v>370</v>
      </c>
      <c r="V189" s="10" t="s">
        <v>128</v>
      </c>
      <c r="W189" s="10" t="s">
        <v>37</v>
      </c>
      <c r="Y189" s="10" t="s">
        <v>285</v>
      </c>
      <c r="Z189" s="20">
        <f t="shared" si="11"/>
        <v>52.535551810619744</v>
      </c>
      <c r="AA189" s="19">
        <f t="shared" si="12"/>
        <v>9.3700327994119021</v>
      </c>
      <c r="AB189" s="55" t="s">
        <v>425</v>
      </c>
      <c r="AC189" s="37" t="s">
        <v>426</v>
      </c>
      <c r="AE189" s="7"/>
      <c r="AF189" s="7"/>
      <c r="AG189" s="7"/>
      <c r="AH189" s="19">
        <f t="shared" si="13"/>
        <v>492.25984360071033</v>
      </c>
      <c r="AM189" s="9">
        <v>23</v>
      </c>
      <c r="AP189" s="10" t="s">
        <v>244</v>
      </c>
      <c r="AQ189" s="10">
        <v>3.11</v>
      </c>
    </row>
    <row r="190" spans="1:43">
      <c r="B190" s="1" t="s">
        <v>372</v>
      </c>
      <c r="C190" s="2">
        <v>-27.5000790284851</v>
      </c>
      <c r="D190" s="2">
        <v>2134.3910144064107</v>
      </c>
      <c r="E190" s="1"/>
      <c r="F190" s="2">
        <v>3.1601638466821034</v>
      </c>
      <c r="G190" s="2">
        <v>46.315078650633588</v>
      </c>
      <c r="H190" s="1" t="s">
        <v>27</v>
      </c>
      <c r="I190" s="1" t="s">
        <v>241</v>
      </c>
      <c r="J190" s="1" t="s">
        <v>373</v>
      </c>
      <c r="K190" s="1" t="s">
        <v>30</v>
      </c>
      <c r="L190" s="1" t="s">
        <v>31</v>
      </c>
      <c r="M190" s="1" t="s">
        <v>242</v>
      </c>
      <c r="N190" s="1"/>
      <c r="O190" s="1" t="s">
        <v>262</v>
      </c>
      <c r="P190" s="1">
        <v>391258</v>
      </c>
      <c r="Q190" s="1">
        <v>145681</v>
      </c>
      <c r="S190" s="9"/>
      <c r="T190" s="9"/>
      <c r="U190" s="11" t="s">
        <v>372</v>
      </c>
      <c r="V190" s="10" t="s">
        <v>128</v>
      </c>
      <c r="W190" s="10" t="s">
        <v>37</v>
      </c>
      <c r="Y190" s="10" t="s">
        <v>285</v>
      </c>
      <c r="Z190" s="20">
        <f t="shared" si="11"/>
        <v>46.084149624502743</v>
      </c>
      <c r="AA190" s="19">
        <f t="shared" si="12"/>
        <v>11.578769662658397</v>
      </c>
      <c r="AB190" s="55" t="s">
        <v>425</v>
      </c>
      <c r="AC190" s="37" t="s">
        <v>426</v>
      </c>
      <c r="AE190" s="7"/>
      <c r="AF190" s="7"/>
      <c r="AG190" s="7"/>
      <c r="AH190" s="19">
        <f t="shared" si="13"/>
        <v>533.59775360160268</v>
      </c>
      <c r="AM190" s="9">
        <v>36</v>
      </c>
      <c r="AP190" s="10" t="s">
        <v>244</v>
      </c>
      <c r="AQ190" s="10">
        <v>15.83</v>
      </c>
    </row>
    <row r="191" spans="1:43">
      <c r="B191" s="1" t="s">
        <v>374</v>
      </c>
      <c r="C191" s="2">
        <v>-27.484051580361193</v>
      </c>
      <c r="D191" s="2">
        <v>2196.4960886800272</v>
      </c>
      <c r="E191" s="1"/>
      <c r="F191" s="2">
        <v>3.0692437884951378</v>
      </c>
      <c r="G191" s="2">
        <v>51.772860347968539</v>
      </c>
      <c r="H191" s="1" t="s">
        <v>27</v>
      </c>
      <c r="I191" s="1" t="s">
        <v>241</v>
      </c>
      <c r="J191" s="1" t="s">
        <v>375</v>
      </c>
      <c r="K191" s="1" t="s">
        <v>30</v>
      </c>
      <c r="L191" s="1" t="s">
        <v>31</v>
      </c>
      <c r="M191" s="1" t="s">
        <v>242</v>
      </c>
      <c r="N191" s="1"/>
      <c r="O191" s="1" t="s">
        <v>159</v>
      </c>
      <c r="P191" s="1">
        <v>391259</v>
      </c>
      <c r="Q191" s="1">
        <v>145682</v>
      </c>
      <c r="S191" s="9"/>
      <c r="T191" s="9"/>
      <c r="U191" s="11" t="s">
        <v>374</v>
      </c>
      <c r="V191" s="10" t="s">
        <v>128</v>
      </c>
      <c r="W191" s="10" t="s">
        <v>37</v>
      </c>
      <c r="Y191" s="10" t="s">
        <v>285</v>
      </c>
      <c r="Z191" s="20">
        <f t="shared" si="11"/>
        <v>42.425627518302903</v>
      </c>
      <c r="AA191" s="19">
        <f t="shared" si="12"/>
        <v>12.878820982081727</v>
      </c>
      <c r="AB191" s="55" t="s">
        <v>425</v>
      </c>
      <c r="AC191" s="37" t="s">
        <v>426</v>
      </c>
      <c r="AE191" s="7"/>
      <c r="AF191" s="7"/>
      <c r="AG191" s="7"/>
      <c r="AH191" s="19">
        <f t="shared" si="13"/>
        <v>546.39206186070339</v>
      </c>
      <c r="AM191" s="9">
        <v>37</v>
      </c>
      <c r="AP191" s="10" t="s">
        <v>244</v>
      </c>
      <c r="AQ191" s="10">
        <v>17.45</v>
      </c>
    </row>
    <row r="192" spans="1:43">
      <c r="B192" s="1" t="s">
        <v>376</v>
      </c>
      <c r="C192" s="2">
        <v>-26.766225763158985</v>
      </c>
      <c r="D192" s="2">
        <v>2146.7934236584351</v>
      </c>
      <c r="E192" s="1"/>
      <c r="F192" s="2">
        <v>2.3778985514506417</v>
      </c>
      <c r="G192" s="2">
        <v>35.188018829449746</v>
      </c>
      <c r="H192" s="1" t="s">
        <v>27</v>
      </c>
      <c r="I192" s="1" t="s">
        <v>241</v>
      </c>
      <c r="J192" s="1" t="s">
        <v>377</v>
      </c>
      <c r="K192" s="1" t="s">
        <v>30</v>
      </c>
      <c r="L192" s="1" t="s">
        <v>31</v>
      </c>
      <c r="M192" s="1" t="s">
        <v>242</v>
      </c>
      <c r="N192" s="1"/>
      <c r="O192" s="1" t="s">
        <v>75</v>
      </c>
      <c r="P192" s="1">
        <v>391260</v>
      </c>
      <c r="Q192" s="1">
        <v>145683</v>
      </c>
      <c r="S192" s="9"/>
      <c r="T192" s="9"/>
      <c r="U192" s="11" t="s">
        <v>376</v>
      </c>
      <c r="V192" s="10" t="s">
        <v>128</v>
      </c>
      <c r="W192" s="10" t="s">
        <v>37</v>
      </c>
      <c r="Y192" s="10" t="s">
        <v>285</v>
      </c>
      <c r="Z192" s="20">
        <f t="shared" si="11"/>
        <v>61.009215496432816</v>
      </c>
      <c r="AA192" s="19">
        <f t="shared" si="12"/>
        <v>8.60342758666253</v>
      </c>
      <c r="AB192" s="55" t="s">
        <v>425</v>
      </c>
      <c r="AC192" s="37" t="s">
        <v>426</v>
      </c>
      <c r="AE192" s="7"/>
      <c r="AF192" s="7"/>
      <c r="AG192" s="7"/>
      <c r="AH192" s="19">
        <f t="shared" si="13"/>
        <v>524.8883676426492</v>
      </c>
      <c r="AM192" s="9">
        <v>23</v>
      </c>
      <c r="AP192" s="10" t="s">
        <v>248</v>
      </c>
      <c r="AQ192" s="10"/>
    </row>
    <row r="193" spans="1:43">
      <c r="B193" s="1" t="s">
        <v>378</v>
      </c>
      <c r="C193" s="2">
        <v>-27.244547751094046</v>
      </c>
      <c r="D193" s="2">
        <v>2271.3291702529004</v>
      </c>
      <c r="E193" s="1"/>
      <c r="F193" s="2">
        <v>2.9606473650362162</v>
      </c>
      <c r="G193" s="2">
        <v>43.609422751872785</v>
      </c>
      <c r="H193" s="1" t="s">
        <v>27</v>
      </c>
      <c r="I193" s="1" t="s">
        <v>241</v>
      </c>
      <c r="J193" s="1" t="s">
        <v>379</v>
      </c>
      <c r="K193" s="1" t="s">
        <v>30</v>
      </c>
      <c r="L193" s="1" t="s">
        <v>31</v>
      </c>
      <c r="M193" s="1" t="s">
        <v>242</v>
      </c>
      <c r="N193" s="1"/>
      <c r="O193" s="1" t="s">
        <v>380</v>
      </c>
      <c r="P193" s="1">
        <v>391261</v>
      </c>
      <c r="Q193" s="1">
        <v>145684</v>
      </c>
      <c r="S193" s="9"/>
      <c r="T193" s="9"/>
      <c r="U193" s="11" t="s">
        <v>378</v>
      </c>
      <c r="V193" s="10" t="s">
        <v>128</v>
      </c>
      <c r="W193" s="10" t="s">
        <v>37</v>
      </c>
      <c r="Y193" s="10" t="s">
        <v>285</v>
      </c>
      <c r="Z193" s="20">
        <f t="shared" si="11"/>
        <v>52.083449560344377</v>
      </c>
      <c r="AA193" s="19">
        <f t="shared" si="12"/>
        <v>9.734246149971602</v>
      </c>
      <c r="AB193" s="55" t="s">
        <v>425</v>
      </c>
      <c r="AC193" s="37" t="s">
        <v>426</v>
      </c>
      <c r="AE193" s="7"/>
      <c r="AF193" s="7"/>
      <c r="AG193" s="7"/>
      <c r="AH193" s="19">
        <f t="shared" si="13"/>
        <v>506.99311836002238</v>
      </c>
      <c r="AM193" s="9">
        <v>36</v>
      </c>
      <c r="AP193" s="10" t="s">
        <v>248</v>
      </c>
      <c r="AQ193" s="10"/>
    </row>
    <row r="194" spans="1:43">
      <c r="B194" s="1" t="s">
        <v>381</v>
      </c>
      <c r="C194" s="2">
        <v>-28.429203244539782</v>
      </c>
      <c r="D194" s="2">
        <v>2246.3475985232112</v>
      </c>
      <c r="E194" s="1"/>
      <c r="F194" s="2">
        <v>2.9902566493616933</v>
      </c>
      <c r="G194" s="2">
        <v>49.343101653715436</v>
      </c>
      <c r="H194" s="1" t="s">
        <v>27</v>
      </c>
      <c r="I194" s="1" t="s">
        <v>241</v>
      </c>
      <c r="J194" s="1" t="s">
        <v>382</v>
      </c>
      <c r="K194" s="1" t="s">
        <v>30</v>
      </c>
      <c r="L194" s="1" t="s">
        <v>31</v>
      </c>
      <c r="M194" s="1" t="s">
        <v>242</v>
      </c>
      <c r="N194" s="1"/>
      <c r="O194" s="1" t="s">
        <v>198</v>
      </c>
      <c r="P194" s="1">
        <v>391262</v>
      </c>
      <c r="Q194" s="1">
        <v>145685</v>
      </c>
      <c r="S194" s="9"/>
      <c r="T194" s="9"/>
      <c r="U194" s="11" t="s">
        <v>381</v>
      </c>
      <c r="V194" s="10" t="s">
        <v>128</v>
      </c>
      <c r="W194" s="10" t="s">
        <v>37</v>
      </c>
      <c r="Y194" s="10" t="s">
        <v>285</v>
      </c>
      <c r="Z194" s="20">
        <f t="shared" si="11"/>
        <v>45.525058685768002</v>
      </c>
      <c r="AA194" s="19">
        <f t="shared" si="12"/>
        <v>11.038725202173476</v>
      </c>
      <c r="AB194" s="55" t="s">
        <v>425</v>
      </c>
      <c r="AC194" s="37" t="s">
        <v>426</v>
      </c>
      <c r="AE194" s="7"/>
      <c r="AF194" s="7"/>
      <c r="AG194" s="7"/>
      <c r="AH194" s="19">
        <f t="shared" si="13"/>
        <v>502.5386126450137</v>
      </c>
      <c r="AM194" s="9">
        <v>37</v>
      </c>
      <c r="AP194" s="10" t="s">
        <v>248</v>
      </c>
      <c r="AQ194" s="10"/>
    </row>
    <row r="195" spans="1:43">
      <c r="B195" s="13" t="s">
        <v>383</v>
      </c>
      <c r="C195" s="14">
        <v>-26.369341438009403</v>
      </c>
      <c r="D195" s="14">
        <v>2283.8339103197691</v>
      </c>
      <c r="E195" s="13"/>
      <c r="F195" s="14">
        <v>2.0836622916332876</v>
      </c>
      <c r="G195" s="14">
        <v>55.178878031407315</v>
      </c>
      <c r="H195" s="13" t="s">
        <v>27</v>
      </c>
      <c r="I195" s="13" t="s">
        <v>241</v>
      </c>
      <c r="J195" s="13" t="s">
        <v>384</v>
      </c>
      <c r="K195" s="13" t="s">
        <v>30</v>
      </c>
      <c r="L195" s="13" t="s">
        <v>31</v>
      </c>
      <c r="M195" s="13" t="s">
        <v>242</v>
      </c>
      <c r="N195" s="13"/>
      <c r="O195" s="13" t="s">
        <v>75</v>
      </c>
      <c r="P195" s="13">
        <v>391263</v>
      </c>
      <c r="Q195" s="13">
        <v>145686</v>
      </c>
      <c r="S195" s="15"/>
      <c r="T195" s="15"/>
      <c r="U195" s="16" t="s">
        <v>383</v>
      </c>
      <c r="V195" s="13" t="s">
        <v>128</v>
      </c>
      <c r="W195" s="13" t="s">
        <v>90</v>
      </c>
      <c r="Y195" s="13" t="s">
        <v>38</v>
      </c>
      <c r="Z195" s="18">
        <f t="shared" si="11"/>
        <v>41.389640235523302</v>
      </c>
      <c r="AA195" s="17">
        <f t="shared" si="12"/>
        <v>13.491168222837976</v>
      </c>
      <c r="AB195" s="55" t="s">
        <v>425</v>
      </c>
      <c r="AC195" s="37" t="s">
        <v>426</v>
      </c>
      <c r="AE195" s="7"/>
      <c r="AF195" s="7"/>
      <c r="AG195" s="35"/>
      <c r="AH195" s="17">
        <f t="shared" si="13"/>
        <v>558.39459910018809</v>
      </c>
      <c r="AM195" s="15">
        <v>26</v>
      </c>
      <c r="AP195" s="13" t="s">
        <v>244</v>
      </c>
      <c r="AQ195" s="13">
        <v>1018.2</v>
      </c>
    </row>
    <row r="196" spans="1:43">
      <c r="B196" s="13" t="s">
        <v>385</v>
      </c>
      <c r="C196" s="14">
        <v>-26.440488948374028</v>
      </c>
      <c r="D196" s="14">
        <v>2196.4960886800272</v>
      </c>
      <c r="E196" s="13"/>
      <c r="F196" s="14">
        <v>3.6482539789690795</v>
      </c>
      <c r="G196" s="14">
        <v>54.85182207546611</v>
      </c>
      <c r="H196" s="13" t="s">
        <v>27</v>
      </c>
      <c r="I196" s="13" t="s">
        <v>241</v>
      </c>
      <c r="J196" s="13" t="s">
        <v>386</v>
      </c>
      <c r="K196" s="13" t="s">
        <v>30</v>
      </c>
      <c r="L196" s="13" t="s">
        <v>31</v>
      </c>
      <c r="M196" s="13" t="s">
        <v>242</v>
      </c>
      <c r="N196" s="13"/>
      <c r="O196" s="13" t="s">
        <v>150</v>
      </c>
      <c r="P196" s="13">
        <v>391264</v>
      </c>
      <c r="Q196" s="13">
        <v>145687</v>
      </c>
      <c r="S196" s="15"/>
      <c r="T196" s="15"/>
      <c r="U196" s="16" t="s">
        <v>385</v>
      </c>
      <c r="V196" s="13" t="s">
        <v>128</v>
      </c>
      <c r="W196" s="13" t="s">
        <v>90</v>
      </c>
      <c r="Y196" s="13" t="s">
        <v>38</v>
      </c>
      <c r="Z196" s="18">
        <f t="shared" si="11"/>
        <v>40.044177304776653</v>
      </c>
      <c r="AA196" s="17">
        <f t="shared" si="12"/>
        <v>13.510301003809388</v>
      </c>
      <c r="AB196" s="55" t="s">
        <v>425</v>
      </c>
      <c r="AC196" s="37" t="s">
        <v>426</v>
      </c>
      <c r="AE196" s="7"/>
      <c r="AF196" s="7"/>
      <c r="AG196" s="35"/>
      <c r="AH196" s="17">
        <f t="shared" si="13"/>
        <v>541.00888883744517</v>
      </c>
      <c r="AM196" s="15">
        <v>29</v>
      </c>
      <c r="AP196" s="13" t="s">
        <v>244</v>
      </c>
      <c r="AQ196" s="13">
        <v>245.3</v>
      </c>
    </row>
    <row r="197" spans="1:43">
      <c r="B197" s="13" t="s">
        <v>387</v>
      </c>
      <c r="C197" s="14">
        <v>-26.527284322363332</v>
      </c>
      <c r="D197" s="14">
        <v>2072.5185101665315</v>
      </c>
      <c r="E197" s="13"/>
      <c r="F197" s="14">
        <v>2.1454488675808467</v>
      </c>
      <c r="G197" s="14">
        <v>48.817065580056621</v>
      </c>
      <c r="H197" s="13" t="s">
        <v>27</v>
      </c>
      <c r="I197" s="13" t="s">
        <v>241</v>
      </c>
      <c r="J197" s="13" t="s">
        <v>388</v>
      </c>
      <c r="K197" s="13" t="s">
        <v>30</v>
      </c>
      <c r="L197" s="13" t="s">
        <v>31</v>
      </c>
      <c r="M197" s="13" t="s">
        <v>242</v>
      </c>
      <c r="N197" s="13"/>
      <c r="O197" s="13" t="s">
        <v>389</v>
      </c>
      <c r="P197" s="13">
        <v>391265</v>
      </c>
      <c r="Q197" s="13">
        <v>145688</v>
      </c>
      <c r="S197" s="15"/>
      <c r="T197" s="15"/>
      <c r="U197" s="16" t="s">
        <v>387</v>
      </c>
      <c r="V197" s="13" t="s">
        <v>128</v>
      </c>
      <c r="W197" s="13" t="s">
        <v>90</v>
      </c>
      <c r="Y197" s="13" t="s">
        <v>38</v>
      </c>
      <c r="Z197" s="18">
        <f t="shared" si="11"/>
        <v>42.454794968528866</v>
      </c>
      <c r="AA197" s="17">
        <f t="shared" si="12"/>
        <v>12.35875077976117</v>
      </c>
      <c r="AB197" s="55" t="s">
        <v>425</v>
      </c>
      <c r="AC197" s="37" t="s">
        <v>426</v>
      </c>
      <c r="AE197" s="7"/>
      <c r="AF197" s="7"/>
      <c r="AG197" s="35"/>
      <c r="AH197" s="17">
        <f t="shared" si="13"/>
        <v>524.68823042190672</v>
      </c>
      <c r="AM197" s="15">
        <v>33</v>
      </c>
      <c r="AP197" s="13" t="s">
        <v>244</v>
      </c>
      <c r="AQ197" s="13">
        <v>584.1</v>
      </c>
    </row>
    <row r="198" spans="1:43">
      <c r="B198" s="13" t="s">
        <v>390</v>
      </c>
      <c r="C198" s="14">
        <v>-26.610024000437171</v>
      </c>
      <c r="D198" s="14">
        <v>2258.8337329873812</v>
      </c>
      <c r="E198" s="13"/>
      <c r="F198" s="14">
        <v>1.6063596928594687E-2</v>
      </c>
      <c r="G198" s="14">
        <v>27.710495782476215</v>
      </c>
      <c r="H198" s="13" t="s">
        <v>27</v>
      </c>
      <c r="I198" s="13" t="s">
        <v>241</v>
      </c>
      <c r="J198" s="13" t="s">
        <v>391</v>
      </c>
      <c r="K198" s="13" t="s">
        <v>30</v>
      </c>
      <c r="L198" s="13" t="s">
        <v>31</v>
      </c>
      <c r="M198" s="13" t="s">
        <v>242</v>
      </c>
      <c r="N198" s="13"/>
      <c r="O198" s="13" t="s">
        <v>59</v>
      </c>
      <c r="P198" s="13">
        <v>391266</v>
      </c>
      <c r="Q198" s="13">
        <v>145689</v>
      </c>
      <c r="S198" s="15"/>
      <c r="T198" s="15"/>
      <c r="U198" s="16" t="s">
        <v>390</v>
      </c>
      <c r="V198" s="13" t="s">
        <v>128</v>
      </c>
      <c r="W198" s="13" t="s">
        <v>90</v>
      </c>
      <c r="Y198" s="13" t="s">
        <v>38</v>
      </c>
      <c r="Z198" s="18">
        <f t="shared" si="11"/>
        <v>81.515457201449308</v>
      </c>
      <c r="AA198" s="17">
        <f t="shared" si="12"/>
        <v>6.7422130857606355</v>
      </c>
      <c r="AB198" s="55" t="s">
        <v>425</v>
      </c>
      <c r="AC198" s="37" t="s">
        <v>426</v>
      </c>
      <c r="AE198" s="7"/>
      <c r="AF198" s="7"/>
      <c r="AG198" s="35"/>
      <c r="AH198" s="17">
        <f t="shared" si="13"/>
        <v>549.59458223537251</v>
      </c>
      <c r="AM198" s="15">
        <v>26</v>
      </c>
      <c r="AP198" s="13" t="s">
        <v>248</v>
      </c>
      <c r="AQ198" s="13"/>
    </row>
    <row r="199" spans="1:43">
      <c r="B199" s="13" t="s">
        <v>392</v>
      </c>
      <c r="C199" s="14">
        <v>-27.258093931502533</v>
      </c>
      <c r="D199" s="14">
        <v>2146.7934236584351</v>
      </c>
      <c r="E199" s="13"/>
      <c r="F199" s="14">
        <v>2.7653594592437698</v>
      </c>
      <c r="G199" s="14">
        <v>30.987767489698403</v>
      </c>
      <c r="H199" s="13" t="s">
        <v>27</v>
      </c>
      <c r="I199" s="13" t="s">
        <v>241</v>
      </c>
      <c r="J199" s="13" t="s">
        <v>393</v>
      </c>
      <c r="K199" s="13" t="s">
        <v>30</v>
      </c>
      <c r="L199" s="13" t="s">
        <v>31</v>
      </c>
      <c r="M199" s="13" t="s">
        <v>242</v>
      </c>
      <c r="N199" s="13"/>
      <c r="O199" s="13" t="s">
        <v>50</v>
      </c>
      <c r="P199" s="13">
        <v>391267</v>
      </c>
      <c r="Q199" s="13">
        <v>145690</v>
      </c>
      <c r="S199" s="15"/>
      <c r="T199" s="15"/>
      <c r="U199" s="16" t="s">
        <v>392</v>
      </c>
      <c r="V199" s="13" t="s">
        <v>128</v>
      </c>
      <c r="W199" s="13" t="s">
        <v>90</v>
      </c>
      <c r="Y199" s="13" t="s">
        <v>38</v>
      </c>
      <c r="Z199" s="18">
        <f t="shared" si="11"/>
        <v>69.278737952713669</v>
      </c>
      <c r="AA199" s="17">
        <f t="shared" si="12"/>
        <v>7.2912394093408004</v>
      </c>
      <c r="AB199" s="55" t="s">
        <v>425</v>
      </c>
      <c r="AC199" s="37" t="s">
        <v>426</v>
      </c>
      <c r="AE199" s="7"/>
      <c r="AF199" s="7"/>
      <c r="AG199" s="35"/>
      <c r="AH199" s="17">
        <f t="shared" si="13"/>
        <v>505.12786439022005</v>
      </c>
      <c r="AM199" s="15">
        <v>29</v>
      </c>
      <c r="AP199" s="13" t="s">
        <v>248</v>
      </c>
      <c r="AQ199" s="13"/>
    </row>
    <row r="200" spans="1:43">
      <c r="B200" s="13" t="s">
        <v>394</v>
      </c>
      <c r="C200" s="14">
        <v>-26.660283218323276</v>
      </c>
      <c r="D200" s="14">
        <v>2221.4032379989203</v>
      </c>
      <c r="E200" s="13"/>
      <c r="F200" s="14">
        <v>1.3425016733048754</v>
      </c>
      <c r="G200" s="14">
        <v>26.16904349760658</v>
      </c>
      <c r="H200" s="13" t="s">
        <v>27</v>
      </c>
      <c r="I200" s="13" t="s">
        <v>241</v>
      </c>
      <c r="J200" s="13" t="s">
        <v>395</v>
      </c>
      <c r="K200" s="13" t="s">
        <v>30</v>
      </c>
      <c r="L200" s="13" t="s">
        <v>31</v>
      </c>
      <c r="M200" s="13" t="s">
        <v>242</v>
      </c>
      <c r="N200" s="13"/>
      <c r="O200" s="13" t="s">
        <v>206</v>
      </c>
      <c r="P200" s="13">
        <v>391268</v>
      </c>
      <c r="Q200" s="13">
        <v>145691</v>
      </c>
      <c r="S200" s="15"/>
      <c r="T200" s="15"/>
      <c r="U200" s="16" t="s">
        <v>394</v>
      </c>
      <c r="V200" s="13" t="s">
        <v>128</v>
      </c>
      <c r="W200" s="13" t="s">
        <v>90</v>
      </c>
      <c r="Y200" s="13" t="s">
        <v>38</v>
      </c>
      <c r="Z200" s="18">
        <f t="shared" si="11"/>
        <v>84.886680638598421</v>
      </c>
      <c r="AA200" s="17">
        <f t="shared" si="12"/>
        <v>6.0858240692108332</v>
      </c>
      <c r="AB200" s="55" t="s">
        <v>425</v>
      </c>
      <c r="AC200" s="37" t="s">
        <v>426</v>
      </c>
      <c r="AE200" s="7"/>
      <c r="AF200" s="7"/>
      <c r="AG200" s="35"/>
      <c r="AH200" s="17">
        <f t="shared" si="13"/>
        <v>516.60540418579546</v>
      </c>
      <c r="AM200" s="15">
        <v>33</v>
      </c>
      <c r="AP200" s="13" t="s">
        <v>248</v>
      </c>
      <c r="AQ200" s="13"/>
    </row>
    <row r="201" spans="1:43">
      <c r="A201" s="40" t="s">
        <v>428</v>
      </c>
      <c r="B201" s="1" t="s">
        <v>396</v>
      </c>
      <c r="C201" s="2">
        <v>-36.150324227027788</v>
      </c>
      <c r="D201" s="2">
        <v>2.0287484398859763</v>
      </c>
      <c r="E201" s="1" t="s">
        <v>211</v>
      </c>
      <c r="F201" s="2">
        <v>4.5836311646848173</v>
      </c>
      <c r="G201" s="2">
        <v>0.11512102853489974</v>
      </c>
      <c r="H201" s="1" t="s">
        <v>211</v>
      </c>
      <c r="I201" s="1" t="s">
        <v>397</v>
      </c>
      <c r="J201" s="1" t="s">
        <v>29</v>
      </c>
      <c r="K201" s="1" t="s">
        <v>213</v>
      </c>
      <c r="L201" s="1" t="s">
        <v>31</v>
      </c>
      <c r="M201" s="1" t="s">
        <v>242</v>
      </c>
      <c r="N201" s="1"/>
      <c r="O201" s="1" t="s">
        <v>214</v>
      </c>
      <c r="P201" s="1">
        <v>391269</v>
      </c>
      <c r="Q201" s="1">
        <v>145695</v>
      </c>
      <c r="S201" s="7"/>
      <c r="T201" s="7"/>
      <c r="U201" s="7" t="s">
        <v>396</v>
      </c>
      <c r="V201" s="7" t="s">
        <v>396</v>
      </c>
      <c r="W201" s="7" t="s">
        <v>396</v>
      </c>
      <c r="Y201" s="7" t="s">
        <v>396</v>
      </c>
      <c r="Z201" s="20"/>
      <c r="AA201" s="19"/>
      <c r="AB201" s="55" t="s">
        <v>425</v>
      </c>
      <c r="AC201" s="37" t="s">
        <v>426</v>
      </c>
      <c r="AE201" s="7"/>
      <c r="AF201" s="7"/>
      <c r="AG201" s="35"/>
      <c r="AH201" s="19"/>
      <c r="AM201" s="7" t="s">
        <v>396</v>
      </c>
      <c r="AP201" s="7" t="s">
        <v>396</v>
      </c>
      <c r="AQ201" s="7" t="s">
        <v>396</v>
      </c>
    </row>
    <row r="202" spans="1:43">
      <c r="B202" s="1" t="s">
        <v>398</v>
      </c>
      <c r="C202" s="2">
        <v>-26.527466656638087</v>
      </c>
      <c r="D202" s="2">
        <v>2283.8339103197691</v>
      </c>
      <c r="E202" s="1"/>
      <c r="F202" s="2">
        <v>1.3867374295591035</v>
      </c>
      <c r="G202" s="2">
        <v>48.553956497564698</v>
      </c>
      <c r="H202" s="1" t="s">
        <v>27</v>
      </c>
      <c r="I202" s="1" t="s">
        <v>397</v>
      </c>
      <c r="J202" s="1" t="s">
        <v>40</v>
      </c>
      <c r="K202" s="1" t="s">
        <v>30</v>
      </c>
      <c r="L202" s="1" t="s">
        <v>31</v>
      </c>
      <c r="M202" s="1" t="s">
        <v>242</v>
      </c>
      <c r="N202" s="1"/>
      <c r="O202" s="1" t="s">
        <v>399</v>
      </c>
      <c r="P202" s="1">
        <v>391270</v>
      </c>
      <c r="Q202" s="1">
        <v>145696</v>
      </c>
      <c r="S202" s="9"/>
      <c r="T202" s="9"/>
      <c r="U202" s="11" t="s">
        <v>398</v>
      </c>
      <c r="V202" s="10" t="s">
        <v>128</v>
      </c>
      <c r="W202" s="10" t="s">
        <v>90</v>
      </c>
      <c r="Y202" s="10" t="s">
        <v>230</v>
      </c>
      <c r="Z202" s="20">
        <f t="shared" ref="Z202:Z224" si="14">AH202/AA202</f>
        <v>47.03703003964916</v>
      </c>
      <c r="AA202" s="19">
        <f t="shared" ref="AA202:AA224" si="15">G202/O202</f>
        <v>11.265419140966289</v>
      </c>
      <c r="AB202" s="55" t="s">
        <v>425</v>
      </c>
      <c r="AC202" s="37" t="s">
        <v>426</v>
      </c>
      <c r="AE202" s="7"/>
      <c r="AF202" s="7"/>
      <c r="AG202" s="35"/>
      <c r="AH202" s="19">
        <f t="shared" ref="AH202:AH224" si="16">D202/O202</f>
        <v>529.89185854286995</v>
      </c>
      <c r="AM202" s="9">
        <v>26</v>
      </c>
      <c r="AP202" s="10" t="s">
        <v>244</v>
      </c>
      <c r="AQ202" s="10">
        <v>30.92</v>
      </c>
    </row>
    <row r="203" spans="1:43">
      <c r="B203" s="1" t="s">
        <v>400</v>
      </c>
      <c r="C203" s="2">
        <v>-27.637836421267117</v>
      </c>
      <c r="D203" s="2">
        <v>2047.8346280800265</v>
      </c>
      <c r="E203" s="1"/>
      <c r="F203" s="2">
        <v>2.9778286713792812</v>
      </c>
      <c r="G203" s="2">
        <v>40.168686322457056</v>
      </c>
      <c r="H203" s="1" t="s">
        <v>27</v>
      </c>
      <c r="I203" s="1" t="s">
        <v>397</v>
      </c>
      <c r="J203" s="1" t="s">
        <v>45</v>
      </c>
      <c r="K203" s="1" t="s">
        <v>30</v>
      </c>
      <c r="L203" s="1" t="s">
        <v>31</v>
      </c>
      <c r="M203" s="1" t="s">
        <v>242</v>
      </c>
      <c r="N203" s="1"/>
      <c r="O203" s="1" t="s">
        <v>294</v>
      </c>
      <c r="P203" s="1">
        <v>391271</v>
      </c>
      <c r="Q203" s="1">
        <v>145697</v>
      </c>
      <c r="S203" s="9"/>
      <c r="T203" s="9"/>
      <c r="U203" s="11" t="s">
        <v>400</v>
      </c>
      <c r="V203" s="10" t="s">
        <v>128</v>
      </c>
      <c r="W203" s="10" t="s">
        <v>90</v>
      </c>
      <c r="Y203" s="10" t="s">
        <v>230</v>
      </c>
      <c r="Z203" s="20">
        <f t="shared" si="14"/>
        <v>50.980871309578937</v>
      </c>
      <c r="AA203" s="19">
        <f t="shared" si="15"/>
        <v>10.299663159604373</v>
      </c>
      <c r="AB203" s="55" t="s">
        <v>425</v>
      </c>
      <c r="AC203" s="37" t="s">
        <v>426</v>
      </c>
      <c r="AE203" s="7"/>
      <c r="AF203" s="7"/>
      <c r="AG203" s="35"/>
      <c r="AH203" s="19">
        <f t="shared" si="16"/>
        <v>525.08580207180171</v>
      </c>
      <c r="AM203" s="9">
        <v>29</v>
      </c>
      <c r="AP203" s="10" t="s">
        <v>244</v>
      </c>
      <c r="AQ203" s="10">
        <v>152.72999999999999</v>
      </c>
    </row>
    <row r="204" spans="1:43">
      <c r="B204" s="1" t="s">
        <v>401</v>
      </c>
      <c r="C204" s="2">
        <v>-26.856294383150246</v>
      </c>
      <c r="D204" s="2">
        <v>2184.056468222605</v>
      </c>
      <c r="E204" s="1"/>
      <c r="F204" s="2">
        <v>2.8552529760261489</v>
      </c>
      <c r="G204" s="2">
        <v>39.83730569754583</v>
      </c>
      <c r="H204" s="1" t="s">
        <v>27</v>
      </c>
      <c r="I204" s="1" t="s">
        <v>397</v>
      </c>
      <c r="J204" s="1" t="s">
        <v>49</v>
      </c>
      <c r="K204" s="1" t="s">
        <v>30</v>
      </c>
      <c r="L204" s="1" t="s">
        <v>31</v>
      </c>
      <c r="M204" s="1" t="s">
        <v>242</v>
      </c>
      <c r="N204" s="1"/>
      <c r="O204" s="1" t="s">
        <v>266</v>
      </c>
      <c r="P204" s="1">
        <v>391272</v>
      </c>
      <c r="Q204" s="1">
        <v>145698</v>
      </c>
      <c r="S204" s="9"/>
      <c r="T204" s="9"/>
      <c r="U204" s="11" t="s">
        <v>401</v>
      </c>
      <c r="V204" s="10" t="s">
        <v>128</v>
      </c>
      <c r="W204" s="10" t="s">
        <v>90</v>
      </c>
      <c r="Y204" s="10" t="s">
        <v>230</v>
      </c>
      <c r="Z204" s="20">
        <f t="shared" si="14"/>
        <v>54.824402152205629</v>
      </c>
      <c r="AA204" s="19">
        <f t="shared" si="15"/>
        <v>9.645836730640637</v>
      </c>
      <c r="AB204" s="55" t="s">
        <v>425</v>
      </c>
      <c r="AC204" s="37" t="s">
        <v>426</v>
      </c>
      <c r="AE204" s="7"/>
      <c r="AF204" s="7"/>
      <c r="AG204" s="35"/>
      <c r="AH204" s="19">
        <f t="shared" si="16"/>
        <v>528.82723201515864</v>
      </c>
      <c r="AM204" s="9">
        <v>33</v>
      </c>
      <c r="AP204" s="10" t="s">
        <v>244</v>
      </c>
      <c r="AQ204" s="10">
        <v>23.1</v>
      </c>
    </row>
    <row r="205" spans="1:43">
      <c r="B205" s="1" t="s">
        <v>402</v>
      </c>
      <c r="C205" s="2">
        <v>-26.273267813619757</v>
      </c>
      <c r="D205" s="2">
        <v>2060.1719177226046</v>
      </c>
      <c r="E205" s="1"/>
      <c r="F205" s="2">
        <v>0.45119315834964718</v>
      </c>
      <c r="G205" s="2">
        <v>24.827018971628654</v>
      </c>
      <c r="H205" s="1" t="s">
        <v>27</v>
      </c>
      <c r="I205" s="1" t="s">
        <v>397</v>
      </c>
      <c r="J205" s="1" t="s">
        <v>52</v>
      </c>
      <c r="K205" s="1" t="s">
        <v>30</v>
      </c>
      <c r="L205" s="1" t="s">
        <v>31</v>
      </c>
      <c r="M205" s="1" t="s">
        <v>242</v>
      </c>
      <c r="N205" s="1"/>
      <c r="O205" s="1" t="s">
        <v>150</v>
      </c>
      <c r="P205" s="1">
        <v>391273</v>
      </c>
      <c r="Q205" s="1">
        <v>145699</v>
      </c>
      <c r="S205" s="9"/>
      <c r="T205" s="9"/>
      <c r="U205" s="11" t="s">
        <v>402</v>
      </c>
      <c r="V205" s="10" t="s">
        <v>128</v>
      </c>
      <c r="W205" s="10" t="s">
        <v>90</v>
      </c>
      <c r="Y205" s="10" t="s">
        <v>230</v>
      </c>
      <c r="Z205" s="20">
        <f t="shared" si="14"/>
        <v>82.98104255194265</v>
      </c>
      <c r="AA205" s="19">
        <f t="shared" si="15"/>
        <v>6.1150293033568115</v>
      </c>
      <c r="AB205" s="55" t="s">
        <v>425</v>
      </c>
      <c r="AC205" s="37" t="s">
        <v>426</v>
      </c>
      <c r="AE205" s="7"/>
      <c r="AF205" s="7"/>
      <c r="AG205" s="35"/>
      <c r="AH205" s="19">
        <f t="shared" si="16"/>
        <v>507.43150682822778</v>
      </c>
      <c r="AM205" s="9">
        <v>26</v>
      </c>
      <c r="AP205" s="10" t="s">
        <v>248</v>
      </c>
      <c r="AQ205" s="10"/>
    </row>
    <row r="206" spans="1:43">
      <c r="B206" s="1" t="s">
        <v>403</v>
      </c>
      <c r="C206" s="2">
        <v>-27.852962033683379</v>
      </c>
      <c r="D206" s="2">
        <v>2146.7934236584351</v>
      </c>
      <c r="E206" s="1"/>
      <c r="F206" s="2">
        <v>3.43032618705079</v>
      </c>
      <c r="G206" s="2">
        <v>40.433722538139136</v>
      </c>
      <c r="H206" s="1" t="s">
        <v>27</v>
      </c>
      <c r="I206" s="1" t="s">
        <v>397</v>
      </c>
      <c r="J206" s="1" t="s">
        <v>55</v>
      </c>
      <c r="K206" s="1" t="s">
        <v>30</v>
      </c>
      <c r="L206" s="1" t="s">
        <v>31</v>
      </c>
      <c r="M206" s="1" t="s">
        <v>242</v>
      </c>
      <c r="N206" s="1"/>
      <c r="O206" s="1" t="s">
        <v>404</v>
      </c>
      <c r="P206" s="1">
        <v>391274</v>
      </c>
      <c r="Q206" s="1">
        <v>145700</v>
      </c>
      <c r="S206" s="9"/>
      <c r="T206" s="9"/>
      <c r="U206" s="11" t="s">
        <v>403</v>
      </c>
      <c r="V206" s="10" t="s">
        <v>128</v>
      </c>
      <c r="W206" s="10" t="s">
        <v>90</v>
      </c>
      <c r="Y206" s="10" t="s">
        <v>230</v>
      </c>
      <c r="Z206" s="20">
        <f t="shared" si="14"/>
        <v>53.094132543286634</v>
      </c>
      <c r="AA206" s="19">
        <f t="shared" si="15"/>
        <v>10.133765047152664</v>
      </c>
      <c r="AB206" s="55" t="s">
        <v>425</v>
      </c>
      <c r="AC206" s="37" t="s">
        <v>426</v>
      </c>
      <c r="AE206" s="7"/>
      <c r="AF206" s="7"/>
      <c r="AG206" s="35"/>
      <c r="AH206" s="19">
        <f t="shared" si="16"/>
        <v>538.0434645760489</v>
      </c>
      <c r="AM206" s="9">
        <v>29</v>
      </c>
      <c r="AP206" s="10" t="s">
        <v>248</v>
      </c>
      <c r="AQ206" s="10"/>
    </row>
    <row r="207" spans="1:43">
      <c r="B207" s="1" t="s">
        <v>405</v>
      </c>
      <c r="C207" s="2">
        <v>-26.563645963242553</v>
      </c>
      <c r="D207" s="2">
        <v>2109.6141043064108</v>
      </c>
      <c r="E207" s="1"/>
      <c r="F207" s="2">
        <v>0.85745583532626612</v>
      </c>
      <c r="G207" s="2">
        <v>22.340273279772205</v>
      </c>
      <c r="H207" s="1" t="s">
        <v>27</v>
      </c>
      <c r="I207" s="1" t="s">
        <v>397</v>
      </c>
      <c r="J207" s="1" t="s">
        <v>58</v>
      </c>
      <c r="K207" s="1" t="s">
        <v>30</v>
      </c>
      <c r="L207" s="1" t="s">
        <v>31</v>
      </c>
      <c r="M207" s="1" t="s">
        <v>242</v>
      </c>
      <c r="N207" s="1"/>
      <c r="O207" s="1" t="s">
        <v>266</v>
      </c>
      <c r="P207" s="1">
        <v>391275</v>
      </c>
      <c r="Q207" s="1">
        <v>145701</v>
      </c>
      <c r="S207" s="9"/>
      <c r="T207" s="9"/>
      <c r="U207" s="11" t="s">
        <v>405</v>
      </c>
      <c r="V207" s="10" t="s">
        <v>128</v>
      </c>
      <c r="W207" s="10" t="s">
        <v>90</v>
      </c>
      <c r="Y207" s="10" t="s">
        <v>230</v>
      </c>
      <c r="Z207" s="20">
        <f t="shared" si="14"/>
        <v>94.430989177582788</v>
      </c>
      <c r="AA207" s="19">
        <f t="shared" si="15"/>
        <v>5.4092671379593718</v>
      </c>
      <c r="AB207" s="55" t="s">
        <v>425</v>
      </c>
      <c r="AC207" s="37" t="s">
        <v>426</v>
      </c>
      <c r="AE207" s="7"/>
      <c r="AF207" s="7"/>
      <c r="AG207" s="35"/>
      <c r="AH207" s="19">
        <f t="shared" si="16"/>
        <v>510.80244656329563</v>
      </c>
      <c r="AM207" s="9">
        <v>33</v>
      </c>
      <c r="AP207" s="10" t="s">
        <v>248</v>
      </c>
      <c r="AQ207" s="10"/>
    </row>
    <row r="208" spans="1:43">
      <c r="B208" s="13" t="s">
        <v>406</v>
      </c>
      <c r="C208" s="14">
        <v>-25.997994037725938</v>
      </c>
      <c r="D208" s="14">
        <v>2171.626150566532</v>
      </c>
      <c r="E208" s="13"/>
      <c r="F208" s="14">
        <v>1.6762899654923404</v>
      </c>
      <c r="G208" s="14">
        <v>40.764932452433129</v>
      </c>
      <c r="H208" s="13" t="s">
        <v>27</v>
      </c>
      <c r="I208" s="13" t="s">
        <v>397</v>
      </c>
      <c r="J208" s="13" t="s">
        <v>61</v>
      </c>
      <c r="K208" s="13" t="s">
        <v>30</v>
      </c>
      <c r="L208" s="13" t="s">
        <v>31</v>
      </c>
      <c r="M208" s="13" t="s">
        <v>242</v>
      </c>
      <c r="N208" s="13"/>
      <c r="O208" s="13" t="s">
        <v>407</v>
      </c>
      <c r="P208" s="13">
        <v>391276</v>
      </c>
      <c r="Q208" s="13">
        <v>145702</v>
      </c>
      <c r="S208" s="15"/>
      <c r="T208" s="15"/>
      <c r="U208" s="16" t="s">
        <v>406</v>
      </c>
      <c r="V208" s="13" t="s">
        <v>128</v>
      </c>
      <c r="W208" s="13" t="s">
        <v>90</v>
      </c>
      <c r="Y208" s="13" t="s">
        <v>264</v>
      </c>
      <c r="Z208" s="18">
        <f t="shared" si="14"/>
        <v>53.27191828664283</v>
      </c>
      <c r="AA208" s="17">
        <f t="shared" si="15"/>
        <v>9.637099870551566</v>
      </c>
      <c r="AB208" s="55" t="s">
        <v>425</v>
      </c>
      <c r="AC208" s="37" t="s">
        <v>426</v>
      </c>
      <c r="AE208" s="7"/>
      <c r="AF208" s="7"/>
      <c r="AG208" s="35"/>
      <c r="AH208" s="17">
        <f t="shared" si="16"/>
        <v>513.38679682423924</v>
      </c>
      <c r="AM208" s="15">
        <v>26</v>
      </c>
      <c r="AP208" s="13" t="s">
        <v>244</v>
      </c>
      <c r="AQ208" s="13">
        <v>170.3</v>
      </c>
    </row>
    <row r="209" spans="1:43">
      <c r="B209" s="13" t="s">
        <v>408</v>
      </c>
      <c r="C209" s="14">
        <v>-27.955994063056174</v>
      </c>
      <c r="D209" s="14">
        <v>1937.2176473575537</v>
      </c>
      <c r="E209" s="13"/>
      <c r="F209" s="14">
        <v>2.3840427783367044</v>
      </c>
      <c r="G209" s="14">
        <v>38.577194389089151</v>
      </c>
      <c r="H209" s="13" t="s">
        <v>27</v>
      </c>
      <c r="I209" s="13" t="s">
        <v>397</v>
      </c>
      <c r="J209" s="13" t="s">
        <v>65</v>
      </c>
      <c r="K209" s="13" t="s">
        <v>30</v>
      </c>
      <c r="L209" s="13" t="s">
        <v>31</v>
      </c>
      <c r="M209" s="13" t="s">
        <v>242</v>
      </c>
      <c r="N209" s="13"/>
      <c r="O209" s="13" t="s">
        <v>294</v>
      </c>
      <c r="P209" s="13">
        <v>391277</v>
      </c>
      <c r="Q209" s="13">
        <v>145703</v>
      </c>
      <c r="S209" s="15"/>
      <c r="T209" s="15"/>
      <c r="U209" s="16" t="s">
        <v>408</v>
      </c>
      <c r="V209" s="13" t="s">
        <v>128</v>
      </c>
      <c r="W209" s="13" t="s">
        <v>90</v>
      </c>
      <c r="Y209" s="13" t="s">
        <v>264</v>
      </c>
      <c r="Z209" s="18">
        <f t="shared" si="14"/>
        <v>50.216654633273698</v>
      </c>
      <c r="AA209" s="17">
        <f t="shared" si="15"/>
        <v>9.891588304894654</v>
      </c>
      <c r="AB209" s="55" t="s">
        <v>425</v>
      </c>
      <c r="AC209" s="37" t="s">
        <v>426</v>
      </c>
      <c r="AE209" s="7"/>
      <c r="AF209" s="7"/>
      <c r="AG209" s="35"/>
      <c r="AH209" s="17">
        <f t="shared" si="16"/>
        <v>496.72247368142405</v>
      </c>
      <c r="AM209" s="15">
        <v>29</v>
      </c>
      <c r="AP209" s="13" t="s">
        <v>244</v>
      </c>
      <c r="AQ209" s="13">
        <v>287.25</v>
      </c>
    </row>
    <row r="210" spans="1:43">
      <c r="A210" s="40" t="s">
        <v>428</v>
      </c>
      <c r="B210" s="13" t="s">
        <v>409</v>
      </c>
      <c r="C210" s="14">
        <v>-28.02538272115482</v>
      </c>
      <c r="D210" s="14">
        <v>2283.8339103197691</v>
      </c>
      <c r="E210" s="13"/>
      <c r="F210" s="14">
        <v>2.533949336963234</v>
      </c>
      <c r="G210" s="14">
        <v>46.051392945612314</v>
      </c>
      <c r="H210" s="13" t="s">
        <v>27</v>
      </c>
      <c r="I210" s="13" t="s">
        <v>397</v>
      </c>
      <c r="J210" s="13" t="s">
        <v>68</v>
      </c>
      <c r="K210" s="13" t="s">
        <v>30</v>
      </c>
      <c r="L210" s="13" t="s">
        <v>31</v>
      </c>
      <c r="M210" s="13" t="s">
        <v>242</v>
      </c>
      <c r="N210" s="13"/>
      <c r="O210" s="13" t="s">
        <v>206</v>
      </c>
      <c r="P210" s="13">
        <v>391278</v>
      </c>
      <c r="Q210" s="13">
        <v>145704</v>
      </c>
      <c r="S210" s="15"/>
      <c r="T210" s="15"/>
      <c r="U210" s="16" t="s">
        <v>408</v>
      </c>
      <c r="V210" s="13" t="s">
        <v>128</v>
      </c>
      <c r="W210" s="13" t="s">
        <v>90</v>
      </c>
      <c r="Y210" s="13" t="s">
        <v>264</v>
      </c>
      <c r="Z210" s="18">
        <f t="shared" si="14"/>
        <v>49.59315591207038</v>
      </c>
      <c r="AA210" s="17">
        <f t="shared" si="15"/>
        <v>10.709626266421468</v>
      </c>
      <c r="AB210" s="55" t="s">
        <v>425</v>
      </c>
      <c r="AC210" s="37" t="s">
        <v>426</v>
      </c>
      <c r="AE210" s="7"/>
      <c r="AF210" s="7"/>
      <c r="AG210" s="35"/>
      <c r="AH210" s="17">
        <f t="shared" si="16"/>
        <v>531.12416519064402</v>
      </c>
      <c r="AM210" s="15">
        <v>29</v>
      </c>
      <c r="AP210" s="13" t="s">
        <v>244</v>
      </c>
      <c r="AQ210" s="13">
        <v>287.25</v>
      </c>
    </row>
    <row r="211" spans="1:43">
      <c r="B211" s="13" t="s">
        <v>410</v>
      </c>
      <c r="C211" s="14">
        <v>-26.893156666593036</v>
      </c>
      <c r="D211" s="14">
        <v>2308.8712988575553</v>
      </c>
      <c r="E211" s="13"/>
      <c r="F211" s="14">
        <v>2.8638612013185041</v>
      </c>
      <c r="G211" s="14">
        <v>41.02983209962143</v>
      </c>
      <c r="H211" s="13" t="s">
        <v>27</v>
      </c>
      <c r="I211" s="13" t="s">
        <v>397</v>
      </c>
      <c r="J211" s="13" t="s">
        <v>71</v>
      </c>
      <c r="K211" s="13" t="s">
        <v>30</v>
      </c>
      <c r="L211" s="13" t="s">
        <v>31</v>
      </c>
      <c r="M211" s="13" t="s">
        <v>242</v>
      </c>
      <c r="N211" s="13"/>
      <c r="O211" s="13" t="s">
        <v>399</v>
      </c>
      <c r="P211" s="13">
        <v>391279</v>
      </c>
      <c r="Q211" s="13">
        <v>145705</v>
      </c>
      <c r="S211" s="15"/>
      <c r="T211" s="15"/>
      <c r="U211" s="16" t="s">
        <v>410</v>
      </c>
      <c r="V211" s="13" t="s">
        <v>128</v>
      </c>
      <c r="W211" s="13" t="s">
        <v>90</v>
      </c>
      <c r="Y211" s="13" t="s">
        <v>264</v>
      </c>
      <c r="Z211" s="18">
        <f t="shared" si="14"/>
        <v>56.272989205794453</v>
      </c>
      <c r="AA211" s="17">
        <f t="shared" si="15"/>
        <v>9.5196826217219108</v>
      </c>
      <c r="AB211" s="55" t="s">
        <v>425</v>
      </c>
      <c r="AC211" s="37" t="s">
        <v>426</v>
      </c>
      <c r="AE211" s="7"/>
      <c r="AF211" s="28"/>
      <c r="AG211" s="36"/>
      <c r="AH211" s="17">
        <f t="shared" si="16"/>
        <v>535.7009974147461</v>
      </c>
      <c r="AM211" s="15">
        <v>33</v>
      </c>
      <c r="AP211" s="13" t="s">
        <v>244</v>
      </c>
      <c r="AQ211" s="13">
        <v>118.72</v>
      </c>
    </row>
    <row r="212" spans="1:43">
      <c r="B212" s="29" t="s">
        <v>411</v>
      </c>
      <c r="C212" s="30">
        <v>-25.11858845789008</v>
      </c>
      <c r="D212" s="30">
        <v>2060.1719177226046</v>
      </c>
      <c r="E212" s="29"/>
      <c r="F212" s="30">
        <v>0.42081744813932559</v>
      </c>
      <c r="G212" s="30">
        <v>16.675409546787748</v>
      </c>
      <c r="H212" s="29" t="s">
        <v>44</v>
      </c>
      <c r="I212" s="29" t="s">
        <v>397</v>
      </c>
      <c r="J212" s="29" t="s">
        <v>74</v>
      </c>
      <c r="K212" s="29" t="s">
        <v>30</v>
      </c>
      <c r="L212" s="29" t="s">
        <v>31</v>
      </c>
      <c r="M212" s="29" t="s">
        <v>242</v>
      </c>
      <c r="N212" s="29"/>
      <c r="O212" s="29" t="s">
        <v>95</v>
      </c>
      <c r="P212" s="29">
        <v>391280</v>
      </c>
      <c r="Q212" s="29">
        <v>145706</v>
      </c>
      <c r="S212" s="31"/>
      <c r="T212" s="31"/>
      <c r="U212" s="32" t="s">
        <v>411</v>
      </c>
      <c r="V212" s="29" t="s">
        <v>128</v>
      </c>
      <c r="W212" s="29" t="s">
        <v>90</v>
      </c>
      <c r="Y212" s="29" t="s">
        <v>264</v>
      </c>
      <c r="Z212" s="34">
        <f t="shared" si="14"/>
        <v>123.54550645021274</v>
      </c>
      <c r="AA212" s="33">
        <f t="shared" si="15"/>
        <v>4.0278767021226445</v>
      </c>
      <c r="AB212" s="55" t="s">
        <v>425</v>
      </c>
      <c r="AC212" s="37" t="s">
        <v>426</v>
      </c>
      <c r="AE212" s="28"/>
      <c r="AF212" s="7"/>
      <c r="AG212" s="35"/>
      <c r="AH212" s="33">
        <f t="shared" si="16"/>
        <v>497.62606708275479</v>
      </c>
      <c r="AM212" s="31">
        <v>26</v>
      </c>
      <c r="AP212" s="29" t="s">
        <v>248</v>
      </c>
      <c r="AQ212" s="29"/>
    </row>
    <row r="213" spans="1:43">
      <c r="B213" s="13" t="s">
        <v>412</v>
      </c>
      <c r="C213" s="14">
        <v>-27.585693529935924</v>
      </c>
      <c r="D213" s="14">
        <v>2072.5185101665315</v>
      </c>
      <c r="E213" s="13"/>
      <c r="F213" s="14">
        <v>3.0732173671947298</v>
      </c>
      <c r="G213" s="14">
        <v>32.589638628594386</v>
      </c>
      <c r="H213" s="13" t="s">
        <v>27</v>
      </c>
      <c r="I213" s="13" t="s">
        <v>397</v>
      </c>
      <c r="J213" s="13" t="s">
        <v>77</v>
      </c>
      <c r="K213" s="13" t="s">
        <v>30</v>
      </c>
      <c r="L213" s="13" t="s">
        <v>31</v>
      </c>
      <c r="M213" s="13" t="s">
        <v>242</v>
      </c>
      <c r="N213" s="13"/>
      <c r="O213" s="13" t="s">
        <v>303</v>
      </c>
      <c r="P213" s="13">
        <v>391281</v>
      </c>
      <c r="Q213" s="13">
        <v>145710</v>
      </c>
      <c r="S213" s="15"/>
      <c r="T213" s="15"/>
      <c r="U213" s="16" t="s">
        <v>412</v>
      </c>
      <c r="V213" s="13" t="s">
        <v>128</v>
      </c>
      <c r="W213" s="13" t="s">
        <v>90</v>
      </c>
      <c r="Y213" s="13" t="s">
        <v>264</v>
      </c>
      <c r="Z213" s="18">
        <f t="shared" si="14"/>
        <v>63.594399857753828</v>
      </c>
      <c r="AA213" s="17">
        <f t="shared" si="15"/>
        <v>7.7594377687129485</v>
      </c>
      <c r="AB213" s="55" t="s">
        <v>425</v>
      </c>
      <c r="AC213" s="37" t="s">
        <v>426</v>
      </c>
      <c r="AE213" s="7"/>
      <c r="AF213" s="28"/>
      <c r="AG213" s="36"/>
      <c r="AH213" s="17">
        <f t="shared" si="16"/>
        <v>493.45678813488843</v>
      </c>
      <c r="AM213" s="15">
        <v>29</v>
      </c>
      <c r="AP213" s="13" t="s">
        <v>248</v>
      </c>
      <c r="AQ213" s="13"/>
    </row>
    <row r="214" spans="1:43">
      <c r="B214" s="29" t="s">
        <v>413</v>
      </c>
      <c r="C214" s="30">
        <v>-26.803798816366911</v>
      </c>
      <c r="D214" s="30">
        <v>2072.5185101665315</v>
      </c>
      <c r="E214" s="29"/>
      <c r="F214" s="30">
        <v>0.94379996605124739</v>
      </c>
      <c r="G214" s="30">
        <v>16.066872252370526</v>
      </c>
      <c r="H214" s="29" t="s">
        <v>44</v>
      </c>
      <c r="I214" s="29" t="s">
        <v>397</v>
      </c>
      <c r="J214" s="29" t="s">
        <v>80</v>
      </c>
      <c r="K214" s="29" t="s">
        <v>30</v>
      </c>
      <c r="L214" s="29" t="s">
        <v>31</v>
      </c>
      <c r="M214" s="29" t="s">
        <v>242</v>
      </c>
      <c r="N214" s="29"/>
      <c r="O214" s="29" t="s">
        <v>262</v>
      </c>
      <c r="P214" s="29">
        <v>391282</v>
      </c>
      <c r="Q214" s="29">
        <v>145711</v>
      </c>
      <c r="S214" s="31"/>
      <c r="T214" s="31"/>
      <c r="U214" s="32" t="s">
        <v>413</v>
      </c>
      <c r="V214" s="29" t="s">
        <v>128</v>
      </c>
      <c r="W214" s="29" t="s">
        <v>90</v>
      </c>
      <c r="Y214" s="29" t="s">
        <v>264</v>
      </c>
      <c r="Z214" s="34">
        <f t="shared" si="14"/>
        <v>128.99327744768431</v>
      </c>
      <c r="AA214" s="33">
        <f t="shared" si="15"/>
        <v>4.0167180630926316</v>
      </c>
      <c r="AB214" s="55" t="s">
        <v>425</v>
      </c>
      <c r="AC214" s="37" t="s">
        <v>426</v>
      </c>
      <c r="AE214" s="28"/>
      <c r="AF214" s="7"/>
      <c r="AG214" s="35"/>
      <c r="AH214" s="33">
        <f t="shared" si="16"/>
        <v>518.12962754163289</v>
      </c>
      <c r="AM214" s="31">
        <v>33</v>
      </c>
      <c r="AP214" s="29" t="s">
        <v>248</v>
      </c>
      <c r="AQ214" s="29"/>
    </row>
    <row r="215" spans="1:43">
      <c r="B215" s="1" t="s">
        <v>414</v>
      </c>
      <c r="C215" s="2">
        <v>-27.922858700218587</v>
      </c>
      <c r="D215" s="2">
        <v>2258.8337329873812</v>
      </c>
      <c r="E215" s="1"/>
      <c r="F215" s="2">
        <v>3.2602399841075189</v>
      </c>
      <c r="G215" s="2">
        <v>40.632459867423357</v>
      </c>
      <c r="H215" s="1" t="s">
        <v>27</v>
      </c>
      <c r="I215" s="1" t="s">
        <v>397</v>
      </c>
      <c r="J215" s="1" t="s">
        <v>83</v>
      </c>
      <c r="K215" s="1" t="s">
        <v>30</v>
      </c>
      <c r="L215" s="1" t="s">
        <v>31</v>
      </c>
      <c r="M215" s="1" t="s">
        <v>242</v>
      </c>
      <c r="N215" s="1"/>
      <c r="O215" s="1" t="s">
        <v>62</v>
      </c>
      <c r="P215" s="1">
        <v>391283</v>
      </c>
      <c r="Q215" s="1">
        <v>145712</v>
      </c>
      <c r="S215" s="9"/>
      <c r="T215" s="9"/>
      <c r="U215" s="11" t="s">
        <v>414</v>
      </c>
      <c r="V215" s="10" t="s">
        <v>128</v>
      </c>
      <c r="W215" s="10" t="s">
        <v>90</v>
      </c>
      <c r="Y215" s="10" t="s">
        <v>274</v>
      </c>
      <c r="Z215" s="20">
        <f t="shared" si="14"/>
        <v>55.591852926393393</v>
      </c>
      <c r="AA215" s="19">
        <f t="shared" si="15"/>
        <v>9.405662006347999</v>
      </c>
      <c r="AB215" s="55" t="s">
        <v>425</v>
      </c>
      <c r="AC215" s="37" t="s">
        <v>426</v>
      </c>
      <c r="AE215" s="7"/>
      <c r="AF215" s="7"/>
      <c r="AG215" s="35"/>
      <c r="AH215" s="19">
        <f t="shared" si="16"/>
        <v>522.87817893226418</v>
      </c>
      <c r="AM215" s="9">
        <v>29</v>
      </c>
      <c r="AP215" s="10" t="s">
        <v>244</v>
      </c>
      <c r="AQ215" s="10">
        <v>228</v>
      </c>
    </row>
    <row r="216" spans="1:43">
      <c r="B216" s="1" t="s">
        <v>415</v>
      </c>
      <c r="C216" s="2">
        <v>-27.195996346392384</v>
      </c>
      <c r="D216" s="2">
        <v>2409.3929650626792</v>
      </c>
      <c r="E216" s="1"/>
      <c r="F216" s="2">
        <v>2.7042138663092077</v>
      </c>
      <c r="G216" s="2">
        <v>40.632459867423357</v>
      </c>
      <c r="H216" s="1" t="s">
        <v>27</v>
      </c>
      <c r="I216" s="1" t="s">
        <v>397</v>
      </c>
      <c r="J216" s="1" t="s">
        <v>86</v>
      </c>
      <c r="K216" s="1" t="s">
        <v>30</v>
      </c>
      <c r="L216" s="1" t="s">
        <v>31</v>
      </c>
      <c r="M216" s="1" t="s">
        <v>242</v>
      </c>
      <c r="N216" s="1"/>
      <c r="O216" s="1" t="s">
        <v>416</v>
      </c>
      <c r="P216" s="1">
        <v>391284</v>
      </c>
      <c r="Q216" s="1">
        <v>145713</v>
      </c>
      <c r="S216" s="9"/>
      <c r="T216" s="9"/>
      <c r="U216" s="11" t="s">
        <v>415</v>
      </c>
      <c r="V216" s="10" t="s">
        <v>128</v>
      </c>
      <c r="W216" s="10" t="s">
        <v>90</v>
      </c>
      <c r="Y216" s="10" t="s">
        <v>274</v>
      </c>
      <c r="Z216" s="20">
        <f t="shared" si="14"/>
        <v>59.2972459192505</v>
      </c>
      <c r="AA216" s="19">
        <f t="shared" si="15"/>
        <v>9.5157985637993825</v>
      </c>
      <c r="AB216" s="55" t="s">
        <v>425</v>
      </c>
      <c r="AC216" s="37" t="s">
        <v>426</v>
      </c>
      <c r="AE216" s="7"/>
      <c r="AF216" s="7"/>
      <c r="AG216" s="35"/>
      <c r="AH216" s="19">
        <f t="shared" si="16"/>
        <v>564.26064755566267</v>
      </c>
      <c r="AM216" s="9">
        <v>33</v>
      </c>
      <c r="AP216" s="10" t="s">
        <v>244</v>
      </c>
      <c r="AQ216" s="10">
        <v>221.18</v>
      </c>
    </row>
    <row r="217" spans="1:43">
      <c r="B217" s="1" t="s">
        <v>417</v>
      </c>
      <c r="C217" s="2">
        <v>-25.42554451332088</v>
      </c>
      <c r="D217" s="2">
        <v>2208.9450119387993</v>
      </c>
      <c r="E217" s="1"/>
      <c r="F217" s="2">
        <v>1.6094407000288153</v>
      </c>
      <c r="G217" s="2">
        <v>40.234951066731483</v>
      </c>
      <c r="H217" s="1" t="s">
        <v>27</v>
      </c>
      <c r="I217" s="1" t="s">
        <v>397</v>
      </c>
      <c r="J217" s="1" t="s">
        <v>88</v>
      </c>
      <c r="K217" s="1" t="s">
        <v>30</v>
      </c>
      <c r="L217" s="1" t="s">
        <v>31</v>
      </c>
      <c r="M217" s="1" t="s">
        <v>242</v>
      </c>
      <c r="N217" s="1"/>
      <c r="O217" s="1" t="s">
        <v>416</v>
      </c>
      <c r="P217" s="1">
        <v>391285</v>
      </c>
      <c r="Q217" s="1">
        <v>145714</v>
      </c>
      <c r="S217" s="9"/>
      <c r="T217" s="9"/>
      <c r="U217" s="11" t="s">
        <v>417</v>
      </c>
      <c r="V217" s="10" t="s">
        <v>128</v>
      </c>
      <c r="W217" s="10" t="s">
        <v>90</v>
      </c>
      <c r="Y217" s="10" t="s">
        <v>280</v>
      </c>
      <c r="Z217" s="20">
        <f t="shared" si="14"/>
        <v>54.901148215022417</v>
      </c>
      <c r="AA217" s="19">
        <f t="shared" si="15"/>
        <v>9.4227051678528078</v>
      </c>
      <c r="AB217" s="55" t="s">
        <v>425</v>
      </c>
      <c r="AC217" s="37" t="s">
        <v>426</v>
      </c>
      <c r="AE217" s="7"/>
      <c r="AF217" s="28"/>
      <c r="AG217" s="36"/>
      <c r="AH217" s="19">
        <f t="shared" si="16"/>
        <v>517.31733300674466</v>
      </c>
      <c r="AM217" s="9">
        <v>26</v>
      </c>
      <c r="AP217" s="10" t="s">
        <v>244</v>
      </c>
      <c r="AQ217" s="10">
        <v>22.41</v>
      </c>
    </row>
    <row r="218" spans="1:43">
      <c r="B218" s="21" t="s">
        <v>418</v>
      </c>
      <c r="C218" s="22">
        <v>-25.775760287618006</v>
      </c>
      <c r="D218" s="22">
        <v>2233.8707668603911</v>
      </c>
      <c r="E218" s="21"/>
      <c r="F218" s="22">
        <v>1.9019516782988761</v>
      </c>
      <c r="G218" s="22">
        <v>19.511187341377841</v>
      </c>
      <c r="H218" s="21" t="s">
        <v>44</v>
      </c>
      <c r="I218" s="21" t="s">
        <v>397</v>
      </c>
      <c r="J218" s="21" t="s">
        <v>92</v>
      </c>
      <c r="K218" s="21" t="s">
        <v>30</v>
      </c>
      <c r="L218" s="21" t="s">
        <v>31</v>
      </c>
      <c r="M218" s="21" t="s">
        <v>242</v>
      </c>
      <c r="N218" s="21"/>
      <c r="O218" s="21" t="s">
        <v>258</v>
      </c>
      <c r="P218" s="21">
        <v>391286</v>
      </c>
      <c r="Q218" s="21">
        <v>145715</v>
      </c>
      <c r="S218" s="23"/>
      <c r="T218" s="23"/>
      <c r="U218" s="25" t="s">
        <v>418</v>
      </c>
      <c r="V218" s="24" t="s">
        <v>128</v>
      </c>
      <c r="W218" s="24" t="s">
        <v>90</v>
      </c>
      <c r="Y218" s="24" t="s">
        <v>274</v>
      </c>
      <c r="Z218" s="27">
        <f t="shared" si="14"/>
        <v>114.4917901599442</v>
      </c>
      <c r="AA218" s="26">
        <f t="shared" si="15"/>
        <v>4.4956652860317607</v>
      </c>
      <c r="AB218" s="55" t="s">
        <v>425</v>
      </c>
      <c r="AC218" s="37" t="s">
        <v>426</v>
      </c>
      <c r="AE218" s="28"/>
      <c r="AF218" s="7"/>
      <c r="AG218" s="35"/>
      <c r="AH218" s="26">
        <f t="shared" si="16"/>
        <v>514.71676655769386</v>
      </c>
      <c r="AM218" s="23">
        <v>29</v>
      </c>
      <c r="AP218" s="24" t="s">
        <v>248</v>
      </c>
      <c r="AQ218" s="24"/>
    </row>
    <row r="219" spans="1:43">
      <c r="B219" s="1" t="s">
        <v>419</v>
      </c>
      <c r="C219" s="2">
        <v>-26.713424980151355</v>
      </c>
      <c r="D219" s="2">
        <v>2109.6141043064108</v>
      </c>
      <c r="E219" s="1"/>
      <c r="F219" s="2">
        <v>2.1098572132324982</v>
      </c>
      <c r="G219" s="2">
        <v>24.558431975108014</v>
      </c>
      <c r="H219" s="1" t="s">
        <v>27</v>
      </c>
      <c r="I219" s="1" t="s">
        <v>397</v>
      </c>
      <c r="J219" s="1" t="s">
        <v>94</v>
      </c>
      <c r="K219" s="1" t="s">
        <v>30</v>
      </c>
      <c r="L219" s="1" t="s">
        <v>31</v>
      </c>
      <c r="M219" s="1" t="s">
        <v>242</v>
      </c>
      <c r="N219" s="1"/>
      <c r="O219" s="1" t="s">
        <v>183</v>
      </c>
      <c r="P219" s="1">
        <v>391287</v>
      </c>
      <c r="Q219" s="1">
        <v>145716</v>
      </c>
      <c r="S219" s="9"/>
      <c r="T219" s="9"/>
      <c r="U219" s="11" t="s">
        <v>419</v>
      </c>
      <c r="V219" s="10" t="s">
        <v>128</v>
      </c>
      <c r="W219" s="10" t="s">
        <v>90</v>
      </c>
      <c r="Y219" s="10" t="s">
        <v>274</v>
      </c>
      <c r="Z219" s="20">
        <f t="shared" si="14"/>
        <v>85.901824124792569</v>
      </c>
      <c r="AA219" s="19">
        <f t="shared" si="15"/>
        <v>6.0192235233107878</v>
      </c>
      <c r="AB219" s="55" t="s">
        <v>425</v>
      </c>
      <c r="AC219" s="37" t="s">
        <v>426</v>
      </c>
      <c r="AE219" s="7"/>
      <c r="AF219" s="28"/>
      <c r="AG219" s="36"/>
      <c r="AH219" s="19">
        <f t="shared" si="16"/>
        <v>517.06228046725755</v>
      </c>
      <c r="AM219" s="9">
        <v>33</v>
      </c>
      <c r="AP219" s="10" t="s">
        <v>248</v>
      </c>
      <c r="AQ219" s="10"/>
    </row>
    <row r="220" spans="1:43">
      <c r="B220" s="21" t="s">
        <v>420</v>
      </c>
      <c r="C220" s="22">
        <v>-25.117921617656229</v>
      </c>
      <c r="D220" s="22">
        <v>2047.8346280800265</v>
      </c>
      <c r="E220" s="21"/>
      <c r="F220" s="22">
        <v>0.47595869716045514</v>
      </c>
      <c r="G220" s="22">
        <v>16.945771933727666</v>
      </c>
      <c r="H220" s="21" t="s">
        <v>44</v>
      </c>
      <c r="I220" s="21" t="s">
        <v>397</v>
      </c>
      <c r="J220" s="21" t="s">
        <v>97</v>
      </c>
      <c r="K220" s="21" t="s">
        <v>30</v>
      </c>
      <c r="L220" s="21" t="s">
        <v>31</v>
      </c>
      <c r="M220" s="21" t="s">
        <v>242</v>
      </c>
      <c r="N220" s="21"/>
      <c r="O220" s="21" t="s">
        <v>262</v>
      </c>
      <c r="P220" s="21">
        <v>391288</v>
      </c>
      <c r="Q220" s="21">
        <v>145717</v>
      </c>
      <c r="S220" s="23"/>
      <c r="T220" s="23"/>
      <c r="U220" s="25" t="s">
        <v>420</v>
      </c>
      <c r="V220" s="24" t="s">
        <v>128</v>
      </c>
      <c r="W220" s="24" t="s">
        <v>90</v>
      </c>
      <c r="Y220" s="24" t="s">
        <v>280</v>
      </c>
      <c r="Z220" s="27">
        <f t="shared" si="14"/>
        <v>120.84634657475598</v>
      </c>
      <c r="AA220" s="26">
        <f t="shared" si="15"/>
        <v>4.2364429834319166</v>
      </c>
      <c r="AB220" s="55" t="s">
        <v>425</v>
      </c>
      <c r="AC220" s="37" t="s">
        <v>426</v>
      </c>
      <c r="AE220" s="28"/>
      <c r="AF220" s="7"/>
      <c r="AG220" s="35"/>
      <c r="AH220" s="26">
        <f t="shared" si="16"/>
        <v>511.95865702000663</v>
      </c>
      <c r="AM220" s="23">
        <v>26</v>
      </c>
      <c r="AP220" s="24" t="s">
        <v>248</v>
      </c>
      <c r="AQ220" s="24"/>
    </row>
    <row r="221" spans="1:43">
      <c r="B221" s="1" t="s">
        <v>421</v>
      </c>
      <c r="C221" s="2">
        <v>-27.634205970564217</v>
      </c>
      <c r="D221" s="2">
        <v>2060.1719177226046</v>
      </c>
      <c r="E221" s="1"/>
      <c r="F221" s="2">
        <v>3.5297102239491749</v>
      </c>
      <c r="G221" s="2">
        <v>42.221129385252908</v>
      </c>
      <c r="H221" s="1" t="s">
        <v>27</v>
      </c>
      <c r="I221" s="1" t="s">
        <v>397</v>
      </c>
      <c r="J221" s="1" t="s">
        <v>100</v>
      </c>
      <c r="K221" s="1" t="s">
        <v>30</v>
      </c>
      <c r="L221" s="1" t="s">
        <v>31</v>
      </c>
      <c r="M221" s="1" t="s">
        <v>242</v>
      </c>
      <c r="N221" s="1"/>
      <c r="O221" s="1" t="s">
        <v>292</v>
      </c>
      <c r="P221" s="1">
        <v>391289</v>
      </c>
      <c r="Q221" s="1">
        <v>145718</v>
      </c>
      <c r="S221" s="9"/>
      <c r="T221" s="9"/>
      <c r="U221" s="11" t="s">
        <v>421</v>
      </c>
      <c r="V221" s="10" t="s">
        <v>128</v>
      </c>
      <c r="W221" s="10" t="s">
        <v>90</v>
      </c>
      <c r="Y221" s="10" t="s">
        <v>285</v>
      </c>
      <c r="Z221" s="20">
        <f t="shared" si="14"/>
        <v>48.794808374836755</v>
      </c>
      <c r="AA221" s="19">
        <f t="shared" si="15"/>
        <v>10.173766116928411</v>
      </c>
      <c r="AB221" s="55" t="s">
        <v>425</v>
      </c>
      <c r="AC221" s="37" t="s">
        <v>426</v>
      </c>
      <c r="AE221" s="7"/>
      <c r="AF221" s="7"/>
      <c r="AG221" s="35"/>
      <c r="AH221" s="19">
        <f t="shared" si="16"/>
        <v>496.42696812592879</v>
      </c>
      <c r="AM221" s="9">
        <v>29</v>
      </c>
      <c r="AP221" s="10" t="s">
        <v>244</v>
      </c>
      <c r="AQ221" s="10">
        <v>20.65</v>
      </c>
    </row>
    <row r="222" spans="1:43">
      <c r="B222" s="1" t="s">
        <v>422</v>
      </c>
      <c r="C222" s="2">
        <v>-26.747541110547921</v>
      </c>
      <c r="D222" s="2">
        <v>2258.8337329873812</v>
      </c>
      <c r="E222" s="1"/>
      <c r="F222" s="2">
        <v>2.2038265170102029</v>
      </c>
      <c r="G222" s="2">
        <v>31.521967324430467</v>
      </c>
      <c r="H222" s="1" t="s">
        <v>27</v>
      </c>
      <c r="I222" s="1" t="s">
        <v>397</v>
      </c>
      <c r="J222" s="1" t="s">
        <v>103</v>
      </c>
      <c r="K222" s="1" t="s">
        <v>30</v>
      </c>
      <c r="L222" s="1" t="s">
        <v>31</v>
      </c>
      <c r="M222" s="1" t="s">
        <v>242</v>
      </c>
      <c r="N222" s="1"/>
      <c r="O222" s="1" t="s">
        <v>206</v>
      </c>
      <c r="P222" s="1">
        <v>391290</v>
      </c>
      <c r="Q222" s="1">
        <v>145719</v>
      </c>
      <c r="S222" s="9"/>
      <c r="T222" s="9"/>
      <c r="U222" s="11" t="s">
        <v>422</v>
      </c>
      <c r="V222" s="10" t="s">
        <v>128</v>
      </c>
      <c r="W222" s="10" t="s">
        <v>90</v>
      </c>
      <c r="Y222" s="10" t="s">
        <v>285</v>
      </c>
      <c r="Z222" s="20">
        <f t="shared" si="14"/>
        <v>71.6590341503437</v>
      </c>
      <c r="AA222" s="19">
        <f t="shared" si="15"/>
        <v>7.3306900754489464</v>
      </c>
      <c r="AB222" s="55" t="s">
        <v>425</v>
      </c>
      <c r="AC222" s="37" t="s">
        <v>426</v>
      </c>
      <c r="AE222" s="7"/>
      <c r="AF222" s="7"/>
      <c r="AG222" s="35"/>
      <c r="AH222" s="19">
        <f t="shared" si="16"/>
        <v>525.31017046218165</v>
      </c>
      <c r="AM222" s="9">
        <v>33</v>
      </c>
      <c r="AP222" s="10" t="s">
        <v>244</v>
      </c>
      <c r="AQ222" s="10">
        <v>0</v>
      </c>
    </row>
    <row r="223" spans="1:43">
      <c r="B223" s="1" t="s">
        <v>423</v>
      </c>
      <c r="C223" s="2">
        <v>-25.436932055667857</v>
      </c>
      <c r="D223" s="2">
        <v>2010.87857596039</v>
      </c>
      <c r="E223" s="1"/>
      <c r="F223" s="2">
        <v>1.7856203137231221</v>
      </c>
      <c r="G223" s="2">
        <v>22.743882139853383</v>
      </c>
      <c r="H223" s="1" t="s">
        <v>27</v>
      </c>
      <c r="I223" s="1" t="s">
        <v>397</v>
      </c>
      <c r="J223" s="1" t="s">
        <v>106</v>
      </c>
      <c r="K223" s="1" t="s">
        <v>30</v>
      </c>
      <c r="L223" s="1" t="s">
        <v>31</v>
      </c>
      <c r="M223" s="1" t="s">
        <v>242</v>
      </c>
      <c r="N223" s="1"/>
      <c r="O223" s="1" t="s">
        <v>289</v>
      </c>
      <c r="P223" s="1">
        <v>391291</v>
      </c>
      <c r="Q223" s="1">
        <v>145720</v>
      </c>
      <c r="S223" s="9"/>
      <c r="T223" s="9"/>
      <c r="U223" s="11" t="s">
        <v>423</v>
      </c>
      <c r="V223" s="10" t="s">
        <v>128</v>
      </c>
      <c r="W223" s="10" t="s">
        <v>90</v>
      </c>
      <c r="Y223" s="10" t="s">
        <v>285</v>
      </c>
      <c r="Z223" s="20">
        <f t="shared" si="14"/>
        <v>88.414043108181218</v>
      </c>
      <c r="AA223" s="19">
        <f t="shared" si="15"/>
        <v>5.3895455307709446</v>
      </c>
      <c r="AB223" s="55" t="s">
        <v>425</v>
      </c>
      <c r="AC223" s="37" t="s">
        <v>426</v>
      </c>
      <c r="AE223" s="7"/>
      <c r="AF223" s="28"/>
      <c r="AG223" s="36"/>
      <c r="AH223" s="19">
        <f t="shared" si="16"/>
        <v>476.51151089108771</v>
      </c>
      <c r="AM223" s="9">
        <v>29</v>
      </c>
      <c r="AP223" s="10" t="s">
        <v>248</v>
      </c>
      <c r="AQ223" s="10"/>
    </row>
    <row r="224" spans="1:43">
      <c r="B224" s="21" t="s">
        <v>424</v>
      </c>
      <c r="C224" s="22">
        <v>-25.449407995388487</v>
      </c>
      <c r="D224" s="22">
        <v>2097.2396034584349</v>
      </c>
      <c r="E224" s="21"/>
      <c r="F224" s="22">
        <v>1.516300499226914</v>
      </c>
      <c r="G224" s="22">
        <v>15.11964791862429</v>
      </c>
      <c r="H224" s="21" t="s">
        <v>44</v>
      </c>
      <c r="I224" s="21" t="s">
        <v>397</v>
      </c>
      <c r="J224" s="21" t="s">
        <v>109</v>
      </c>
      <c r="K224" s="21" t="s">
        <v>30</v>
      </c>
      <c r="L224" s="21" t="s">
        <v>31</v>
      </c>
      <c r="M224" s="21" t="s">
        <v>242</v>
      </c>
      <c r="N224" s="21"/>
      <c r="O224" s="21" t="s">
        <v>150</v>
      </c>
      <c r="P224" s="21">
        <v>391292</v>
      </c>
      <c r="Q224" s="21">
        <v>145721</v>
      </c>
      <c r="S224" s="23"/>
      <c r="T224" s="23"/>
      <c r="U224" s="25" t="s">
        <v>424</v>
      </c>
      <c r="V224" s="24" t="s">
        <v>128</v>
      </c>
      <c r="W224" s="24" t="s">
        <v>90</v>
      </c>
      <c r="Y224" s="24" t="s">
        <v>285</v>
      </c>
      <c r="Z224" s="27">
        <f t="shared" si="14"/>
        <v>138.7095529436944</v>
      </c>
      <c r="AA224" s="26">
        <f t="shared" si="15"/>
        <v>3.7240512114838156</v>
      </c>
      <c r="AB224" s="55" t="s">
        <v>425</v>
      </c>
      <c r="AC224" s="37" t="s">
        <v>426</v>
      </c>
      <c r="AE224" s="28"/>
      <c r="AF224" s="28"/>
      <c r="AG224" s="28"/>
      <c r="AH224" s="26">
        <f t="shared" si="16"/>
        <v>516.56147868434357</v>
      </c>
      <c r="AM224" s="23">
        <v>33</v>
      </c>
      <c r="AP224" s="24" t="s">
        <v>248</v>
      </c>
      <c r="AQ224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2020-11-29T02:58:18Z</dcterms:created>
  <dcterms:modified xsi:type="dcterms:W3CDTF">2020-12-22T22:49:40Z</dcterms:modified>
</cp:coreProperties>
</file>