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e212/OneDrive - PNNL/Documents/GitHub/adsorptive_fractionation_som/data/"/>
    </mc:Choice>
  </mc:AlternateContent>
  <xr:revisionPtr revIDLastSave="0" documentId="13_ncr:1_{E78E8464-7D48-E947-B875-BDBE730E460F}" xr6:coauthVersionLast="45" xr6:coauthVersionMax="45" xr10:uidLastSave="{00000000-0000-0000-0000-000000000000}"/>
  <bookViews>
    <workbookView xWindow="3240" yWindow="1580" windowWidth="22520" windowHeight="14600" activeTab="1" xr2:uid="{5252C707-D6E3-E847-A748-B613786DBC9E}"/>
  </bookViews>
  <sheets>
    <sheet name="README" sheetId="1" r:id="rId1"/>
    <sheet name="DOC conc" sheetId="2" r:id="rId2"/>
    <sheet name="Adsorb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3" l="1"/>
  <c r="J11" i="3"/>
  <c r="G10" i="3"/>
  <c r="G11" i="3"/>
  <c r="J9" i="3"/>
  <c r="G9" i="3"/>
  <c r="D10" i="3"/>
  <c r="D11" i="3"/>
  <c r="D9" i="3"/>
  <c r="A10" i="3"/>
  <c r="A11" i="3"/>
  <c r="A9" i="3"/>
  <c r="H13" i="2" l="1"/>
  <c r="I13" i="2" s="1"/>
  <c r="H12" i="2"/>
  <c r="I12" i="2" s="1"/>
  <c r="H11" i="2"/>
  <c r="H10" i="2"/>
  <c r="I10" i="2" s="1"/>
  <c r="H9" i="2"/>
  <c r="H8" i="2"/>
  <c r="I8" i="2" s="1"/>
  <c r="H7" i="2"/>
  <c r="H6" i="2"/>
  <c r="I6" i="2" s="1"/>
  <c r="H5" i="2"/>
  <c r="H4" i="2"/>
  <c r="I4" i="2" s="1"/>
  <c r="H3" i="2"/>
  <c r="H2" i="2"/>
  <c r="I2" i="2" s="1"/>
  <c r="H25" i="2"/>
  <c r="I25" i="2" s="1"/>
  <c r="J25" i="2" s="1"/>
  <c r="H24" i="2"/>
  <c r="I24" i="2" s="1"/>
  <c r="J24" i="2" s="1"/>
  <c r="H23" i="2"/>
  <c r="I23" i="2" s="1"/>
  <c r="J23" i="2" s="1"/>
  <c r="H22" i="2"/>
  <c r="I22" i="2" s="1"/>
  <c r="J22" i="2" s="1"/>
  <c r="H21" i="2"/>
  <c r="I21" i="2" s="1"/>
  <c r="J21" i="2" s="1"/>
  <c r="H20" i="2"/>
  <c r="I20" i="2" s="1"/>
  <c r="J20" i="2" s="1"/>
  <c r="H19" i="2"/>
  <c r="I19" i="2" s="1"/>
  <c r="J19" i="2" s="1"/>
  <c r="H18" i="2"/>
  <c r="I18" i="2" s="1"/>
  <c r="J18" i="2" s="1"/>
  <c r="H17" i="2"/>
  <c r="I17" i="2" s="1"/>
  <c r="J17" i="2" s="1"/>
  <c r="H16" i="2"/>
  <c r="I16" i="2" s="1"/>
  <c r="J16" i="2" s="1"/>
  <c r="H15" i="2"/>
  <c r="I15" i="2" s="1"/>
  <c r="J15" i="2" s="1"/>
  <c r="H14" i="2"/>
  <c r="I14" i="2" s="1"/>
  <c r="J14" i="2" s="1"/>
  <c r="I9" i="2" l="1"/>
  <c r="J9" i="2" s="1"/>
  <c r="J4" i="2"/>
  <c r="I5" i="2"/>
  <c r="J5" i="2" s="1"/>
  <c r="I11" i="2"/>
  <c r="J11" i="2" s="1"/>
  <c r="I7" i="2"/>
  <c r="J7" i="2" s="1"/>
  <c r="I3" i="2"/>
  <c r="J3" i="2" s="1"/>
  <c r="J12" i="2"/>
  <c r="J8" i="2"/>
  <c r="J13" i="2"/>
  <c r="J6" i="2"/>
  <c r="J10" i="2"/>
  <c r="J2" i="2"/>
</calcChain>
</file>

<file path=xl/sharedStrings.xml><?xml version="1.0" encoding="utf-8"?>
<sst xmlns="http://schemas.openxmlformats.org/spreadsheetml/2006/main" count="143" uniqueCount="57">
  <si>
    <t>Forest</t>
  </si>
  <si>
    <t>Fenton</t>
  </si>
  <si>
    <t>Goethite</t>
  </si>
  <si>
    <t>PreFenton HW1</t>
  </si>
  <si>
    <t>HW</t>
  </si>
  <si>
    <t>PreFenton HW2</t>
  </si>
  <si>
    <t>PreFenton HW3</t>
  </si>
  <si>
    <t>PreFenton SW1</t>
  </si>
  <si>
    <t>SW</t>
  </si>
  <si>
    <t>PreFenton SW2</t>
  </si>
  <si>
    <t>PreFenton SW3</t>
  </si>
  <si>
    <t>PostFenton HW1</t>
  </si>
  <si>
    <t>PostFenton HW2</t>
  </si>
  <si>
    <t>PostFenton HW3</t>
  </si>
  <si>
    <t>PostFenton SW1</t>
  </si>
  <si>
    <t>PostFenton SW2</t>
  </si>
  <si>
    <t>PostFenton SW3</t>
  </si>
  <si>
    <t>PreFenton Goethite HW1</t>
  </si>
  <si>
    <t>PreFenton Goethite HW2</t>
  </si>
  <si>
    <t>PreFenton Goethite HW3</t>
  </si>
  <si>
    <t>PreFenton Goethite SW1</t>
  </si>
  <si>
    <t>PreFenton Goethite SW2</t>
  </si>
  <si>
    <t>PreFenton Goethite SW3</t>
  </si>
  <si>
    <t>PostFenton Goethite HW1</t>
  </si>
  <si>
    <t>PostFenton Goethite HW2</t>
  </si>
  <si>
    <t>PostFenton Goethite HW3</t>
  </si>
  <si>
    <t>PostFenton Goethite SW1</t>
  </si>
  <si>
    <t>PostFenton Goethite SW2</t>
  </si>
  <si>
    <t>PostFenton Goethite SW3</t>
  </si>
  <si>
    <t>Dilution</t>
  </si>
  <si>
    <t>Extract conc, mg/L</t>
  </si>
  <si>
    <t>DOC mg/g</t>
  </si>
  <si>
    <t>PreFenton</t>
  </si>
  <si>
    <t>PostFenton</t>
  </si>
  <si>
    <t>PostGoethite</t>
  </si>
  <si>
    <t>PreGoethite</t>
  </si>
  <si>
    <t>Sample</t>
  </si>
  <si>
    <t>Blank</t>
  </si>
  <si>
    <t>Kaizad F. Patel</t>
  </si>
  <si>
    <t>Samples for FTICR-MS</t>
  </si>
  <si>
    <t>Samples obtained from BBWM in 2018</t>
  </si>
  <si>
    <t>Air-dried soils extracted with Nanopure water, 1:10 ratio</t>
  </si>
  <si>
    <t>Extracts diluted 4x prior to analysis</t>
  </si>
  <si>
    <t>Two forest types: hardwood, softwood</t>
  </si>
  <si>
    <t>DOC conc tab</t>
  </si>
  <si>
    <t>Use "blank corrected, mg/L" for extract concentration</t>
  </si>
  <si>
    <t>Use "DOC mg/g" for DOC normalized to soil weight</t>
  </si>
  <si>
    <t>DOC uncorrected, mg/L</t>
  </si>
  <si>
    <t>DOC blank corrected, mg/L</t>
  </si>
  <si>
    <t>PreG</t>
  </si>
  <si>
    <t>PostG</t>
  </si>
  <si>
    <t>PreF</t>
  </si>
  <si>
    <t>PostF</t>
  </si>
  <si>
    <t>Adsorbed (mg/L)</t>
  </si>
  <si>
    <t>Adsorbed tab</t>
  </si>
  <si>
    <t>Substracted PreG-PostG, to get concentration adsorbed</t>
  </si>
  <si>
    <t>Sample_no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</si>
</sst>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165" fontId="0" fillId="0" borderId="0" xfId="0" applyNumberFormat="1"/>
    <xf numFmtId="2" fontId="0" fillId="2" borderId="0" xfId="0" applyNumberFormat="1" applyFill="1"/>
    <xf numFmtId="164" fontId="1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D8DEA-1C9C-0A40-8CE7-24E955D9DB38}">
  <dimension ref="A1:F17"/>
  <sheetViews>
    <sheetView workbookViewId="0">
      <selection activeCell="B17" sqref="B17"/>
    </sheetView>
  </sheetViews>
  <sheetFormatPr baseColWidth="10" defaultRowHeight="16" x14ac:dyDescent="0.2"/>
  <cols>
    <col min="2" max="2" width="22.83203125" bestFit="1" customWidth="1"/>
  </cols>
  <sheetData>
    <row r="1" spans="1:6" x14ac:dyDescent="0.2">
      <c r="A1" s="4">
        <v>43484</v>
      </c>
      <c r="B1" s="1" t="s">
        <v>38</v>
      </c>
      <c r="C1" s="1"/>
      <c r="D1" s="1"/>
      <c r="E1" s="1"/>
      <c r="F1" s="1"/>
    </row>
    <row r="3" spans="1:6" x14ac:dyDescent="0.2">
      <c r="B3" t="s">
        <v>39</v>
      </c>
    </row>
    <row r="5" spans="1:6" x14ac:dyDescent="0.2">
      <c r="B5" t="s">
        <v>40</v>
      </c>
    </row>
    <row r="6" spans="1:6" x14ac:dyDescent="0.2">
      <c r="B6" t="s">
        <v>43</v>
      </c>
    </row>
    <row r="7" spans="1:6" x14ac:dyDescent="0.2">
      <c r="B7" t="s">
        <v>41</v>
      </c>
    </row>
    <row r="9" spans="1:6" x14ac:dyDescent="0.2">
      <c r="B9" t="s">
        <v>42</v>
      </c>
    </row>
    <row r="13" spans="1:6" x14ac:dyDescent="0.2">
      <c r="A13" t="s">
        <v>44</v>
      </c>
      <c r="B13" t="s">
        <v>45</v>
      </c>
    </row>
    <row r="14" spans="1:6" x14ac:dyDescent="0.2">
      <c r="B14" t="s">
        <v>46</v>
      </c>
    </row>
    <row r="17" spans="1:2" x14ac:dyDescent="0.2">
      <c r="A17" t="s">
        <v>54</v>
      </c>
      <c r="B17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D6C-77CC-E840-A979-A13F8713A88B}">
  <sheetPr>
    <tabColor rgb="FFC00000"/>
  </sheetPr>
  <dimension ref="A1:J26"/>
  <sheetViews>
    <sheetView tabSelected="1" workbookViewId="0">
      <selection activeCell="B8" sqref="B8:B25"/>
    </sheetView>
  </sheetViews>
  <sheetFormatPr baseColWidth="10" defaultRowHeight="16" x14ac:dyDescent="0.2"/>
  <cols>
    <col min="1" max="1" width="22.83203125" bestFit="1" customWidth="1"/>
    <col min="2" max="2" width="22.83203125" customWidth="1"/>
    <col min="3" max="3" width="6.33203125" bestFit="1" customWidth="1"/>
    <col min="4" max="4" width="10.33203125" bestFit="1" customWidth="1"/>
    <col min="5" max="5" width="11.83203125" bestFit="1" customWidth="1"/>
    <col min="6" max="6" width="10.1640625" style="3" bestFit="1" customWidth="1"/>
    <col min="7" max="7" width="7.6640625" bestFit="1" customWidth="1"/>
    <col min="8" max="8" width="16.6640625" style="3" bestFit="1" customWidth="1"/>
    <col min="9" max="9" width="19.5" bestFit="1" customWidth="1"/>
    <col min="10" max="10" width="9.83203125" bestFit="1" customWidth="1"/>
  </cols>
  <sheetData>
    <row r="1" spans="1:10" s="1" customFormat="1" x14ac:dyDescent="0.2">
      <c r="A1" s="1" t="s">
        <v>36</v>
      </c>
      <c r="B1" s="1" t="s">
        <v>56</v>
      </c>
      <c r="C1" s="1" t="s">
        <v>0</v>
      </c>
      <c r="D1" s="1" t="s">
        <v>1</v>
      </c>
      <c r="E1" s="1" t="s">
        <v>2</v>
      </c>
      <c r="F1" s="7" t="s">
        <v>47</v>
      </c>
      <c r="G1" s="1" t="s">
        <v>29</v>
      </c>
      <c r="H1" s="7" t="s">
        <v>30</v>
      </c>
      <c r="I1" s="8" t="s">
        <v>48</v>
      </c>
      <c r="J1" s="8" t="s">
        <v>31</v>
      </c>
    </row>
    <row r="2" spans="1:10" x14ac:dyDescent="0.2">
      <c r="A2" t="s">
        <v>3</v>
      </c>
      <c r="B2">
        <v>1</v>
      </c>
      <c r="C2" t="s">
        <v>4</v>
      </c>
      <c r="D2" t="s">
        <v>32</v>
      </c>
      <c r="E2" t="s">
        <v>35</v>
      </c>
      <c r="F2" s="3">
        <v>108.1</v>
      </c>
      <c r="G2">
        <v>4</v>
      </c>
      <c r="H2" s="3">
        <f t="shared" ref="H2:H25" si="0">F2*G2</f>
        <v>432.4</v>
      </c>
      <c r="I2" s="6">
        <f t="shared" ref="I2:I25" si="1">H2-0.7237</f>
        <v>431.67629999999997</v>
      </c>
      <c r="J2" s="6">
        <f t="shared" ref="J2:J25" si="2">I2/100</f>
        <v>4.3167629999999999</v>
      </c>
    </row>
    <row r="3" spans="1:10" x14ac:dyDescent="0.2">
      <c r="A3" t="s">
        <v>5</v>
      </c>
      <c r="B3">
        <v>2</v>
      </c>
      <c r="C3" t="s">
        <v>4</v>
      </c>
      <c r="D3" t="s">
        <v>32</v>
      </c>
      <c r="E3" t="s">
        <v>35</v>
      </c>
      <c r="F3" s="3">
        <v>122.5</v>
      </c>
      <c r="G3">
        <v>4</v>
      </c>
      <c r="H3" s="3">
        <f t="shared" si="0"/>
        <v>490</v>
      </c>
      <c r="I3" s="6">
        <f t="shared" si="1"/>
        <v>489.27629999999999</v>
      </c>
      <c r="J3" s="6">
        <f t="shared" si="2"/>
        <v>4.8927629999999995</v>
      </c>
    </row>
    <row r="4" spans="1:10" x14ac:dyDescent="0.2">
      <c r="A4" t="s">
        <v>6</v>
      </c>
      <c r="B4">
        <v>3</v>
      </c>
      <c r="C4" t="s">
        <v>4</v>
      </c>
      <c r="D4" t="s">
        <v>32</v>
      </c>
      <c r="E4" t="s">
        <v>35</v>
      </c>
      <c r="F4" s="3">
        <v>142.9</v>
      </c>
      <c r="G4">
        <v>4</v>
      </c>
      <c r="H4" s="3">
        <f t="shared" si="0"/>
        <v>571.6</v>
      </c>
      <c r="I4" s="6">
        <f t="shared" si="1"/>
        <v>570.87630000000001</v>
      </c>
      <c r="J4" s="6">
        <f t="shared" si="2"/>
        <v>5.7087630000000003</v>
      </c>
    </row>
    <row r="5" spans="1:10" x14ac:dyDescent="0.2">
      <c r="A5" t="s">
        <v>7</v>
      </c>
      <c r="B5">
        <v>1</v>
      </c>
      <c r="C5" t="s">
        <v>8</v>
      </c>
      <c r="D5" t="s">
        <v>32</v>
      </c>
      <c r="E5" t="s">
        <v>35</v>
      </c>
      <c r="F5" s="3">
        <v>127.8</v>
      </c>
      <c r="G5">
        <v>4</v>
      </c>
      <c r="H5" s="3">
        <f t="shared" si="0"/>
        <v>511.2</v>
      </c>
      <c r="I5" s="6">
        <f t="shared" si="1"/>
        <v>510.47629999999998</v>
      </c>
      <c r="J5" s="6">
        <f t="shared" si="2"/>
        <v>5.1047630000000002</v>
      </c>
    </row>
    <row r="6" spans="1:10" x14ac:dyDescent="0.2">
      <c r="A6" t="s">
        <v>9</v>
      </c>
      <c r="B6">
        <v>2</v>
      </c>
      <c r="C6" t="s">
        <v>8</v>
      </c>
      <c r="D6" t="s">
        <v>32</v>
      </c>
      <c r="E6" t="s">
        <v>35</v>
      </c>
      <c r="F6" s="3">
        <v>127.1</v>
      </c>
      <c r="G6">
        <v>4</v>
      </c>
      <c r="H6" s="3">
        <f t="shared" si="0"/>
        <v>508.4</v>
      </c>
      <c r="I6" s="6">
        <f t="shared" si="1"/>
        <v>507.67629999999997</v>
      </c>
      <c r="J6" s="6">
        <f t="shared" si="2"/>
        <v>5.0767629999999997</v>
      </c>
    </row>
    <row r="7" spans="1:10" x14ac:dyDescent="0.2">
      <c r="A7" t="s">
        <v>10</v>
      </c>
      <c r="B7">
        <v>3</v>
      </c>
      <c r="C7" t="s">
        <v>8</v>
      </c>
      <c r="D7" t="s">
        <v>32</v>
      </c>
      <c r="E7" t="s">
        <v>35</v>
      </c>
      <c r="F7" s="3">
        <v>132.1</v>
      </c>
      <c r="G7">
        <v>4</v>
      </c>
      <c r="H7" s="3">
        <f t="shared" si="0"/>
        <v>528.4</v>
      </c>
      <c r="I7" s="6">
        <f t="shared" si="1"/>
        <v>527.67629999999997</v>
      </c>
      <c r="J7" s="6">
        <f t="shared" si="2"/>
        <v>5.2767629999999999</v>
      </c>
    </row>
    <row r="8" spans="1:10" x14ac:dyDescent="0.2">
      <c r="A8" t="s">
        <v>11</v>
      </c>
      <c r="B8">
        <v>1</v>
      </c>
      <c r="C8" t="s">
        <v>4</v>
      </c>
      <c r="D8" t="s">
        <v>33</v>
      </c>
      <c r="E8" t="s">
        <v>35</v>
      </c>
      <c r="F8" s="3">
        <v>102</v>
      </c>
      <c r="G8">
        <v>4</v>
      </c>
      <c r="H8" s="3">
        <f t="shared" si="0"/>
        <v>408</v>
      </c>
      <c r="I8" s="6">
        <f t="shared" si="1"/>
        <v>407.27629999999999</v>
      </c>
      <c r="J8" s="6">
        <f t="shared" si="2"/>
        <v>4.0727630000000001</v>
      </c>
    </row>
    <row r="9" spans="1:10" x14ac:dyDescent="0.2">
      <c r="A9" t="s">
        <v>12</v>
      </c>
      <c r="B9">
        <v>2</v>
      </c>
      <c r="C9" t="s">
        <v>4</v>
      </c>
      <c r="D9" t="s">
        <v>33</v>
      </c>
      <c r="E9" t="s">
        <v>35</v>
      </c>
      <c r="F9" s="3">
        <v>110.9</v>
      </c>
      <c r="G9">
        <v>4</v>
      </c>
      <c r="H9" s="3">
        <f t="shared" si="0"/>
        <v>443.6</v>
      </c>
      <c r="I9" s="6">
        <f t="shared" si="1"/>
        <v>442.87630000000001</v>
      </c>
      <c r="J9" s="6">
        <f t="shared" si="2"/>
        <v>4.428763</v>
      </c>
    </row>
    <row r="10" spans="1:10" x14ac:dyDescent="0.2">
      <c r="A10" t="s">
        <v>13</v>
      </c>
      <c r="B10">
        <v>3</v>
      </c>
      <c r="C10" t="s">
        <v>4</v>
      </c>
      <c r="D10" t="s">
        <v>33</v>
      </c>
      <c r="E10" t="s">
        <v>35</v>
      </c>
      <c r="F10" s="3">
        <v>130.80000000000001</v>
      </c>
      <c r="G10">
        <v>4</v>
      </c>
      <c r="H10" s="3">
        <f t="shared" si="0"/>
        <v>523.20000000000005</v>
      </c>
      <c r="I10" s="6">
        <f t="shared" si="1"/>
        <v>522.47630000000004</v>
      </c>
      <c r="J10" s="6">
        <f t="shared" si="2"/>
        <v>5.2247630000000003</v>
      </c>
    </row>
    <row r="11" spans="1:10" x14ac:dyDescent="0.2">
      <c r="A11" t="s">
        <v>14</v>
      </c>
      <c r="B11">
        <v>1</v>
      </c>
      <c r="C11" t="s">
        <v>8</v>
      </c>
      <c r="D11" t="s">
        <v>33</v>
      </c>
      <c r="E11" t="s">
        <v>35</v>
      </c>
      <c r="F11" s="3">
        <v>110.8</v>
      </c>
      <c r="G11">
        <v>4</v>
      </c>
      <c r="H11" s="3">
        <f t="shared" si="0"/>
        <v>443.2</v>
      </c>
      <c r="I11" s="6">
        <f t="shared" si="1"/>
        <v>442.47629999999998</v>
      </c>
      <c r="J11" s="6">
        <f t="shared" si="2"/>
        <v>4.4247629999999996</v>
      </c>
    </row>
    <row r="12" spans="1:10" x14ac:dyDescent="0.2">
      <c r="A12" t="s">
        <v>15</v>
      </c>
      <c r="B12">
        <v>2</v>
      </c>
      <c r="C12" t="s">
        <v>8</v>
      </c>
      <c r="D12" t="s">
        <v>33</v>
      </c>
      <c r="E12" t="s">
        <v>35</v>
      </c>
      <c r="F12" s="3">
        <v>113.9</v>
      </c>
      <c r="G12">
        <v>4</v>
      </c>
      <c r="H12" s="3">
        <f t="shared" si="0"/>
        <v>455.6</v>
      </c>
      <c r="I12" s="6">
        <f t="shared" si="1"/>
        <v>454.87630000000001</v>
      </c>
      <c r="J12" s="6">
        <f t="shared" si="2"/>
        <v>4.5487630000000001</v>
      </c>
    </row>
    <row r="13" spans="1:10" x14ac:dyDescent="0.2">
      <c r="A13" t="s">
        <v>16</v>
      </c>
      <c r="B13">
        <v>3</v>
      </c>
      <c r="C13" t="s">
        <v>8</v>
      </c>
      <c r="D13" t="s">
        <v>33</v>
      </c>
      <c r="E13" t="s">
        <v>35</v>
      </c>
      <c r="F13" s="3">
        <v>116.9</v>
      </c>
      <c r="G13">
        <v>4</v>
      </c>
      <c r="H13" s="3">
        <f t="shared" si="0"/>
        <v>467.6</v>
      </c>
      <c r="I13" s="6">
        <f t="shared" si="1"/>
        <v>466.87630000000001</v>
      </c>
      <c r="J13" s="6">
        <f t="shared" si="2"/>
        <v>4.6687630000000002</v>
      </c>
    </row>
    <row r="14" spans="1:10" x14ac:dyDescent="0.2">
      <c r="A14" t="s">
        <v>17</v>
      </c>
      <c r="B14">
        <v>1</v>
      </c>
      <c r="C14" t="s">
        <v>4</v>
      </c>
      <c r="D14" t="s">
        <v>32</v>
      </c>
      <c r="E14" t="s">
        <v>34</v>
      </c>
      <c r="F14" s="3">
        <v>31.6</v>
      </c>
      <c r="G14">
        <v>4</v>
      </c>
      <c r="H14" s="3">
        <f t="shared" si="0"/>
        <v>126.4</v>
      </c>
      <c r="I14" s="6">
        <f t="shared" si="1"/>
        <v>125.67630000000001</v>
      </c>
      <c r="J14" s="6">
        <f t="shared" si="2"/>
        <v>1.2567630000000001</v>
      </c>
    </row>
    <row r="15" spans="1:10" x14ac:dyDescent="0.2">
      <c r="A15" t="s">
        <v>18</v>
      </c>
      <c r="B15">
        <v>2</v>
      </c>
      <c r="C15" t="s">
        <v>4</v>
      </c>
      <c r="D15" t="s">
        <v>32</v>
      </c>
      <c r="E15" t="s">
        <v>34</v>
      </c>
      <c r="F15" s="3">
        <v>36.28</v>
      </c>
      <c r="G15">
        <v>4</v>
      </c>
      <c r="H15" s="3">
        <f t="shared" si="0"/>
        <v>145.12</v>
      </c>
      <c r="I15" s="6">
        <f t="shared" si="1"/>
        <v>144.3963</v>
      </c>
      <c r="J15" s="6">
        <f t="shared" si="2"/>
        <v>1.4439629999999999</v>
      </c>
    </row>
    <row r="16" spans="1:10" x14ac:dyDescent="0.2">
      <c r="A16" t="s">
        <v>19</v>
      </c>
      <c r="B16">
        <v>3</v>
      </c>
      <c r="C16" t="s">
        <v>4</v>
      </c>
      <c r="D16" t="s">
        <v>32</v>
      </c>
      <c r="E16" t="s">
        <v>34</v>
      </c>
      <c r="F16" s="3">
        <v>42.5</v>
      </c>
      <c r="G16">
        <v>4</v>
      </c>
      <c r="H16" s="3">
        <f t="shared" si="0"/>
        <v>170</v>
      </c>
      <c r="I16" s="6">
        <f t="shared" si="1"/>
        <v>169.27629999999999</v>
      </c>
      <c r="J16" s="6">
        <f t="shared" si="2"/>
        <v>1.692763</v>
      </c>
    </row>
    <row r="17" spans="1:10" x14ac:dyDescent="0.2">
      <c r="A17" t="s">
        <v>20</v>
      </c>
      <c r="B17">
        <v>1</v>
      </c>
      <c r="C17" t="s">
        <v>8</v>
      </c>
      <c r="D17" t="s">
        <v>32</v>
      </c>
      <c r="E17" t="s">
        <v>34</v>
      </c>
      <c r="F17" s="3">
        <v>36.619999999999997</v>
      </c>
      <c r="G17">
        <v>4</v>
      </c>
      <c r="H17" s="3">
        <f t="shared" si="0"/>
        <v>146.47999999999999</v>
      </c>
      <c r="I17" s="6">
        <f t="shared" si="1"/>
        <v>145.75629999999998</v>
      </c>
      <c r="J17" s="6">
        <f t="shared" si="2"/>
        <v>1.4575629999999997</v>
      </c>
    </row>
    <row r="18" spans="1:10" x14ac:dyDescent="0.2">
      <c r="A18" t="s">
        <v>21</v>
      </c>
      <c r="B18">
        <v>2</v>
      </c>
      <c r="C18" t="s">
        <v>8</v>
      </c>
      <c r="D18" t="s">
        <v>32</v>
      </c>
      <c r="E18" t="s">
        <v>34</v>
      </c>
      <c r="F18" s="3">
        <v>36.43</v>
      </c>
      <c r="G18">
        <v>4</v>
      </c>
      <c r="H18" s="3">
        <f t="shared" si="0"/>
        <v>145.72</v>
      </c>
      <c r="I18" s="6">
        <f t="shared" si="1"/>
        <v>144.99629999999999</v>
      </c>
      <c r="J18" s="6">
        <f t="shared" si="2"/>
        <v>1.4499629999999999</v>
      </c>
    </row>
    <row r="19" spans="1:10" x14ac:dyDescent="0.2">
      <c r="A19" t="s">
        <v>22</v>
      </c>
      <c r="B19">
        <v>3</v>
      </c>
      <c r="C19" t="s">
        <v>8</v>
      </c>
      <c r="D19" t="s">
        <v>32</v>
      </c>
      <c r="E19" t="s">
        <v>34</v>
      </c>
      <c r="F19" s="3">
        <v>37.81</v>
      </c>
      <c r="G19">
        <v>4</v>
      </c>
      <c r="H19" s="3">
        <f t="shared" si="0"/>
        <v>151.24</v>
      </c>
      <c r="I19" s="6">
        <f t="shared" si="1"/>
        <v>150.5163</v>
      </c>
      <c r="J19" s="6">
        <f t="shared" si="2"/>
        <v>1.505163</v>
      </c>
    </row>
    <row r="20" spans="1:10" x14ac:dyDescent="0.2">
      <c r="A20" t="s">
        <v>23</v>
      </c>
      <c r="B20">
        <v>1</v>
      </c>
      <c r="C20" t="s">
        <v>4</v>
      </c>
      <c r="D20" t="s">
        <v>33</v>
      </c>
      <c r="E20" t="s">
        <v>34</v>
      </c>
      <c r="F20" s="3">
        <v>23.94</v>
      </c>
      <c r="G20">
        <v>4</v>
      </c>
      <c r="H20" s="3">
        <f t="shared" si="0"/>
        <v>95.76</v>
      </c>
      <c r="I20" s="6">
        <f t="shared" si="1"/>
        <v>95.036300000000011</v>
      </c>
      <c r="J20" s="6">
        <f t="shared" si="2"/>
        <v>0.95036300000000007</v>
      </c>
    </row>
    <row r="21" spans="1:10" x14ac:dyDescent="0.2">
      <c r="A21" t="s">
        <v>24</v>
      </c>
      <c r="B21">
        <v>2</v>
      </c>
      <c r="C21" t="s">
        <v>4</v>
      </c>
      <c r="D21" t="s">
        <v>33</v>
      </c>
      <c r="E21" t="s">
        <v>34</v>
      </c>
      <c r="F21" s="3">
        <v>25.17</v>
      </c>
      <c r="G21">
        <v>4</v>
      </c>
      <c r="H21" s="3">
        <f t="shared" si="0"/>
        <v>100.68</v>
      </c>
      <c r="I21" s="6">
        <f t="shared" si="1"/>
        <v>99.956300000000013</v>
      </c>
      <c r="J21" s="6">
        <f t="shared" si="2"/>
        <v>0.99956300000000009</v>
      </c>
    </row>
    <row r="22" spans="1:10" x14ac:dyDescent="0.2">
      <c r="A22" t="s">
        <v>25</v>
      </c>
      <c r="B22">
        <v>3</v>
      </c>
      <c r="C22" t="s">
        <v>4</v>
      </c>
      <c r="D22" t="s">
        <v>33</v>
      </c>
      <c r="E22" t="s">
        <v>34</v>
      </c>
      <c r="F22" s="3">
        <v>30.49</v>
      </c>
      <c r="G22">
        <v>4</v>
      </c>
      <c r="H22" s="3">
        <f t="shared" si="0"/>
        <v>121.96</v>
      </c>
      <c r="I22" s="6">
        <f t="shared" si="1"/>
        <v>121.2363</v>
      </c>
      <c r="J22" s="6">
        <f t="shared" si="2"/>
        <v>1.2123630000000001</v>
      </c>
    </row>
    <row r="23" spans="1:10" x14ac:dyDescent="0.2">
      <c r="A23" t="s">
        <v>26</v>
      </c>
      <c r="B23">
        <v>1</v>
      </c>
      <c r="C23" t="s">
        <v>8</v>
      </c>
      <c r="D23" t="s">
        <v>33</v>
      </c>
      <c r="E23" t="s">
        <v>34</v>
      </c>
      <c r="F23" s="3">
        <v>26.75</v>
      </c>
      <c r="G23">
        <v>4</v>
      </c>
      <c r="H23" s="3">
        <f t="shared" si="0"/>
        <v>107</v>
      </c>
      <c r="I23" s="6">
        <f t="shared" si="1"/>
        <v>106.27630000000001</v>
      </c>
      <c r="J23" s="6">
        <f t="shared" si="2"/>
        <v>1.0627630000000001</v>
      </c>
    </row>
    <row r="24" spans="1:10" x14ac:dyDescent="0.2">
      <c r="A24" t="s">
        <v>27</v>
      </c>
      <c r="B24">
        <v>2</v>
      </c>
      <c r="C24" t="s">
        <v>8</v>
      </c>
      <c r="D24" t="s">
        <v>33</v>
      </c>
      <c r="E24" t="s">
        <v>34</v>
      </c>
      <c r="F24" s="3">
        <v>32.200000000000003</v>
      </c>
      <c r="G24">
        <v>4</v>
      </c>
      <c r="H24" s="3">
        <f t="shared" si="0"/>
        <v>128.80000000000001</v>
      </c>
      <c r="I24" s="6">
        <f t="shared" si="1"/>
        <v>128.0763</v>
      </c>
      <c r="J24" s="6">
        <f t="shared" si="2"/>
        <v>1.2807630000000001</v>
      </c>
    </row>
    <row r="25" spans="1:10" x14ac:dyDescent="0.2">
      <c r="A25" t="s">
        <v>28</v>
      </c>
      <c r="B25">
        <v>3</v>
      </c>
      <c r="C25" t="s">
        <v>8</v>
      </c>
      <c r="D25" t="s">
        <v>33</v>
      </c>
      <c r="E25" t="s">
        <v>34</v>
      </c>
      <c r="F25" s="3">
        <v>30.01</v>
      </c>
      <c r="G25">
        <v>4</v>
      </c>
      <c r="H25" s="3">
        <f t="shared" si="0"/>
        <v>120.04</v>
      </c>
      <c r="I25" s="6">
        <f t="shared" si="1"/>
        <v>119.31630000000001</v>
      </c>
      <c r="J25" s="6">
        <f t="shared" si="2"/>
        <v>1.1931630000000002</v>
      </c>
    </row>
    <row r="26" spans="1:10" x14ac:dyDescent="0.2">
      <c r="A26" t="s">
        <v>37</v>
      </c>
      <c r="F26" s="5">
        <v>0.72370000000000001</v>
      </c>
      <c r="I26" s="2"/>
      <c r="J26" s="2"/>
    </row>
  </sheetData>
  <sortState xmlns:xlrd2="http://schemas.microsoft.com/office/spreadsheetml/2017/richdata2" ref="A2:J26">
    <sortCondition descending="1" ref="E2:E26"/>
    <sortCondition descending="1" ref="D2:D26"/>
    <sortCondition ref="C2:C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0F90-050F-614A-8B65-261A1961F710}">
  <dimension ref="A1:K11"/>
  <sheetViews>
    <sheetView workbookViewId="0">
      <selection activeCell="D5" sqref="D5"/>
    </sheetView>
  </sheetViews>
  <sheetFormatPr baseColWidth="10" defaultRowHeight="16" x14ac:dyDescent="0.2"/>
  <cols>
    <col min="1" max="1" width="5.6640625" style="3" bestFit="1" customWidth="1"/>
    <col min="2" max="2" width="6" style="3" bestFit="1" customWidth="1"/>
    <col min="3" max="3" width="6" style="3" customWidth="1"/>
    <col min="4" max="4" width="5.6640625" style="3" bestFit="1" customWidth="1"/>
    <col min="5" max="5" width="6" style="3" bestFit="1" customWidth="1"/>
    <col min="6" max="6" width="10.83203125" style="3"/>
    <col min="7" max="7" width="5.6640625" style="3" bestFit="1" customWidth="1"/>
    <col min="8" max="8" width="6" style="3" bestFit="1" customWidth="1"/>
    <col min="9" max="9" width="6" style="3" customWidth="1"/>
    <col min="10" max="10" width="5.6640625" style="3" bestFit="1" customWidth="1"/>
    <col min="11" max="11" width="6" style="3" bestFit="1" customWidth="1"/>
  </cols>
  <sheetData>
    <row r="1" spans="1:11" x14ac:dyDescent="0.2">
      <c r="A1" s="3" t="s">
        <v>4</v>
      </c>
      <c r="B1" s="3" t="s">
        <v>4</v>
      </c>
      <c r="D1" s="3" t="s">
        <v>4</v>
      </c>
      <c r="E1" s="3" t="s">
        <v>4</v>
      </c>
      <c r="G1" s="3" t="s">
        <v>8</v>
      </c>
      <c r="H1" s="3" t="s">
        <v>8</v>
      </c>
      <c r="J1" s="3" t="s">
        <v>8</v>
      </c>
      <c r="K1" s="3" t="s">
        <v>8</v>
      </c>
    </row>
    <row r="2" spans="1:11" x14ac:dyDescent="0.2">
      <c r="A2" s="3" t="s">
        <v>51</v>
      </c>
      <c r="B2" s="3" t="s">
        <v>51</v>
      </c>
      <c r="D2" s="3" t="s">
        <v>52</v>
      </c>
      <c r="E2" s="3" t="s">
        <v>52</v>
      </c>
      <c r="G2" s="3" t="s">
        <v>51</v>
      </c>
      <c r="H2" s="3" t="s">
        <v>51</v>
      </c>
      <c r="J2" s="3" t="s">
        <v>52</v>
      </c>
      <c r="K2" s="3" t="s">
        <v>52</v>
      </c>
    </row>
    <row r="3" spans="1:11" x14ac:dyDescent="0.2">
      <c r="A3" s="3" t="s">
        <v>49</v>
      </c>
      <c r="B3" s="3" t="s">
        <v>50</v>
      </c>
      <c r="D3" s="3" t="s">
        <v>49</v>
      </c>
      <c r="E3" s="3" t="s">
        <v>50</v>
      </c>
      <c r="G3" s="3" t="s">
        <v>49</v>
      </c>
      <c r="H3" s="3" t="s">
        <v>50</v>
      </c>
      <c r="J3" s="3" t="s">
        <v>49</v>
      </c>
      <c r="K3" s="3" t="s">
        <v>50</v>
      </c>
    </row>
    <row r="4" spans="1:11" x14ac:dyDescent="0.2">
      <c r="A4" s="3">
        <v>431.67629999999997</v>
      </c>
      <c r="B4" s="3">
        <v>125.67630000000001</v>
      </c>
      <c r="D4" s="3">
        <v>407.27629999999999</v>
      </c>
      <c r="E4" s="3">
        <v>95.036300000000011</v>
      </c>
      <c r="G4" s="3">
        <v>510.47629999999998</v>
      </c>
      <c r="H4" s="3">
        <v>145.75629999999998</v>
      </c>
      <c r="J4" s="3">
        <v>442.47629999999998</v>
      </c>
      <c r="K4" s="3">
        <v>106.27630000000001</v>
      </c>
    </row>
    <row r="5" spans="1:11" x14ac:dyDescent="0.2">
      <c r="A5" s="3">
        <v>489.27629999999999</v>
      </c>
      <c r="B5" s="3">
        <v>144.3963</v>
      </c>
      <c r="D5" s="3">
        <v>442.87630000000001</v>
      </c>
      <c r="E5" s="3">
        <v>99.956300000000013</v>
      </c>
      <c r="G5" s="3">
        <v>507.67629999999997</v>
      </c>
      <c r="H5" s="3">
        <v>144.99629999999999</v>
      </c>
      <c r="J5" s="3">
        <v>454.87630000000001</v>
      </c>
      <c r="K5" s="3">
        <v>128.0763</v>
      </c>
    </row>
    <row r="6" spans="1:11" x14ac:dyDescent="0.2">
      <c r="A6" s="3">
        <v>570.87630000000001</v>
      </c>
      <c r="B6" s="3">
        <v>169.27629999999999</v>
      </c>
      <c r="D6" s="3">
        <v>522.47630000000004</v>
      </c>
      <c r="E6" s="3">
        <v>121.2363</v>
      </c>
      <c r="G6" s="3">
        <v>527.67629999999997</v>
      </c>
      <c r="H6" s="3">
        <v>150.5163</v>
      </c>
      <c r="J6" s="3">
        <v>466.87630000000001</v>
      </c>
      <c r="K6" s="3">
        <v>119.31630000000001</v>
      </c>
    </row>
    <row r="8" spans="1:11" x14ac:dyDescent="0.2">
      <c r="A8" s="3" t="s">
        <v>53</v>
      </c>
    </row>
    <row r="9" spans="1:11" x14ac:dyDescent="0.2">
      <c r="A9" s="3">
        <f>A4-B4</f>
        <v>305.99999999999994</v>
      </c>
      <c r="D9" s="3">
        <f>D4-E4</f>
        <v>312.24</v>
      </c>
      <c r="G9" s="3">
        <f>G4-H4</f>
        <v>364.72</v>
      </c>
      <c r="J9" s="3">
        <f>J4-K4</f>
        <v>336.2</v>
      </c>
    </row>
    <row r="10" spans="1:11" x14ac:dyDescent="0.2">
      <c r="A10" s="3">
        <f t="shared" ref="A10:A11" si="0">A5-B5</f>
        <v>344.88</v>
      </c>
      <c r="D10" s="3">
        <f t="shared" ref="D10:D11" si="1">D5-E5</f>
        <v>342.92</v>
      </c>
      <c r="G10" s="3">
        <f t="shared" ref="G10:G11" si="2">G5-H5</f>
        <v>362.67999999999995</v>
      </c>
      <c r="J10" s="3">
        <f t="shared" ref="J10:J11" si="3">J5-K5</f>
        <v>326.8</v>
      </c>
    </row>
    <row r="11" spans="1:11" x14ac:dyDescent="0.2">
      <c r="A11" s="3">
        <f t="shared" si="0"/>
        <v>401.6</v>
      </c>
      <c r="D11" s="3">
        <f t="shared" si="1"/>
        <v>401.24</v>
      </c>
      <c r="G11" s="3">
        <f t="shared" si="2"/>
        <v>377.15999999999997</v>
      </c>
      <c r="J11" s="3">
        <f t="shared" si="3"/>
        <v>347.56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DOC conc</vt:lpstr>
      <vt:lpstr>Adsorbed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Kaizad Patel</dc:creator>
  <cp:lastModifiedBy>Kaizad Patel</cp:lastModifiedBy>
  <dcterms:created xsi:type="dcterms:W3CDTF">2019-01-19T18:27:09Z</dcterms:created>
  <dcterms:modified xsi:type="dcterms:W3CDTF">2019-12-13T07:14:50Z</dcterms:modified>
</cp:coreProperties>
</file>