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p388/OneDrive - PNNL/Documents/temperature experiment/DOC_results/"/>
    </mc:Choice>
  </mc:AlternateContent>
  <xr:revisionPtr revIDLastSave="0" documentId="8_{C39A4CE9-5475-9644-BEDE-62B7C1579E84}" xr6:coauthVersionLast="46" xr6:coauthVersionMax="46" xr10:uidLastSave="{00000000-0000-0000-0000-000000000000}"/>
  <bookViews>
    <workbookView xWindow="340" yWindow="460" windowWidth="18880" windowHeight="10200" tabRatio="773" firstSheet="2" activeTab="2" xr2:uid="{00000000-000D-0000-FFFF-FFFF00000000}"/>
  </bookViews>
  <sheets>
    <sheet name="summary TN, anions, DIC" sheetId="5" r:id="rId1"/>
    <sheet name="summary NPOC" sheetId="8" r:id="rId2"/>
    <sheet name="Tayte NPOC results " sheetId="9" r:id="rId3"/>
    <sheet name="Tayte data October 9, 2020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60" i="1" l="1"/>
  <c r="L457" i="1"/>
  <c r="L454" i="1"/>
  <c r="L451" i="1"/>
  <c r="L448" i="1"/>
  <c r="L445" i="1"/>
  <c r="L442" i="1"/>
  <c r="L439" i="1"/>
  <c r="L436" i="1"/>
  <c r="L433" i="1"/>
  <c r="L430" i="1"/>
  <c r="L427" i="1"/>
  <c r="L424" i="1"/>
  <c r="L421" i="1"/>
  <c r="L418" i="1"/>
  <c r="L415" i="1"/>
  <c r="L412" i="1"/>
  <c r="L409" i="1"/>
  <c r="L406" i="1"/>
  <c r="L403" i="1"/>
  <c r="L401" i="1"/>
  <c r="L398" i="1"/>
  <c r="L395" i="1"/>
  <c r="L392" i="1"/>
  <c r="L389" i="1"/>
  <c r="L386" i="1"/>
  <c r="L383" i="1"/>
  <c r="L380" i="1"/>
  <c r="L377" i="1"/>
  <c r="L374" i="1"/>
  <c r="L371" i="1"/>
  <c r="L368" i="1"/>
  <c r="L365" i="1"/>
  <c r="L362" i="1"/>
  <c r="L359" i="1"/>
  <c r="L356" i="1"/>
  <c r="L353" i="1"/>
  <c r="L350" i="1"/>
  <c r="L347" i="1"/>
  <c r="L344" i="1"/>
  <c r="L341" i="1"/>
  <c r="L338" i="1"/>
  <c r="L335" i="1"/>
  <c r="L332" i="1"/>
  <c r="L329" i="1"/>
  <c r="L326" i="1"/>
  <c r="L323" i="1"/>
  <c r="L320" i="1"/>
  <c r="L317" i="1"/>
  <c r="L314" i="1"/>
  <c r="L311" i="1"/>
  <c r="L308" i="1"/>
  <c r="L305" i="1"/>
  <c r="L302" i="1"/>
  <c r="L299" i="1"/>
  <c r="L296" i="1"/>
  <c r="L293" i="1"/>
  <c r="L290" i="1"/>
  <c r="L287" i="1"/>
  <c r="L284" i="1"/>
  <c r="L281" i="1"/>
  <c r="L278" i="1"/>
  <c r="L275" i="1"/>
  <c r="L272" i="1"/>
  <c r="L269" i="1"/>
  <c r="L266" i="1"/>
  <c r="L263" i="1"/>
  <c r="L260" i="1"/>
  <c r="L257" i="1"/>
  <c r="L254" i="1"/>
  <c r="L251" i="1"/>
  <c r="L248" i="1"/>
  <c r="L245" i="1"/>
  <c r="L242" i="1"/>
  <c r="L239" i="1"/>
  <c r="L236" i="1"/>
  <c r="L233" i="1"/>
  <c r="L230" i="1"/>
  <c r="L227" i="1"/>
  <c r="L224" i="1"/>
  <c r="L222" i="1"/>
  <c r="L216" i="1"/>
  <c r="L219" i="1"/>
  <c r="L213" i="1"/>
  <c r="L210" i="1"/>
  <c r="L207" i="1"/>
  <c r="L204" i="1"/>
  <c r="L201" i="1"/>
  <c r="L198" i="1"/>
  <c r="L195" i="1"/>
  <c r="L192" i="1"/>
  <c r="L189" i="1"/>
  <c r="L186" i="1"/>
  <c r="L183" i="1"/>
  <c r="L180" i="1"/>
  <c r="L178" i="1"/>
  <c r="L175" i="1"/>
  <c r="L172" i="1"/>
  <c r="L169" i="1"/>
  <c r="L166" i="1"/>
  <c r="L163" i="1"/>
  <c r="L160" i="1"/>
  <c r="L154" i="1"/>
  <c r="L151" i="1"/>
  <c r="L148" i="1"/>
  <c r="L145" i="1"/>
  <c r="L142" i="1"/>
  <c r="L139" i="1"/>
  <c r="L136" i="1"/>
  <c r="L133" i="1"/>
  <c r="L130" i="1"/>
  <c r="L127" i="1"/>
  <c r="L124" i="1"/>
  <c r="L121" i="1"/>
  <c r="L118" i="1"/>
  <c r="L115" i="1"/>
  <c r="K112" i="1"/>
  <c r="K113" i="1"/>
  <c r="K114" i="1"/>
  <c r="L110" i="1"/>
  <c r="L107" i="1"/>
  <c r="L104" i="1"/>
  <c r="L101" i="1"/>
  <c r="L98" i="1"/>
  <c r="L95" i="1"/>
  <c r="L92" i="1"/>
  <c r="L89" i="1"/>
  <c r="L86" i="1"/>
  <c r="L83" i="1"/>
  <c r="L80" i="1"/>
  <c r="L77" i="1"/>
  <c r="L74" i="1"/>
  <c r="L71" i="1"/>
  <c r="L68" i="1"/>
  <c r="L65" i="1"/>
  <c r="L62" i="1"/>
  <c r="L59" i="1"/>
  <c r="L56" i="1"/>
  <c r="L53" i="1"/>
  <c r="L50" i="1"/>
  <c r="L47" i="1"/>
  <c r="L44" i="1"/>
  <c r="L41" i="1"/>
  <c r="L38" i="1"/>
  <c r="L35" i="1"/>
  <c r="L32" i="1"/>
  <c r="L29" i="1"/>
  <c r="K7" i="1"/>
  <c r="K6" i="1"/>
  <c r="K5" i="1"/>
  <c r="K22" i="1"/>
  <c r="K21" i="1"/>
  <c r="K20" i="1"/>
  <c r="K19" i="1"/>
  <c r="K18" i="1"/>
  <c r="K17" i="1"/>
  <c r="K16" i="1"/>
  <c r="K15" i="1"/>
  <c r="K14" i="1"/>
  <c r="L14" i="1" s="1"/>
  <c r="K13" i="1"/>
  <c r="K12" i="1"/>
  <c r="K11" i="1"/>
  <c r="L11" i="1" s="1"/>
  <c r="K10" i="1"/>
  <c r="K9" i="1"/>
  <c r="K8" i="1"/>
  <c r="K28" i="1"/>
  <c r="K27" i="1"/>
  <c r="K26" i="1"/>
  <c r="K73" i="1"/>
  <c r="K72" i="1"/>
  <c r="K71" i="1"/>
  <c r="K70" i="1"/>
  <c r="K69" i="1"/>
  <c r="K68" i="1"/>
  <c r="K67" i="1"/>
  <c r="K66" i="1"/>
  <c r="K65" i="1"/>
  <c r="K111" i="1"/>
  <c r="K110" i="1"/>
  <c r="K117" i="1"/>
  <c r="K116" i="1"/>
  <c r="K115" i="1"/>
  <c r="K156" i="1"/>
  <c r="K155" i="1"/>
  <c r="K154" i="1"/>
  <c r="K162" i="1"/>
  <c r="K161" i="1"/>
  <c r="K160" i="1"/>
  <c r="K179" i="1"/>
  <c r="K178" i="1"/>
  <c r="K218" i="1"/>
  <c r="K217" i="1"/>
  <c r="K216" i="1"/>
  <c r="K223" i="1"/>
  <c r="K222" i="1"/>
  <c r="K262" i="1"/>
  <c r="K261" i="1"/>
  <c r="K260" i="1"/>
  <c r="K268" i="1"/>
  <c r="K267" i="1"/>
  <c r="K266" i="1"/>
  <c r="K307" i="1"/>
  <c r="K306" i="1"/>
  <c r="K305" i="1"/>
  <c r="K313" i="1"/>
  <c r="K312" i="1"/>
  <c r="K311" i="1"/>
  <c r="K352" i="1"/>
  <c r="K351" i="1"/>
  <c r="K350" i="1"/>
  <c r="K358" i="1"/>
  <c r="K357" i="1"/>
  <c r="K356" i="1"/>
  <c r="K397" i="1"/>
  <c r="K396" i="1"/>
  <c r="K395" i="1"/>
  <c r="K402" i="1"/>
  <c r="K401" i="1"/>
  <c r="K398" i="1"/>
  <c r="K399" i="1"/>
  <c r="K400" i="1"/>
  <c r="K462" i="1"/>
  <c r="K461" i="1"/>
  <c r="K460" i="1"/>
  <c r="K459" i="1"/>
  <c r="K458" i="1"/>
  <c r="K457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42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10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5" i="1"/>
  <c r="K354" i="1"/>
  <c r="K353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0" i="1"/>
  <c r="K309" i="1"/>
  <c r="K308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4" i="1"/>
  <c r="K265" i="1"/>
  <c r="K263" i="1"/>
  <c r="R267" i="1"/>
  <c r="R268" i="1"/>
  <c r="R269" i="1"/>
  <c r="R270" i="1"/>
  <c r="R271" i="1"/>
  <c r="R272" i="1"/>
  <c r="R273" i="1"/>
  <c r="R274" i="1"/>
  <c r="R275" i="1"/>
  <c r="R276" i="1"/>
  <c r="R277" i="1"/>
  <c r="R266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R388" i="1"/>
  <c r="R389" i="1"/>
  <c r="R390" i="1"/>
  <c r="R391" i="1"/>
  <c r="R392" i="1"/>
  <c r="R393" i="1"/>
  <c r="R394" i="1"/>
  <c r="R395" i="1"/>
  <c r="R396" i="1"/>
  <c r="R397" i="1"/>
  <c r="R398" i="1"/>
  <c r="R387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1" i="1"/>
  <c r="K220" i="1"/>
  <c r="K219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4" i="1"/>
  <c r="K25" i="1"/>
  <c r="K23" i="1"/>
  <c r="R22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8" i="1"/>
  <c r="L20" i="1" l="1"/>
  <c r="L5" i="1"/>
  <c r="L8" i="1"/>
  <c r="L17" i="1"/>
  <c r="L23" i="1"/>
</calcChain>
</file>

<file path=xl/sharedStrings.xml><?xml version="1.0" encoding="utf-8"?>
<sst xmlns="http://schemas.openxmlformats.org/spreadsheetml/2006/main" count="4956" uniqueCount="1021">
  <si>
    <t>Type</t>
  </si>
  <si>
    <t>Anal.</t>
  </si>
  <si>
    <t>Sample Name</t>
  </si>
  <si>
    <t>Sample ID</t>
  </si>
  <si>
    <t>Origin</t>
  </si>
  <si>
    <t>Cal. Curve</t>
  </si>
  <si>
    <t>Date / Time</t>
  </si>
  <si>
    <t>Inj. No.</t>
  </si>
  <si>
    <t>Analysis(Inj.)</t>
  </si>
  <si>
    <t>Area</t>
  </si>
  <si>
    <t>Unknown</t>
  </si>
  <si>
    <t>NPOC</t>
  </si>
  <si>
    <t>Untitled</t>
  </si>
  <si>
    <t>C:\TOC-L\CalCurves\20170803 Morad CALIBRATION CURVE 0-10 ppm NPOC.cal</t>
  </si>
  <si>
    <t>C:\TOC-L\CalCurves\20170803 Morad CALIBRATION CURVE 0-10 ppm NPOC.2017_08_06_11_03_17.cal</t>
  </si>
  <si>
    <t>S19S_1</t>
  </si>
  <si>
    <t>S19S_2</t>
  </si>
  <si>
    <t>S19S_3</t>
  </si>
  <si>
    <t>S19S_4</t>
  </si>
  <si>
    <t>S19S_5</t>
  </si>
  <si>
    <t>S19S_6</t>
  </si>
  <si>
    <t>S19S_7</t>
  </si>
  <si>
    <t>S19S_8</t>
  </si>
  <si>
    <t>S19S_9</t>
  </si>
  <si>
    <t>S19S_10</t>
  </si>
  <si>
    <t>S19S_11</t>
  </si>
  <si>
    <t>S19S_12</t>
  </si>
  <si>
    <t>S19S_13</t>
  </si>
  <si>
    <t>S19S_14</t>
  </si>
  <si>
    <t>S19S_15</t>
  </si>
  <si>
    <t>S19S_16</t>
  </si>
  <si>
    <t>S19S_17</t>
  </si>
  <si>
    <t>S19S_18</t>
  </si>
  <si>
    <t>S19S_19</t>
  </si>
  <si>
    <t>S19S_20</t>
  </si>
  <si>
    <t>S19S_21</t>
  </si>
  <si>
    <t>S19S_22</t>
  </si>
  <si>
    <t>S19S_23</t>
  </si>
  <si>
    <t>S19S_24</t>
  </si>
  <si>
    <t>S19S_25</t>
  </si>
  <si>
    <t>S19S_26</t>
  </si>
  <si>
    <t>S19S_27</t>
  </si>
  <si>
    <t>S19S_28</t>
  </si>
  <si>
    <t>S19S_29</t>
  </si>
  <si>
    <t>S19S_30</t>
  </si>
  <si>
    <t>S19S_31</t>
  </si>
  <si>
    <t>S19S_32</t>
  </si>
  <si>
    <t>S19S_33</t>
  </si>
  <si>
    <t>S19S_34</t>
  </si>
  <si>
    <t>S19S_35</t>
  </si>
  <si>
    <t>S19S_36</t>
  </si>
  <si>
    <t>S19S_37</t>
  </si>
  <si>
    <t>S19S_38</t>
  </si>
  <si>
    <t>S19S_39</t>
  </si>
  <si>
    <t>S19S_40</t>
  </si>
  <si>
    <t>S19S_41</t>
  </si>
  <si>
    <t>S19S_42</t>
  </si>
  <si>
    <t>S19S_43</t>
  </si>
  <si>
    <t>S19S_44</t>
  </si>
  <si>
    <t>S19S_45</t>
  </si>
  <si>
    <t>S19S_46</t>
  </si>
  <si>
    <t>S19S_47</t>
  </si>
  <si>
    <t>S19S_48</t>
  </si>
  <si>
    <t>S19S_49</t>
  </si>
  <si>
    <t>S19S_50</t>
  </si>
  <si>
    <t>S19S_51</t>
  </si>
  <si>
    <t>S19S_52</t>
  </si>
  <si>
    <t>S19S_53</t>
  </si>
  <si>
    <t>S19S_54</t>
  </si>
  <si>
    <t>S19S_55</t>
  </si>
  <si>
    <t>S19S_56</t>
  </si>
  <si>
    <t>S19S_57</t>
  </si>
  <si>
    <t>S19S_58</t>
  </si>
  <si>
    <t>S19S_59</t>
  </si>
  <si>
    <t>S19S_60</t>
  </si>
  <si>
    <t>S19S_61</t>
  </si>
  <si>
    <t>S19S_62</t>
  </si>
  <si>
    <t>S19S_63</t>
  </si>
  <si>
    <t>S19S_64</t>
  </si>
  <si>
    <t>S19S_65</t>
  </si>
  <si>
    <t>S19S_66</t>
  </si>
  <si>
    <t>S19S_67</t>
  </si>
  <si>
    <t>S19S_68</t>
  </si>
  <si>
    <t>S19S_69</t>
  </si>
  <si>
    <t>S19S_70</t>
  </si>
  <si>
    <t>S19S_71</t>
  </si>
  <si>
    <t>S19S_72</t>
  </si>
  <si>
    <t>S19S_73</t>
  </si>
  <si>
    <t>S19S_74</t>
  </si>
  <si>
    <t>S19S_75</t>
  </si>
  <si>
    <t>S19S_76</t>
  </si>
  <si>
    <t>S19S_77</t>
  </si>
  <si>
    <t>S19S_78</t>
  </si>
  <si>
    <t>S19S_79</t>
  </si>
  <si>
    <t>S19S_80</t>
  </si>
  <si>
    <t>S19S_81</t>
  </si>
  <si>
    <t>S19S_82</t>
  </si>
  <si>
    <t>S19S_83</t>
  </si>
  <si>
    <t>S19S_84</t>
  </si>
  <si>
    <t>S19S_85</t>
  </si>
  <si>
    <t>S19S_86</t>
  </si>
  <si>
    <t>S19S_87</t>
  </si>
  <si>
    <t>S19S_88</t>
  </si>
  <si>
    <t>S19S_89</t>
  </si>
  <si>
    <t>S19S_90</t>
  </si>
  <si>
    <t>S19S_91</t>
  </si>
  <si>
    <t>S19S_92</t>
  </si>
  <si>
    <t>S19S_93</t>
  </si>
  <si>
    <t>S19S_94</t>
  </si>
  <si>
    <t>S19S_95</t>
  </si>
  <si>
    <t>S19S_96</t>
  </si>
  <si>
    <t>S19S_97</t>
  </si>
  <si>
    <t>S19S_98</t>
  </si>
  <si>
    <t>S19S_99</t>
  </si>
  <si>
    <t>S19S_100</t>
  </si>
  <si>
    <t>S19S_101</t>
  </si>
  <si>
    <t>S19S_102</t>
  </si>
  <si>
    <t>S19S_103</t>
  </si>
  <si>
    <t>S19S_104</t>
  </si>
  <si>
    <t>S19S_105</t>
  </si>
  <si>
    <t>S19S_106</t>
  </si>
  <si>
    <t>S19S_107</t>
  </si>
  <si>
    <t>S19S_108</t>
  </si>
  <si>
    <t>S19S_109</t>
  </si>
  <si>
    <t>S19S_110</t>
  </si>
  <si>
    <t>S19S_111</t>
  </si>
  <si>
    <t>S19S_112</t>
  </si>
  <si>
    <t>S19S_113</t>
  </si>
  <si>
    <t>S19S_114</t>
  </si>
  <si>
    <t>S19S_115</t>
  </si>
  <si>
    <t>S19S_116</t>
  </si>
  <si>
    <t>S19S_117</t>
  </si>
  <si>
    <t>S19S_118</t>
  </si>
  <si>
    <t>S19S_119</t>
  </si>
  <si>
    <t>S19S_120</t>
  </si>
  <si>
    <t>S19S_121</t>
  </si>
  <si>
    <t>S19S_122</t>
  </si>
  <si>
    <t>S19S_123</t>
  </si>
  <si>
    <t>S19S_124</t>
  </si>
  <si>
    <t>S19S_125</t>
  </si>
  <si>
    <t>S19S_126</t>
  </si>
  <si>
    <t>S19S_127</t>
  </si>
  <si>
    <t>S19S_128</t>
  </si>
  <si>
    <t>S19S_129</t>
  </si>
  <si>
    <t>S19S_130</t>
  </si>
  <si>
    <t>S19S_131</t>
  </si>
  <si>
    <t>S19S_132</t>
  </si>
  <si>
    <t>S19S_133</t>
  </si>
  <si>
    <t>S19S_134</t>
  </si>
  <si>
    <t>S19S_135</t>
  </si>
  <si>
    <t>S19S_136</t>
  </si>
  <si>
    <t>S19S_137</t>
  </si>
  <si>
    <t>S19S_138</t>
  </si>
  <si>
    <t>S19S_139</t>
  </si>
  <si>
    <t>S19S_140</t>
  </si>
  <si>
    <t>S19S_141</t>
  </si>
  <si>
    <t>S19S_142</t>
  </si>
  <si>
    <t>S19S_143</t>
  </si>
  <si>
    <t>S19S_144</t>
  </si>
  <si>
    <t>S19S_145</t>
  </si>
  <si>
    <t>S19S_146</t>
  </si>
  <si>
    <t>S19S_147</t>
  </si>
  <si>
    <t>S19S_148</t>
  </si>
  <si>
    <t>S19S_149</t>
  </si>
  <si>
    <t>S19S_150</t>
  </si>
  <si>
    <t>S19S_151</t>
  </si>
  <si>
    <t>S19S_152</t>
  </si>
  <si>
    <t>S19S_153</t>
  </si>
  <si>
    <t>S19S_154</t>
  </si>
  <si>
    <t>S19S_155</t>
  </si>
  <si>
    <t>S19S_156</t>
  </si>
  <si>
    <t>S19S_157</t>
  </si>
  <si>
    <t>S19S_158</t>
  </si>
  <si>
    <t>S19S_159</t>
  </si>
  <si>
    <t>S19S_160</t>
  </si>
  <si>
    <t>S19S_161</t>
  </si>
  <si>
    <t>S19S_162</t>
  </si>
  <si>
    <t>S19S_163</t>
  </si>
  <si>
    <t>S19S_164</t>
  </si>
  <si>
    <t>S19S_165</t>
  </si>
  <si>
    <t>S19S_166</t>
  </si>
  <si>
    <t>S19S_167</t>
  </si>
  <si>
    <t>S19S_168</t>
  </si>
  <si>
    <t>S19S_169</t>
  </si>
  <si>
    <t>S19S_170</t>
  </si>
  <si>
    <t>S19S_171</t>
  </si>
  <si>
    <t>S19S_172</t>
  </si>
  <si>
    <t>S19S_173</t>
  </si>
  <si>
    <t>S19S_174</t>
  </si>
  <si>
    <t>S19S_175</t>
  </si>
  <si>
    <t>S19S_176</t>
  </si>
  <si>
    <t>S19S_177</t>
  </si>
  <si>
    <t>S19S_178</t>
  </si>
  <si>
    <t>S19S_179</t>
  </si>
  <si>
    <t>S19S_180</t>
  </si>
  <si>
    <t>S19S_181</t>
  </si>
  <si>
    <t>S19S_182</t>
  </si>
  <si>
    <t>S19S_183</t>
  </si>
  <si>
    <t>S19S_184</t>
  </si>
  <si>
    <t>S19S_185</t>
  </si>
  <si>
    <t>S19S_186</t>
  </si>
  <si>
    <t>S19S_187</t>
  </si>
  <si>
    <t>S19S_188</t>
  </si>
  <si>
    <t>S19S_189</t>
  </si>
  <si>
    <t>S19S_190</t>
  </si>
  <si>
    <t>S19S_191</t>
  </si>
  <si>
    <t>S19S_192</t>
  </si>
  <si>
    <t>S19S_193</t>
  </si>
  <si>
    <t>S19S_194</t>
  </si>
  <si>
    <t>S19S_195</t>
  </si>
  <si>
    <t>S19S_196</t>
  </si>
  <si>
    <t>S19S_197</t>
  </si>
  <si>
    <t>S19S_198</t>
  </si>
  <si>
    <t>S19S_199</t>
  </si>
  <si>
    <t>S19S_200</t>
  </si>
  <si>
    <t>S19S_201</t>
  </si>
  <si>
    <t>S19S_202</t>
  </si>
  <si>
    <t>S19S_203</t>
  </si>
  <si>
    <t>S19S_204</t>
  </si>
  <si>
    <t>S19S_205</t>
  </si>
  <si>
    <t>S19S_206</t>
  </si>
  <si>
    <t>S19S_207</t>
  </si>
  <si>
    <t>S19S_208</t>
  </si>
  <si>
    <t>S19S_209</t>
  </si>
  <si>
    <t>S19S_210</t>
  </si>
  <si>
    <t>S19S_211</t>
  </si>
  <si>
    <t>S19S_212</t>
  </si>
  <si>
    <t>S19S_213</t>
  </si>
  <si>
    <t>S19S_214</t>
  </si>
  <si>
    <t>S19S_215</t>
  </si>
  <si>
    <t>S19S_216</t>
  </si>
  <si>
    <t>S19S_219</t>
  </si>
  <si>
    <t>S19S_220</t>
  </si>
  <si>
    <t>S19S_221</t>
  </si>
  <si>
    <t>S19S_222</t>
  </si>
  <si>
    <t>S19S_224</t>
  </si>
  <si>
    <t>S19S_225</t>
  </si>
  <si>
    <t>S19S_226</t>
  </si>
  <si>
    <t>S19S_227</t>
  </si>
  <si>
    <t>S19S_228</t>
  </si>
  <si>
    <t>S19S_229</t>
  </si>
  <si>
    <t>S19S_230</t>
  </si>
  <si>
    <t>S19S_231</t>
  </si>
  <si>
    <t>S19S_232</t>
  </si>
  <si>
    <t>S19S_233</t>
  </si>
  <si>
    <t>S19S_234</t>
  </si>
  <si>
    <t>S19S_235</t>
  </si>
  <si>
    <t>S19S_236</t>
  </si>
  <si>
    <t>S19S_237</t>
  </si>
  <si>
    <t>S19S_238</t>
  </si>
  <si>
    <t>S19S_239</t>
  </si>
  <si>
    <t>S19S_240</t>
  </si>
  <si>
    <t>S19S_241</t>
  </si>
  <si>
    <t>S19S_242</t>
  </si>
  <si>
    <t>S19S_243</t>
  </si>
  <si>
    <t>S19S_244</t>
  </si>
  <si>
    <t>S19S_245</t>
  </si>
  <si>
    <t>S19S_246</t>
  </si>
  <si>
    <t>S19S_247</t>
  </si>
  <si>
    <t>S19S_249</t>
  </si>
  <si>
    <t>S19S_250</t>
  </si>
  <si>
    <t>S19S_251</t>
  </si>
  <si>
    <t>S19S_252</t>
  </si>
  <si>
    <t>S19S_253</t>
  </si>
  <si>
    <t>S19S_254</t>
  </si>
  <si>
    <t>S19S_255</t>
  </si>
  <si>
    <t>S19S_256</t>
  </si>
  <si>
    <t>S19S_257</t>
  </si>
  <si>
    <t>S19S_258</t>
  </si>
  <si>
    <t>S19S_259</t>
  </si>
  <si>
    <t>S19S_260</t>
  </si>
  <si>
    <t>S19S_261</t>
  </si>
  <si>
    <t>S19S_262</t>
  </si>
  <si>
    <t>S19S_263</t>
  </si>
  <si>
    <t>S19S_264</t>
  </si>
  <si>
    <t>TN (mg/L)</t>
  </si>
  <si>
    <t>predict</t>
  </si>
  <si>
    <t>&lt; 0.05</t>
  </si>
  <si>
    <t>&lt; 0.1</t>
  </si>
  <si>
    <t>&lt; 1</t>
  </si>
  <si>
    <t>averge</t>
  </si>
  <si>
    <t>average</t>
  </si>
  <si>
    <t>F (mg/L)</t>
  </si>
  <si>
    <t>Cl (mg/L)</t>
  </si>
  <si>
    <t>&lt; 0.2</t>
  </si>
  <si>
    <t>NO2 (mg/L)</t>
  </si>
  <si>
    <t>SO4 (mg/L)</t>
  </si>
  <si>
    <t>NO3 (mg/L)</t>
  </si>
  <si>
    <t>&lt; 0.3</t>
  </si>
  <si>
    <t>no sample 109  leaked out of tube</t>
  </si>
  <si>
    <t>no sample 126</t>
  </si>
  <si>
    <t>randomized ID</t>
  </si>
  <si>
    <t>sample</t>
  </si>
  <si>
    <t>0073_ANI_2</t>
  </si>
  <si>
    <t>0070_ANI_2</t>
  </si>
  <si>
    <t>0085_ANI_2</t>
  </si>
  <si>
    <t>0084_ANI_3</t>
  </si>
  <si>
    <t>0020_ANI_3</t>
  </si>
  <si>
    <t>0072_ANI_3</t>
  </si>
  <si>
    <t>0081_ANI_1</t>
  </si>
  <si>
    <t>0045_ANI_1</t>
  </si>
  <si>
    <t>0008_ANI_1</t>
  </si>
  <si>
    <t>0047_ANI_3</t>
  </si>
  <si>
    <t>0033_ANI_3</t>
  </si>
  <si>
    <t>0039_ANI_3</t>
  </si>
  <si>
    <t>0024_ANI_2</t>
  </si>
  <si>
    <t>0083_ANI_1</t>
  </si>
  <si>
    <t>0026_ANI_3</t>
  </si>
  <si>
    <t>0055_ANI_1</t>
  </si>
  <si>
    <t>0043_ANI_1</t>
  </si>
  <si>
    <t>0074_ANI_2</t>
  </si>
  <si>
    <t>0061_ANI_1</t>
  </si>
  <si>
    <t>0073_ANI_3</t>
  </si>
  <si>
    <t>0087_ANI_1</t>
  </si>
  <si>
    <t>0093_ANI_1</t>
  </si>
  <si>
    <t>0076_ANI_3</t>
  </si>
  <si>
    <t>0043_ANI_3</t>
  </si>
  <si>
    <t>0012_ANI_2</t>
  </si>
  <si>
    <t>0068_ANI_2</t>
  </si>
  <si>
    <t>0063_ANI_1</t>
  </si>
  <si>
    <t>0030_ANI_3</t>
  </si>
  <si>
    <t>0069_ANI_2</t>
  </si>
  <si>
    <t>0023_ANI_3</t>
  </si>
  <si>
    <t>0028_ANI_2</t>
  </si>
  <si>
    <t>0082_ANI_1</t>
  </si>
  <si>
    <t>0017_ANI_2</t>
  </si>
  <si>
    <t>0013_ANI_2</t>
  </si>
  <si>
    <t>0035_ANI_2</t>
  </si>
  <si>
    <t>0010_ANI_1</t>
  </si>
  <si>
    <t>0080_ANI_3</t>
  </si>
  <si>
    <t>0018_ANI_3</t>
  </si>
  <si>
    <t>0090_ANI_2</t>
  </si>
  <si>
    <t>0044_ANI_1</t>
  </si>
  <si>
    <t>0062_ANI_2</t>
  </si>
  <si>
    <t>0074_ANI_3</t>
  </si>
  <si>
    <t>0009_ANI_2</t>
  </si>
  <si>
    <t>0059_ANI_1</t>
  </si>
  <si>
    <t>0089_ANI_2</t>
  </si>
  <si>
    <t>0021_ANI_3</t>
  </si>
  <si>
    <t>0051_ANI_2</t>
  </si>
  <si>
    <t>0069_ANI_3</t>
  </si>
  <si>
    <t>0042_ANI_1</t>
  </si>
  <si>
    <t>0041_ANI_3</t>
  </si>
  <si>
    <t>0011_ANI_3</t>
  </si>
  <si>
    <t>0097_ANI_1</t>
  </si>
  <si>
    <t>0066_ANI_1</t>
  </si>
  <si>
    <t>0049_ANI_3</t>
  </si>
  <si>
    <t>0097_ANI_2</t>
  </si>
  <si>
    <t>0059_ANI_3</t>
  </si>
  <si>
    <t>0089_ANI_3</t>
  </si>
  <si>
    <t>0054_ANI_1</t>
  </si>
  <si>
    <t>0056_ANI_2</t>
  </si>
  <si>
    <t>0098_ANI_3</t>
  </si>
  <si>
    <t>0084_ANI_2</t>
  </si>
  <si>
    <t>0026_ANI_1</t>
  </si>
  <si>
    <t>0098_ANI_1</t>
  </si>
  <si>
    <t>0015_ANI_2</t>
  </si>
  <si>
    <t>0005_ANI_1</t>
  </si>
  <si>
    <t>0019_ANI_2</t>
  </si>
  <si>
    <t>0051_ANI_1</t>
  </si>
  <si>
    <t>0068_ANI_3</t>
  </si>
  <si>
    <t>0040_ANI_1</t>
  </si>
  <si>
    <t>0076_ANI_1</t>
  </si>
  <si>
    <t>0036_ANI_1</t>
  </si>
  <si>
    <t>0099_ANI_1</t>
  </si>
  <si>
    <t>0053_ANI_1</t>
  </si>
  <si>
    <t>0012_ANI_3</t>
  </si>
  <si>
    <t>0059_ANI_2</t>
  </si>
  <si>
    <t>0071_ANI_2</t>
  </si>
  <si>
    <t>0039_ANI_1</t>
  </si>
  <si>
    <t>0055_ANI_2</t>
  </si>
  <si>
    <t>0032_ANI_2</t>
  </si>
  <si>
    <t>0019_ANI_1</t>
  </si>
  <si>
    <t>0087_ANI_2</t>
  </si>
  <si>
    <t>0031_ANI_3</t>
  </si>
  <si>
    <t>0020_ANI_2</t>
  </si>
  <si>
    <t>0023_ANI_1</t>
  </si>
  <si>
    <t>0061_ANI_3</t>
  </si>
  <si>
    <t>0025_ANI_1</t>
  </si>
  <si>
    <t>0099_ANI_2</t>
  </si>
  <si>
    <t>0048_ANI_3</t>
  </si>
  <si>
    <t>0039_ANI_2</t>
  </si>
  <si>
    <t>0070_ANI_1</t>
  </si>
  <si>
    <t>0051_ANI_3</t>
  </si>
  <si>
    <t>0098_ANI_2</t>
  </si>
  <si>
    <t>0022_ANI_3</t>
  </si>
  <si>
    <t>0060_ANI_1</t>
  </si>
  <si>
    <t>0020_ANI_1</t>
  </si>
  <si>
    <t>0040_ANI_3</t>
  </si>
  <si>
    <t>0075_ANI_1</t>
  </si>
  <si>
    <t>0032_ANI_3</t>
  </si>
  <si>
    <t>0089_ANI_1</t>
  </si>
  <si>
    <t>0063_ANI_2</t>
  </si>
  <si>
    <t>0034_ANI_1</t>
  </si>
  <si>
    <t>0027_ANI_3</t>
  </si>
  <si>
    <t>0083_ANI_2</t>
  </si>
  <si>
    <t>0006_ANI_3</t>
  </si>
  <si>
    <t>0019_ANI_3</t>
  </si>
  <si>
    <t>0050_ANI_3</t>
  </si>
  <si>
    <t>0006_ANI_1</t>
  </si>
  <si>
    <t>0006_ANI_2</t>
  </si>
  <si>
    <t>0035_ANI_3</t>
  </si>
  <si>
    <t>0030_ANI_2</t>
  </si>
  <si>
    <t>0022_ANI_1</t>
  </si>
  <si>
    <t>0056_ANI_3</t>
  </si>
  <si>
    <t>0077_ANI_1</t>
  </si>
  <si>
    <t>0043_ANI_2</t>
  </si>
  <si>
    <t>0062_ANI_1</t>
  </si>
  <si>
    <t>0013_ANI_1</t>
  </si>
  <si>
    <t>0042_ANI_2</t>
  </si>
  <si>
    <t>0028_ANI_3</t>
  </si>
  <si>
    <t>0055_ANI_3</t>
  </si>
  <si>
    <t>0040_ANI_2</t>
  </si>
  <si>
    <t>0035_ANI_1</t>
  </si>
  <si>
    <t>0094_ANI_1</t>
  </si>
  <si>
    <t>0008_ANI_3</t>
  </si>
  <si>
    <t>0011_ANI_1</t>
  </si>
  <si>
    <t>0031_ANI_1</t>
  </si>
  <si>
    <t>0016_ANI_3</t>
  </si>
  <si>
    <t>0025_ANI_2</t>
  </si>
  <si>
    <t>0037_ANI_2</t>
  </si>
  <si>
    <t>0049_ANI_1</t>
  </si>
  <si>
    <t>0015_ANI_3</t>
  </si>
  <si>
    <t>0007_ANI_1</t>
  </si>
  <si>
    <t>0011_ANI_2</t>
  </si>
  <si>
    <t>0021_ANI_1</t>
  </si>
  <si>
    <t>0029_ANI_3</t>
  </si>
  <si>
    <t>0090_ANI_3</t>
  </si>
  <si>
    <t>0013_ANI_3</t>
  </si>
  <si>
    <t>0067_ANI_3</t>
  </si>
  <si>
    <t>0016_ANI_1</t>
  </si>
  <si>
    <t>0063_ANI_3</t>
  </si>
  <si>
    <t>0053_ANI_2</t>
  </si>
  <si>
    <t>0031_ANI_2</t>
  </si>
  <si>
    <t>0090_ANI_1</t>
  </si>
  <si>
    <t>0030_ANI_1</t>
  </si>
  <si>
    <t>0041_ANI_1</t>
  </si>
  <si>
    <t>0027_ANI_2</t>
  </si>
  <si>
    <t>0097_ANI_3</t>
  </si>
  <si>
    <t>0075_ANI_2</t>
  </si>
  <si>
    <t>0093_ANI_2</t>
  </si>
  <si>
    <t>0029_ANI_2</t>
  </si>
  <si>
    <t>0012_ANI_1</t>
  </si>
  <si>
    <t>0071_ANI_3</t>
  </si>
  <si>
    <t>0021_ANI_2</t>
  </si>
  <si>
    <t>0081_ANI_2</t>
  </si>
  <si>
    <t>0064_ANI_1</t>
  </si>
  <si>
    <t>0054_ANI_2</t>
  </si>
  <si>
    <t>0084_ANI_1</t>
  </si>
  <si>
    <t>0037_ANI_1</t>
  </si>
  <si>
    <t>0010_ANI_3</t>
  </si>
  <si>
    <t>0008_ANI_2</t>
  </si>
  <si>
    <t>0085_ANI_1</t>
  </si>
  <si>
    <t>0036_ANI_3</t>
  </si>
  <si>
    <t>0070_ANI_3</t>
  </si>
  <si>
    <t>0081_ANI_3</t>
  </si>
  <si>
    <t>0044_ANI_2</t>
  </si>
  <si>
    <t>0082_ANI_2</t>
  </si>
  <si>
    <t>0062_ANI_3</t>
  </si>
  <si>
    <t>0064_ANI_3</t>
  </si>
  <si>
    <t>0014_ANI_3</t>
  </si>
  <si>
    <t>0038_ANI_3</t>
  </si>
  <si>
    <t>0050_ANI_2</t>
  </si>
  <si>
    <t>0025_ANI_3</t>
  </si>
  <si>
    <t>0023_ANI_2</t>
  </si>
  <si>
    <t>0099_ANI_3</t>
  </si>
  <si>
    <t>0073_ANI_1</t>
  </si>
  <si>
    <t>0014_ANI_1</t>
  </si>
  <si>
    <t>0080_ANI_1</t>
  </si>
  <si>
    <t>0032_ANI_1</t>
  </si>
  <si>
    <t>0056_ANI_1</t>
  </si>
  <si>
    <t>0027_ANI_1</t>
  </si>
  <si>
    <t>0086_ANI_2</t>
  </si>
  <si>
    <t>0024_ANI_3</t>
  </si>
  <si>
    <t>0048_ANI_2</t>
  </si>
  <si>
    <t>0045_ANI_3</t>
  </si>
  <si>
    <t>0069_ANI_1</t>
  </si>
  <si>
    <t>0017_ANI_3</t>
  </si>
  <si>
    <t>0060_ANI_2</t>
  </si>
  <si>
    <t>0018_ANI_2</t>
  </si>
  <si>
    <t>0094_ANI_3</t>
  </si>
  <si>
    <t>0076_ANI_2</t>
  </si>
  <si>
    <t>0024_ANI_1</t>
  </si>
  <si>
    <t>0067_ANI_1</t>
  </si>
  <si>
    <t>0072_ANI_1</t>
  </si>
  <si>
    <t>0034_ANI_3</t>
  </si>
  <si>
    <t>0071_ANI_1</t>
  </si>
  <si>
    <t>0094_ANI_2</t>
  </si>
  <si>
    <t>0068_ANI_1</t>
  </si>
  <si>
    <t>0048_ANI_1</t>
  </si>
  <si>
    <t>0007_ANI_2</t>
  </si>
  <si>
    <t>0018_ANI_1</t>
  </si>
  <si>
    <t>0005_ANI_3</t>
  </si>
  <si>
    <t>0047_ANI_1</t>
  </si>
  <si>
    <t>0050_ANI_1</t>
  </si>
  <si>
    <t>0067_ANI_2</t>
  </si>
  <si>
    <t>0044_ANI_3</t>
  </si>
  <si>
    <t>0016_ANI_2</t>
  </si>
  <si>
    <t>0017_ANI_1</t>
  </si>
  <si>
    <t>0086_ANI_3</t>
  </si>
  <si>
    <t>0077_ANI_2</t>
  </si>
  <si>
    <t>0082_ANI_3</t>
  </si>
  <si>
    <t>0033_ANI_2</t>
  </si>
  <si>
    <t>0034_ANI_2</t>
  </si>
  <si>
    <t>0085_ANI_3</t>
  </si>
  <si>
    <t>0045_ANI_2</t>
  </si>
  <si>
    <t>0036_ANI_2</t>
  </si>
  <si>
    <t>0029_ANI_1</t>
  </si>
  <si>
    <t>0026_ANI_2</t>
  </si>
  <si>
    <t>0054_ANI_3</t>
  </si>
  <si>
    <t>0033_ANI_1</t>
  </si>
  <si>
    <t>0041_ANI_2</t>
  </si>
  <si>
    <t>0093_ANI_3</t>
  </si>
  <si>
    <t>0005_ANI_2</t>
  </si>
  <si>
    <t>0009_ANI_1</t>
  </si>
  <si>
    <t>0086_ANI_1</t>
  </si>
  <si>
    <t>0009_ANI_3</t>
  </si>
  <si>
    <t>0077_ANI_3</t>
  </si>
  <si>
    <t>0015_ANI_1</t>
  </si>
  <si>
    <t>0061_ANI_2</t>
  </si>
  <si>
    <t>0038_ANI_2</t>
  </si>
  <si>
    <t>0060_ANI_3</t>
  </si>
  <si>
    <t>0049_ANI_2</t>
  </si>
  <si>
    <t>0042_ANI_3</t>
  </si>
  <si>
    <t>0007_ANI_3</t>
  </si>
  <si>
    <t>0075_ANI_3</t>
  </si>
  <si>
    <t>0072_ANI_2</t>
  </si>
  <si>
    <t>0064_ANI_2</t>
  </si>
  <si>
    <t>0037_ANI_3</t>
  </si>
  <si>
    <t>0074_ANI_1</t>
  </si>
  <si>
    <t>0053_ANI_3</t>
  </si>
  <si>
    <t>0022_ANI_2</t>
  </si>
  <si>
    <t>0066_ANI_2</t>
  </si>
  <si>
    <t>0087_ANI_3</t>
  </si>
  <si>
    <t>0010_ANI_2</t>
  </si>
  <si>
    <t>0083_ANI_3</t>
  </si>
  <si>
    <t>0047_ANI_2</t>
  </si>
  <si>
    <t>0014_ANI_2</t>
  </si>
  <si>
    <t>0080_ANI_2</t>
  </si>
  <si>
    <t>0038_ANI_1</t>
  </si>
  <si>
    <t>0028_ANI_1</t>
  </si>
  <si>
    <t>0058_ANI_1</t>
  </si>
  <si>
    <t>0058_ANI_2</t>
  </si>
  <si>
    <t>0052_ANI_2</t>
  </si>
  <si>
    <t>0058_ANI_3</t>
  </si>
  <si>
    <t>0100_ANI_1</t>
  </si>
  <si>
    <t>0052_ANI_1</t>
  </si>
  <si>
    <t>0052_ANI_3</t>
  </si>
  <si>
    <t>0100_ANI_2</t>
  </si>
  <si>
    <t>0100_ANI_3</t>
  </si>
  <si>
    <t>0078_ANI_2</t>
  </si>
  <si>
    <t>0092_ANI_1</t>
  </si>
  <si>
    <t>0078_ANI_1</t>
  </si>
  <si>
    <t>0046_ANI_2</t>
  </si>
  <si>
    <t>0096_ANI_1</t>
  </si>
  <si>
    <t>0079_ANI_2</t>
  </si>
  <si>
    <t>0046_ANI_1</t>
  </si>
  <si>
    <t>0078_ANI_3</t>
  </si>
  <si>
    <t>0096_ANI_2</t>
  </si>
  <si>
    <t>0079_ANI_3</t>
  </si>
  <si>
    <t>0092_ANI_2</t>
  </si>
  <si>
    <t>0046_ANI_3</t>
  </si>
  <si>
    <t>0092_ANI_3</t>
  </si>
  <si>
    <t>0096_ANI_3</t>
  </si>
  <si>
    <t>0079_ANI_1</t>
  </si>
  <si>
    <t>0004_ANI_1</t>
  </si>
  <si>
    <t>0004_ANI_2</t>
  </si>
  <si>
    <t>0003_ANI_2</t>
  </si>
  <si>
    <t>0003_ANI_3</t>
  </si>
  <si>
    <t>0004_ANI_3</t>
  </si>
  <si>
    <t>0003_ANI_1</t>
  </si>
  <si>
    <t>0065_ANI_1</t>
  </si>
  <si>
    <t>0057_ANI_1</t>
  </si>
  <si>
    <t>0091_ANI_1</t>
  </si>
  <si>
    <t>0065_ANI_2</t>
  </si>
  <si>
    <t>0057_ANI_2</t>
  </si>
  <si>
    <t>0091_ANI_2</t>
  </si>
  <si>
    <t>0065_ANI_3</t>
  </si>
  <si>
    <t>0057_ANI_3</t>
  </si>
  <si>
    <t>0091_ANI_3</t>
  </si>
  <si>
    <t>Stegen_S19S_TN_278</t>
  </si>
  <si>
    <t>Stegen_S19S_TN_275</t>
  </si>
  <si>
    <t>Stegen_S19S_TN_276</t>
  </si>
  <si>
    <t>Stegen_S19S_TN_273</t>
  </si>
  <si>
    <t>Stegen_S19S_TN_274</t>
  </si>
  <si>
    <t>Stegen_S19S_TN_277</t>
  </si>
  <si>
    <t>Stegen_S19S_TN_65</t>
  </si>
  <si>
    <t>Stegen_S19S_TN_221</t>
  </si>
  <si>
    <t>Stegen_S19S_TN_200</t>
  </si>
  <si>
    <t>Stegen_S19S_TN_107</t>
  </si>
  <si>
    <t>Stegen_S19S_TN_108</t>
  </si>
  <si>
    <t>Stegen_S19S_TN_104</t>
  </si>
  <si>
    <t>Stegen_S19S_TN_131</t>
  </si>
  <si>
    <t>Stegen_S19S_TN_198</t>
  </si>
  <si>
    <t>Stegen_S19S_TN_232</t>
  </si>
  <si>
    <t>Stegen_S19S_TN_9</t>
  </si>
  <si>
    <t>Stegen_S19S_TN_159</t>
  </si>
  <si>
    <t>Stegen_S19S_TN_123</t>
  </si>
  <si>
    <t>Stegen_S19S_TN_222</t>
  </si>
  <si>
    <t>Stegen_S19S_TN_43</t>
  </si>
  <si>
    <t>Stegen_S19S_TN_224</t>
  </si>
  <si>
    <t>Stegen_S19S_TN_36</t>
  </si>
  <si>
    <t>Stegen_S19S_TN_242</t>
  </si>
  <si>
    <t>Stegen_S19S_TN_158</t>
  </si>
  <si>
    <t>Stegen_S19S_TN_124</t>
  </si>
  <si>
    <t>Stegen_S19S_TN_132</t>
  </si>
  <si>
    <t>Stegen_S19S_TN_51</t>
  </si>
  <si>
    <t>Stegen_S19S_TN_150</t>
  </si>
  <si>
    <t>Stegen_S19S_TN_25</t>
  </si>
  <si>
    <t>Stegen_S19S_TN_74</t>
  </si>
  <si>
    <t>Stegen_S19S_TN_116</t>
  </si>
  <si>
    <t>Stegen_S19S_TN_34</t>
  </si>
  <si>
    <t>Stegen_S19S_TN_136</t>
  </si>
  <si>
    <t>Stegen_S19S_TN_175</t>
  </si>
  <si>
    <t>Stegen_S19S_TN_245</t>
  </si>
  <si>
    <t>Stegen_S19S_TN_168</t>
  </si>
  <si>
    <t>Stegen_S19S_TN_226</t>
  </si>
  <si>
    <t>Stegen_S19S_TN_64</t>
  </si>
  <si>
    <t>Stegen_S19S_TN_130</t>
  </si>
  <si>
    <t>Stegen_S19S_TN_138</t>
  </si>
  <si>
    <t>Stegen_S19S_TN_205</t>
  </si>
  <si>
    <t>Stegen_S19S_TN_206</t>
  </si>
  <si>
    <t>Stegen_S19S_TN_33</t>
  </si>
  <si>
    <t>Stegen_S19S_TN_185</t>
  </si>
  <si>
    <t>Stegen_S19S_TN_187</t>
  </si>
  <si>
    <t>Stegen_S19S_TN_38</t>
  </si>
  <si>
    <t>Stegen_S19S_TN_80</t>
  </si>
  <si>
    <t>Stegen_S19S_TN_66</t>
  </si>
  <si>
    <t>Stegen_S19S_TN_105</t>
  </si>
  <si>
    <t>Stegen_S19S_TN_95</t>
  </si>
  <si>
    <t>Stegen_S19S_TN_83</t>
  </si>
  <si>
    <t>Stegen_S19S_TN_5</t>
  </si>
  <si>
    <t>Stegen_S19S_TN_133</t>
  </si>
  <si>
    <t>Stegen_S19S_TN_152</t>
  </si>
  <si>
    <t>Stegen_S19S_TN_46</t>
  </si>
  <si>
    <t>Stegen_S19S_TN_111</t>
  </si>
  <si>
    <t>Stegen_S19S_TN_239</t>
  </si>
  <si>
    <t>Stegen_S19S_TN_93</t>
  </si>
  <si>
    <t>Stegen_S19S_TN_84</t>
  </si>
  <si>
    <t>Stegen_S19S_TN_172</t>
  </si>
  <si>
    <t>Stegen_S19S_TN_30</t>
  </si>
  <si>
    <t>Stegen_S19S_TN_190</t>
  </si>
  <si>
    <t>Stegen_S19S_TN_13</t>
  </si>
  <si>
    <t>Stegen_S19S_TN_181</t>
  </si>
  <si>
    <t>Stegen_S19S_TN_86</t>
  </si>
  <si>
    <t>Stegen_S19S_TN_127</t>
  </si>
  <si>
    <t>Stegen_S19S_TN_171</t>
  </si>
  <si>
    <t>Stegen_S19S_TN_62</t>
  </si>
  <si>
    <t>Stegen_S19S_TN_216</t>
  </si>
  <si>
    <t>Stegen_S19S_TN_15</t>
  </si>
  <si>
    <t>Stegen_S19S_TN_179</t>
  </si>
  <si>
    <t>Stegen_S19S_TN_145</t>
  </si>
  <si>
    <t>Stegen_S19S_TN_102</t>
  </si>
  <si>
    <t>Stegen_S19S_TN_248</t>
  </si>
  <si>
    <t>Stegen_S19S_TN_31</t>
  </si>
  <si>
    <t>Stegen_S19S_TN_118</t>
  </si>
  <si>
    <t>Stegen_S19S_TN_215</t>
  </si>
  <si>
    <t>Stegen_S19S_TN_149</t>
  </si>
  <si>
    <t>Stegen_S19S_TN_134</t>
  </si>
  <si>
    <t>Stegen_S19S_TN_143</t>
  </si>
  <si>
    <t>Stegen_S19S_TN_110</t>
  </si>
  <si>
    <t>Stegen_S19S_TN_28</t>
  </si>
  <si>
    <t>Stegen_S19S_TN_125</t>
  </si>
  <si>
    <t>Stegen_S19S_TN_141</t>
  </si>
  <si>
    <t>Stegen_S19S_TN_79</t>
  </si>
  <si>
    <t>Stegen_S19S_TN_98</t>
  </si>
  <si>
    <t>Stegen_S19S_TN_218</t>
  </si>
  <si>
    <t>Stegen_S19S_TN_210</t>
  </si>
  <si>
    <t>Stegen_S19S_TN_11</t>
  </si>
  <si>
    <t>Stegen_S19S_TN_101</t>
  </si>
  <si>
    <t>Stegen_S19S_TN_211</t>
  </si>
  <si>
    <t>Stegen_S19S_TN_193</t>
  </si>
  <si>
    <t>Stegen_S19S_TN_121</t>
  </si>
  <si>
    <t>Stegen_S19S_TN_35</t>
  </si>
  <si>
    <t>Stegen_S19S_TN_71</t>
  </si>
  <si>
    <t>Stegen_S19S_TN_214</t>
  </si>
  <si>
    <t>Stegen_S19S_TN_161</t>
  </si>
  <si>
    <t>Stegen_S19S_TN_157</t>
  </si>
  <si>
    <t>Stegen_S19S_TN_128</t>
  </si>
  <si>
    <t>Stegen_S19S_TN_236</t>
  </si>
  <si>
    <t>Stegen_S19S_TN_247</t>
  </si>
  <si>
    <t>Stegen_S19S_TN_228</t>
  </si>
  <si>
    <t>Stegen_S19S_TN_169</t>
  </si>
  <si>
    <t>Stegen_S19S_TN_77</t>
  </si>
  <si>
    <t>Stegen_S19S_TN_89</t>
  </si>
  <si>
    <t>Stegen_S19S_TN_12</t>
  </si>
  <si>
    <t>Stegen_S19S_TN_69</t>
  </si>
  <si>
    <t>Stegen_S19S_TN_120</t>
  </si>
  <si>
    <t>Stegen_S19S_TN_96</t>
  </si>
  <si>
    <t>Stegen_S19S_TN_144</t>
  </si>
  <si>
    <t>Stegen_S19S_TN_219</t>
  </si>
  <si>
    <t>Stegen_S19S_TN_50</t>
  </si>
  <si>
    <t>Stegen_S19S_TN_49</t>
  </si>
  <si>
    <t>Stegen_S19S_TN_117</t>
  </si>
  <si>
    <t>Stegen_S19S_TN_231</t>
  </si>
  <si>
    <t>Stegen_S19S_TN_17</t>
  </si>
  <si>
    <t>Stegen_S19S_TN_114</t>
  </si>
  <si>
    <t>Stegen_S19S_TN_24</t>
  </si>
  <si>
    <t>Stegen_S19S_TN_40</t>
  </si>
  <si>
    <t>Stegen_S19S_TN_164</t>
  </si>
  <si>
    <t>Stegen_S19S_TN_204</t>
  </si>
  <si>
    <t>Stegen_S19S_TN_8</t>
  </si>
  <si>
    <t>Stegen_S19S_TN_213</t>
  </si>
  <si>
    <t>Stegen_S19S_TN_183</t>
  </si>
  <si>
    <t>Stegen_S19S_TN_264</t>
  </si>
  <si>
    <t>Stegen_S19S_TN_261</t>
  </si>
  <si>
    <t>Stegen_S19S_TN_269</t>
  </si>
  <si>
    <t>Stegen_S19S_TN_201</t>
  </si>
  <si>
    <t>Stegen_S19S_TN_244</t>
  </si>
  <si>
    <t>Stegen_S19S_TN_10</t>
  </si>
  <si>
    <t>Stegen_S19S_TN_197</t>
  </si>
  <si>
    <t>Stegen_S19S_TN_182</t>
  </si>
  <si>
    <t>Stegen_S19S_TN_88</t>
  </si>
  <si>
    <t>Stegen_S19S_TN_129</t>
  </si>
  <si>
    <t>Stegen_S19S_TN_230</t>
  </si>
  <si>
    <t>Stegen_S19S_TN_54</t>
  </si>
  <si>
    <t>Stegen_S19S_TN_202</t>
  </si>
  <si>
    <t>Stegen_S19S_TN_170</t>
  </si>
  <si>
    <t>Stegen_S19S_TN_106</t>
  </si>
  <si>
    <t>Stegen_S19S_TN_67</t>
  </si>
  <si>
    <t>Stegen_S19S_TN_47</t>
  </si>
  <si>
    <t>Stegen_S19S_TN_91</t>
  </si>
  <si>
    <t>Stegen_S19S_TN_254</t>
  </si>
  <si>
    <t>Stegen_S19S_TN_251</t>
  </si>
  <si>
    <t>Stegen_S19S_TN_255</t>
  </si>
  <si>
    <t>Stegen_S19S_TN_73</t>
  </si>
  <si>
    <t>Stegen_S19S_TN_140</t>
  </si>
  <si>
    <t>Stegen_S19S_TN_238</t>
  </si>
  <si>
    <t>Stegen_S19S_TN_58</t>
  </si>
  <si>
    <t>Stegen_S19S_TN_155</t>
  </si>
  <si>
    <t>Stegen_S19S_TN_217</t>
  </si>
  <si>
    <t>Stegen_S19S_TN_16</t>
  </si>
  <si>
    <t>Stegen_S19S_TN_78</t>
  </si>
  <si>
    <t>Stegen_S19S_TN_119</t>
  </si>
  <si>
    <t>Stegen_S19S_TN_178</t>
  </si>
  <si>
    <t>Stegen_S19S_TN_59</t>
  </si>
  <si>
    <t>Stegen_S19S_TN_112</t>
  </si>
  <si>
    <t>Stegen_S19S_TN_280</t>
  </si>
  <si>
    <t>Stegen_S19S_TN_283</t>
  </si>
  <si>
    <t>Stegen_S19S_TN_286</t>
  </si>
  <si>
    <t>Stegen_S19S_TN_249</t>
  </si>
  <si>
    <t>Stegen_S19S_TN_250</t>
  </si>
  <si>
    <t>Stegen_S19S_TN_252</t>
  </si>
  <si>
    <t>Stegen_S19S_TN_44</t>
  </si>
  <si>
    <t>Stegen_S19S_TN_75</t>
  </si>
  <si>
    <t>Stegen_S19S_TN_56</t>
  </si>
  <si>
    <t>Stegen_S19S_TN_94</t>
  </si>
  <si>
    <t>Stegen_S19S_TN_186</t>
  </si>
  <si>
    <t>Stegen_S19S_TN_229</t>
  </si>
  <si>
    <t>Stegen_S19S_TN_19</t>
  </si>
  <si>
    <t>Stegen_S19S_TN_227</t>
  </si>
  <si>
    <t>Stegen_S19S_TN_85</t>
  </si>
  <si>
    <t>Stegen_S19S_TN_115</t>
  </si>
  <si>
    <t>Stegen_S19S_TN_41</t>
  </si>
  <si>
    <t>Stegen_S19S_TN_166</t>
  </si>
  <si>
    <t>Stegen_S19S_TN_27</t>
  </si>
  <si>
    <t>Stegen_S19S_TN_100</t>
  </si>
  <si>
    <t>Stegen_S19S_TN_139</t>
  </si>
  <si>
    <t>Stegen_S19S_TN_154</t>
  </si>
  <si>
    <t>Stegen_S19S_TN_235</t>
  </si>
  <si>
    <t>Stegen_S19S_TN_167</t>
  </si>
  <si>
    <t>Stegen_S19S_TN_279</t>
  </si>
  <si>
    <t>Stegen_S19S_TN_282</t>
  </si>
  <si>
    <t>Stegen_S19S_TN_285</t>
  </si>
  <si>
    <t>Stegen_S19S_TN_53</t>
  </si>
  <si>
    <t>Stegen_S19S_TN_240</t>
  </si>
  <si>
    <t>Stegen_S19S_TN_191</t>
  </si>
  <si>
    <t>Stegen_S19S_TN_203</t>
  </si>
  <si>
    <t>Stegen_S19S_TN_137</t>
  </si>
  <si>
    <t>Stegen_S19S_TN_196</t>
  </si>
  <si>
    <t>Stegen_S19S_TN_26</t>
  </si>
  <si>
    <t>Stegen_S19S_TN_68</t>
  </si>
  <si>
    <t>Stegen_S19S_TN_184</t>
  </si>
  <si>
    <t>Stegen_S19S_TN_29</t>
  </si>
  <si>
    <t>Stegen_S19S_TN_48</t>
  </si>
  <si>
    <t>Stegen_S19S_TN_90</t>
  </si>
  <si>
    <t>Stegen_S19S_TN_2</t>
  </si>
  <si>
    <t>Stegen_S19S_TN_162</t>
  </si>
  <si>
    <t>Stegen_S19S_TN_194</t>
  </si>
  <si>
    <t>Stegen_S19S_TN_76</t>
  </si>
  <si>
    <t>Stegen_S19S_TN_151</t>
  </si>
  <si>
    <t>Stegen_S19S_TN_192</t>
  </si>
  <si>
    <t>Stegen_S19S_TN_234</t>
  </si>
  <si>
    <t>Stegen_S19S_TN_6</t>
  </si>
  <si>
    <t>Stegen_S19S_TN_174</t>
  </si>
  <si>
    <t>Stegen_S19S_TN_1</t>
  </si>
  <si>
    <t>Stegen_S19S_TN_20</t>
  </si>
  <si>
    <t>Stegen_S19S_TN_237</t>
  </si>
  <si>
    <t>Stegen_S19S_TN_18</t>
  </si>
  <si>
    <t>Stegen_S19S_TN_42</t>
  </si>
  <si>
    <t>Stegen_S19S_TN_97</t>
  </si>
  <si>
    <t>Stegen_S19S_TN_147</t>
  </si>
  <si>
    <t>Stegen_S19S_TN_233</t>
  </si>
  <si>
    <t>Stegen_S19S_TN_70</t>
  </si>
  <si>
    <t>Stegen_S19S_TN_189</t>
  </si>
  <si>
    <t>Stegen_S19S_TN_23</t>
  </si>
  <si>
    <t>Stegen_S19S_TN_113</t>
  </si>
  <si>
    <t>Stegen_S19S_TN_208</t>
  </si>
  <si>
    <t>Stegen_S19S_TN_225</t>
  </si>
  <si>
    <t>Stegen_S19S_TN_260</t>
  </si>
  <si>
    <t>Stegen_S19S_TN_258</t>
  </si>
  <si>
    <t>Stegen_S19S_TN_265</t>
  </si>
  <si>
    <t>Stegen_S19S_TN_272</t>
  </si>
  <si>
    <t>Stegen_S19S_TN_263</t>
  </si>
  <si>
    <t>Stegen_S19S_TN_267</t>
  </si>
  <si>
    <t>Stegen_S19S_TN_176</t>
  </si>
  <si>
    <t>Stegen_S19S_TN_246</t>
  </si>
  <si>
    <t>Stegen_S19S_TN_37</t>
  </si>
  <si>
    <t>Stegen_S19S_TN_7</t>
  </si>
  <si>
    <t>Stegen_S19S_TN_153</t>
  </si>
  <si>
    <t>Stegen_S19S_TN_163</t>
  </si>
  <si>
    <t>Stegen_S19S_TN_32</t>
  </si>
  <si>
    <t>Stegen_S19S_TN_165</t>
  </si>
  <si>
    <t>Stegen_S19S_TN_209</t>
  </si>
  <si>
    <t>Stegen_S19S_TN_14</t>
  </si>
  <si>
    <t>Stegen_S19S_TN_103</t>
  </si>
  <si>
    <t>Stegen_S19S_TN_243</t>
  </si>
  <si>
    <t>Stegen_S19S_TN_156</t>
  </si>
  <si>
    <t>Stegen_S19S_TN_61</t>
  </si>
  <si>
    <t>Stegen_S19S_TN_4</t>
  </si>
  <si>
    <t>Stegen_S19S_TN_160</t>
  </si>
  <si>
    <t>Stegen_S19S_TN_3</t>
  </si>
  <si>
    <t>Stegen_S19S_TN_212</t>
  </si>
  <si>
    <t>Stegen_S19S_TN_223</t>
  </si>
  <si>
    <t>Stegen_S19S_TN_180</t>
  </si>
  <si>
    <t>Stegen_S19S_TN_207</t>
  </si>
  <si>
    <t>Stegen_S19S_TN_21</t>
  </si>
  <si>
    <t>Stegen_S19S_TN_81</t>
  </si>
  <si>
    <t>Stegen_S19S_TN_241</t>
  </si>
  <si>
    <t>Stegen_S19S_TN_99</t>
  </si>
  <si>
    <t>Stegen_S19S_TN_45</t>
  </si>
  <si>
    <t>Stegen_S19S_TN_57</t>
  </si>
  <si>
    <t>Stegen_S19S_TN_142</t>
  </si>
  <si>
    <t>Stegen_S19S_TN_39</t>
  </si>
  <si>
    <t>Stegen_S19S_TN_135</t>
  </si>
  <si>
    <t>Stegen_S19S_TN_281</t>
  </si>
  <si>
    <t>Stegen_S19S_TN_284</t>
  </si>
  <si>
    <t>Stegen_S19S_TN_287</t>
  </si>
  <si>
    <t>Stegen_S19S_TN_259</t>
  </si>
  <si>
    <t>Stegen_S19S_TN_268</t>
  </si>
  <si>
    <t>Stegen_S19S_TN_270</t>
  </si>
  <si>
    <t>Stegen_S19S_TN_22</t>
  </si>
  <si>
    <t>Stegen_S19S_TN_148</t>
  </si>
  <si>
    <t>Stegen_S19S_TN_220</t>
  </si>
  <si>
    <t>Stegen_S19S_TN_122</t>
  </si>
  <si>
    <t>Stegen_S19S_TN_195</t>
  </si>
  <si>
    <t>Stegen_S19S_TN_188</t>
  </si>
  <si>
    <t>Stegen_S19S_TN_262</t>
  </si>
  <si>
    <t>Stegen_S19S_TN_266</t>
  </si>
  <si>
    <t>Stegen_S19S_TN_271</t>
  </si>
  <si>
    <t>Stegen_S19S_TN_52</t>
  </si>
  <si>
    <t>Stegen_S19S_TN_55</t>
  </si>
  <si>
    <t>Stegen_S19S_TN_146</t>
  </si>
  <si>
    <t>Stegen_S19S_TN_63</t>
  </si>
  <si>
    <t>Stegen_S19S_TN_92</t>
  </si>
  <si>
    <t>Stegen_S19S_TN_60</t>
  </si>
  <si>
    <t>Stegen_S19S_TN_72</t>
  </si>
  <si>
    <t>Stegen_S19S_TN_87</t>
  </si>
  <si>
    <t>Stegen_S19S_TN_173</t>
  </si>
  <si>
    <t>Stegen_S19S_TN_253</t>
  </si>
  <si>
    <t>Stegen_S19S_TN_256</t>
  </si>
  <si>
    <t>Stegen_S19S_TN_257</t>
  </si>
  <si>
    <t>???</t>
  </si>
  <si>
    <t>????</t>
  </si>
  <si>
    <t>index #</t>
  </si>
  <si>
    <t>NPOC as C (mg/L)</t>
  </si>
  <si>
    <t>100 uL injection volume</t>
  </si>
  <si>
    <t>&lt; 0.5</t>
  </si>
  <si>
    <t>NPOC summary</t>
  </si>
  <si>
    <t>DIC as C (mg/L)</t>
  </si>
  <si>
    <t>Stegen_S19S_TN_82</t>
  </si>
  <si>
    <t>Stegen_S19S_TN_177</t>
  </si>
  <si>
    <t>Stegen_S19S_TN_199</t>
  </si>
  <si>
    <t>S19S_217 no sample</t>
  </si>
  <si>
    <t>S19S_218 no sample</t>
  </si>
  <si>
    <t>S19S_223 no sample</t>
  </si>
  <si>
    <t>S19S_248 no sample</t>
  </si>
  <si>
    <t>Summary TN, DIC, NPOC, and anions</t>
  </si>
  <si>
    <t>&lt; 0.14</t>
  </si>
  <si>
    <t>&lt; 0.07</t>
  </si>
  <si>
    <t>&lt; 0.09</t>
  </si>
  <si>
    <t>&lt; 0.08</t>
  </si>
  <si>
    <t>&lt; 0.10</t>
  </si>
  <si>
    <t>&lt; 0.125</t>
  </si>
  <si>
    <t>&lt; 0.4</t>
  </si>
  <si>
    <t>&lt; 0.06</t>
  </si>
  <si>
    <t>&lt; 3.1</t>
  </si>
  <si>
    <t>&lt; 1.6</t>
  </si>
  <si>
    <t>&lt; 9</t>
  </si>
  <si>
    <t>&lt; 1.7</t>
  </si>
  <si>
    <t>&lt; 0.86</t>
  </si>
  <si>
    <t>&lt; 5</t>
  </si>
  <si>
    <t>&lt; 0.12</t>
  </si>
  <si>
    <t>&lt; 0.7</t>
  </si>
  <si>
    <t>&lt; 0.16</t>
  </si>
  <si>
    <t>DIW</t>
  </si>
  <si>
    <t>STD_0.35ppm</t>
  </si>
  <si>
    <t>STD_0.5ppm</t>
  </si>
  <si>
    <t>STD_1.0ppm</t>
  </si>
  <si>
    <t>STD_2.5ppm</t>
  </si>
  <si>
    <t>STD_5.0ppm</t>
  </si>
  <si>
    <t>STD_10ppm</t>
  </si>
  <si>
    <t>STD_30ppm</t>
  </si>
  <si>
    <t>STD_50ppm</t>
  </si>
  <si>
    <t>STD_100ppm</t>
  </si>
  <si>
    <t>Tayte_NPOC-1</t>
  </si>
  <si>
    <t>Tayte_NPOC-2</t>
  </si>
  <si>
    <t>Tayte_NPOC-3</t>
  </si>
  <si>
    <t>Tayte_NPOC-4</t>
  </si>
  <si>
    <t>Tayte_NPOC-5</t>
  </si>
  <si>
    <t>Tayte_NPOC-6</t>
  </si>
  <si>
    <t>Tayte_NPOC-7</t>
  </si>
  <si>
    <t>Tayte_NPOC-8</t>
  </si>
  <si>
    <t>Tayte_NPOC-9</t>
  </si>
  <si>
    <t>Tayte_NPOC-10</t>
  </si>
  <si>
    <t>Tayte_NPOC-11</t>
  </si>
  <si>
    <t>Tayte_NPOC-12</t>
  </si>
  <si>
    <t>Tayte_NPOC-13</t>
  </si>
  <si>
    <t>Tayte_NPOC-14</t>
  </si>
  <si>
    <t>Tayte_NPOC-15</t>
  </si>
  <si>
    <t>Tayte_NPOC-16</t>
  </si>
  <si>
    <t>Tayte_NPOC-17</t>
  </si>
  <si>
    <t>Tayte_NPOC-18</t>
  </si>
  <si>
    <t>Tayte_NPOC-19</t>
  </si>
  <si>
    <t>Tayte_NPOC-20</t>
  </si>
  <si>
    <t>Tayte_NPOC-21</t>
  </si>
  <si>
    <t>Tayte_NPOC-22</t>
  </si>
  <si>
    <t>Tayte_NPOC-23</t>
  </si>
  <si>
    <t>Tayte_NPOC-24</t>
  </si>
  <si>
    <t>Tayte_NPOC-25</t>
  </si>
  <si>
    <t>Tayte_NPOC-26</t>
  </si>
  <si>
    <t>Tayte_NPOC-27</t>
  </si>
  <si>
    <t>Tayte_NPOC-28</t>
  </si>
  <si>
    <t>Tayte_NPOC-29</t>
  </si>
  <si>
    <t>Tayte_NPOC-30</t>
  </si>
  <si>
    <t>Tayte_NPOC-31</t>
  </si>
  <si>
    <t>Tayte_NPOC-32</t>
  </si>
  <si>
    <t>Tayte_NPOC-33</t>
  </si>
  <si>
    <t>Tayte_NPOC-34</t>
  </si>
  <si>
    <t>Tayte_NPOC-35</t>
  </si>
  <si>
    <t>Tayte_NPOC-36</t>
  </si>
  <si>
    <t>STD_150ppm</t>
  </si>
  <si>
    <t>STD_200ppm</t>
  </si>
  <si>
    <t>STD_300ppm</t>
  </si>
  <si>
    <t>STD_400ppm</t>
  </si>
  <si>
    <t>Tayte_NPOC-37</t>
  </si>
  <si>
    <t>Tayte_NPOC-38</t>
  </si>
  <si>
    <t>Tayte_NPOC-39</t>
  </si>
  <si>
    <t>Tayte_NPOC-40</t>
  </si>
  <si>
    <t>Tayte_NPOC-41</t>
  </si>
  <si>
    <t>Tayte_NPOC-42</t>
  </si>
  <si>
    <t>Tayte_NPOC-43</t>
  </si>
  <si>
    <t>Tayte_NPOC-44</t>
  </si>
  <si>
    <t>Tayte_NPOC-45</t>
  </si>
  <si>
    <t>Tayte_NPOC-46</t>
  </si>
  <si>
    <t>Tayte_NPOC-47</t>
  </si>
  <si>
    <t>Tayte_NPOC-48</t>
  </si>
  <si>
    <t>Tayte_NPOC-49</t>
  </si>
  <si>
    <t>Tayte_NPOC-50</t>
  </si>
  <si>
    <t>Tayte_NPOC-51</t>
  </si>
  <si>
    <t>Tayte_NPOC-52</t>
  </si>
  <si>
    <t>Tayte_NPOC-53</t>
  </si>
  <si>
    <t>Tayte_NPOC-54</t>
  </si>
  <si>
    <t>Tayte_NPOC-55</t>
  </si>
  <si>
    <t>Tayte_NPOC-56</t>
  </si>
  <si>
    <t>Tayte_NPOC-57</t>
  </si>
  <si>
    <t>Tayte_NPOC-58</t>
  </si>
  <si>
    <t>Tayte_NPOC-59</t>
  </si>
  <si>
    <t>Tayte_NPOC-60</t>
  </si>
  <si>
    <t>Tayte_NPOC-61</t>
  </si>
  <si>
    <t>Tayte_NPOC-62</t>
  </si>
  <si>
    <t>Tayte_NPOC-63</t>
  </si>
  <si>
    <t>Tayte_NPOC-64</t>
  </si>
  <si>
    <t>Tayte_NPOC-65</t>
  </si>
  <si>
    <t>Tayte_NPOC-66</t>
  </si>
  <si>
    <t>Tayte_NPOC-67</t>
  </si>
  <si>
    <t>Tayte_NPOC-68</t>
  </si>
  <si>
    <t>Tayte_NPOC-69</t>
  </si>
  <si>
    <t>Tayte_NPOC-70</t>
  </si>
  <si>
    <t>Tayte_NPOC-71</t>
  </si>
  <si>
    <t>Tayte_NPOC-72</t>
  </si>
  <si>
    <t>Tayte_NPOC-73</t>
  </si>
  <si>
    <t>Tayte_NPOC-74</t>
  </si>
  <si>
    <t>Tayte_NPOC-75</t>
  </si>
  <si>
    <t>Tayte_NPOC-76</t>
  </si>
  <si>
    <t>Tayte_NPOC-77</t>
  </si>
  <si>
    <t>Tayte_NPOC-78</t>
  </si>
  <si>
    <t>Tayte_NPOC-79</t>
  </si>
  <si>
    <t>Tayte_NPOC-80</t>
  </si>
  <si>
    <t>Tayte_NPOC-81</t>
  </si>
  <si>
    <t>Tayte_NPOC-82</t>
  </si>
  <si>
    <t>Tayte_NPOC-83</t>
  </si>
  <si>
    <t>Tayte_NPOC-84</t>
  </si>
  <si>
    <t>Tayte_NPOC-85</t>
  </si>
  <si>
    <t>Tayte_NPOC-86</t>
  </si>
  <si>
    <t>Tayte_NPOC-87</t>
  </si>
  <si>
    <t>Tayte_NPOC-88</t>
  </si>
  <si>
    <t>Tayte_NPOC-89</t>
  </si>
  <si>
    <t>Tayte_NPOC-90</t>
  </si>
  <si>
    <t>Tayte_NPOC-91</t>
  </si>
  <si>
    <t>Tayte_NPOC-92</t>
  </si>
  <si>
    <t>Tayte_NPOC-93</t>
  </si>
  <si>
    <t>Tayte_NPOC-94</t>
  </si>
  <si>
    <t>Tayte_NPOC-95</t>
  </si>
  <si>
    <t>Tayte_NPOC-96</t>
  </si>
  <si>
    <t>Tayte_NPOC-97</t>
  </si>
  <si>
    <t>Tayte_NPOC-98</t>
  </si>
  <si>
    <t>Tayte_NPOC-99</t>
  </si>
  <si>
    <t>Tayte_NPOC-100</t>
  </si>
  <si>
    <t>Tayte_NPOC-101</t>
  </si>
  <si>
    <t>Tayte_NPOC-102</t>
  </si>
  <si>
    <t>Tayte_NPOC-103</t>
  </si>
  <si>
    <t>Tayte_NPOC-104</t>
  </si>
  <si>
    <t>Tayte_NPOC-105</t>
  </si>
  <si>
    <t>Tayte_NPOC-106</t>
  </si>
  <si>
    <t>Tayte_NPOC-107</t>
  </si>
  <si>
    <t>Tayte_NPOC-108</t>
  </si>
  <si>
    <t>Tayte NPOC results:  Sample 1 to 108</t>
  </si>
  <si>
    <t>No samples in this concentration range.</t>
  </si>
  <si>
    <t>Tayte NPOC results</t>
  </si>
  <si>
    <t>as C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</si>
</sst>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30">
    <xf numFmtId="0" fontId="0" fillId="0" borderId="0" xfId="0"/>
    <xf numFmtId="22" fontId="0" fillId="0" borderId="0" xfId="0" applyNumberFormat="1"/>
    <xf numFmtId="0" fontId="16" fillId="0" borderId="0" xfId="0" applyFont="1"/>
    <xf numFmtId="14" fontId="0" fillId="0" borderId="0" xfId="0" applyNumberFormat="1"/>
    <xf numFmtId="0" fontId="0" fillId="0" borderId="0" xfId="0" applyAlignment="1">
      <alignment horizontal="right"/>
    </xf>
    <xf numFmtId="0" fontId="14" fillId="0" borderId="0" xfId="0" applyFont="1"/>
    <xf numFmtId="2" fontId="0" fillId="0" borderId="0" xfId="0" applyNumberFormat="1"/>
    <xf numFmtId="0" fontId="0" fillId="0" borderId="0" xfId="0" applyBorder="1" applyAlignment="1">
      <alignment horizontal="center"/>
    </xf>
    <xf numFmtId="49" fontId="18" fillId="0" borderId="0" xfId="42" applyNumberFormat="1" applyFont="1" applyBorder="1" applyAlignment="1">
      <alignment horizontal="center"/>
    </xf>
    <xf numFmtId="0" fontId="0" fillId="33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10" xfId="0" applyBorder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14" fillId="0" borderId="0" xfId="0" applyNumberFormat="1" applyFont="1" applyAlignment="1">
      <alignment horizontal="right"/>
    </xf>
    <xf numFmtId="0" fontId="0" fillId="0" borderId="0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165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6" fillId="0" borderId="0" xfId="0" applyFont="1" applyAlignment="1">
      <alignment horizontal="right"/>
    </xf>
    <xf numFmtId="22" fontId="0" fillId="0" borderId="0" xfId="0" applyNumberFormat="1" applyFont="1"/>
    <xf numFmtId="0" fontId="0" fillId="0" borderId="0" xfId="0" applyAlignment="1">
      <alignment horizontal="left"/>
    </xf>
    <xf numFmtId="0" fontId="20" fillId="0" borderId="0" xfId="0" applyFont="1"/>
    <xf numFmtId="22" fontId="20" fillId="0" borderId="0" xfId="0" applyNumberFormat="1" applyFont="1"/>
    <xf numFmtId="0" fontId="21" fillId="0" borderId="0" xfId="0" applyFont="1"/>
    <xf numFmtId="2" fontId="20" fillId="0" borderId="0" xfId="0" applyNumberFormat="1" applyFont="1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NPOC as C (mg/L) October 6,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'Tayte data October 9, 2020'!$Q$7</c:f>
              <c:strCache>
                <c:ptCount val="1"/>
                <c:pt idx="0">
                  <c:v>NPOC as C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029352580927386"/>
                  <c:y val="1.6752697579469233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'Tayte data October 9, 2020'!$P$8:$P$25</c:f>
              <c:numCache>
                <c:formatCode>General</c:formatCode>
                <c:ptCount val="18"/>
                <c:pt idx="0">
                  <c:v>1192</c:v>
                </c:pt>
                <c:pt idx="1">
                  <c:v>1184</c:v>
                </c:pt>
                <c:pt idx="2">
                  <c:v>1186</c:v>
                </c:pt>
                <c:pt idx="3">
                  <c:v>1781</c:v>
                </c:pt>
                <c:pt idx="4">
                  <c:v>1792</c:v>
                </c:pt>
                <c:pt idx="5">
                  <c:v>1797</c:v>
                </c:pt>
                <c:pt idx="6">
                  <c:v>2394</c:v>
                </c:pt>
                <c:pt idx="7">
                  <c:v>2426</c:v>
                </c:pt>
                <c:pt idx="8">
                  <c:v>2424</c:v>
                </c:pt>
                <c:pt idx="9">
                  <c:v>3766</c:v>
                </c:pt>
                <c:pt idx="10">
                  <c:v>3767</c:v>
                </c:pt>
                <c:pt idx="11">
                  <c:v>3782</c:v>
                </c:pt>
                <c:pt idx="12">
                  <c:v>5093</c:v>
                </c:pt>
                <c:pt idx="13">
                  <c:v>5096</c:v>
                </c:pt>
                <c:pt idx="14">
                  <c:v>5104</c:v>
                </c:pt>
              </c:numCache>
            </c:numRef>
          </c:xVal>
          <c:yVal>
            <c:numRef>
              <c:f>'Tayte data October 9, 2020'!$Q$8:$Q$25</c:f>
              <c:numCache>
                <c:formatCode>General</c:formatCode>
                <c:ptCount val="1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0-436A-AA4A-7009B198B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559055"/>
        <c:axId val="269617375"/>
      </c:scatterChart>
      <c:valAx>
        <c:axId val="26555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617375"/>
        <c:crosses val="autoZero"/>
        <c:crossBetween val="midCat"/>
      </c:valAx>
      <c:valAx>
        <c:axId val="26961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5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NPOC as C (mg/L) high October 8,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'Tayte data October 9, 2020'!$Q$265</c:f>
              <c:strCache>
                <c:ptCount val="1"/>
                <c:pt idx="0">
                  <c:v>NPOC as C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029352580927386"/>
                  <c:y val="1.6752697579469233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'Tayte data October 9, 2020'!$P$266:$P$277</c:f>
              <c:numCache>
                <c:formatCode>General</c:formatCode>
                <c:ptCount val="12"/>
                <c:pt idx="0">
                  <c:v>3893</c:v>
                </c:pt>
                <c:pt idx="1">
                  <c:v>3883</c:v>
                </c:pt>
                <c:pt idx="2">
                  <c:v>3902</c:v>
                </c:pt>
                <c:pt idx="3">
                  <c:v>5384</c:v>
                </c:pt>
                <c:pt idx="4">
                  <c:v>5409</c:v>
                </c:pt>
                <c:pt idx="5">
                  <c:v>5448</c:v>
                </c:pt>
                <c:pt idx="6">
                  <c:v>1307</c:v>
                </c:pt>
                <c:pt idx="7">
                  <c:v>1303</c:v>
                </c:pt>
                <c:pt idx="8">
                  <c:v>1305</c:v>
                </c:pt>
                <c:pt idx="9">
                  <c:v>2730</c:v>
                </c:pt>
                <c:pt idx="10">
                  <c:v>2751</c:v>
                </c:pt>
                <c:pt idx="11">
                  <c:v>2749</c:v>
                </c:pt>
              </c:numCache>
            </c:numRef>
          </c:xVal>
          <c:yVal>
            <c:numRef>
              <c:f>'Tayte data October 9, 2020'!$Q$266:$Q$277</c:f>
              <c:numCache>
                <c:formatCode>General</c:formatCode>
                <c:ptCount val="12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3F-4AAD-93FF-D75292F95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559055"/>
        <c:axId val="269617375"/>
      </c:scatterChart>
      <c:valAx>
        <c:axId val="26555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617375"/>
        <c:crosses val="autoZero"/>
        <c:crossBetween val="midCat"/>
      </c:valAx>
      <c:valAx>
        <c:axId val="26961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5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NPOC as C (mg/L) low October 6,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'Tayte data October 9, 2020'!$Q$386</c:f>
              <c:strCache>
                <c:ptCount val="1"/>
                <c:pt idx="0">
                  <c:v>NPOC as C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029352580927386"/>
                  <c:y val="1.6752697579469233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'Tayte data October 9, 2020'!$P$387:$P$398</c:f>
              <c:numCache>
                <c:formatCode>General</c:formatCode>
                <c:ptCount val="12"/>
                <c:pt idx="0">
                  <c:v>10.39</c:v>
                </c:pt>
                <c:pt idx="1">
                  <c:v>10.029999999999999</c:v>
                </c:pt>
                <c:pt idx="2">
                  <c:v>9.7799999999999994</c:v>
                </c:pt>
                <c:pt idx="3">
                  <c:v>15.04</c:v>
                </c:pt>
                <c:pt idx="4">
                  <c:v>15.4</c:v>
                </c:pt>
                <c:pt idx="5">
                  <c:v>15.23</c:v>
                </c:pt>
                <c:pt idx="6">
                  <c:v>31.91</c:v>
                </c:pt>
                <c:pt idx="7">
                  <c:v>31.37</c:v>
                </c:pt>
                <c:pt idx="8">
                  <c:v>31.83</c:v>
                </c:pt>
                <c:pt idx="9">
                  <c:v>59.3</c:v>
                </c:pt>
                <c:pt idx="10">
                  <c:v>58.57</c:v>
                </c:pt>
                <c:pt idx="11">
                  <c:v>58.97</c:v>
                </c:pt>
              </c:numCache>
            </c:numRef>
          </c:xVal>
          <c:yVal>
            <c:numRef>
              <c:f>'Tayte data October 9, 2020'!$Q$387:$Q$398</c:f>
              <c:numCache>
                <c:formatCode>General</c:formatCode>
                <c:ptCount val="1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D3-49F6-A4F9-D9CA1E689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559055"/>
        <c:axId val="269617375"/>
      </c:scatterChart>
      <c:valAx>
        <c:axId val="26555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617375"/>
        <c:crosses val="autoZero"/>
        <c:crossBetween val="midCat"/>
      </c:valAx>
      <c:valAx>
        <c:axId val="26961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5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NPOC as C (mg/L) high October 8,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'Tayte data October 9, 2020'!$Q$409</c:f>
              <c:strCache>
                <c:ptCount val="1"/>
                <c:pt idx="0">
                  <c:v>NPOC as C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029352580927386"/>
                  <c:y val="1.6752697579469233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'Tayte data October 9, 2020'!$P$410:$P$424</c:f>
              <c:numCache>
                <c:formatCode>General</c:formatCode>
                <c:ptCount val="15"/>
                <c:pt idx="0">
                  <c:v>1383</c:v>
                </c:pt>
                <c:pt idx="1">
                  <c:v>1412</c:v>
                </c:pt>
                <c:pt idx="2">
                  <c:v>1417</c:v>
                </c:pt>
                <c:pt idx="3">
                  <c:v>2134</c:v>
                </c:pt>
                <c:pt idx="4">
                  <c:v>2145</c:v>
                </c:pt>
                <c:pt idx="5">
                  <c:v>2102</c:v>
                </c:pt>
                <c:pt idx="6">
                  <c:v>2896</c:v>
                </c:pt>
                <c:pt idx="7">
                  <c:v>2932</c:v>
                </c:pt>
                <c:pt idx="8">
                  <c:v>2882</c:v>
                </c:pt>
                <c:pt idx="9">
                  <c:v>4482</c:v>
                </c:pt>
                <c:pt idx="10">
                  <c:v>4536</c:v>
                </c:pt>
                <c:pt idx="11">
                  <c:v>4501</c:v>
                </c:pt>
                <c:pt idx="12">
                  <c:v>6114</c:v>
                </c:pt>
                <c:pt idx="13">
                  <c:v>6036</c:v>
                </c:pt>
                <c:pt idx="14">
                  <c:v>6073</c:v>
                </c:pt>
              </c:numCache>
            </c:numRef>
          </c:xVal>
          <c:yVal>
            <c:numRef>
              <c:f>'Tayte data October 9, 2020'!$Q$410:$Q$424</c:f>
              <c:numCache>
                <c:formatCode>General</c:formatCode>
                <c:ptCount val="1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F2-4BB6-828E-72C90EE68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559055"/>
        <c:axId val="269617375"/>
      </c:scatterChart>
      <c:valAx>
        <c:axId val="26555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617375"/>
        <c:crosses val="autoZero"/>
        <c:crossBetween val="midCat"/>
      </c:valAx>
      <c:valAx>
        <c:axId val="26961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5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352425</xdr:colOff>
      <xdr:row>3</xdr:row>
      <xdr:rowOff>50800</xdr:rowOff>
    </xdr:from>
    <xdr:to>
      <xdr:col>27</xdr:col>
      <xdr:colOff>47625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CD1DFF-8941-4B58-BD5B-C72B13091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261</xdr:row>
      <xdr:rowOff>0</xdr:rowOff>
    </xdr:from>
    <xdr:to>
      <xdr:col>26</xdr:col>
      <xdr:colOff>304800</xdr:colOff>
      <xdr:row>275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2A347A-D63E-4705-983A-2D07D7EAF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385</xdr:row>
      <xdr:rowOff>0</xdr:rowOff>
    </xdr:from>
    <xdr:to>
      <xdr:col>26</xdr:col>
      <xdr:colOff>304800</xdr:colOff>
      <xdr:row>399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2554594-1348-4AA8-B32B-1BBBD972F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408</xdr:row>
      <xdr:rowOff>0</xdr:rowOff>
    </xdr:from>
    <xdr:to>
      <xdr:col>26</xdr:col>
      <xdr:colOff>304800</xdr:colOff>
      <xdr:row>422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EA6D879-DEF2-40A4-AD8B-044B10299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F21F3-F8CF-4901-9710-1A41A90D3B56}">
  <dimension ref="A1:S291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0" customWidth="1"/>
    <col min="2" max="2" width="18" customWidth="1"/>
    <col min="6" max="6" width="13.5" bestFit="1" customWidth="1"/>
    <col min="7" max="7" width="15.33203125" bestFit="1" customWidth="1"/>
    <col min="8" max="8" width="10.33203125" customWidth="1"/>
    <col min="9" max="9" width="9.33203125" bestFit="1" customWidth="1"/>
    <col min="10" max="12" width="10.33203125" bestFit="1" customWidth="1"/>
  </cols>
  <sheetData>
    <row r="1" spans="1:19" x14ac:dyDescent="0.2">
      <c r="A1" s="2" t="s">
        <v>877</v>
      </c>
    </row>
    <row r="2" spans="1:19" x14ac:dyDescent="0.2">
      <c r="A2" s="3">
        <v>43745</v>
      </c>
    </row>
    <row r="3" spans="1:19" x14ac:dyDescent="0.2">
      <c r="A3" s="17"/>
      <c r="B3" s="17"/>
      <c r="C3" s="17" t="s">
        <v>280</v>
      </c>
      <c r="D3" s="17"/>
      <c r="E3" s="17"/>
      <c r="F3" s="17" t="s">
        <v>281</v>
      </c>
      <c r="G3" s="17" t="s">
        <v>281</v>
      </c>
      <c r="H3" s="17"/>
      <c r="I3" s="17"/>
      <c r="J3" s="17"/>
      <c r="K3" s="17"/>
      <c r="L3" s="17"/>
    </row>
    <row r="4" spans="1:19" x14ac:dyDescent="0.2">
      <c r="A4" s="18" t="s">
        <v>291</v>
      </c>
      <c r="B4" s="18" t="s">
        <v>292</v>
      </c>
      <c r="C4" s="18" t="s">
        <v>275</v>
      </c>
      <c r="D4" s="19" t="s">
        <v>864</v>
      </c>
      <c r="E4" s="18"/>
      <c r="F4" s="18" t="s">
        <v>869</v>
      </c>
      <c r="G4" s="18" t="s">
        <v>865</v>
      </c>
      <c r="H4" s="18" t="s">
        <v>282</v>
      </c>
      <c r="I4" s="18" t="s">
        <v>283</v>
      </c>
      <c r="J4" s="18" t="s">
        <v>285</v>
      </c>
      <c r="K4" s="18" t="s">
        <v>286</v>
      </c>
      <c r="L4" s="18" t="s">
        <v>287</v>
      </c>
    </row>
    <row r="5" spans="1:19" ht="16" x14ac:dyDescent="0.2">
      <c r="A5" t="s">
        <v>785</v>
      </c>
      <c r="B5" s="9" t="s">
        <v>293</v>
      </c>
      <c r="C5">
        <v>0.55055493999999994</v>
      </c>
      <c r="D5">
        <v>1</v>
      </c>
      <c r="G5" s="6">
        <v>6.5865793333333329</v>
      </c>
      <c r="H5" s="4" t="s">
        <v>278</v>
      </c>
      <c r="I5" s="20">
        <v>94.113218799999999</v>
      </c>
      <c r="J5" s="4" t="s">
        <v>277</v>
      </c>
      <c r="K5" s="14">
        <v>2.7103676999999999</v>
      </c>
      <c r="L5" s="12">
        <v>0.49610409999999994</v>
      </c>
    </row>
    <row r="6" spans="1:19" ht="16" x14ac:dyDescent="0.2">
      <c r="A6" t="s">
        <v>776</v>
      </c>
      <c r="B6" s="9" t="s">
        <v>294</v>
      </c>
      <c r="C6">
        <v>8.8142928250000002E-2</v>
      </c>
      <c r="D6">
        <v>2</v>
      </c>
      <c r="G6" s="6">
        <v>1.3953233333333335</v>
      </c>
      <c r="H6" s="4" t="s">
        <v>278</v>
      </c>
      <c r="I6" s="20">
        <v>20.878968499999996</v>
      </c>
      <c r="J6" s="4" t="s">
        <v>277</v>
      </c>
      <c r="K6" s="14">
        <v>7.1866233999999993</v>
      </c>
      <c r="L6" s="4" t="s">
        <v>288</v>
      </c>
      <c r="O6" s="4"/>
      <c r="P6" s="20"/>
      <c r="Q6" s="4"/>
      <c r="R6" s="14"/>
      <c r="S6" s="4"/>
    </row>
    <row r="7" spans="1:19" ht="16" x14ac:dyDescent="0.2">
      <c r="A7" t="s">
        <v>821</v>
      </c>
      <c r="B7" s="9" t="s">
        <v>295</v>
      </c>
      <c r="C7">
        <v>0.16162823949999999</v>
      </c>
      <c r="D7">
        <v>3</v>
      </c>
      <c r="G7" s="6">
        <v>1.48525</v>
      </c>
      <c r="H7" s="12">
        <v>0.36693750000000003</v>
      </c>
      <c r="I7" s="14">
        <v>2.6593131999999997</v>
      </c>
      <c r="J7" s="4" t="s">
        <v>277</v>
      </c>
      <c r="K7" s="14">
        <v>4.0523828000000002</v>
      </c>
      <c r="L7" s="4" t="s">
        <v>288</v>
      </c>
      <c r="O7" s="12"/>
      <c r="P7" s="14"/>
      <c r="Q7" s="4"/>
      <c r="R7" s="14"/>
      <c r="S7" s="4"/>
    </row>
    <row r="8" spans="1:19" ht="16" x14ac:dyDescent="0.2">
      <c r="A8" t="s">
        <v>819</v>
      </c>
      <c r="B8" s="9" t="s">
        <v>296</v>
      </c>
      <c r="C8">
        <v>0.12551693050000001</v>
      </c>
      <c r="D8">
        <v>4</v>
      </c>
      <c r="G8" s="6">
        <v>1.2721046666666667</v>
      </c>
      <c r="H8" s="4" t="s">
        <v>278</v>
      </c>
      <c r="I8" s="12">
        <v>0.36487920000000001</v>
      </c>
      <c r="J8" s="4" t="s">
        <v>277</v>
      </c>
      <c r="K8" s="14">
        <v>2.8480924000000001</v>
      </c>
      <c r="L8" s="4" t="s">
        <v>288</v>
      </c>
      <c r="O8" s="4"/>
      <c r="P8" s="14"/>
      <c r="Q8" s="4"/>
      <c r="R8" s="20"/>
      <c r="S8" s="12"/>
    </row>
    <row r="9" spans="1:19" ht="16" x14ac:dyDescent="0.2">
      <c r="A9" t="s">
        <v>631</v>
      </c>
      <c r="B9" s="9" t="s">
        <v>297</v>
      </c>
      <c r="C9">
        <v>0.31832245899999995</v>
      </c>
      <c r="D9">
        <v>5</v>
      </c>
      <c r="G9" s="6">
        <v>4.2825433333333329</v>
      </c>
      <c r="H9" s="12">
        <v>9.8700999999999983E-2</v>
      </c>
      <c r="I9" s="20">
        <v>11.887818999999999</v>
      </c>
      <c r="J9" s="4" t="s">
        <v>277</v>
      </c>
      <c r="K9" s="20">
        <v>36.3779878</v>
      </c>
      <c r="L9" s="12">
        <v>0.33689709999999995</v>
      </c>
      <c r="O9" s="4"/>
      <c r="P9" s="12"/>
      <c r="Q9" s="4"/>
      <c r="R9" s="14"/>
      <c r="S9" s="4"/>
    </row>
    <row r="10" spans="1:19" ht="16" x14ac:dyDescent="0.2">
      <c r="A10" t="s">
        <v>783</v>
      </c>
      <c r="B10" s="9" t="s">
        <v>298</v>
      </c>
      <c r="C10">
        <v>1.0714373800000001</v>
      </c>
      <c r="D10">
        <v>6</v>
      </c>
      <c r="G10" s="6">
        <v>3.8126286666666664</v>
      </c>
      <c r="H10" s="4" t="s">
        <v>278</v>
      </c>
      <c r="I10" s="21">
        <v>282.66544322999999</v>
      </c>
      <c r="J10" s="4" t="s">
        <v>878</v>
      </c>
      <c r="K10" s="20">
        <v>17.351054820000002</v>
      </c>
      <c r="L10" s="14">
        <v>3.0445880399999994</v>
      </c>
      <c r="O10" s="12"/>
      <c r="P10" s="20"/>
      <c r="Q10" s="4"/>
      <c r="R10" s="20"/>
      <c r="S10" s="12"/>
    </row>
    <row r="11" spans="1:19" ht="16" x14ac:dyDescent="0.2">
      <c r="A11" t="s">
        <v>808</v>
      </c>
      <c r="B11" s="9" t="s">
        <v>299</v>
      </c>
      <c r="C11">
        <v>1.0490181325000001</v>
      </c>
      <c r="D11">
        <v>7</v>
      </c>
      <c r="G11" s="6">
        <v>2.795118</v>
      </c>
      <c r="H11" s="12">
        <v>9.9457346250000023E-2</v>
      </c>
      <c r="I11" s="20">
        <v>92.282305617000006</v>
      </c>
      <c r="J11" s="4" t="s">
        <v>277</v>
      </c>
      <c r="K11" s="20">
        <v>11.6366574555</v>
      </c>
      <c r="L11" s="14">
        <v>2.9090487262500004</v>
      </c>
      <c r="O11" s="4"/>
      <c r="P11" s="21"/>
      <c r="Q11" s="4"/>
      <c r="R11" s="20"/>
      <c r="S11" s="14"/>
    </row>
    <row r="12" spans="1:19" ht="16" x14ac:dyDescent="0.2">
      <c r="A12" t="s">
        <v>701</v>
      </c>
      <c r="B12" s="9" t="s">
        <v>300</v>
      </c>
      <c r="C12">
        <v>8.3593000000000011</v>
      </c>
      <c r="D12">
        <v>8</v>
      </c>
      <c r="G12" s="6">
        <v>8.4069246666666668</v>
      </c>
      <c r="H12" s="4" t="s">
        <v>278</v>
      </c>
      <c r="I12" s="20">
        <v>96.918233582999974</v>
      </c>
      <c r="J12" s="12">
        <v>0.29533003124999996</v>
      </c>
      <c r="K12" s="21">
        <v>121.39001992699997</v>
      </c>
      <c r="L12" s="20">
        <v>30.663000850499998</v>
      </c>
      <c r="O12" s="12"/>
      <c r="P12" s="20"/>
      <c r="Q12" s="4"/>
      <c r="R12" s="20"/>
      <c r="S12" s="14"/>
    </row>
    <row r="13" spans="1:19" ht="16" x14ac:dyDescent="0.2">
      <c r="A13" t="s">
        <v>595</v>
      </c>
      <c r="B13" s="9" t="s">
        <v>301</v>
      </c>
      <c r="C13">
        <v>9.427600975E-2</v>
      </c>
      <c r="D13">
        <v>9</v>
      </c>
      <c r="G13" s="6">
        <v>1.7902353333333334</v>
      </c>
      <c r="H13" s="4" t="s">
        <v>278</v>
      </c>
      <c r="I13" s="12">
        <v>0.20386560000000004</v>
      </c>
      <c r="J13" s="4" t="s">
        <v>277</v>
      </c>
      <c r="K13" s="12">
        <v>0.22491730000000001</v>
      </c>
      <c r="L13" s="4" t="s">
        <v>288</v>
      </c>
      <c r="O13" s="4"/>
      <c r="P13" s="20"/>
      <c r="Q13" s="12"/>
      <c r="R13" s="21"/>
      <c r="S13" s="20"/>
    </row>
    <row r="14" spans="1:19" ht="16" x14ac:dyDescent="0.2">
      <c r="A14" t="s">
        <v>709</v>
      </c>
      <c r="B14" s="9" t="s">
        <v>302</v>
      </c>
      <c r="C14">
        <v>0.18458577799999998</v>
      </c>
      <c r="D14">
        <v>10</v>
      </c>
      <c r="G14" s="6">
        <v>4.5140566666666659</v>
      </c>
      <c r="H14" s="4" t="s">
        <v>278</v>
      </c>
      <c r="I14" s="4" t="s">
        <v>284</v>
      </c>
      <c r="J14" s="4" t="s">
        <v>277</v>
      </c>
      <c r="K14" s="20">
        <v>33.223187799999998</v>
      </c>
      <c r="L14" s="4" t="s">
        <v>288</v>
      </c>
      <c r="O14" s="4"/>
      <c r="P14" s="12"/>
      <c r="Q14" s="4"/>
      <c r="R14" s="12"/>
      <c r="S14" s="4"/>
    </row>
    <row r="15" spans="1:19" ht="16" x14ac:dyDescent="0.2">
      <c r="A15" t="s">
        <v>668</v>
      </c>
      <c r="B15" s="9" t="s">
        <v>303</v>
      </c>
      <c r="C15">
        <v>0.119177695</v>
      </c>
      <c r="D15">
        <v>11</v>
      </c>
      <c r="G15" s="6">
        <v>1.1220993333333336</v>
      </c>
      <c r="H15" s="12">
        <v>0.3793415</v>
      </c>
      <c r="I15" s="20">
        <v>22.621367199999998</v>
      </c>
      <c r="J15" s="4" t="s">
        <v>277</v>
      </c>
      <c r="K15" s="14">
        <v>9.1205157999999997</v>
      </c>
      <c r="L15" s="4" t="s">
        <v>288</v>
      </c>
      <c r="O15" s="4"/>
      <c r="P15" s="4"/>
      <c r="Q15" s="4"/>
      <c r="R15" s="20"/>
      <c r="S15" s="4"/>
    </row>
    <row r="16" spans="1:19" ht="16" x14ac:dyDescent="0.2">
      <c r="A16" t="s">
        <v>685</v>
      </c>
      <c r="B16" s="9" t="s">
        <v>304</v>
      </c>
      <c r="C16">
        <v>2.2498408000000003</v>
      </c>
      <c r="D16">
        <v>12</v>
      </c>
      <c r="G16" s="6">
        <v>3.2688593333333333</v>
      </c>
      <c r="H16" s="12">
        <v>0.19948350000000001</v>
      </c>
      <c r="I16" s="14">
        <v>9.724359999999999</v>
      </c>
      <c r="J16" s="12">
        <v>9.7935549999999996E-2</v>
      </c>
      <c r="K16" s="20">
        <v>13.455210999999998</v>
      </c>
      <c r="L16" s="14">
        <v>8.4694187000000003</v>
      </c>
      <c r="O16" s="12"/>
      <c r="P16" s="20"/>
      <c r="Q16" s="4"/>
      <c r="R16" s="14"/>
      <c r="S16" s="4"/>
    </row>
    <row r="17" spans="1:19" ht="16" x14ac:dyDescent="0.2">
      <c r="A17" t="s">
        <v>642</v>
      </c>
      <c r="B17" s="9" t="s">
        <v>305</v>
      </c>
      <c r="C17">
        <v>0.50210874999999999</v>
      </c>
      <c r="D17">
        <v>13</v>
      </c>
      <c r="G17" s="6">
        <v>0.55295919999999998</v>
      </c>
      <c r="H17" s="4" t="s">
        <v>278</v>
      </c>
      <c r="I17" s="14">
        <v>2.7414505349999998</v>
      </c>
      <c r="J17" s="4" t="s">
        <v>879</v>
      </c>
      <c r="K17" s="14">
        <v>4.9866197595000008</v>
      </c>
      <c r="L17" s="14">
        <v>1.7907469724999998</v>
      </c>
      <c r="O17" s="12"/>
      <c r="P17" s="14"/>
      <c r="Q17" s="12"/>
      <c r="R17" s="20"/>
      <c r="S17" s="14"/>
    </row>
    <row r="18" spans="1:19" ht="16" x14ac:dyDescent="0.2">
      <c r="A18" t="s">
        <v>814</v>
      </c>
      <c r="B18" s="9" t="s">
        <v>306</v>
      </c>
      <c r="C18">
        <v>0.52040491749999995</v>
      </c>
      <c r="D18">
        <v>14</v>
      </c>
      <c r="G18" s="6">
        <v>3.6989766666666668</v>
      </c>
      <c r="H18" s="12">
        <v>0.23510118749999995</v>
      </c>
      <c r="I18" s="20">
        <v>48.371528024999989</v>
      </c>
      <c r="J18" s="4" t="s">
        <v>880</v>
      </c>
      <c r="K18" s="20">
        <v>78.697846287499985</v>
      </c>
      <c r="L18" s="4" t="s">
        <v>867</v>
      </c>
      <c r="O18" s="4"/>
      <c r="P18" s="14"/>
      <c r="Q18" s="4"/>
      <c r="R18" s="14"/>
      <c r="S18" s="14"/>
    </row>
    <row r="19" spans="1:19" ht="16" x14ac:dyDescent="0.2">
      <c r="A19" t="s">
        <v>649</v>
      </c>
      <c r="B19" s="9" t="s">
        <v>307</v>
      </c>
      <c r="C19">
        <v>0.1195384645</v>
      </c>
      <c r="D19">
        <v>15</v>
      </c>
      <c r="G19" s="6">
        <v>3.3798326666666667</v>
      </c>
      <c r="H19" s="4" t="s">
        <v>278</v>
      </c>
      <c r="I19" s="4" t="s">
        <v>284</v>
      </c>
      <c r="J19" s="4" t="s">
        <v>277</v>
      </c>
      <c r="K19" s="14">
        <v>1.1985989000000001</v>
      </c>
      <c r="L19" s="4" t="s">
        <v>288</v>
      </c>
      <c r="O19" s="12"/>
      <c r="P19" s="20"/>
      <c r="Q19" s="4"/>
      <c r="R19" s="20"/>
      <c r="S19" s="4"/>
    </row>
    <row r="20" spans="1:19" ht="16" x14ac:dyDescent="0.2">
      <c r="A20" t="s">
        <v>731</v>
      </c>
      <c r="B20" s="9" t="s">
        <v>308</v>
      </c>
      <c r="C20">
        <v>1.2836641600000001</v>
      </c>
      <c r="D20">
        <v>16</v>
      </c>
      <c r="G20" s="6">
        <v>3.5210366666666668</v>
      </c>
      <c r="H20" s="12">
        <v>0.39592292499999998</v>
      </c>
      <c r="I20" s="20">
        <v>79.205254051999987</v>
      </c>
      <c r="J20" s="4" t="s">
        <v>881</v>
      </c>
      <c r="K20" s="20">
        <v>38.726824113999989</v>
      </c>
      <c r="L20" s="14">
        <v>3.7181009049999996</v>
      </c>
      <c r="O20" s="4"/>
      <c r="P20" s="4"/>
      <c r="Q20" s="4"/>
      <c r="R20" s="14"/>
      <c r="S20" s="4"/>
    </row>
    <row r="21" spans="1:19" ht="16" x14ac:dyDescent="0.2">
      <c r="A21" t="s">
        <v>695</v>
      </c>
      <c r="B21" s="9" t="s">
        <v>309</v>
      </c>
      <c r="C21">
        <v>11.419645600000001</v>
      </c>
      <c r="D21">
        <v>17</v>
      </c>
      <c r="G21" s="6">
        <v>1.6758180000000003</v>
      </c>
      <c r="H21" s="4" t="s">
        <v>278</v>
      </c>
      <c r="I21" s="20">
        <v>35.450334112499988</v>
      </c>
      <c r="J21" s="4" t="s">
        <v>882</v>
      </c>
      <c r="K21" s="20">
        <v>22.812968144999996</v>
      </c>
      <c r="L21" s="20">
        <v>44.761475411999996</v>
      </c>
      <c r="O21" s="12"/>
      <c r="P21" s="20"/>
      <c r="Q21" s="4"/>
      <c r="R21" s="20"/>
      <c r="S21" s="14"/>
    </row>
    <row r="22" spans="1:19" ht="16" x14ac:dyDescent="0.2">
      <c r="A22" t="s">
        <v>788</v>
      </c>
      <c r="B22" s="9" t="s">
        <v>310</v>
      </c>
      <c r="C22">
        <v>0.23893238833333333</v>
      </c>
      <c r="D22">
        <v>18</v>
      </c>
      <c r="G22" s="6">
        <v>1.3647099999999999</v>
      </c>
      <c r="H22" s="4" t="s">
        <v>278</v>
      </c>
      <c r="I22" s="14">
        <v>1.256426</v>
      </c>
      <c r="J22" s="4" t="s">
        <v>277</v>
      </c>
      <c r="K22" s="14">
        <v>9.8240361999999983</v>
      </c>
      <c r="L22" s="12">
        <v>0.40588679999999994</v>
      </c>
      <c r="O22" s="4"/>
      <c r="P22" s="20"/>
      <c r="Q22" s="4"/>
      <c r="R22" s="20"/>
      <c r="S22" s="20"/>
    </row>
    <row r="23" spans="1:19" ht="16" x14ac:dyDescent="0.2">
      <c r="A23" t="s">
        <v>749</v>
      </c>
      <c r="B23" s="9" t="s">
        <v>311</v>
      </c>
      <c r="C23">
        <v>2.6917245600000004</v>
      </c>
      <c r="D23">
        <v>19</v>
      </c>
      <c r="G23" s="6">
        <v>2.938618</v>
      </c>
      <c r="H23" s="4" t="s">
        <v>278</v>
      </c>
      <c r="I23" s="20">
        <v>28.410877871999997</v>
      </c>
      <c r="J23" s="12">
        <v>7.4823623999999991E-2</v>
      </c>
      <c r="K23" s="20">
        <v>11.807012447999996</v>
      </c>
      <c r="L23" s="20">
        <v>10.844243711999999</v>
      </c>
      <c r="O23" s="4"/>
      <c r="P23" s="14"/>
      <c r="Q23" s="4"/>
      <c r="R23" s="14"/>
      <c r="S23" s="12"/>
    </row>
    <row r="24" spans="1:19" ht="16" x14ac:dyDescent="0.2">
      <c r="A24" t="s">
        <v>786</v>
      </c>
      <c r="B24" s="9" t="s">
        <v>312</v>
      </c>
      <c r="C24">
        <v>10.462041400000002</v>
      </c>
      <c r="D24">
        <v>20</v>
      </c>
      <c r="E24" t="s">
        <v>863</v>
      </c>
      <c r="G24" s="6">
        <v>7.0507540000000004</v>
      </c>
      <c r="H24" s="4" t="s">
        <v>278</v>
      </c>
      <c r="I24" s="20">
        <v>94.238838999999984</v>
      </c>
      <c r="J24" s="4" t="s">
        <v>277</v>
      </c>
      <c r="K24" s="20">
        <v>32.570144200000001</v>
      </c>
      <c r="L24" s="12">
        <v>0.60754900000000001</v>
      </c>
      <c r="O24" s="4"/>
      <c r="P24" s="20"/>
      <c r="Q24" s="12"/>
      <c r="R24" s="20"/>
      <c r="S24" s="20"/>
    </row>
    <row r="25" spans="1:19" ht="16" x14ac:dyDescent="0.2">
      <c r="A25" t="s">
        <v>826</v>
      </c>
      <c r="B25" s="9" t="s">
        <v>313</v>
      </c>
      <c r="C25">
        <v>0.23732833</v>
      </c>
      <c r="D25">
        <v>21</v>
      </c>
      <c r="G25" s="6">
        <v>2.0879500000000002</v>
      </c>
      <c r="H25" s="12">
        <v>0.14857187500000002</v>
      </c>
      <c r="I25" s="14">
        <v>1.1689192500000001</v>
      </c>
      <c r="J25" s="4" t="s">
        <v>883</v>
      </c>
      <c r="K25" s="14">
        <v>1.7344625000000002</v>
      </c>
      <c r="L25" s="4" t="s">
        <v>884</v>
      </c>
      <c r="O25" s="4"/>
      <c r="P25" s="20"/>
      <c r="Q25" s="4"/>
      <c r="R25" s="20"/>
      <c r="S25" s="12"/>
    </row>
    <row r="26" spans="1:19" ht="16" x14ac:dyDescent="0.2">
      <c r="A26" t="s">
        <v>841</v>
      </c>
      <c r="B26" s="9" t="s">
        <v>314</v>
      </c>
      <c r="C26">
        <v>7.8141650000000009</v>
      </c>
      <c r="D26">
        <v>22</v>
      </c>
      <c r="G26" s="15">
        <v>11.504629960000001</v>
      </c>
      <c r="H26" s="12">
        <v>0.16331458000000001</v>
      </c>
      <c r="I26" s="20">
        <v>25.133140175000001</v>
      </c>
      <c r="J26" s="4" t="s">
        <v>879</v>
      </c>
      <c r="K26" s="20">
        <v>41.34212396600001</v>
      </c>
      <c r="L26" s="20">
        <v>32.592093963000003</v>
      </c>
      <c r="O26" s="4"/>
      <c r="P26" s="14"/>
      <c r="Q26" s="4"/>
      <c r="R26" s="14"/>
      <c r="S26" s="4"/>
    </row>
    <row r="27" spans="1:19" ht="16" x14ac:dyDescent="0.2">
      <c r="A27" t="s">
        <v>795</v>
      </c>
      <c r="B27" s="9" t="s">
        <v>315</v>
      </c>
      <c r="C27">
        <v>0.19193696625000001</v>
      </c>
      <c r="D27">
        <v>23</v>
      </c>
      <c r="G27" s="6">
        <v>1.58857</v>
      </c>
      <c r="H27" s="4" t="s">
        <v>278</v>
      </c>
      <c r="I27" s="14">
        <v>1.3471721999999999</v>
      </c>
      <c r="J27" s="4" t="s">
        <v>277</v>
      </c>
      <c r="K27" s="14">
        <v>9.8492745999999993</v>
      </c>
      <c r="L27" s="4" t="s">
        <v>288</v>
      </c>
      <c r="O27" s="12"/>
      <c r="P27" s="14"/>
      <c r="Q27" s="4"/>
      <c r="R27" s="14"/>
      <c r="S27" s="4"/>
    </row>
    <row r="28" spans="1:19" ht="16" x14ac:dyDescent="0.2">
      <c r="A28" t="s">
        <v>697</v>
      </c>
      <c r="B28" s="9" t="s">
        <v>316</v>
      </c>
      <c r="C28">
        <v>12.121564200000002</v>
      </c>
      <c r="D28">
        <v>24</v>
      </c>
      <c r="G28" s="6">
        <v>1.4913726666666667</v>
      </c>
      <c r="H28" s="4" t="s">
        <v>278</v>
      </c>
      <c r="I28" s="20">
        <v>36.995392783499987</v>
      </c>
      <c r="J28" s="4" t="s">
        <v>882</v>
      </c>
      <c r="K28" s="20">
        <v>23.482479800999993</v>
      </c>
      <c r="L28" s="20">
        <v>46.557680536499994</v>
      </c>
      <c r="O28" s="12"/>
      <c r="P28" s="20"/>
      <c r="Q28" s="4"/>
      <c r="R28" s="20"/>
      <c r="S28" s="20"/>
    </row>
    <row r="29" spans="1:19" ht="16" x14ac:dyDescent="0.2">
      <c r="A29" t="s">
        <v>608</v>
      </c>
      <c r="B29" s="9" t="s">
        <v>317</v>
      </c>
      <c r="C29">
        <v>0.24892985625</v>
      </c>
      <c r="D29">
        <v>25</v>
      </c>
      <c r="G29" s="6">
        <v>1.9463633333333334</v>
      </c>
      <c r="H29" s="4" t="s">
        <v>278</v>
      </c>
      <c r="I29" s="20">
        <v>20.606791399999995</v>
      </c>
      <c r="J29" s="4" t="s">
        <v>277</v>
      </c>
      <c r="K29" s="14">
        <v>3.9947306</v>
      </c>
      <c r="L29" s="4" t="s">
        <v>288</v>
      </c>
      <c r="O29" s="4"/>
      <c r="P29" s="14"/>
      <c r="Q29" s="4"/>
      <c r="R29" s="14"/>
      <c r="S29" s="4"/>
    </row>
    <row r="30" spans="1:19" ht="16" x14ac:dyDescent="0.2">
      <c r="A30" t="s">
        <v>770</v>
      </c>
      <c r="B30" s="9" t="s">
        <v>318</v>
      </c>
      <c r="C30">
        <v>7.8265023749999996E-2</v>
      </c>
      <c r="D30">
        <v>26</v>
      </c>
      <c r="G30" s="6">
        <v>0.58935080000000006</v>
      </c>
      <c r="H30" s="4" t="s">
        <v>278</v>
      </c>
      <c r="I30" s="14">
        <v>3.3092521999999995</v>
      </c>
      <c r="J30" s="4" t="s">
        <v>277</v>
      </c>
      <c r="K30" s="12">
        <v>0.57083049999999991</v>
      </c>
      <c r="L30" s="4" t="s">
        <v>288</v>
      </c>
      <c r="O30" s="4"/>
      <c r="P30" s="20"/>
      <c r="Q30" s="4"/>
      <c r="R30" s="20"/>
      <c r="S30" s="20"/>
    </row>
    <row r="31" spans="1:19" ht="16" x14ac:dyDescent="0.2">
      <c r="A31" t="s">
        <v>755</v>
      </c>
      <c r="B31" s="9" t="s">
        <v>319</v>
      </c>
      <c r="C31">
        <v>0.74024246249999992</v>
      </c>
      <c r="D31">
        <v>27</v>
      </c>
      <c r="G31" s="6">
        <v>2.1051699999999998</v>
      </c>
      <c r="H31" s="12">
        <v>0.17621856375</v>
      </c>
      <c r="I31" s="20">
        <v>30.028772171249997</v>
      </c>
      <c r="J31" s="4" t="s">
        <v>879</v>
      </c>
      <c r="K31" s="20">
        <v>29.202509737499998</v>
      </c>
      <c r="L31" s="14">
        <v>1.8197297519999998</v>
      </c>
      <c r="O31" s="4"/>
      <c r="P31" s="20"/>
      <c r="Q31" s="4"/>
      <c r="R31" s="14"/>
      <c r="S31" s="4"/>
    </row>
    <row r="32" spans="1:19" ht="16" x14ac:dyDescent="0.2">
      <c r="A32" t="s">
        <v>661</v>
      </c>
      <c r="B32" s="9" t="s">
        <v>320</v>
      </c>
      <c r="C32">
        <v>1.5930573800000003</v>
      </c>
      <c r="D32">
        <v>28</v>
      </c>
      <c r="G32" s="14" t="s">
        <v>867</v>
      </c>
      <c r="H32" s="4" t="s">
        <v>278</v>
      </c>
      <c r="I32" s="12">
        <v>0.84438919999999995</v>
      </c>
      <c r="J32" s="4" t="s">
        <v>277</v>
      </c>
      <c r="K32" s="12">
        <v>0.34342460000000002</v>
      </c>
      <c r="L32" s="14">
        <v>7.2355895999999991</v>
      </c>
      <c r="O32" s="4"/>
      <c r="P32" s="14"/>
      <c r="Q32" s="4"/>
      <c r="R32" s="12"/>
      <c r="S32" s="4"/>
    </row>
    <row r="33" spans="1:19" ht="16" x14ac:dyDescent="0.2">
      <c r="A33" t="s">
        <v>773</v>
      </c>
      <c r="B33" s="9" t="s">
        <v>321</v>
      </c>
      <c r="C33">
        <v>5.0207951250000001E-2</v>
      </c>
      <c r="D33">
        <v>29</v>
      </c>
      <c r="G33" s="6">
        <v>0.58487359999999999</v>
      </c>
      <c r="H33" s="12">
        <v>0.10645350000000001</v>
      </c>
      <c r="I33" s="20">
        <v>15.1748809</v>
      </c>
      <c r="J33" s="4" t="s">
        <v>277</v>
      </c>
      <c r="K33" s="20">
        <v>10.253088999999999</v>
      </c>
      <c r="L33" s="4" t="s">
        <v>288</v>
      </c>
      <c r="O33" s="12"/>
      <c r="P33" s="20"/>
      <c r="Q33" s="4"/>
      <c r="R33" s="20"/>
      <c r="S33" s="14"/>
    </row>
    <row r="34" spans="1:19" ht="16" x14ac:dyDescent="0.2">
      <c r="A34" t="s">
        <v>640</v>
      </c>
      <c r="B34" s="9" t="s">
        <v>322</v>
      </c>
      <c r="C34">
        <v>0.37343965374999999</v>
      </c>
      <c r="D34">
        <v>30</v>
      </c>
      <c r="G34" s="6">
        <v>4.9361380000000006</v>
      </c>
      <c r="H34" s="12">
        <v>1.295025678</v>
      </c>
      <c r="I34" s="14">
        <v>4.6687683</v>
      </c>
      <c r="J34" s="4" t="s">
        <v>879</v>
      </c>
      <c r="K34" s="14">
        <v>1.5444872084999999</v>
      </c>
      <c r="L34" s="4" t="s">
        <v>884</v>
      </c>
      <c r="O34" s="4"/>
      <c r="P34" s="12"/>
      <c r="Q34" s="4"/>
      <c r="R34" s="12"/>
      <c r="S34" s="14"/>
    </row>
    <row r="35" spans="1:19" ht="16" x14ac:dyDescent="0.2">
      <c r="A35" t="s">
        <v>654</v>
      </c>
      <c r="B35" s="9" t="s">
        <v>323</v>
      </c>
      <c r="C35">
        <v>0.15334541500000001</v>
      </c>
      <c r="D35">
        <v>31</v>
      </c>
      <c r="G35" s="6">
        <v>1.8782486666666667</v>
      </c>
      <c r="H35" s="12">
        <v>0.68965466499999994</v>
      </c>
      <c r="I35" s="20">
        <v>11.031778292499999</v>
      </c>
      <c r="J35" s="4" t="s">
        <v>885</v>
      </c>
      <c r="K35" s="20">
        <v>13.846955814999998</v>
      </c>
      <c r="L35" s="4" t="s">
        <v>884</v>
      </c>
      <c r="O35" s="12"/>
      <c r="P35" s="20"/>
      <c r="Q35" s="4"/>
      <c r="R35" s="20"/>
      <c r="S35" s="4"/>
    </row>
    <row r="36" spans="1:19" ht="16" x14ac:dyDescent="0.2">
      <c r="A36" t="s">
        <v>811</v>
      </c>
      <c r="B36" s="9" t="s">
        <v>324</v>
      </c>
      <c r="C36">
        <v>0.39240589999999997</v>
      </c>
      <c r="D36">
        <v>32</v>
      </c>
      <c r="G36" s="6">
        <v>5.4829686666666673</v>
      </c>
      <c r="H36" s="4" t="s">
        <v>886</v>
      </c>
      <c r="I36" s="21">
        <v>3904.9259531250004</v>
      </c>
      <c r="J36" s="4" t="s">
        <v>887</v>
      </c>
      <c r="K36" s="21">
        <v>519.85154375000002</v>
      </c>
      <c r="L36" s="4" t="s">
        <v>888</v>
      </c>
      <c r="O36" s="12"/>
      <c r="P36" s="14"/>
      <c r="Q36" s="4"/>
      <c r="R36" s="14"/>
      <c r="S36" s="4"/>
    </row>
    <row r="37" spans="1:19" ht="16" x14ac:dyDescent="0.2">
      <c r="A37" t="s">
        <v>622</v>
      </c>
      <c r="B37" s="9" t="s">
        <v>325</v>
      </c>
      <c r="C37">
        <v>0.55057999999999996</v>
      </c>
      <c r="D37">
        <v>33</v>
      </c>
      <c r="G37" s="6">
        <v>3.4728206666666668</v>
      </c>
      <c r="H37" s="12">
        <v>0.151418</v>
      </c>
      <c r="I37" s="14">
        <v>2.4606525999999995</v>
      </c>
      <c r="J37" s="4" t="s">
        <v>277</v>
      </c>
      <c r="K37" s="14">
        <v>8.0352645999999979</v>
      </c>
      <c r="L37" s="14">
        <v>1.3554783999999998</v>
      </c>
      <c r="O37" s="12"/>
      <c r="P37" s="20"/>
      <c r="Q37" s="4"/>
      <c r="R37" s="20"/>
      <c r="S37" s="4"/>
    </row>
    <row r="38" spans="1:19" ht="16" x14ac:dyDescent="0.2">
      <c r="A38" t="s">
        <v>611</v>
      </c>
      <c r="B38" s="9" t="s">
        <v>326</v>
      </c>
      <c r="C38">
        <v>0.30065027625000001</v>
      </c>
      <c r="D38">
        <v>34</v>
      </c>
      <c r="G38" s="6">
        <v>2.1308086666666668</v>
      </c>
      <c r="H38" s="4" t="s">
        <v>278</v>
      </c>
      <c r="I38" s="14">
        <v>2.7843957999999995</v>
      </c>
      <c r="J38" s="4" t="s">
        <v>277</v>
      </c>
      <c r="K38" s="14">
        <v>3.0979185999999999</v>
      </c>
      <c r="L38" s="12">
        <v>0.80390429999999991</v>
      </c>
      <c r="O38" s="4"/>
      <c r="P38" s="21"/>
      <c r="Q38" s="4"/>
      <c r="R38" s="21"/>
      <c r="S38" s="4"/>
    </row>
    <row r="39" spans="1:19" ht="16" x14ac:dyDescent="0.2">
      <c r="A39" t="s">
        <v>673</v>
      </c>
      <c r="B39" s="9" t="s">
        <v>327</v>
      </c>
      <c r="C39">
        <v>0.28733310500000003</v>
      </c>
      <c r="D39">
        <v>35</v>
      </c>
      <c r="G39" s="6">
        <v>9.125572666666665</v>
      </c>
      <c r="H39" s="12">
        <v>0.26305400000000001</v>
      </c>
      <c r="I39" s="14">
        <v>1.9039123999999998</v>
      </c>
      <c r="J39" s="4" t="s">
        <v>277</v>
      </c>
      <c r="K39" s="14">
        <v>3.5271072000000006</v>
      </c>
      <c r="L39" s="4" t="s">
        <v>288</v>
      </c>
      <c r="O39" s="12"/>
      <c r="P39" s="14"/>
      <c r="Q39" s="4"/>
      <c r="R39" s="14"/>
      <c r="S39" s="14"/>
    </row>
    <row r="40" spans="1:19" ht="16" x14ac:dyDescent="0.2">
      <c r="A40" t="s">
        <v>601</v>
      </c>
      <c r="B40" s="9" t="s">
        <v>328</v>
      </c>
      <c r="C40">
        <v>0.36675491500000001</v>
      </c>
      <c r="D40">
        <v>36</v>
      </c>
      <c r="G40" s="6">
        <v>2.4465086666666669</v>
      </c>
      <c r="H40" s="12">
        <v>0.1188575</v>
      </c>
      <c r="I40" s="14">
        <v>7.4296201999999996</v>
      </c>
      <c r="J40" s="4" t="s">
        <v>277</v>
      </c>
      <c r="K40" s="20">
        <v>13.5530098</v>
      </c>
      <c r="L40" s="14">
        <v>1.0321009999999999</v>
      </c>
      <c r="O40" s="4"/>
      <c r="P40" s="14"/>
      <c r="Q40" s="4"/>
      <c r="R40" s="14"/>
      <c r="S40" s="12"/>
    </row>
    <row r="41" spans="1:19" ht="16" x14ac:dyDescent="0.2">
      <c r="A41" t="s">
        <v>807</v>
      </c>
      <c r="B41" s="9" t="s">
        <v>329</v>
      </c>
      <c r="C41">
        <v>1.31468864</v>
      </c>
      <c r="D41">
        <v>37</v>
      </c>
      <c r="G41" s="6">
        <v>0.76277533333333336</v>
      </c>
      <c r="H41" s="12">
        <v>0.2490995</v>
      </c>
      <c r="I41" s="20">
        <v>14.335086599999999</v>
      </c>
      <c r="J41" s="4" t="s">
        <v>277</v>
      </c>
      <c r="K41" s="20">
        <v>32.103233799999998</v>
      </c>
      <c r="L41" s="14">
        <v>1.2427191999999998</v>
      </c>
      <c r="O41" s="12"/>
      <c r="P41" s="14"/>
      <c r="Q41" s="4"/>
      <c r="R41" s="14"/>
      <c r="S41" s="4"/>
    </row>
    <row r="42" spans="1:19" ht="16" x14ac:dyDescent="0.2">
      <c r="A42" t="s">
        <v>625</v>
      </c>
      <c r="B42" s="9" t="s">
        <v>330</v>
      </c>
      <c r="C42">
        <v>0.1975128125</v>
      </c>
      <c r="D42">
        <v>38</v>
      </c>
      <c r="G42" s="6">
        <v>2.0064419999999998</v>
      </c>
      <c r="H42" s="4" t="s">
        <v>278</v>
      </c>
      <c r="I42" s="12">
        <v>0.39030240000000005</v>
      </c>
      <c r="J42" s="4" t="s">
        <v>277</v>
      </c>
      <c r="K42" s="14">
        <v>1.5156860000000001</v>
      </c>
      <c r="L42" s="12">
        <v>0.65000419999999992</v>
      </c>
      <c r="O42" s="12"/>
      <c r="P42" s="14"/>
      <c r="Q42" s="4"/>
      <c r="R42" s="20"/>
      <c r="S42" s="14"/>
    </row>
    <row r="43" spans="1:19" ht="16" x14ac:dyDescent="0.2">
      <c r="A43" t="s">
        <v>833</v>
      </c>
      <c r="B43" s="9" t="s">
        <v>331</v>
      </c>
      <c r="C43">
        <v>5.0839258000000003</v>
      </c>
      <c r="D43">
        <v>39</v>
      </c>
      <c r="G43" s="15">
        <v>13.793874799999999</v>
      </c>
      <c r="H43" s="4" t="s">
        <v>278</v>
      </c>
      <c r="I43" s="20">
        <v>20.634706999999995</v>
      </c>
      <c r="J43" s="4" t="s">
        <v>277</v>
      </c>
      <c r="K43" s="20">
        <v>36.863826999999993</v>
      </c>
      <c r="L43" s="20">
        <v>23.422935500000001</v>
      </c>
      <c r="O43" s="12"/>
      <c r="P43" s="20"/>
      <c r="Q43" s="4"/>
      <c r="R43" s="20"/>
      <c r="S43" s="14"/>
    </row>
    <row r="44" spans="1:19" ht="16" x14ac:dyDescent="0.2">
      <c r="A44" t="s">
        <v>698</v>
      </c>
      <c r="B44" s="9" t="s">
        <v>332</v>
      </c>
      <c r="C44">
        <v>0.54074642499999992</v>
      </c>
      <c r="D44">
        <v>40</v>
      </c>
      <c r="G44" s="6">
        <v>1.7799033333333334</v>
      </c>
      <c r="H44" s="4" t="s">
        <v>278</v>
      </c>
      <c r="I44" s="14">
        <v>7.4909351999999991</v>
      </c>
      <c r="J44" s="4" t="s">
        <v>277</v>
      </c>
      <c r="K44" s="14">
        <v>4.6848669999999997</v>
      </c>
      <c r="L44" s="12">
        <v>0.34751089999999996</v>
      </c>
      <c r="O44" s="4"/>
      <c r="P44" s="12"/>
      <c r="Q44" s="4"/>
      <c r="R44" s="14"/>
      <c r="S44" s="12"/>
    </row>
    <row r="45" spans="1:19" ht="16" x14ac:dyDescent="0.2">
      <c r="A45" t="s">
        <v>753</v>
      </c>
      <c r="B45" s="9" t="s">
        <v>333</v>
      </c>
      <c r="C45">
        <v>0.13130356125000001</v>
      </c>
      <c r="D45">
        <v>41</v>
      </c>
      <c r="G45" s="6">
        <v>1.391114</v>
      </c>
      <c r="H45" s="4" t="s">
        <v>278</v>
      </c>
      <c r="I45" s="12">
        <v>0.44397360000000002</v>
      </c>
      <c r="J45" s="4" t="s">
        <v>277</v>
      </c>
      <c r="K45" s="14">
        <v>4.9435605999999996</v>
      </c>
      <c r="L45" s="4" t="s">
        <v>288</v>
      </c>
      <c r="O45" s="4"/>
      <c r="P45" s="20"/>
      <c r="Q45" s="4"/>
      <c r="R45" s="20"/>
      <c r="S45" s="20"/>
    </row>
    <row r="46" spans="1:19" ht="16" x14ac:dyDescent="0.2">
      <c r="A46" t="s">
        <v>789</v>
      </c>
      <c r="B46" s="9" t="s">
        <v>334</v>
      </c>
      <c r="C46">
        <v>0.18379811374999999</v>
      </c>
      <c r="D46">
        <v>42</v>
      </c>
      <c r="G46" s="6">
        <v>3.0958939999999999</v>
      </c>
      <c r="H46" s="4" t="s">
        <v>278</v>
      </c>
      <c r="I46" s="14">
        <v>1.2883097999999999</v>
      </c>
      <c r="J46" s="4" t="s">
        <v>277</v>
      </c>
      <c r="K46" s="14">
        <v>9.8618937999999989</v>
      </c>
      <c r="L46" s="12">
        <v>0.41119369999999994</v>
      </c>
      <c r="O46" s="4"/>
      <c r="P46" s="14"/>
      <c r="Q46" s="4"/>
      <c r="R46" s="20"/>
      <c r="S46" s="12"/>
    </row>
    <row r="47" spans="1:19" ht="16" x14ac:dyDescent="0.2">
      <c r="A47" t="s">
        <v>599</v>
      </c>
      <c r="B47" s="9" t="s">
        <v>335</v>
      </c>
      <c r="C47">
        <v>0.20623749500000002</v>
      </c>
      <c r="D47">
        <v>43</v>
      </c>
      <c r="G47" s="6">
        <v>1.4259366666666666</v>
      </c>
      <c r="H47" s="12">
        <v>0.24203835000000001</v>
      </c>
      <c r="I47" s="14">
        <v>6.4983127499999993</v>
      </c>
      <c r="J47" s="4" t="s">
        <v>879</v>
      </c>
      <c r="K47" s="21">
        <v>157.70906700999998</v>
      </c>
      <c r="L47" s="4" t="s">
        <v>884</v>
      </c>
      <c r="O47" s="4"/>
      <c r="P47" s="14"/>
      <c r="Q47" s="4"/>
      <c r="R47" s="14"/>
      <c r="S47" s="12"/>
    </row>
    <row r="48" spans="1:19" ht="16" x14ac:dyDescent="0.2">
      <c r="A48" t="s">
        <v>743</v>
      </c>
      <c r="B48" s="9" t="s">
        <v>336</v>
      </c>
      <c r="C48">
        <v>8.8642583750000004E-2</v>
      </c>
      <c r="D48">
        <v>44</v>
      </c>
      <c r="G48" s="6">
        <v>2.2987993333333332</v>
      </c>
      <c r="H48" s="4" t="s">
        <v>278</v>
      </c>
      <c r="I48" s="12">
        <v>0.45244800000000002</v>
      </c>
      <c r="J48" s="4" t="s">
        <v>277</v>
      </c>
      <c r="K48" s="14">
        <v>4.9404057999999997</v>
      </c>
      <c r="L48" s="4" t="s">
        <v>288</v>
      </c>
      <c r="O48" s="4"/>
      <c r="P48" s="12"/>
      <c r="Q48" s="4"/>
      <c r="R48" s="14"/>
      <c r="S48" s="4"/>
    </row>
    <row r="49" spans="1:19" ht="16" x14ac:dyDescent="0.2">
      <c r="A49" t="s">
        <v>830</v>
      </c>
      <c r="B49" s="9" t="s">
        <v>337</v>
      </c>
      <c r="C49">
        <v>0.71757293375000009</v>
      </c>
      <c r="D49">
        <v>45</v>
      </c>
      <c r="G49" s="6">
        <v>1.7584740000000003</v>
      </c>
      <c r="H49" s="12">
        <v>0.2035428388746803</v>
      </c>
      <c r="I49" s="20">
        <v>36.82867007672634</v>
      </c>
      <c r="J49" s="4" t="s">
        <v>885</v>
      </c>
      <c r="K49" s="20">
        <v>22.793617647058824</v>
      </c>
      <c r="L49" s="14">
        <v>2.6766131713554988</v>
      </c>
      <c r="O49" s="4"/>
      <c r="P49" s="14"/>
      <c r="Q49" s="4"/>
      <c r="R49" s="14"/>
      <c r="S49" s="12"/>
    </row>
    <row r="50" spans="1:19" ht="16" x14ac:dyDescent="0.2">
      <c r="A50" t="s">
        <v>634</v>
      </c>
      <c r="B50" s="9" t="s">
        <v>338</v>
      </c>
      <c r="C50">
        <v>0.29062839875000002</v>
      </c>
      <c r="D50">
        <v>46</v>
      </c>
      <c r="G50" s="6">
        <v>9.7210019999999986</v>
      </c>
      <c r="H50" s="12">
        <v>0.1095545</v>
      </c>
      <c r="I50" s="20">
        <v>13.167283999999999</v>
      </c>
      <c r="J50" s="4" t="s">
        <v>277</v>
      </c>
      <c r="K50" s="20">
        <v>64.178085400000001</v>
      </c>
      <c r="L50" s="4" t="s">
        <v>288</v>
      </c>
      <c r="O50" s="12"/>
      <c r="P50" s="14"/>
      <c r="Q50" s="4"/>
      <c r="R50" s="21"/>
      <c r="S50" s="4"/>
    </row>
    <row r="51" spans="1:19" ht="16" x14ac:dyDescent="0.2">
      <c r="A51" t="s">
        <v>720</v>
      </c>
      <c r="B51" s="9" t="s">
        <v>339</v>
      </c>
      <c r="C51">
        <v>0.47651434999999998</v>
      </c>
      <c r="D51">
        <v>47</v>
      </c>
      <c r="G51" s="6">
        <v>0.59214426666666675</v>
      </c>
      <c r="H51" s="4" t="s">
        <v>278</v>
      </c>
      <c r="I51" s="4" t="s">
        <v>284</v>
      </c>
      <c r="J51" s="4" t="s">
        <v>277</v>
      </c>
      <c r="K51" s="14">
        <v>2.5758459000000005</v>
      </c>
      <c r="L51" s="14">
        <v>1.3554783999999998</v>
      </c>
      <c r="O51" s="4"/>
      <c r="P51" s="12"/>
      <c r="Q51" s="4"/>
      <c r="R51" s="14"/>
      <c r="S51" s="4"/>
    </row>
    <row r="52" spans="1:19" ht="16" x14ac:dyDescent="0.2">
      <c r="A52" t="s">
        <v>774</v>
      </c>
      <c r="B52" s="9" t="s">
        <v>340</v>
      </c>
      <c r="C52">
        <v>0.23675296125</v>
      </c>
      <c r="D52">
        <v>48</v>
      </c>
      <c r="G52" s="15">
        <v>15.39194</v>
      </c>
      <c r="H52" s="12">
        <v>0.104903</v>
      </c>
      <c r="I52" s="20">
        <v>15.0562396</v>
      </c>
      <c r="J52" s="4" t="s">
        <v>277</v>
      </c>
      <c r="K52" s="20">
        <v>10.1489806</v>
      </c>
      <c r="L52" s="4" t="s">
        <v>288</v>
      </c>
      <c r="O52" s="12"/>
      <c r="P52" s="20"/>
      <c r="Q52" s="4"/>
      <c r="R52" s="20"/>
      <c r="S52" s="14"/>
    </row>
    <row r="53" spans="1:19" ht="16" x14ac:dyDescent="0.2">
      <c r="A53" t="s">
        <v>692</v>
      </c>
      <c r="B53" s="9" t="s">
        <v>341</v>
      </c>
      <c r="C53">
        <v>1.3648836999999998</v>
      </c>
      <c r="D53">
        <v>49</v>
      </c>
      <c r="G53" s="6">
        <v>5.3930420000000003</v>
      </c>
      <c r="H53" s="4" t="s">
        <v>889</v>
      </c>
      <c r="I53" s="21">
        <v>1719.2183993199997</v>
      </c>
      <c r="J53" s="4" t="s">
        <v>890</v>
      </c>
      <c r="K53" s="21">
        <v>209.18197959999998</v>
      </c>
      <c r="L53" s="4" t="s">
        <v>891</v>
      </c>
      <c r="O53" s="12"/>
      <c r="P53" s="20"/>
      <c r="Q53" s="4"/>
      <c r="R53" s="20"/>
      <c r="S53" s="4"/>
    </row>
    <row r="54" spans="1:19" ht="16" x14ac:dyDescent="0.2">
      <c r="A54" t="s">
        <v>691</v>
      </c>
      <c r="B54" s="9" t="s">
        <v>342</v>
      </c>
      <c r="C54">
        <v>0.31139397999999996</v>
      </c>
      <c r="D54">
        <v>50</v>
      </c>
      <c r="G54" s="6">
        <v>3.9771753333333337</v>
      </c>
      <c r="H54" s="12">
        <v>0.11265549999999999</v>
      </c>
      <c r="I54" s="14">
        <v>2.7991113999999997</v>
      </c>
      <c r="J54" s="4" t="s">
        <v>277</v>
      </c>
      <c r="K54" s="14">
        <v>4.763736999999999</v>
      </c>
      <c r="L54" s="4" t="s">
        <v>288</v>
      </c>
      <c r="O54" s="4"/>
      <c r="P54" s="4"/>
      <c r="Q54" s="4"/>
      <c r="R54" s="14"/>
      <c r="S54" s="14"/>
    </row>
    <row r="55" spans="1:19" ht="16" x14ac:dyDescent="0.2">
      <c r="A55" t="s">
        <v>606</v>
      </c>
      <c r="B55" s="9" t="s">
        <v>343</v>
      </c>
      <c r="C55">
        <v>0.75869610750000005</v>
      </c>
      <c r="D55">
        <v>51</v>
      </c>
      <c r="G55" s="14" t="s">
        <v>867</v>
      </c>
      <c r="H55" s="12">
        <v>9.7150500000000001E-2</v>
      </c>
      <c r="I55" s="14">
        <v>3.1154967999999998</v>
      </c>
      <c r="J55" s="4" t="s">
        <v>277</v>
      </c>
      <c r="K55" s="14">
        <v>3.3061070999999997</v>
      </c>
      <c r="L55" s="14">
        <v>3.056263</v>
      </c>
      <c r="O55" s="12"/>
      <c r="P55" s="20"/>
      <c r="Q55" s="4"/>
      <c r="R55" s="20"/>
      <c r="S55" s="4"/>
    </row>
    <row r="56" spans="1:19" ht="16" x14ac:dyDescent="0.2">
      <c r="A56" t="s">
        <v>850</v>
      </c>
      <c r="B56" s="9" t="s">
        <v>344</v>
      </c>
      <c r="C56">
        <v>0.33599884000000002</v>
      </c>
      <c r="D56">
        <v>52</v>
      </c>
      <c r="G56" s="6">
        <v>1.9911353333333333</v>
      </c>
      <c r="H56" s="12">
        <v>0.10874500000000002</v>
      </c>
      <c r="I56" s="20">
        <v>12.741775068749998</v>
      </c>
      <c r="J56" s="4" t="s">
        <v>885</v>
      </c>
      <c r="K56" s="20">
        <v>14.235904182499999</v>
      </c>
      <c r="L56" s="14">
        <v>1.1498684924999998</v>
      </c>
      <c r="O56" s="4"/>
      <c r="P56" s="21"/>
      <c r="Q56" s="4"/>
      <c r="R56" s="21"/>
      <c r="S56" s="4"/>
    </row>
    <row r="57" spans="1:19" ht="16" x14ac:dyDescent="0.2">
      <c r="A57" t="s">
        <v>764</v>
      </c>
      <c r="B57" s="9" t="s">
        <v>345</v>
      </c>
      <c r="C57">
        <v>0.54493092499999995</v>
      </c>
      <c r="D57">
        <v>53</v>
      </c>
      <c r="G57" s="6">
        <v>1.1132980000000001</v>
      </c>
      <c r="H57" s="12">
        <v>0.24754899999999999</v>
      </c>
      <c r="I57" s="14">
        <v>3.8120351999999995</v>
      </c>
      <c r="J57" s="4" t="s">
        <v>277</v>
      </c>
      <c r="K57" s="20">
        <v>21.559892199999997</v>
      </c>
      <c r="L57" s="12">
        <v>0.87289399999999995</v>
      </c>
      <c r="O57" s="12"/>
      <c r="P57" s="14"/>
      <c r="Q57" s="4"/>
      <c r="R57" s="14"/>
      <c r="S57" s="4"/>
    </row>
    <row r="58" spans="1:19" ht="16" x14ac:dyDescent="0.2">
      <c r="A58" t="s">
        <v>715</v>
      </c>
      <c r="B58" s="9" t="s">
        <v>346</v>
      </c>
      <c r="C58">
        <v>0.27085663625</v>
      </c>
      <c r="D58">
        <v>54</v>
      </c>
      <c r="G58" s="6">
        <v>1.0658473333333334</v>
      </c>
      <c r="H58" s="4" t="s">
        <v>278</v>
      </c>
      <c r="I58" s="14">
        <v>6.3848126000000001</v>
      </c>
      <c r="J58" s="4" t="s">
        <v>277</v>
      </c>
      <c r="K58" s="14">
        <v>4.7132601999999997</v>
      </c>
      <c r="L58" s="12">
        <v>0.61816280000000001</v>
      </c>
      <c r="O58" s="12"/>
      <c r="P58" s="14"/>
      <c r="Q58" s="4"/>
      <c r="R58" s="14"/>
      <c r="S58" s="14"/>
    </row>
    <row r="59" spans="1:19" ht="16" x14ac:dyDescent="0.2">
      <c r="A59" t="s">
        <v>851</v>
      </c>
      <c r="B59" s="9" t="s">
        <v>347</v>
      </c>
      <c r="C59">
        <v>0.38993704499999998</v>
      </c>
      <c r="D59">
        <v>55</v>
      </c>
      <c r="G59" s="6">
        <v>1.466882</v>
      </c>
      <c r="H59" s="4" t="s">
        <v>878</v>
      </c>
      <c r="I59" s="20">
        <v>12.527435602499999</v>
      </c>
      <c r="J59" s="4" t="s">
        <v>885</v>
      </c>
      <c r="K59" s="20">
        <v>14.088772197499997</v>
      </c>
      <c r="L59" s="14">
        <v>1.0532829124999998</v>
      </c>
      <c r="O59" s="12"/>
      <c r="P59" s="20"/>
      <c r="Q59" s="4"/>
      <c r="R59" s="20"/>
      <c r="S59" s="14"/>
    </row>
    <row r="60" spans="1:19" ht="16" x14ac:dyDescent="0.2">
      <c r="A60" t="s">
        <v>745</v>
      </c>
      <c r="B60" s="9" t="s">
        <v>348</v>
      </c>
      <c r="C60">
        <v>6.9990174999999988E-2</v>
      </c>
      <c r="D60">
        <v>56</v>
      </c>
      <c r="G60" s="6">
        <v>1.0723526666666667</v>
      </c>
      <c r="H60" s="4" t="s">
        <v>278</v>
      </c>
      <c r="I60" s="12">
        <v>0.45809759999999999</v>
      </c>
      <c r="J60" s="4" t="s">
        <v>277</v>
      </c>
      <c r="K60" s="14">
        <v>4.5460557999999995</v>
      </c>
      <c r="L60" s="4" t="s">
        <v>288</v>
      </c>
      <c r="O60" s="12"/>
      <c r="P60" s="14"/>
      <c r="Q60" s="4"/>
      <c r="R60" s="20"/>
      <c r="S60" s="12"/>
    </row>
    <row r="61" spans="1:19" ht="16" x14ac:dyDescent="0.2">
      <c r="A61" t="s">
        <v>831</v>
      </c>
      <c r="B61" s="9" t="s">
        <v>349</v>
      </c>
      <c r="C61">
        <v>0.86692820000000004</v>
      </c>
      <c r="D61">
        <v>57</v>
      </c>
      <c r="G61" s="6">
        <v>5.3735260000000009</v>
      </c>
      <c r="H61" s="12">
        <v>0.1560695</v>
      </c>
      <c r="I61" s="20">
        <v>29.032649999999993</v>
      </c>
      <c r="J61" s="4" t="s">
        <v>277</v>
      </c>
      <c r="K61" s="20">
        <v>17.338769799999998</v>
      </c>
      <c r="L61" s="14">
        <v>2.0273352999999998</v>
      </c>
      <c r="O61" s="4"/>
      <c r="P61" s="14"/>
      <c r="Q61" s="4"/>
      <c r="R61" s="14"/>
      <c r="S61" s="12"/>
    </row>
    <row r="62" spans="1:19" ht="16" x14ac:dyDescent="0.2">
      <c r="A62" t="s">
        <v>728</v>
      </c>
      <c r="B62" s="9" t="s">
        <v>350</v>
      </c>
      <c r="C62">
        <v>0.38565839375000005</v>
      </c>
      <c r="D62">
        <v>58</v>
      </c>
      <c r="G62" s="6">
        <v>4.1463140000000003</v>
      </c>
      <c r="H62" s="4" t="s">
        <v>278</v>
      </c>
      <c r="I62" s="20">
        <v>18.913244999999996</v>
      </c>
      <c r="J62" s="4" t="s">
        <v>277</v>
      </c>
      <c r="K62" s="14">
        <v>7.0635861999999996</v>
      </c>
      <c r="L62" s="4" t="s">
        <v>288</v>
      </c>
      <c r="O62" s="4"/>
      <c r="P62" s="20"/>
      <c r="Q62" s="4"/>
      <c r="R62" s="20"/>
      <c r="S62" s="14"/>
    </row>
    <row r="63" spans="1:19" ht="16" x14ac:dyDescent="0.2">
      <c r="A63" t="s">
        <v>735</v>
      </c>
      <c r="B63" s="9" t="s">
        <v>351</v>
      </c>
      <c r="C63">
        <v>1.0924727500000002</v>
      </c>
      <c r="D63">
        <v>59</v>
      </c>
      <c r="G63" s="6">
        <v>0.84849266666666667</v>
      </c>
      <c r="H63" s="12">
        <v>0.15296850000000001</v>
      </c>
      <c r="I63" s="20">
        <v>16.924258499999997</v>
      </c>
      <c r="J63" s="12">
        <v>5.7069149999999992E-2</v>
      </c>
      <c r="K63" s="20">
        <v>23.307651399999997</v>
      </c>
      <c r="L63" s="14">
        <v>3.1737204999999999</v>
      </c>
      <c r="O63" s="4"/>
      <c r="P63" s="12"/>
      <c r="Q63" s="4"/>
      <c r="R63" s="14"/>
      <c r="S63" s="4"/>
    </row>
    <row r="64" spans="1:19" ht="16" x14ac:dyDescent="0.2">
      <c r="A64" t="s">
        <v>855</v>
      </c>
      <c r="B64" s="9" t="s">
        <v>352</v>
      </c>
      <c r="C64">
        <v>0.19931214750000001</v>
      </c>
      <c r="D64">
        <v>60</v>
      </c>
      <c r="G64" s="6">
        <v>2.0780006666666666</v>
      </c>
      <c r="H64" s="4" t="s">
        <v>278</v>
      </c>
      <c r="I64" s="14">
        <v>1.1534168</v>
      </c>
      <c r="J64" s="4" t="s">
        <v>277</v>
      </c>
      <c r="K64" s="14">
        <v>1.8808165999999999</v>
      </c>
      <c r="L64" s="12">
        <v>0.62346970000000002</v>
      </c>
      <c r="O64" s="12"/>
      <c r="P64" s="20"/>
      <c r="Q64" s="4"/>
      <c r="R64" s="20"/>
      <c r="S64" s="14"/>
    </row>
    <row r="65" spans="1:19" ht="16" x14ac:dyDescent="0.2">
      <c r="A65" t="s">
        <v>818</v>
      </c>
      <c r="B65" s="9" t="s">
        <v>353</v>
      </c>
      <c r="C65">
        <v>0.14567731875000001</v>
      </c>
      <c r="D65">
        <v>61</v>
      </c>
      <c r="G65" s="6">
        <v>3.6932366666666669</v>
      </c>
      <c r="H65" s="4" t="s">
        <v>278</v>
      </c>
      <c r="I65" s="12">
        <v>0.36770400000000003</v>
      </c>
      <c r="J65" s="4" t="s">
        <v>277</v>
      </c>
      <c r="K65" s="14">
        <v>2.8801214000000002</v>
      </c>
      <c r="L65" s="4" t="s">
        <v>288</v>
      </c>
      <c r="O65" s="4"/>
      <c r="P65" s="20"/>
      <c r="Q65" s="4"/>
      <c r="R65" s="14"/>
      <c r="S65" s="4"/>
    </row>
    <row r="66" spans="1:19" ht="16" x14ac:dyDescent="0.2">
      <c r="A66" t="s">
        <v>647</v>
      </c>
      <c r="B66" s="9" t="s">
        <v>354</v>
      </c>
      <c r="C66">
        <v>0.11782947125</v>
      </c>
      <c r="D66">
        <v>62</v>
      </c>
      <c r="G66" s="6">
        <v>0.8358646666666667</v>
      </c>
      <c r="H66" s="4" t="s">
        <v>278</v>
      </c>
      <c r="I66" s="4" t="s">
        <v>284</v>
      </c>
      <c r="J66" s="4" t="s">
        <v>277</v>
      </c>
      <c r="K66" s="14">
        <v>1.2114105000000002</v>
      </c>
      <c r="L66" s="4" t="s">
        <v>288</v>
      </c>
      <c r="O66" s="12"/>
      <c r="P66" s="20"/>
      <c r="Q66" s="12"/>
      <c r="R66" s="20"/>
      <c r="S66" s="14"/>
    </row>
    <row r="67" spans="1:19" ht="16" x14ac:dyDescent="0.2">
      <c r="A67" t="s">
        <v>853</v>
      </c>
      <c r="B67" s="9" t="s">
        <v>355</v>
      </c>
      <c r="C67">
        <v>0.23640774000000001</v>
      </c>
      <c r="D67">
        <v>63</v>
      </c>
      <c r="G67" s="6">
        <v>2.6359286666666666</v>
      </c>
      <c r="H67" s="4" t="s">
        <v>278</v>
      </c>
      <c r="I67" s="14">
        <v>1.1853005999999999</v>
      </c>
      <c r="J67" s="4" t="s">
        <v>277</v>
      </c>
      <c r="K67" s="14">
        <v>1.8968311</v>
      </c>
      <c r="L67" s="12">
        <v>0.57040069999999987</v>
      </c>
      <c r="O67" s="4"/>
      <c r="P67" s="14"/>
      <c r="Q67" s="4"/>
      <c r="R67" s="14"/>
      <c r="S67" s="12"/>
    </row>
    <row r="68" spans="1:19" ht="16" x14ac:dyDescent="0.2">
      <c r="A68" t="s">
        <v>617</v>
      </c>
      <c r="B68" s="9" t="s">
        <v>356</v>
      </c>
      <c r="C68">
        <v>1.2065003750000001</v>
      </c>
      <c r="D68">
        <v>64</v>
      </c>
      <c r="G68" s="6">
        <v>8.3805206666666656</v>
      </c>
      <c r="H68" s="4" t="s">
        <v>278</v>
      </c>
      <c r="I68" s="14">
        <v>5.9703232000000002</v>
      </c>
      <c r="J68" s="4" t="s">
        <v>277</v>
      </c>
      <c r="K68" s="14">
        <v>4.1800989999999993</v>
      </c>
      <c r="L68" s="14">
        <v>4.2496311999999996</v>
      </c>
      <c r="O68" s="4"/>
      <c r="P68" s="12"/>
      <c r="Q68" s="4"/>
      <c r="R68" s="14"/>
      <c r="S68" s="4"/>
    </row>
    <row r="69" spans="1:19" ht="16" x14ac:dyDescent="0.2">
      <c r="A69" t="s">
        <v>586</v>
      </c>
      <c r="B69" s="9" t="s">
        <v>357</v>
      </c>
      <c r="C69">
        <v>0.72371368749999987</v>
      </c>
      <c r="D69">
        <v>65</v>
      </c>
      <c r="G69" s="14" t="s">
        <v>867</v>
      </c>
      <c r="H69" s="4" t="s">
        <v>278</v>
      </c>
      <c r="I69" s="20">
        <v>32.24244867825</v>
      </c>
      <c r="J69" s="4" t="s">
        <v>892</v>
      </c>
      <c r="K69" s="21">
        <v>242.56046252349998</v>
      </c>
      <c r="L69" s="4" t="s">
        <v>893</v>
      </c>
      <c r="O69" s="4"/>
      <c r="P69" s="4"/>
      <c r="Q69" s="4"/>
      <c r="R69" s="14"/>
      <c r="S69" s="4"/>
    </row>
    <row r="70" spans="1:19" ht="16" x14ac:dyDescent="0.2">
      <c r="A70" t="s">
        <v>627</v>
      </c>
      <c r="B70" s="9" t="s">
        <v>358</v>
      </c>
      <c r="C70">
        <v>0.29012277166666672</v>
      </c>
      <c r="D70">
        <v>66</v>
      </c>
      <c r="G70" s="6">
        <v>7.5260260000000008</v>
      </c>
      <c r="H70" s="4" t="s">
        <v>278</v>
      </c>
      <c r="I70" s="12">
        <v>0.97928219999999988</v>
      </c>
      <c r="J70" s="4" t="s">
        <v>277</v>
      </c>
      <c r="K70" s="14">
        <v>1.7655122000000003</v>
      </c>
      <c r="L70" s="4" t="s">
        <v>288</v>
      </c>
      <c r="O70" s="4"/>
      <c r="P70" s="14"/>
      <c r="Q70" s="4"/>
      <c r="R70" s="14"/>
      <c r="S70" s="12"/>
    </row>
    <row r="71" spans="1:19" ht="16" x14ac:dyDescent="0.2">
      <c r="A71" t="s">
        <v>719</v>
      </c>
      <c r="B71" s="9" t="s">
        <v>359</v>
      </c>
      <c r="C71">
        <v>0.20934167789999997</v>
      </c>
      <c r="D71">
        <v>67</v>
      </c>
      <c r="G71" s="6">
        <v>0.61299960000000009</v>
      </c>
      <c r="H71" s="4" t="s">
        <v>278</v>
      </c>
      <c r="I71" s="4" t="s">
        <v>284</v>
      </c>
      <c r="J71" s="4" t="s">
        <v>277</v>
      </c>
      <c r="K71" s="14">
        <v>2.6751358000000001</v>
      </c>
      <c r="L71" s="14">
        <v>1.4353494999999998</v>
      </c>
      <c r="O71" s="4"/>
      <c r="P71" s="14"/>
      <c r="Q71" s="4"/>
      <c r="R71" s="14"/>
      <c r="S71" s="14"/>
    </row>
    <row r="72" spans="1:19" ht="16" x14ac:dyDescent="0.2">
      <c r="A72" t="s">
        <v>771</v>
      </c>
      <c r="B72" s="9" t="s">
        <v>360</v>
      </c>
      <c r="C72">
        <v>6.6726265000000007E-2</v>
      </c>
      <c r="D72">
        <v>68</v>
      </c>
      <c r="G72" s="6">
        <v>1.2583286666666667</v>
      </c>
      <c r="H72" s="4" t="s">
        <v>278</v>
      </c>
      <c r="I72" s="14">
        <v>3.3509463999999998</v>
      </c>
      <c r="J72" s="4" t="s">
        <v>277</v>
      </c>
      <c r="K72" s="12">
        <v>0.57083049999999991</v>
      </c>
      <c r="L72" s="4" t="s">
        <v>288</v>
      </c>
      <c r="O72" s="4"/>
      <c r="P72" s="20"/>
      <c r="Q72" s="4"/>
      <c r="R72" s="21"/>
      <c r="S72" s="4"/>
    </row>
    <row r="73" spans="1:19" ht="16" x14ac:dyDescent="0.2">
      <c r="A73" t="s">
        <v>686</v>
      </c>
      <c r="B73" s="9" t="s">
        <v>361</v>
      </c>
      <c r="C73">
        <v>0.10141577</v>
      </c>
      <c r="D73">
        <v>69</v>
      </c>
      <c r="G73" s="6">
        <v>1.4098646666666665</v>
      </c>
      <c r="H73" s="12">
        <v>0.37235862000000003</v>
      </c>
      <c r="I73" s="14">
        <v>1.7619704010000004</v>
      </c>
      <c r="J73" s="4" t="s">
        <v>885</v>
      </c>
      <c r="K73" s="20">
        <v>31.906561203000003</v>
      </c>
      <c r="L73" s="4" t="s">
        <v>884</v>
      </c>
      <c r="O73" s="4"/>
      <c r="P73" s="12"/>
      <c r="Q73" s="4"/>
      <c r="R73" s="14"/>
      <c r="S73" s="4"/>
    </row>
    <row r="74" spans="1:19" ht="16" x14ac:dyDescent="0.2">
      <c r="A74" t="s">
        <v>793</v>
      </c>
      <c r="B74" s="9" t="s">
        <v>362</v>
      </c>
      <c r="C74">
        <v>0.12318911833333331</v>
      </c>
      <c r="D74">
        <v>70</v>
      </c>
      <c r="G74" s="6">
        <v>1.2533540000000001</v>
      </c>
      <c r="H74" s="12">
        <v>0.10025149999999999</v>
      </c>
      <c r="I74" s="14">
        <v>1.4845178000000001</v>
      </c>
      <c r="J74" s="4" t="s">
        <v>277</v>
      </c>
      <c r="K74" s="14">
        <v>9.8713581999999995</v>
      </c>
      <c r="L74" s="4" t="s">
        <v>288</v>
      </c>
      <c r="O74" s="4"/>
      <c r="P74" s="4"/>
      <c r="Q74" s="4"/>
      <c r="R74" s="14"/>
      <c r="S74" s="14"/>
    </row>
    <row r="75" spans="1:19" ht="16" x14ac:dyDescent="0.2">
      <c r="A75" t="s">
        <v>674</v>
      </c>
      <c r="B75" s="9" t="s">
        <v>363</v>
      </c>
      <c r="C75">
        <v>0.31984667</v>
      </c>
      <c r="D75">
        <v>71</v>
      </c>
      <c r="G75" s="6">
        <v>2.9983140000000001</v>
      </c>
      <c r="H75" s="12">
        <v>0.114206</v>
      </c>
      <c r="I75" s="14">
        <v>2.2399185999999998</v>
      </c>
      <c r="J75" s="4" t="s">
        <v>277</v>
      </c>
      <c r="K75" s="20">
        <v>12.104956599999998</v>
      </c>
      <c r="L75" s="14">
        <v>1.1647734999999999</v>
      </c>
      <c r="O75" s="4"/>
      <c r="P75" s="14"/>
      <c r="Q75" s="4"/>
      <c r="R75" s="12"/>
      <c r="S75" s="4"/>
    </row>
    <row r="76" spans="1:19" ht="16" x14ac:dyDescent="0.2">
      <c r="A76" t="s">
        <v>856</v>
      </c>
      <c r="B76" s="9" t="s">
        <v>364</v>
      </c>
      <c r="C76">
        <v>1.49060142</v>
      </c>
      <c r="D76">
        <v>72</v>
      </c>
      <c r="G76" s="6">
        <v>1.9953446666666668</v>
      </c>
      <c r="H76" s="12">
        <v>0.33783843375</v>
      </c>
      <c r="I76" s="20">
        <v>70.688233079999989</v>
      </c>
      <c r="J76" s="4" t="s">
        <v>881</v>
      </c>
      <c r="K76" s="20">
        <v>47.786163430500004</v>
      </c>
      <c r="L76" s="14">
        <v>4.9195915267500006</v>
      </c>
      <c r="O76" s="12"/>
      <c r="P76" s="14"/>
      <c r="Q76" s="4"/>
      <c r="R76" s="20"/>
      <c r="S76" s="4"/>
    </row>
    <row r="77" spans="1:19" ht="16" x14ac:dyDescent="0.2">
      <c r="A77" t="s">
        <v>725</v>
      </c>
      <c r="B77" s="9" t="s">
        <v>365</v>
      </c>
      <c r="C77">
        <v>1.0360742299999997</v>
      </c>
      <c r="D77">
        <v>73</v>
      </c>
      <c r="G77" s="6">
        <v>1.3371579999999998</v>
      </c>
      <c r="H77" s="4" t="s">
        <v>278</v>
      </c>
      <c r="I77" s="20">
        <v>58.87442639999999</v>
      </c>
      <c r="J77" s="4" t="s">
        <v>277</v>
      </c>
      <c r="K77" s="20">
        <v>14.985289</v>
      </c>
      <c r="L77" s="14">
        <v>3.0609612999999998</v>
      </c>
      <c r="O77" s="12"/>
      <c r="P77" s="14"/>
      <c r="Q77" s="4"/>
      <c r="R77" s="14"/>
      <c r="S77" s="4"/>
    </row>
    <row r="78" spans="1:19" ht="16" x14ac:dyDescent="0.2">
      <c r="A78" t="s">
        <v>609</v>
      </c>
      <c r="B78" s="9" t="s">
        <v>366</v>
      </c>
      <c r="C78">
        <v>0.20421847375000002</v>
      </c>
      <c r="D78">
        <v>74</v>
      </c>
      <c r="G78" s="6">
        <v>2.6397553333333335</v>
      </c>
      <c r="H78" s="4" t="s">
        <v>278</v>
      </c>
      <c r="I78" s="20">
        <v>20.758000899999999</v>
      </c>
      <c r="J78" s="4" t="s">
        <v>277</v>
      </c>
      <c r="K78" s="14">
        <v>4.0619914999999995</v>
      </c>
      <c r="L78" s="4" t="s">
        <v>288</v>
      </c>
      <c r="O78" s="12"/>
      <c r="P78" s="14"/>
      <c r="Q78" s="4"/>
      <c r="R78" s="20"/>
      <c r="S78" s="14"/>
    </row>
    <row r="79" spans="1:19" ht="16" x14ac:dyDescent="0.2">
      <c r="A79" t="s">
        <v>744</v>
      </c>
      <c r="B79" s="9" t="s">
        <v>367</v>
      </c>
      <c r="C79">
        <v>0.13497545999999999</v>
      </c>
      <c r="D79">
        <v>75</v>
      </c>
      <c r="G79" s="6">
        <v>3.1203846666666668</v>
      </c>
      <c r="H79" s="4" t="s">
        <v>278</v>
      </c>
      <c r="I79" s="12">
        <v>0.46657200000000004</v>
      </c>
      <c r="J79" s="4" t="s">
        <v>277</v>
      </c>
      <c r="K79" s="14">
        <v>3.6840493000000003</v>
      </c>
      <c r="L79" s="4" t="s">
        <v>288</v>
      </c>
      <c r="O79" s="12"/>
      <c r="P79" s="20"/>
      <c r="Q79" s="4"/>
      <c r="R79" s="20"/>
      <c r="S79" s="14"/>
    </row>
    <row r="80" spans="1:19" ht="16" x14ac:dyDescent="0.2">
      <c r="A80" t="s">
        <v>779</v>
      </c>
      <c r="B80" s="9" t="s">
        <v>368</v>
      </c>
      <c r="C80">
        <v>6.0254238333333342E-2</v>
      </c>
      <c r="D80">
        <v>76</v>
      </c>
      <c r="G80" s="6">
        <v>2.3707406666666668</v>
      </c>
      <c r="H80" s="4" t="s">
        <v>278</v>
      </c>
      <c r="I80" s="12">
        <v>0.44679839999999998</v>
      </c>
      <c r="J80" s="4" t="s">
        <v>277</v>
      </c>
      <c r="K80" s="14">
        <v>4.7006410000000001</v>
      </c>
      <c r="L80" s="4" t="s">
        <v>288</v>
      </c>
      <c r="O80" s="4"/>
      <c r="P80" s="20"/>
      <c r="Q80" s="4"/>
      <c r="R80" s="20"/>
      <c r="S80" s="14"/>
    </row>
    <row r="81" spans="1:19" ht="16" x14ac:dyDescent="0.2">
      <c r="A81" t="s">
        <v>683</v>
      </c>
      <c r="B81" s="9" t="s">
        <v>369</v>
      </c>
      <c r="C81">
        <v>2.1730540999999999</v>
      </c>
      <c r="D81">
        <v>77</v>
      </c>
      <c r="G81" s="6">
        <v>1.8495486666666665</v>
      </c>
      <c r="H81" s="12">
        <v>0.16537250000000001</v>
      </c>
      <c r="I81" s="14">
        <v>9.7988015999999991</v>
      </c>
      <c r="J81" s="12">
        <v>0.10815215</v>
      </c>
      <c r="K81" s="20">
        <v>13.2753874</v>
      </c>
      <c r="L81" s="14">
        <v>8.7030674000000001</v>
      </c>
      <c r="O81" s="4"/>
      <c r="P81" s="20"/>
      <c r="Q81" s="4"/>
      <c r="R81" s="14"/>
      <c r="S81" s="4"/>
    </row>
    <row r="82" spans="1:19" ht="16" x14ac:dyDescent="0.2">
      <c r="A82" t="s">
        <v>732</v>
      </c>
      <c r="B82" s="9" t="s">
        <v>370</v>
      </c>
      <c r="C82">
        <v>1.3371196499999998</v>
      </c>
      <c r="D82">
        <v>78</v>
      </c>
      <c r="G82" s="14" t="s">
        <v>867</v>
      </c>
      <c r="H82" s="12">
        <v>0.41361412999999997</v>
      </c>
      <c r="I82" s="20">
        <v>75.474054955999989</v>
      </c>
      <c r="J82" s="4" t="s">
        <v>881</v>
      </c>
      <c r="K82" s="20">
        <v>36.597901977999996</v>
      </c>
      <c r="L82" s="14">
        <v>3.1054425849999996</v>
      </c>
      <c r="O82" s="4"/>
      <c r="P82" s="12"/>
      <c r="Q82" s="4"/>
      <c r="R82" s="14"/>
      <c r="S82" s="4"/>
    </row>
    <row r="83" spans="1:19" ht="16" x14ac:dyDescent="0.2">
      <c r="A83" t="s">
        <v>664</v>
      </c>
      <c r="B83" s="9" t="s">
        <v>371</v>
      </c>
      <c r="C83">
        <v>0.80596837999999993</v>
      </c>
      <c r="D83">
        <v>79</v>
      </c>
      <c r="G83" s="6">
        <v>1.4846536000000004</v>
      </c>
      <c r="H83" s="12">
        <v>9.5600000000000018E-2</v>
      </c>
      <c r="I83" s="14">
        <v>2.0142793999999999</v>
      </c>
      <c r="J83" s="4" t="s">
        <v>277</v>
      </c>
      <c r="K83" s="14">
        <v>1.5124831000000001</v>
      </c>
      <c r="L83" s="12">
        <v>0.55447999999999997</v>
      </c>
      <c r="O83" s="4"/>
      <c r="P83" s="12"/>
      <c r="Q83" s="4"/>
      <c r="R83" s="14"/>
      <c r="S83" s="4"/>
    </row>
    <row r="84" spans="1:19" ht="16" x14ac:dyDescent="0.2">
      <c r="A84" t="s">
        <v>626</v>
      </c>
      <c r="B84" s="9" t="s">
        <v>372</v>
      </c>
      <c r="C84">
        <v>8.5232216249999992E-2</v>
      </c>
      <c r="D84">
        <v>80</v>
      </c>
      <c r="G84" s="6">
        <v>0.95396320000000012</v>
      </c>
      <c r="H84" s="4" t="s">
        <v>278</v>
      </c>
      <c r="I84" s="12">
        <v>0.97682959999999985</v>
      </c>
      <c r="J84" s="4" t="s">
        <v>277</v>
      </c>
      <c r="K84" s="14">
        <v>1.7366861000000002</v>
      </c>
      <c r="L84" s="12">
        <v>0.29974879999999993</v>
      </c>
      <c r="O84" s="12"/>
      <c r="P84" s="14"/>
      <c r="Q84" s="12"/>
      <c r="R84" s="20"/>
      <c r="S84" s="14"/>
    </row>
    <row r="85" spans="1:19" ht="16" x14ac:dyDescent="0.2">
      <c r="A85" t="s">
        <v>827</v>
      </c>
      <c r="B85" s="9" t="s">
        <v>373</v>
      </c>
      <c r="C85">
        <v>0.16775055625000002</v>
      </c>
      <c r="D85">
        <v>81</v>
      </c>
      <c r="G85" s="6">
        <v>3.1077004000000001</v>
      </c>
      <c r="H85" s="12">
        <v>0.1219585</v>
      </c>
      <c r="I85" s="14">
        <v>1.0405971999999999</v>
      </c>
      <c r="J85" s="4" t="s">
        <v>277</v>
      </c>
      <c r="K85" s="14">
        <v>1.6918455000000001</v>
      </c>
      <c r="L85" s="4" t="s">
        <v>288</v>
      </c>
      <c r="O85" s="12"/>
      <c r="P85" s="20"/>
      <c r="Q85" s="4"/>
      <c r="R85" s="20"/>
      <c r="S85" s="14"/>
    </row>
    <row r="86" spans="1:19" ht="16" x14ac:dyDescent="0.2">
      <c r="A86" t="s">
        <v>870</v>
      </c>
      <c r="B86" s="9" t="s">
        <v>374</v>
      </c>
      <c r="C86" t="s">
        <v>279</v>
      </c>
      <c r="D86">
        <v>82</v>
      </c>
      <c r="G86" s="6">
        <v>3.6148792000000003</v>
      </c>
      <c r="H86" s="4" t="s">
        <v>278</v>
      </c>
      <c r="I86" s="14">
        <v>1.2981202000000001</v>
      </c>
      <c r="J86" s="12">
        <v>4.6852549999999993E-2</v>
      </c>
      <c r="K86" s="14">
        <v>2.6014691000000005</v>
      </c>
      <c r="L86" s="12">
        <v>0.38996609999999998</v>
      </c>
      <c r="O86" s="12"/>
      <c r="P86" s="14"/>
      <c r="Q86" s="4"/>
      <c r="R86" s="14"/>
      <c r="S86" s="12"/>
    </row>
    <row r="87" spans="1:19" ht="16" x14ac:dyDescent="0.2">
      <c r="A87" t="s">
        <v>630</v>
      </c>
      <c r="B87" s="9" t="s">
        <v>375</v>
      </c>
      <c r="C87">
        <v>0.30447909374999998</v>
      </c>
      <c r="D87">
        <v>83</v>
      </c>
      <c r="G87" s="6">
        <v>2.6109712000000003</v>
      </c>
      <c r="H87" s="12">
        <v>0.10335250000000001</v>
      </c>
      <c r="I87" s="20">
        <v>11.9017768</v>
      </c>
      <c r="J87" s="4" t="s">
        <v>277</v>
      </c>
      <c r="K87" s="20">
        <v>36.6776938</v>
      </c>
      <c r="L87" s="12">
        <v>0.3315902</v>
      </c>
      <c r="O87" s="4"/>
      <c r="P87" s="12"/>
      <c r="Q87" s="4"/>
      <c r="R87" s="14"/>
      <c r="S87" s="12"/>
    </row>
    <row r="88" spans="1:19" ht="16" x14ac:dyDescent="0.2">
      <c r="A88" t="s">
        <v>638</v>
      </c>
      <c r="B88" s="9" t="s">
        <v>376</v>
      </c>
      <c r="C88">
        <v>0.48968380099999997</v>
      </c>
      <c r="D88">
        <v>84</v>
      </c>
      <c r="G88" s="6">
        <v>1.9694404000000001</v>
      </c>
      <c r="H88" s="12">
        <v>1.3587187634999998</v>
      </c>
      <c r="I88" s="14">
        <v>4.8185915024999995</v>
      </c>
      <c r="J88" s="4" t="s">
        <v>879</v>
      </c>
      <c r="K88" s="14">
        <v>1.5401392717499998</v>
      </c>
      <c r="L88" s="4" t="s">
        <v>884</v>
      </c>
      <c r="O88" s="4"/>
      <c r="P88" s="12"/>
      <c r="Q88" s="4"/>
      <c r="R88" s="14"/>
      <c r="S88" s="4"/>
    </row>
    <row r="89" spans="1:19" ht="16" x14ac:dyDescent="0.2">
      <c r="A89" t="s">
        <v>751</v>
      </c>
      <c r="B89" s="9" t="s">
        <v>377</v>
      </c>
      <c r="C89">
        <v>2.3780079399999998</v>
      </c>
      <c r="D89">
        <v>85</v>
      </c>
      <c r="G89" s="6">
        <v>2.5046091999999995</v>
      </c>
      <c r="H89" s="4" t="s">
        <v>278</v>
      </c>
      <c r="I89" s="20">
        <v>26.514850319999994</v>
      </c>
      <c r="J89" s="12">
        <v>7.4823623999999991E-2</v>
      </c>
      <c r="K89" s="20">
        <v>10.880258399999999</v>
      </c>
      <c r="L89" s="20">
        <v>10.183140863999999</v>
      </c>
      <c r="O89" s="12"/>
      <c r="P89" s="14"/>
      <c r="Q89" s="4"/>
      <c r="R89" s="14"/>
      <c r="S89" s="4"/>
    </row>
    <row r="90" spans="1:19" ht="16" x14ac:dyDescent="0.2">
      <c r="A90" t="s">
        <v>644</v>
      </c>
      <c r="B90" s="9" t="s">
        <v>378</v>
      </c>
      <c r="C90">
        <v>0.18543006875000001</v>
      </c>
      <c r="D90">
        <v>86</v>
      </c>
      <c r="G90" s="14" t="s">
        <v>867</v>
      </c>
      <c r="H90" s="12">
        <v>0.2100980475</v>
      </c>
      <c r="I90" s="21">
        <v>100.89951103649997</v>
      </c>
      <c r="J90" s="4" t="s">
        <v>880</v>
      </c>
      <c r="K90" s="20">
        <v>27.118136066999991</v>
      </c>
      <c r="L90" s="4" t="s">
        <v>867</v>
      </c>
      <c r="O90" s="4"/>
      <c r="P90" s="14"/>
      <c r="Q90" s="12"/>
      <c r="R90" s="14"/>
      <c r="S90" s="12"/>
    </row>
    <row r="91" spans="1:19" ht="16" x14ac:dyDescent="0.2">
      <c r="A91" t="s">
        <v>857</v>
      </c>
      <c r="B91" s="9" t="s">
        <v>379</v>
      </c>
      <c r="C91">
        <v>1.44660487</v>
      </c>
      <c r="D91">
        <v>87</v>
      </c>
      <c r="G91" s="6">
        <v>2.6012680000000001</v>
      </c>
      <c r="H91" s="12">
        <v>0.30473138250000004</v>
      </c>
      <c r="I91" s="20">
        <v>68.495009071499993</v>
      </c>
      <c r="J91" s="4" t="s">
        <v>881</v>
      </c>
      <c r="K91" s="20">
        <v>45.589097614499998</v>
      </c>
      <c r="L91" s="14">
        <v>4.8424219492499994</v>
      </c>
      <c r="O91" s="12"/>
      <c r="P91" s="20"/>
      <c r="Q91" s="4"/>
      <c r="R91" s="20"/>
      <c r="S91" s="12"/>
    </row>
    <row r="92" spans="1:19" ht="16" x14ac:dyDescent="0.2">
      <c r="A92" t="s">
        <v>712</v>
      </c>
      <c r="B92" s="9" t="s">
        <v>380</v>
      </c>
      <c r="C92">
        <v>0.36175443750000003</v>
      </c>
      <c r="D92">
        <v>88</v>
      </c>
      <c r="G92" s="6">
        <v>0.89238520000000021</v>
      </c>
      <c r="H92" s="4" t="s">
        <v>278</v>
      </c>
      <c r="I92" s="14">
        <v>7.7092166000000004</v>
      </c>
      <c r="J92" s="4" t="s">
        <v>277</v>
      </c>
      <c r="K92" s="14">
        <v>3.4886724000000005</v>
      </c>
      <c r="L92" s="14">
        <v>1.4917290999999999</v>
      </c>
      <c r="O92" s="12"/>
      <c r="P92" s="14"/>
      <c r="Q92" s="4"/>
      <c r="R92" s="14"/>
      <c r="S92" s="4"/>
    </row>
    <row r="93" spans="1:19" ht="16" x14ac:dyDescent="0.2">
      <c r="A93" t="s">
        <v>684</v>
      </c>
      <c r="B93" s="9" t="s">
        <v>381</v>
      </c>
      <c r="C93">
        <v>2.04207676</v>
      </c>
      <c r="D93">
        <v>89</v>
      </c>
      <c r="G93" s="6">
        <v>7.5864735999999988</v>
      </c>
      <c r="H93" s="12">
        <v>0.1901805</v>
      </c>
      <c r="I93" s="14">
        <v>9.8616116999999992</v>
      </c>
      <c r="J93" s="12">
        <v>0.10304384999999999</v>
      </c>
      <c r="K93" s="20">
        <v>13.4772946</v>
      </c>
      <c r="L93" s="14">
        <v>8.5104097000000003</v>
      </c>
      <c r="O93" s="4"/>
      <c r="P93" s="20"/>
      <c r="Q93" s="12"/>
      <c r="R93" s="20"/>
      <c r="S93" s="20"/>
    </row>
    <row r="94" spans="1:19" ht="16" x14ac:dyDescent="0.2">
      <c r="A94" t="s">
        <v>775</v>
      </c>
      <c r="B94" s="9" t="s">
        <v>382</v>
      </c>
      <c r="C94" t="s">
        <v>278</v>
      </c>
      <c r="D94">
        <v>90</v>
      </c>
      <c r="G94" s="6">
        <v>0.77314780000000027</v>
      </c>
      <c r="H94" s="4" t="s">
        <v>278</v>
      </c>
      <c r="I94" s="20">
        <v>20.944104899999999</v>
      </c>
      <c r="J94" s="4" t="s">
        <v>277</v>
      </c>
      <c r="K94" s="14">
        <v>6.9437037999999998</v>
      </c>
      <c r="L94" s="4" t="s">
        <v>288</v>
      </c>
      <c r="O94" s="12"/>
      <c r="P94" s="21"/>
      <c r="Q94" s="4"/>
      <c r="R94" s="20"/>
      <c r="S94" s="4"/>
    </row>
    <row r="95" spans="1:19" ht="16" x14ac:dyDescent="0.2">
      <c r="A95" t="s">
        <v>721</v>
      </c>
      <c r="B95" s="9" t="s">
        <v>383</v>
      </c>
      <c r="C95">
        <v>0.55095349500000002</v>
      </c>
      <c r="D95">
        <v>91</v>
      </c>
      <c r="G95" s="6">
        <v>1.6507276000000004</v>
      </c>
      <c r="H95" s="4" t="s">
        <v>278</v>
      </c>
      <c r="I95" s="4" t="s">
        <v>284</v>
      </c>
      <c r="J95" s="4" t="s">
        <v>277</v>
      </c>
      <c r="K95" s="14">
        <v>2.5790488000000003</v>
      </c>
      <c r="L95" s="14">
        <v>1.4165562999999999</v>
      </c>
      <c r="O95" s="12"/>
      <c r="P95" s="20"/>
      <c r="Q95" s="4"/>
      <c r="R95" s="20"/>
      <c r="S95" s="14"/>
    </row>
    <row r="96" spans="1:19" ht="16" x14ac:dyDescent="0.2">
      <c r="A96" t="s">
        <v>854</v>
      </c>
      <c r="B96" s="9" t="s">
        <v>384</v>
      </c>
      <c r="C96">
        <v>0.21997919024999996</v>
      </c>
      <c r="D96">
        <v>92</v>
      </c>
      <c r="G96" s="6">
        <v>1.5204808000000003</v>
      </c>
      <c r="H96" s="4" t="s">
        <v>278</v>
      </c>
      <c r="I96" s="14">
        <v>1.1828479999999999</v>
      </c>
      <c r="J96" s="4" t="s">
        <v>277</v>
      </c>
      <c r="K96" s="14">
        <v>2.0185413000000003</v>
      </c>
      <c r="L96" s="12">
        <v>0.68715249999999994</v>
      </c>
      <c r="O96" s="4"/>
      <c r="P96" s="14"/>
      <c r="Q96" s="4"/>
      <c r="R96" s="14"/>
      <c r="S96" s="14"/>
    </row>
    <row r="97" spans="1:19" ht="16" x14ac:dyDescent="0.2">
      <c r="A97" t="s">
        <v>637</v>
      </c>
      <c r="B97" s="9" t="s">
        <v>385</v>
      </c>
      <c r="C97">
        <v>0.1057061745</v>
      </c>
      <c r="D97">
        <v>93</v>
      </c>
      <c r="G97" s="6">
        <v>4.0183083999999996</v>
      </c>
      <c r="H97" s="4" t="s">
        <v>278</v>
      </c>
      <c r="I97" s="14">
        <v>1.4967808</v>
      </c>
      <c r="J97" s="4" t="s">
        <v>277</v>
      </c>
      <c r="K97" s="12">
        <v>0.67652619999999997</v>
      </c>
      <c r="L97" s="4" t="s">
        <v>288</v>
      </c>
      <c r="O97" s="12"/>
      <c r="P97" s="14"/>
      <c r="Q97" s="12"/>
      <c r="R97" s="20"/>
      <c r="S97" s="14"/>
    </row>
    <row r="98" spans="1:19" ht="16" x14ac:dyDescent="0.2">
      <c r="A98" t="s">
        <v>746</v>
      </c>
      <c r="B98" s="9" t="s">
        <v>386</v>
      </c>
      <c r="C98">
        <v>1.6924186799999998</v>
      </c>
      <c r="D98">
        <v>94</v>
      </c>
      <c r="G98" s="6">
        <v>0.85383364000000006</v>
      </c>
      <c r="H98" s="12">
        <v>0.15296850000000001</v>
      </c>
      <c r="I98" s="14">
        <v>8.7612717999999994</v>
      </c>
      <c r="J98" s="4" t="s">
        <v>277</v>
      </c>
      <c r="K98" s="20">
        <v>16.442806599999997</v>
      </c>
      <c r="L98" s="14">
        <v>5.6074398999999993</v>
      </c>
      <c r="O98" s="4"/>
      <c r="P98" s="20"/>
      <c r="Q98" s="4"/>
      <c r="R98" s="14"/>
      <c r="S98" s="4"/>
    </row>
    <row r="99" spans="1:19" ht="16" x14ac:dyDescent="0.2">
      <c r="A99" t="s">
        <v>629</v>
      </c>
      <c r="B99" s="9" t="s">
        <v>387</v>
      </c>
      <c r="C99">
        <v>0.34380849824999993</v>
      </c>
      <c r="D99">
        <v>95</v>
      </c>
      <c r="G99" s="6">
        <v>0.78930736000000012</v>
      </c>
      <c r="H99" s="12">
        <v>9.5600000000000018E-2</v>
      </c>
      <c r="I99" s="20">
        <v>11.936671299999999</v>
      </c>
      <c r="J99" s="4" t="s">
        <v>277</v>
      </c>
      <c r="K99" s="20">
        <v>36.236021799999996</v>
      </c>
      <c r="L99" s="12">
        <v>0.40057989999999993</v>
      </c>
      <c r="O99" s="4"/>
      <c r="P99" s="4"/>
      <c r="Q99" s="4"/>
      <c r="R99" s="14"/>
      <c r="S99" s="14"/>
    </row>
    <row r="100" spans="1:19" ht="16" x14ac:dyDescent="0.2">
      <c r="A100" t="s">
        <v>688</v>
      </c>
      <c r="B100" s="9" t="s">
        <v>388</v>
      </c>
      <c r="C100">
        <v>9.2584959750000001E-2</v>
      </c>
      <c r="D100">
        <v>96</v>
      </c>
      <c r="G100" s="6">
        <v>2.4281032000000002</v>
      </c>
      <c r="H100" s="12">
        <v>0.26770549999999999</v>
      </c>
      <c r="I100" s="14">
        <v>1.4698022000000002</v>
      </c>
      <c r="J100" s="4" t="s">
        <v>277</v>
      </c>
      <c r="K100" s="20">
        <v>25.673751399999997</v>
      </c>
      <c r="L100" s="4" t="s">
        <v>288</v>
      </c>
      <c r="O100" s="4"/>
      <c r="P100" s="14"/>
      <c r="Q100" s="4"/>
      <c r="R100" s="14"/>
      <c r="S100" s="12"/>
    </row>
    <row r="101" spans="1:19" ht="16" x14ac:dyDescent="0.2">
      <c r="A101" t="s">
        <v>790</v>
      </c>
      <c r="B101" s="9" t="s">
        <v>389</v>
      </c>
      <c r="C101">
        <v>0.13161511125</v>
      </c>
      <c r="D101">
        <v>97</v>
      </c>
      <c r="G101" s="6">
        <v>1.6268428000000001</v>
      </c>
      <c r="H101" s="4" t="s">
        <v>278</v>
      </c>
      <c r="I101" s="14">
        <v>1.1068174</v>
      </c>
      <c r="J101" s="4" t="s">
        <v>277</v>
      </c>
      <c r="K101" s="14">
        <v>9.5401042</v>
      </c>
      <c r="L101" s="4" t="s">
        <v>288</v>
      </c>
      <c r="O101" s="4"/>
      <c r="P101" s="14"/>
      <c r="Q101" s="4"/>
      <c r="R101" s="12"/>
      <c r="S101" s="4"/>
    </row>
    <row r="102" spans="1:19" ht="16" x14ac:dyDescent="0.2">
      <c r="A102" t="s">
        <v>665</v>
      </c>
      <c r="B102" s="9" t="s">
        <v>390</v>
      </c>
      <c r="C102">
        <v>8.997451649999999E-2</v>
      </c>
      <c r="D102">
        <v>98</v>
      </c>
      <c r="G102" s="6">
        <v>1.9287615999999999</v>
      </c>
      <c r="H102" s="4" t="s">
        <v>278</v>
      </c>
      <c r="I102" s="12">
        <v>0.20104080000000002</v>
      </c>
      <c r="J102" s="4" t="s">
        <v>277</v>
      </c>
      <c r="K102" s="4" t="s">
        <v>284</v>
      </c>
      <c r="L102" s="4" t="s">
        <v>288</v>
      </c>
      <c r="O102" s="12"/>
      <c r="P102" s="14"/>
      <c r="Q102" s="4"/>
      <c r="R102" s="20"/>
      <c r="S102" s="14"/>
    </row>
    <row r="103" spans="1:19" ht="16" x14ac:dyDescent="0.2">
      <c r="A103" t="s">
        <v>829</v>
      </c>
      <c r="B103" s="9" t="s">
        <v>391</v>
      </c>
      <c r="C103">
        <v>0.92837528999999996</v>
      </c>
      <c r="D103">
        <v>99</v>
      </c>
      <c r="G103" s="6">
        <v>1.3816504000000001</v>
      </c>
      <c r="H103" s="12">
        <v>0.17362885750000001</v>
      </c>
      <c r="I103" s="20">
        <v>36.934674265999995</v>
      </c>
      <c r="J103" s="4" t="s">
        <v>885</v>
      </c>
      <c r="K103" s="20">
        <v>22.549273862499998</v>
      </c>
      <c r="L103" s="14">
        <v>2.7339707237500002</v>
      </c>
      <c r="O103" s="12"/>
      <c r="P103" s="20"/>
      <c r="Q103" s="4"/>
      <c r="R103" s="20"/>
      <c r="S103" s="12"/>
    </row>
    <row r="104" spans="1:19" ht="16" x14ac:dyDescent="0.2">
      <c r="A104" t="s">
        <v>756</v>
      </c>
      <c r="B104" s="9" t="s">
        <v>392</v>
      </c>
      <c r="C104">
        <v>0.72321975000000005</v>
      </c>
      <c r="D104">
        <v>100</v>
      </c>
      <c r="G104" s="6">
        <v>1.2450592</v>
      </c>
      <c r="H104" s="12">
        <v>0.19078938749999999</v>
      </c>
      <c r="I104" s="20">
        <v>28.429766603249995</v>
      </c>
      <c r="J104" s="4" t="s">
        <v>879</v>
      </c>
      <c r="K104" s="20">
        <v>27.576147241500003</v>
      </c>
      <c r="L104" s="14">
        <v>1.8386521552499999</v>
      </c>
      <c r="O104" s="12"/>
      <c r="P104" s="14"/>
      <c r="Q104" s="4"/>
      <c r="R104" s="20"/>
      <c r="S104" s="4"/>
    </row>
    <row r="105" spans="1:19" ht="16" x14ac:dyDescent="0.2">
      <c r="A105" t="s">
        <v>669</v>
      </c>
      <c r="B105" s="9" t="s">
        <v>393</v>
      </c>
      <c r="C105">
        <v>0.36768197925000001</v>
      </c>
      <c r="D105">
        <v>101</v>
      </c>
      <c r="G105" s="6">
        <v>2.5143124000000001</v>
      </c>
      <c r="H105" s="4" t="s">
        <v>278</v>
      </c>
      <c r="I105" s="12">
        <v>0.50894400000000006</v>
      </c>
      <c r="J105" s="4" t="s">
        <v>277</v>
      </c>
      <c r="K105" s="14">
        <v>3.5014840000000005</v>
      </c>
      <c r="L105" s="14">
        <v>1.4024614</v>
      </c>
      <c r="O105" s="4"/>
      <c r="P105" s="14"/>
      <c r="Q105" s="4"/>
      <c r="R105" s="14"/>
      <c r="S105" s="4"/>
    </row>
    <row r="106" spans="1:19" ht="16" x14ac:dyDescent="0.2">
      <c r="A106" t="s">
        <v>652</v>
      </c>
      <c r="B106" s="9" t="s">
        <v>394</v>
      </c>
      <c r="C106" t="s">
        <v>278</v>
      </c>
      <c r="D106">
        <v>102</v>
      </c>
      <c r="G106" s="6">
        <v>1.5604132000000004</v>
      </c>
      <c r="H106" s="4" t="s">
        <v>278</v>
      </c>
      <c r="I106" s="4" t="s">
        <v>284</v>
      </c>
      <c r="J106" s="4" t="s">
        <v>277</v>
      </c>
      <c r="K106" s="14">
        <v>1.9865123</v>
      </c>
      <c r="L106" s="4" t="s">
        <v>288</v>
      </c>
      <c r="O106" s="4"/>
      <c r="P106" s="12"/>
      <c r="Q106" s="4"/>
      <c r="R106" s="4"/>
      <c r="S106" s="4"/>
    </row>
    <row r="107" spans="1:19" ht="16" x14ac:dyDescent="0.2">
      <c r="A107" t="s">
        <v>815</v>
      </c>
      <c r="B107" s="9" t="s">
        <v>395</v>
      </c>
      <c r="C107">
        <v>0.60787725749999999</v>
      </c>
      <c r="D107">
        <v>103</v>
      </c>
      <c r="G107" s="14" t="s">
        <v>867</v>
      </c>
      <c r="H107" s="12">
        <v>0.24072174999999996</v>
      </c>
      <c r="I107" s="20">
        <v>47.768580143749986</v>
      </c>
      <c r="J107" s="4" t="s">
        <v>880</v>
      </c>
      <c r="K107" s="20">
        <v>77.27976368749998</v>
      </c>
      <c r="L107" s="12">
        <v>0.75490733749999983</v>
      </c>
      <c r="O107" s="12"/>
      <c r="P107" s="20"/>
      <c r="Q107" s="4"/>
      <c r="R107" s="20"/>
      <c r="S107" s="14"/>
    </row>
    <row r="108" spans="1:19" ht="16" x14ac:dyDescent="0.2">
      <c r="A108" t="s">
        <v>591</v>
      </c>
      <c r="B108" s="9" t="s">
        <v>396</v>
      </c>
      <c r="C108">
        <v>1.9958970824999998</v>
      </c>
      <c r="D108">
        <v>104</v>
      </c>
      <c r="G108" s="6">
        <v>4.1843824000000005</v>
      </c>
      <c r="H108" s="4" t="s">
        <v>278</v>
      </c>
      <c r="I108" s="21">
        <v>284.60191353824996</v>
      </c>
      <c r="J108" s="4" t="s">
        <v>894</v>
      </c>
      <c r="K108" s="20">
        <v>29.971566091500002</v>
      </c>
      <c r="L108" s="14">
        <v>4.8979505894999988</v>
      </c>
      <c r="O108" s="12"/>
      <c r="P108" s="20"/>
      <c r="Q108" s="4"/>
      <c r="R108" s="20"/>
      <c r="S108" s="14"/>
    </row>
    <row r="109" spans="1:19" ht="16" x14ac:dyDescent="0.2">
      <c r="A109" t="s">
        <v>628</v>
      </c>
      <c r="B109" s="9" t="s">
        <v>397</v>
      </c>
      <c r="C109" t="s">
        <v>278</v>
      </c>
      <c r="D109">
        <v>105</v>
      </c>
      <c r="G109" s="6">
        <v>1.4715916</v>
      </c>
      <c r="H109" s="4" t="s">
        <v>278</v>
      </c>
      <c r="I109" s="12">
        <v>0.94494579999999995</v>
      </c>
      <c r="J109" s="4" t="s">
        <v>277</v>
      </c>
      <c r="K109" s="14">
        <v>1.7174687000000002</v>
      </c>
      <c r="L109" s="4" t="s">
        <v>288</v>
      </c>
      <c r="O109" s="4"/>
      <c r="P109" s="12"/>
      <c r="Q109" s="4"/>
      <c r="R109" s="14"/>
      <c r="S109" s="14"/>
    </row>
    <row r="110" spans="1:19" ht="16" x14ac:dyDescent="0.2">
      <c r="A110" t="s">
        <v>718</v>
      </c>
      <c r="B110" s="9" t="s">
        <v>398</v>
      </c>
      <c r="C110">
        <v>9.1940973749999988E-2</v>
      </c>
      <c r="D110">
        <v>106</v>
      </c>
      <c r="G110" s="6">
        <v>1.6544596</v>
      </c>
      <c r="H110" s="4" t="s">
        <v>278</v>
      </c>
      <c r="I110" s="4" t="s">
        <v>284</v>
      </c>
      <c r="J110" s="4" t="s">
        <v>277</v>
      </c>
      <c r="K110" s="14">
        <v>2.5662372000000002</v>
      </c>
      <c r="L110" s="4" t="s">
        <v>288</v>
      </c>
      <c r="O110" s="4"/>
      <c r="P110" s="4"/>
      <c r="Q110" s="4"/>
      <c r="R110" s="14"/>
      <c r="S110" s="4"/>
    </row>
    <row r="111" spans="1:19" ht="16" x14ac:dyDescent="0.2">
      <c r="A111" t="s">
        <v>589</v>
      </c>
      <c r="B111" s="9" t="s">
        <v>399</v>
      </c>
      <c r="C111">
        <v>1.9423082474999998</v>
      </c>
      <c r="D111">
        <v>107</v>
      </c>
      <c r="G111" s="15">
        <v>10.434362800000002</v>
      </c>
      <c r="H111" s="4" t="s">
        <v>278</v>
      </c>
      <c r="I111" s="21">
        <v>311.34971675399999</v>
      </c>
      <c r="J111" s="4" t="s">
        <v>894</v>
      </c>
      <c r="K111" s="20">
        <v>33.449046922499996</v>
      </c>
      <c r="L111" s="14">
        <v>5.3687554867499987</v>
      </c>
      <c r="O111" s="12"/>
      <c r="P111" s="20"/>
      <c r="Q111" s="4"/>
      <c r="R111" s="20"/>
      <c r="S111" s="12"/>
    </row>
    <row r="112" spans="1:19" ht="16" x14ac:dyDescent="0.2">
      <c r="A112" t="s">
        <v>590</v>
      </c>
      <c r="B112" s="9" t="s">
        <v>400</v>
      </c>
      <c r="C112">
        <v>2.1266492399999999</v>
      </c>
      <c r="D112">
        <v>108</v>
      </c>
      <c r="G112" s="6">
        <v>0.67962387999999996</v>
      </c>
      <c r="H112" s="4" t="s">
        <v>278</v>
      </c>
      <c r="I112" s="21">
        <v>286.32393966599994</v>
      </c>
      <c r="J112" s="4" t="s">
        <v>894</v>
      </c>
      <c r="K112" s="20">
        <v>30.481460641499996</v>
      </c>
      <c r="L112" s="14">
        <v>5.5054407794999998</v>
      </c>
      <c r="O112" s="4"/>
      <c r="P112" s="21"/>
      <c r="Q112" s="4"/>
      <c r="R112" s="20"/>
      <c r="S112" s="14"/>
    </row>
    <row r="113" spans="1:19" ht="16" x14ac:dyDescent="0.2">
      <c r="A113" t="s">
        <v>289</v>
      </c>
      <c r="B113" s="9" t="s">
        <v>401</v>
      </c>
      <c r="D113">
        <v>109</v>
      </c>
      <c r="G113" s="6">
        <v>1.9828756000000001</v>
      </c>
      <c r="O113" s="4"/>
      <c r="P113" s="12"/>
      <c r="Q113" s="4"/>
      <c r="R113" s="14"/>
      <c r="S113" s="4"/>
    </row>
    <row r="114" spans="1:19" ht="16" x14ac:dyDescent="0.2">
      <c r="A114" t="s">
        <v>660</v>
      </c>
      <c r="B114" s="9" t="s">
        <v>402</v>
      </c>
      <c r="C114">
        <v>0.5303689425</v>
      </c>
      <c r="D114">
        <v>110</v>
      </c>
      <c r="G114" s="15">
        <v>47.251309800000001</v>
      </c>
      <c r="H114" s="4" t="s">
        <v>278</v>
      </c>
      <c r="I114" s="12">
        <v>0.71797920000000004</v>
      </c>
      <c r="J114" s="4" t="s">
        <v>277</v>
      </c>
      <c r="K114" s="12">
        <v>0.42670000000000002</v>
      </c>
      <c r="L114" s="14">
        <v>1.9051794999999998</v>
      </c>
      <c r="O114" s="4"/>
      <c r="P114" s="4"/>
      <c r="Q114" s="4"/>
      <c r="R114" s="14"/>
      <c r="S114" s="4"/>
    </row>
    <row r="115" spans="1:19" ht="16" x14ac:dyDescent="0.2">
      <c r="A115" t="s">
        <v>635</v>
      </c>
      <c r="B115" s="9" t="s">
        <v>403</v>
      </c>
      <c r="C115">
        <v>9.8622328499999981E-2</v>
      </c>
      <c r="D115">
        <v>111</v>
      </c>
      <c r="G115" s="6">
        <v>1.9720528000000002</v>
      </c>
      <c r="H115" s="4" t="s">
        <v>278</v>
      </c>
      <c r="I115" s="14">
        <v>1.5213067999999998</v>
      </c>
      <c r="J115" s="4" t="s">
        <v>277</v>
      </c>
      <c r="K115" s="12">
        <v>0.53239570000000003</v>
      </c>
      <c r="L115" s="4" t="s">
        <v>288</v>
      </c>
      <c r="O115" s="4"/>
      <c r="P115" s="21"/>
      <c r="Q115" s="4"/>
      <c r="R115" s="20"/>
      <c r="S115" s="14"/>
    </row>
    <row r="116" spans="1:19" ht="16" x14ac:dyDescent="0.2">
      <c r="A116" t="s">
        <v>736</v>
      </c>
      <c r="B116" s="9" t="s">
        <v>404</v>
      </c>
      <c r="C116">
        <v>1.2946423275000001</v>
      </c>
      <c r="D116">
        <v>112</v>
      </c>
      <c r="G116" s="6">
        <v>1.8780064000000003</v>
      </c>
      <c r="H116" s="12">
        <v>0.14056450000000001</v>
      </c>
      <c r="I116" s="20">
        <v>16.5660083</v>
      </c>
      <c r="J116" s="12">
        <v>5.1960849999999996E-2</v>
      </c>
      <c r="K116" s="20">
        <v>23.014254999999999</v>
      </c>
      <c r="L116" s="14">
        <v>3.2301001</v>
      </c>
      <c r="O116" s="4"/>
      <c r="P116" s="21"/>
      <c r="Q116" s="4"/>
      <c r="R116" s="20"/>
      <c r="S116" s="14"/>
    </row>
    <row r="117" spans="1:19" ht="16" x14ac:dyDescent="0.2">
      <c r="A117" t="s">
        <v>796</v>
      </c>
      <c r="B117" s="9" t="s">
        <v>405</v>
      </c>
      <c r="C117">
        <v>0.13630700925</v>
      </c>
      <c r="D117">
        <v>113</v>
      </c>
      <c r="G117" s="6">
        <v>1.4406160000000001</v>
      </c>
      <c r="H117" s="12">
        <v>0.1684735</v>
      </c>
      <c r="I117" s="12">
        <v>0.83703139999999987</v>
      </c>
      <c r="J117" s="4" t="s">
        <v>277</v>
      </c>
      <c r="K117" s="14">
        <v>3.4694550000000004</v>
      </c>
      <c r="L117" s="4" t="s">
        <v>288</v>
      </c>
      <c r="O117" s="4"/>
      <c r="P117" s="12"/>
      <c r="Q117" s="4"/>
      <c r="R117" s="12"/>
      <c r="S117" s="14"/>
    </row>
    <row r="118" spans="1:19" ht="16" x14ac:dyDescent="0.2">
      <c r="A118" t="s">
        <v>696</v>
      </c>
      <c r="B118" s="9" t="s">
        <v>406</v>
      </c>
      <c r="C118">
        <v>14.111899525</v>
      </c>
      <c r="D118">
        <v>114</v>
      </c>
      <c r="G118" s="6">
        <v>1.6802104</v>
      </c>
      <c r="H118" s="4" t="s">
        <v>278</v>
      </c>
      <c r="I118" s="20">
        <v>38.046764068499982</v>
      </c>
      <c r="J118" s="4" t="s">
        <v>882</v>
      </c>
      <c r="K118" s="20">
        <v>25.119063848999996</v>
      </c>
      <c r="L118" s="20">
        <v>47.000690768999995</v>
      </c>
      <c r="O118" s="4"/>
      <c r="P118" s="14"/>
      <c r="Q118" s="4"/>
      <c r="R118" s="12"/>
      <c r="S118" s="4"/>
    </row>
    <row r="119" spans="1:19" ht="16" x14ac:dyDescent="0.2">
      <c r="A119" t="s">
        <v>752</v>
      </c>
      <c r="B119" s="9" t="s">
        <v>407</v>
      </c>
      <c r="C119">
        <v>0.203093724</v>
      </c>
      <c r="D119">
        <v>115</v>
      </c>
      <c r="G119" s="15">
        <v>12.5607998</v>
      </c>
      <c r="H119" s="12">
        <v>0.11730699999999999</v>
      </c>
      <c r="I119" s="12">
        <v>0.95475620000000005</v>
      </c>
      <c r="J119" s="4" t="s">
        <v>277</v>
      </c>
      <c r="K119" s="20">
        <v>13.7801554</v>
      </c>
      <c r="L119" s="4" t="s">
        <v>288</v>
      </c>
      <c r="O119" s="12"/>
      <c r="P119" s="20"/>
      <c r="Q119" s="12"/>
      <c r="R119" s="20"/>
      <c r="S119" s="14"/>
    </row>
    <row r="120" spans="1:19" ht="16" x14ac:dyDescent="0.2">
      <c r="A120" t="s">
        <v>610</v>
      </c>
      <c r="B120" s="9" t="s">
        <v>408</v>
      </c>
      <c r="C120">
        <v>0.31279367250000001</v>
      </c>
      <c r="D120">
        <v>116</v>
      </c>
      <c r="G120" s="6">
        <v>1.9750384000000001</v>
      </c>
      <c r="H120" s="4" t="s">
        <v>278</v>
      </c>
      <c r="I120" s="14">
        <v>2.8432581999999997</v>
      </c>
      <c r="J120" s="4" t="s">
        <v>277</v>
      </c>
      <c r="K120" s="14">
        <v>3.1715853000000003</v>
      </c>
      <c r="L120" s="12">
        <v>0.33689709999999995</v>
      </c>
      <c r="O120" s="12"/>
      <c r="P120" s="12"/>
      <c r="Q120" s="4"/>
      <c r="R120" s="14"/>
      <c r="S120" s="4"/>
    </row>
    <row r="121" spans="1:19" ht="16" x14ac:dyDescent="0.2">
      <c r="A121" t="s">
        <v>693</v>
      </c>
      <c r="B121" s="9" t="s">
        <v>409</v>
      </c>
      <c r="C121">
        <v>0.87708640500000001</v>
      </c>
      <c r="D121">
        <v>117</v>
      </c>
      <c r="G121" s="6">
        <v>2.1302895999999998</v>
      </c>
      <c r="H121" s="4" t="s">
        <v>889</v>
      </c>
      <c r="I121" s="21">
        <v>1845.29734568</v>
      </c>
      <c r="J121" s="4" t="s">
        <v>890</v>
      </c>
      <c r="K121" s="21">
        <v>225.73206039999997</v>
      </c>
      <c r="L121" s="4" t="s">
        <v>891</v>
      </c>
      <c r="O121" s="4"/>
      <c r="P121" s="20"/>
      <c r="Q121" s="4"/>
      <c r="R121" s="20"/>
      <c r="S121" s="20"/>
    </row>
    <row r="122" spans="1:19" ht="16" x14ac:dyDescent="0.2">
      <c r="A122" t="s">
        <v>655</v>
      </c>
      <c r="B122" s="9" t="s">
        <v>410</v>
      </c>
      <c r="C122">
        <v>0.13221309824999999</v>
      </c>
      <c r="D122">
        <v>118</v>
      </c>
      <c r="G122" s="6">
        <v>0.7119430000000001</v>
      </c>
      <c r="H122" s="12">
        <v>0.54165640000000004</v>
      </c>
      <c r="I122" s="14">
        <v>8.9427231999999997</v>
      </c>
      <c r="J122" s="4" t="s">
        <v>277</v>
      </c>
      <c r="K122" s="20">
        <v>11.133278199999999</v>
      </c>
      <c r="L122" s="4" t="s">
        <v>288</v>
      </c>
      <c r="O122" s="12"/>
      <c r="P122" s="12"/>
      <c r="Q122" s="4"/>
      <c r="R122" s="20"/>
      <c r="S122" s="4"/>
    </row>
    <row r="123" spans="1:19" ht="16" x14ac:dyDescent="0.2">
      <c r="A123" t="s">
        <v>733</v>
      </c>
      <c r="B123" s="9" t="s">
        <v>411</v>
      </c>
      <c r="C123">
        <v>1.5123325949999999</v>
      </c>
      <c r="D123">
        <v>119</v>
      </c>
      <c r="G123" s="6">
        <v>9.5692852000000013</v>
      </c>
      <c r="H123" s="12">
        <v>0.355485885</v>
      </c>
      <c r="I123" s="20">
        <v>69.645952302999987</v>
      </c>
      <c r="J123" s="4" t="s">
        <v>881</v>
      </c>
      <c r="K123" s="20">
        <v>33.872470257999993</v>
      </c>
      <c r="L123" s="14">
        <v>3.1284172719999992</v>
      </c>
      <c r="O123" s="4"/>
      <c r="P123" s="14"/>
      <c r="Q123" s="4"/>
      <c r="R123" s="14"/>
      <c r="S123" s="12"/>
    </row>
    <row r="124" spans="1:19" ht="16" x14ac:dyDescent="0.2">
      <c r="A124" t="s">
        <v>687</v>
      </c>
      <c r="B124" s="9" t="s">
        <v>412</v>
      </c>
      <c r="C124">
        <v>0.26751912999999999</v>
      </c>
      <c r="D124">
        <v>120</v>
      </c>
      <c r="G124" s="6">
        <v>1.2793936000000004</v>
      </c>
      <c r="H124" s="12">
        <v>0.34410075750000008</v>
      </c>
      <c r="I124" s="14">
        <v>1.6278744960000002</v>
      </c>
      <c r="J124" s="4" t="s">
        <v>885</v>
      </c>
      <c r="K124" s="20">
        <v>31.136111721000002</v>
      </c>
      <c r="L124" s="4" t="s">
        <v>884</v>
      </c>
      <c r="O124" s="4"/>
      <c r="P124" s="21"/>
      <c r="Q124" s="4"/>
      <c r="R124" s="21"/>
      <c r="S124" s="4"/>
    </row>
    <row r="125" spans="1:19" ht="16" x14ac:dyDescent="0.2">
      <c r="A125" t="s">
        <v>672</v>
      </c>
      <c r="B125" s="9" t="s">
        <v>413</v>
      </c>
      <c r="C125">
        <v>0.43694992999999999</v>
      </c>
      <c r="D125">
        <v>121</v>
      </c>
      <c r="G125" s="6">
        <v>1.9936983999999995</v>
      </c>
      <c r="H125" s="12">
        <v>0.27235700000000002</v>
      </c>
      <c r="I125" s="14">
        <v>1.9529643999999999</v>
      </c>
      <c r="J125" s="4" t="s">
        <v>277</v>
      </c>
      <c r="K125" s="14">
        <v>3.6456145000000002</v>
      </c>
      <c r="L125" s="4" t="s">
        <v>288</v>
      </c>
      <c r="O125" s="12"/>
      <c r="P125" s="14"/>
      <c r="Q125" s="4"/>
      <c r="R125" s="20"/>
      <c r="S125" s="4"/>
    </row>
    <row r="126" spans="1:19" ht="16" x14ac:dyDescent="0.2">
      <c r="A126" t="s">
        <v>844</v>
      </c>
      <c r="B126" s="9" t="s">
        <v>414</v>
      </c>
      <c r="C126">
        <v>0.27180028325000005</v>
      </c>
      <c r="D126">
        <v>122</v>
      </c>
      <c r="G126" s="6">
        <v>3.8447704000000003</v>
      </c>
      <c r="H126" s="4" t="s">
        <v>278</v>
      </c>
      <c r="I126" s="14">
        <v>6.1272896000000001</v>
      </c>
      <c r="J126" s="4" t="s">
        <v>277</v>
      </c>
      <c r="K126" s="14">
        <v>1.3074975000000002</v>
      </c>
      <c r="L126" s="12">
        <v>0.63408350000000002</v>
      </c>
      <c r="O126" s="12"/>
      <c r="P126" s="20"/>
      <c r="Q126" s="4"/>
      <c r="R126" s="20"/>
      <c r="S126" s="14"/>
    </row>
    <row r="127" spans="1:19" ht="16" x14ac:dyDescent="0.2">
      <c r="A127" t="s">
        <v>597</v>
      </c>
      <c r="B127" s="9" t="s">
        <v>415</v>
      </c>
      <c r="C127" t="s">
        <v>278</v>
      </c>
      <c r="D127">
        <v>123</v>
      </c>
      <c r="G127" s="14" t="s">
        <v>867</v>
      </c>
      <c r="H127" s="4" t="s">
        <v>278</v>
      </c>
      <c r="I127" s="4" t="s">
        <v>284</v>
      </c>
      <c r="J127" s="4" t="s">
        <v>277</v>
      </c>
      <c r="K127" s="12">
        <v>0.21210570000000001</v>
      </c>
      <c r="L127" s="4" t="s">
        <v>288</v>
      </c>
      <c r="O127" s="12"/>
      <c r="P127" s="14"/>
      <c r="Q127" s="4"/>
      <c r="R127" s="20"/>
      <c r="S127" s="4"/>
    </row>
    <row r="128" spans="1:19" ht="16" x14ac:dyDescent="0.2">
      <c r="A128" t="s">
        <v>604</v>
      </c>
      <c r="B128" s="9" t="s">
        <v>416</v>
      </c>
      <c r="C128">
        <v>0.99507383999999999</v>
      </c>
      <c r="D128">
        <v>124</v>
      </c>
      <c r="G128" s="6">
        <v>0.88977280000000025</v>
      </c>
      <c r="H128" s="4" t="s">
        <v>278</v>
      </c>
      <c r="I128" s="14">
        <v>3.0615395999999997</v>
      </c>
      <c r="J128" s="4" t="s">
        <v>277</v>
      </c>
      <c r="K128" s="14">
        <v>3.0242518999999999</v>
      </c>
      <c r="L128" s="14">
        <v>3.3710491</v>
      </c>
      <c r="O128" s="12"/>
      <c r="P128" s="14"/>
      <c r="Q128" s="4"/>
      <c r="R128" s="14"/>
      <c r="S128" s="4"/>
    </row>
    <row r="129" spans="1:19" ht="16" x14ac:dyDescent="0.2">
      <c r="A129" t="s">
        <v>662</v>
      </c>
      <c r="B129" s="9" t="s">
        <v>417</v>
      </c>
      <c r="C129" t="s">
        <v>278</v>
      </c>
      <c r="D129">
        <v>125</v>
      </c>
      <c r="G129" s="6">
        <v>2.2601631999999996</v>
      </c>
      <c r="H129" s="4" t="s">
        <v>278</v>
      </c>
      <c r="I129" s="12">
        <v>0.56261520000000009</v>
      </c>
      <c r="J129" s="4" t="s">
        <v>277</v>
      </c>
      <c r="K129" s="12">
        <v>0.2505405</v>
      </c>
      <c r="L129" s="4" t="s">
        <v>288</v>
      </c>
      <c r="O129" s="4"/>
      <c r="P129" s="14"/>
      <c r="Q129" s="4"/>
      <c r="R129" s="14"/>
      <c r="S129" s="12"/>
    </row>
    <row r="130" spans="1:19" ht="16" x14ac:dyDescent="0.2">
      <c r="A130" t="s">
        <v>290</v>
      </c>
      <c r="B130" s="9" t="s">
        <v>418</v>
      </c>
      <c r="D130">
        <v>126</v>
      </c>
      <c r="G130" s="6">
        <v>1.0244980000000001</v>
      </c>
      <c r="H130" s="12">
        <v>0.34863979125000005</v>
      </c>
      <c r="I130" s="14">
        <v>1.7800426619999998</v>
      </c>
      <c r="J130" s="4" t="s">
        <v>881</v>
      </c>
      <c r="K130" s="20">
        <v>33.628369120499997</v>
      </c>
      <c r="L130" s="4" t="s">
        <v>884</v>
      </c>
      <c r="O130" s="4"/>
      <c r="P130" s="4"/>
      <c r="Q130" s="4"/>
      <c r="R130" s="12"/>
      <c r="S130" s="4"/>
    </row>
    <row r="131" spans="1:19" ht="16" x14ac:dyDescent="0.2">
      <c r="A131" t="s">
        <v>645</v>
      </c>
      <c r="B131" s="9" t="s">
        <v>419</v>
      </c>
      <c r="C131">
        <v>0.2306376755</v>
      </c>
      <c r="D131">
        <v>127</v>
      </c>
      <c r="G131" s="6">
        <v>0.71089804000000001</v>
      </c>
      <c r="H131" s="12">
        <v>0.24949625249999993</v>
      </c>
      <c r="I131" s="21">
        <v>105.97885913999998</v>
      </c>
      <c r="J131" s="4" t="s">
        <v>880</v>
      </c>
      <c r="K131" s="20">
        <v>28.595434262999994</v>
      </c>
      <c r="L131" s="4" t="s">
        <v>867</v>
      </c>
      <c r="O131" s="4"/>
      <c r="P131" s="14"/>
      <c r="Q131" s="4"/>
      <c r="R131" s="14"/>
      <c r="S131" s="14"/>
    </row>
    <row r="132" spans="1:19" ht="16" x14ac:dyDescent="0.2">
      <c r="A132" t="s">
        <v>678</v>
      </c>
      <c r="B132" s="9" t="s">
        <v>420</v>
      </c>
      <c r="C132">
        <v>4.4183194200000004</v>
      </c>
      <c r="D132">
        <v>128</v>
      </c>
      <c r="G132" s="6">
        <v>2.0619939999999999</v>
      </c>
      <c r="H132" s="4" t="s">
        <v>278</v>
      </c>
      <c r="I132" s="20">
        <v>14.167592999999998</v>
      </c>
      <c r="J132" s="4" t="s">
        <v>277</v>
      </c>
      <c r="K132" s="20">
        <v>18.701643399999998</v>
      </c>
      <c r="L132" s="20">
        <v>20.110862700000002</v>
      </c>
      <c r="O132" s="4"/>
      <c r="P132" s="12"/>
      <c r="Q132" s="4"/>
      <c r="R132" s="12"/>
      <c r="S132" s="4"/>
    </row>
    <row r="133" spans="1:19" ht="16" x14ac:dyDescent="0.2">
      <c r="A133" t="s">
        <v>713</v>
      </c>
      <c r="B133" s="9" t="s">
        <v>421</v>
      </c>
      <c r="C133">
        <v>0.26856294474999998</v>
      </c>
      <c r="D133">
        <v>129</v>
      </c>
      <c r="G133" s="6">
        <v>0.97411600000000009</v>
      </c>
      <c r="H133" s="4" t="s">
        <v>278</v>
      </c>
      <c r="I133" s="14">
        <v>6.5810205999999996</v>
      </c>
      <c r="J133" s="4" t="s">
        <v>277</v>
      </c>
      <c r="K133" s="14">
        <v>4.8615357999999995</v>
      </c>
      <c r="L133" s="12">
        <v>0.68184559999999994</v>
      </c>
      <c r="O133" s="12"/>
      <c r="P133" s="14"/>
      <c r="Q133" s="4"/>
      <c r="R133" s="20"/>
      <c r="S133" s="4"/>
    </row>
    <row r="134" spans="1:19" ht="16" x14ac:dyDescent="0.2">
      <c r="A134" t="s">
        <v>618</v>
      </c>
      <c r="B134" s="9" t="s">
        <v>422</v>
      </c>
      <c r="C134">
        <v>0.97276432499999999</v>
      </c>
      <c r="D134">
        <v>130</v>
      </c>
      <c r="G134" s="6">
        <v>2.6650852</v>
      </c>
      <c r="H134" s="4" t="s">
        <v>278</v>
      </c>
      <c r="I134" s="14">
        <v>5.8967451999999998</v>
      </c>
      <c r="J134" s="4" t="s">
        <v>277</v>
      </c>
      <c r="K134" s="14">
        <v>4.1201577999999994</v>
      </c>
      <c r="L134" s="14">
        <v>3.6482487999999997</v>
      </c>
      <c r="O134" s="12"/>
      <c r="P134" s="21"/>
      <c r="Q134" s="4"/>
      <c r="R134" s="20"/>
      <c r="S134" s="4"/>
    </row>
    <row r="135" spans="1:19" ht="16" x14ac:dyDescent="0.2">
      <c r="A135" t="s">
        <v>592</v>
      </c>
      <c r="B135" s="9" t="s">
        <v>423</v>
      </c>
      <c r="C135" t="s">
        <v>278</v>
      </c>
      <c r="D135">
        <v>131</v>
      </c>
      <c r="G135" s="6">
        <v>1.399564</v>
      </c>
      <c r="H135" s="4" t="s">
        <v>278</v>
      </c>
      <c r="I135" s="12">
        <v>0.41290079999999996</v>
      </c>
      <c r="J135" s="4" t="s">
        <v>277</v>
      </c>
      <c r="K135" s="4" t="s">
        <v>284</v>
      </c>
      <c r="L135" s="4" t="s">
        <v>288</v>
      </c>
      <c r="O135" s="4"/>
      <c r="P135" s="20"/>
      <c r="Q135" s="4"/>
      <c r="R135" s="20"/>
      <c r="S135" s="20"/>
    </row>
    <row r="136" spans="1:19" ht="16" x14ac:dyDescent="0.2">
      <c r="A136" t="s">
        <v>605</v>
      </c>
      <c r="B136" s="9" t="s">
        <v>424</v>
      </c>
      <c r="C136">
        <v>0.97126935749999999</v>
      </c>
      <c r="D136">
        <v>132</v>
      </c>
      <c r="G136" s="6">
        <v>0.85834936000000006</v>
      </c>
      <c r="H136" s="4" t="s">
        <v>278</v>
      </c>
      <c r="I136" s="14">
        <v>3.0738026000000001</v>
      </c>
      <c r="J136" s="4" t="s">
        <v>277</v>
      </c>
      <c r="K136" s="14">
        <v>3.0082374000000005</v>
      </c>
      <c r="L136" s="14">
        <v>3.2629882000000001</v>
      </c>
      <c r="O136" s="4"/>
      <c r="P136" s="14"/>
      <c r="Q136" s="4"/>
      <c r="R136" s="14"/>
      <c r="S136" s="12"/>
    </row>
    <row r="137" spans="1:19" ht="16" x14ac:dyDescent="0.2">
      <c r="A137" t="s">
        <v>632</v>
      </c>
      <c r="B137" s="9" t="s">
        <v>425</v>
      </c>
      <c r="C137">
        <v>0.30564106000000002</v>
      </c>
      <c r="D137">
        <v>133</v>
      </c>
      <c r="G137" s="6">
        <v>1.5760876000000001</v>
      </c>
      <c r="H137" s="12">
        <v>0.1219585</v>
      </c>
      <c r="I137" s="20">
        <v>13.190546999999999</v>
      </c>
      <c r="J137" s="4" t="s">
        <v>277</v>
      </c>
      <c r="K137" s="20">
        <v>64.121299000000008</v>
      </c>
      <c r="L137" s="4" t="s">
        <v>288</v>
      </c>
      <c r="O137" s="4"/>
      <c r="P137" s="14"/>
      <c r="Q137" s="4"/>
      <c r="R137" s="14"/>
      <c r="S137" s="14"/>
    </row>
    <row r="138" spans="1:19" ht="16" x14ac:dyDescent="0.2">
      <c r="A138" t="s">
        <v>658</v>
      </c>
      <c r="B138" s="9" t="s">
        <v>426</v>
      </c>
      <c r="C138" t="s">
        <v>278</v>
      </c>
      <c r="D138">
        <v>134</v>
      </c>
      <c r="G138" s="6">
        <v>1.8765136</v>
      </c>
      <c r="H138" s="4" t="s">
        <v>278</v>
      </c>
      <c r="I138" s="20">
        <v>10.035005895000001</v>
      </c>
      <c r="J138" s="4" t="s">
        <v>879</v>
      </c>
      <c r="K138" s="20">
        <v>74.235661994999987</v>
      </c>
      <c r="L138" s="4" t="s">
        <v>884</v>
      </c>
      <c r="O138" s="4"/>
      <c r="P138" s="12"/>
      <c r="Q138" s="4"/>
      <c r="R138" s="4"/>
      <c r="S138" s="4"/>
    </row>
    <row r="139" spans="1:19" ht="16" x14ac:dyDescent="0.2">
      <c r="A139" t="s">
        <v>834</v>
      </c>
      <c r="B139" s="9" t="s">
        <v>427</v>
      </c>
      <c r="C139">
        <v>5.3369194499999999</v>
      </c>
      <c r="D139">
        <v>135</v>
      </c>
      <c r="G139" s="6">
        <v>2.7244240000000004</v>
      </c>
      <c r="H139" s="4" t="s">
        <v>278</v>
      </c>
      <c r="I139" s="20">
        <v>20.450929299999995</v>
      </c>
      <c r="J139" s="4" t="s">
        <v>277</v>
      </c>
      <c r="K139" s="20">
        <v>36.472631799999995</v>
      </c>
      <c r="L139" s="20">
        <v>23.152394900000001</v>
      </c>
      <c r="O139" s="4"/>
      <c r="P139" s="12"/>
      <c r="Q139" s="4"/>
      <c r="R139" s="12"/>
      <c r="S139" s="4"/>
    </row>
    <row r="140" spans="1:19" ht="16" x14ac:dyDescent="0.2">
      <c r="A140" t="s">
        <v>612</v>
      </c>
      <c r="B140" s="9" t="s">
        <v>428</v>
      </c>
      <c r="C140">
        <v>0.40530267699999994</v>
      </c>
      <c r="D140">
        <v>136</v>
      </c>
      <c r="G140" s="6">
        <v>1.0674160000000001</v>
      </c>
      <c r="H140" s="4" t="s">
        <v>278</v>
      </c>
      <c r="I140" s="14">
        <v>2.8187321999999995</v>
      </c>
      <c r="J140" s="4" t="s">
        <v>277</v>
      </c>
      <c r="K140" s="14">
        <v>3.1203389000000001</v>
      </c>
      <c r="L140" s="12">
        <v>0.70838009999999996</v>
      </c>
      <c r="O140" s="4"/>
      <c r="P140" s="14"/>
      <c r="Q140" s="4"/>
      <c r="R140" s="14"/>
      <c r="S140" s="14"/>
    </row>
    <row r="141" spans="1:19" ht="16" x14ac:dyDescent="0.2">
      <c r="A141" t="s">
        <v>768</v>
      </c>
      <c r="B141" s="9" t="s">
        <v>429</v>
      </c>
      <c r="C141">
        <v>1.7480774699999999</v>
      </c>
      <c r="D141">
        <v>137</v>
      </c>
      <c r="G141" s="6">
        <v>2.1802984000000003</v>
      </c>
      <c r="H141" s="4" t="s">
        <v>278</v>
      </c>
      <c r="I141" s="20">
        <v>11.4262407975</v>
      </c>
      <c r="J141" s="4" t="s">
        <v>879</v>
      </c>
      <c r="K141" s="20">
        <v>14.076056401000001</v>
      </c>
      <c r="L141" s="14">
        <v>6.7250656960000006</v>
      </c>
      <c r="O141" s="12"/>
      <c r="P141" s="20"/>
      <c r="Q141" s="4"/>
      <c r="R141" s="20"/>
      <c r="S141" s="4"/>
    </row>
    <row r="142" spans="1:19" ht="16" x14ac:dyDescent="0.2">
      <c r="A142" t="s">
        <v>619</v>
      </c>
      <c r="B142" s="9" t="s">
        <v>430</v>
      </c>
      <c r="C142">
        <v>0.13366879800000001</v>
      </c>
      <c r="D142">
        <v>138</v>
      </c>
      <c r="G142" s="6">
        <v>2.2377711999999996</v>
      </c>
      <c r="H142" s="12">
        <v>0.36483863999999999</v>
      </c>
      <c r="I142" s="14">
        <v>1.9594074314999999</v>
      </c>
      <c r="J142" s="4" t="s">
        <v>881</v>
      </c>
      <c r="K142" s="20">
        <v>36.199231414499991</v>
      </c>
      <c r="L142" s="4" t="s">
        <v>884</v>
      </c>
      <c r="O142" s="4"/>
      <c r="P142" s="20"/>
      <c r="Q142" s="4"/>
      <c r="R142" s="20"/>
      <c r="S142" s="4"/>
    </row>
    <row r="143" spans="1:19" ht="16" x14ac:dyDescent="0.2">
      <c r="A143" t="s">
        <v>757</v>
      </c>
      <c r="B143" s="9" t="s">
        <v>431</v>
      </c>
      <c r="C143">
        <v>0.87126763250000017</v>
      </c>
      <c r="D143">
        <v>139</v>
      </c>
      <c r="G143" s="14" t="s">
        <v>867</v>
      </c>
      <c r="H143" s="12">
        <v>0.18454474874999999</v>
      </c>
      <c r="I143" s="20">
        <v>29.041885922249996</v>
      </c>
      <c r="J143" s="4" t="s">
        <v>879</v>
      </c>
      <c r="K143" s="20">
        <v>28.0166204175</v>
      </c>
      <c r="L143" s="14">
        <v>1.8386521552499999</v>
      </c>
      <c r="O143" s="4"/>
      <c r="P143" s="20"/>
      <c r="Q143" s="4"/>
      <c r="R143" s="20"/>
      <c r="S143" s="20"/>
    </row>
    <row r="144" spans="1:19" ht="16" x14ac:dyDescent="0.2">
      <c r="A144" t="s">
        <v>726</v>
      </c>
      <c r="B144" s="9" t="s">
        <v>432</v>
      </c>
      <c r="C144">
        <v>1.0567124999999999</v>
      </c>
      <c r="D144">
        <v>140</v>
      </c>
      <c r="G144" s="14" t="s">
        <v>867</v>
      </c>
      <c r="H144" s="4" t="s">
        <v>278</v>
      </c>
      <c r="I144" s="20">
        <v>59.309444499999991</v>
      </c>
      <c r="J144" s="4" t="s">
        <v>277</v>
      </c>
      <c r="K144" s="20">
        <v>15.193505799999999</v>
      </c>
      <c r="L144" s="14">
        <v>2.9294088999999999</v>
      </c>
      <c r="O144" s="4"/>
      <c r="P144" s="14"/>
      <c r="Q144" s="4"/>
      <c r="R144" s="14"/>
      <c r="S144" s="12"/>
    </row>
    <row r="145" spans="1:19" ht="16" x14ac:dyDescent="0.2">
      <c r="A145" t="s">
        <v>663</v>
      </c>
      <c r="B145" s="9" t="s">
        <v>433</v>
      </c>
      <c r="C145" t="s">
        <v>278</v>
      </c>
      <c r="D145">
        <v>141</v>
      </c>
      <c r="G145" s="6">
        <v>3.2189139999999998</v>
      </c>
      <c r="H145" s="4" t="s">
        <v>278</v>
      </c>
      <c r="I145" s="12">
        <v>0.54001680000000007</v>
      </c>
      <c r="J145" s="4" t="s">
        <v>277</v>
      </c>
      <c r="K145" s="12">
        <v>0.24413469999999998</v>
      </c>
      <c r="L145" s="4" t="s">
        <v>288</v>
      </c>
      <c r="O145" s="4"/>
      <c r="P145" s="20"/>
      <c r="Q145" s="4"/>
      <c r="R145" s="20"/>
      <c r="S145" s="14"/>
    </row>
    <row r="146" spans="1:19" ht="16" x14ac:dyDescent="0.2">
      <c r="A146" t="s">
        <v>832</v>
      </c>
      <c r="B146" s="9" t="s">
        <v>434</v>
      </c>
      <c r="C146">
        <v>4.9517240000000005</v>
      </c>
      <c r="D146">
        <v>142</v>
      </c>
      <c r="G146" s="6">
        <v>1.4327788000000001</v>
      </c>
      <c r="H146" s="4" t="s">
        <v>278</v>
      </c>
      <c r="I146" s="20">
        <v>20.539328699999995</v>
      </c>
      <c r="J146" s="4" t="s">
        <v>277</v>
      </c>
      <c r="K146" s="20">
        <v>36.513644200000002</v>
      </c>
      <c r="L146" s="20">
        <v>23.459827399999998</v>
      </c>
      <c r="O146" s="12"/>
      <c r="P146" s="14"/>
      <c r="Q146" s="4"/>
      <c r="R146" s="20"/>
      <c r="S146" s="4"/>
    </row>
    <row r="147" spans="1:19" ht="16" x14ac:dyDescent="0.2">
      <c r="A147" t="s">
        <v>659</v>
      </c>
      <c r="B147" s="9" t="s">
        <v>435</v>
      </c>
      <c r="C147" t="s">
        <v>278</v>
      </c>
      <c r="D147">
        <v>143</v>
      </c>
      <c r="E147" t="s">
        <v>863</v>
      </c>
      <c r="G147" s="6">
        <v>1.0207660000000001</v>
      </c>
      <c r="H147" s="4" t="s">
        <v>278</v>
      </c>
      <c r="I147" s="12">
        <v>0.70385520000000001</v>
      </c>
      <c r="J147" s="4" t="s">
        <v>277</v>
      </c>
      <c r="K147" s="12">
        <v>0.29538110000000001</v>
      </c>
      <c r="L147" s="4" t="s">
        <v>288</v>
      </c>
      <c r="O147" s="12"/>
      <c r="P147" s="20"/>
      <c r="Q147" s="4"/>
      <c r="R147" s="20"/>
      <c r="S147" s="14"/>
    </row>
    <row r="148" spans="1:19" ht="16" x14ac:dyDescent="0.2">
      <c r="A148" t="s">
        <v>689</v>
      </c>
      <c r="B148" s="9" t="s">
        <v>436</v>
      </c>
      <c r="C148">
        <v>0.43292594849999994</v>
      </c>
      <c r="D148">
        <v>144</v>
      </c>
      <c r="G148" s="6">
        <v>1.4742040000000001</v>
      </c>
      <c r="H148" s="12">
        <v>0.12350900000000001</v>
      </c>
      <c r="I148" s="14">
        <v>2.8040165999999997</v>
      </c>
      <c r="J148" s="4" t="s">
        <v>277</v>
      </c>
      <c r="K148" s="14">
        <v>4.7574273999999992</v>
      </c>
      <c r="L148" s="4" t="s">
        <v>288</v>
      </c>
      <c r="O148" s="4"/>
      <c r="P148" s="20"/>
      <c r="Q148" s="4"/>
      <c r="R148" s="20"/>
      <c r="S148" s="14"/>
    </row>
    <row r="149" spans="1:19" ht="16" x14ac:dyDescent="0.2">
      <c r="A149" t="s">
        <v>651</v>
      </c>
      <c r="B149" s="9" t="s">
        <v>437</v>
      </c>
      <c r="C149" t="s">
        <v>278</v>
      </c>
      <c r="D149">
        <v>145</v>
      </c>
      <c r="G149" s="15">
        <v>10.713516400000001</v>
      </c>
      <c r="H149" s="4" t="s">
        <v>278</v>
      </c>
      <c r="I149" s="4" t="s">
        <v>284</v>
      </c>
      <c r="J149" s="4" t="s">
        <v>277</v>
      </c>
      <c r="K149" s="14">
        <v>1.9224543000000001</v>
      </c>
      <c r="L149" s="4" t="s">
        <v>288</v>
      </c>
      <c r="O149" s="4"/>
      <c r="P149" s="12"/>
      <c r="Q149" s="4"/>
      <c r="R149" s="12"/>
      <c r="S149" s="4"/>
    </row>
    <row r="150" spans="1:19" ht="16" x14ac:dyDescent="0.2">
      <c r="A150" t="s">
        <v>852</v>
      </c>
      <c r="B150" s="9" t="s">
        <v>438</v>
      </c>
      <c r="C150">
        <v>0.4015207395</v>
      </c>
      <c r="D150">
        <v>146</v>
      </c>
      <c r="G150" s="6">
        <v>0.77673052000000009</v>
      </c>
      <c r="H150" s="4" t="s">
        <v>278</v>
      </c>
      <c r="I150" s="20">
        <v>11.273675799999999</v>
      </c>
      <c r="J150" s="4" t="s">
        <v>277</v>
      </c>
      <c r="K150" s="20">
        <v>12.492996999999999</v>
      </c>
      <c r="L150" s="12">
        <v>0.86228019999999994</v>
      </c>
      <c r="O150" s="4"/>
      <c r="P150" s="20"/>
      <c r="Q150" s="4"/>
      <c r="R150" s="20"/>
      <c r="S150" s="20"/>
    </row>
    <row r="151" spans="1:19" ht="16" x14ac:dyDescent="0.2">
      <c r="A151" t="s">
        <v>791</v>
      </c>
      <c r="B151" s="9" t="s">
        <v>439</v>
      </c>
      <c r="C151">
        <v>0.1504000895</v>
      </c>
      <c r="D151">
        <v>147</v>
      </c>
      <c r="G151" s="6">
        <v>1.44808</v>
      </c>
      <c r="H151" s="4" t="s">
        <v>278</v>
      </c>
      <c r="I151" s="14">
        <v>1.0847439999999999</v>
      </c>
      <c r="J151" s="4" t="s">
        <v>277</v>
      </c>
      <c r="K151" s="14">
        <v>9.4927821999999988</v>
      </c>
      <c r="L151" s="4" t="s">
        <v>288</v>
      </c>
      <c r="O151" s="4"/>
      <c r="P151" s="12"/>
      <c r="Q151" s="4"/>
      <c r="R151" s="12"/>
      <c r="S151" s="4"/>
    </row>
    <row r="152" spans="1:19" ht="16" x14ac:dyDescent="0.2">
      <c r="A152" t="s">
        <v>842</v>
      </c>
      <c r="B152" s="9" t="s">
        <v>440</v>
      </c>
      <c r="C152">
        <v>5.9613383333333338</v>
      </c>
      <c r="D152">
        <v>148</v>
      </c>
      <c r="G152" s="6">
        <v>2.6210476000000003</v>
      </c>
      <c r="H152" s="12">
        <v>0.156662935</v>
      </c>
      <c r="I152" s="20">
        <v>21.164495638000002</v>
      </c>
      <c r="J152" s="4" t="s">
        <v>879</v>
      </c>
      <c r="K152" s="20">
        <v>41.599271713999997</v>
      </c>
      <c r="L152" s="20">
        <v>27.586191061000001</v>
      </c>
      <c r="O152" s="12"/>
      <c r="P152" s="14"/>
      <c r="Q152" s="4"/>
      <c r="R152" s="14"/>
      <c r="S152" s="4"/>
    </row>
    <row r="153" spans="1:19" ht="16" x14ac:dyDescent="0.2">
      <c r="A153" t="s">
        <v>657</v>
      </c>
      <c r="B153" s="9" t="s">
        <v>441</v>
      </c>
      <c r="C153">
        <v>0.14561972049999999</v>
      </c>
      <c r="D153">
        <v>149</v>
      </c>
      <c r="G153" s="6">
        <v>1.5283180000000003</v>
      </c>
      <c r="H153" s="4" t="s">
        <v>878</v>
      </c>
      <c r="I153" s="20">
        <v>10.209753645000001</v>
      </c>
      <c r="J153" s="4" t="s">
        <v>879</v>
      </c>
      <c r="K153" s="20">
        <v>75.494427195</v>
      </c>
      <c r="L153" s="4" t="s">
        <v>884</v>
      </c>
      <c r="O153" s="12"/>
      <c r="P153" s="14"/>
      <c r="Q153" s="4"/>
      <c r="R153" s="14"/>
      <c r="S153" s="4"/>
    </row>
    <row r="154" spans="1:19" ht="16" x14ac:dyDescent="0.2">
      <c r="A154" t="s">
        <v>607</v>
      </c>
      <c r="B154" s="9" t="s">
        <v>442</v>
      </c>
      <c r="C154">
        <v>0.23143944624999999</v>
      </c>
      <c r="D154">
        <v>150</v>
      </c>
      <c r="G154" s="6">
        <v>2.8904979999999996</v>
      </c>
      <c r="H154" s="4" t="s">
        <v>278</v>
      </c>
      <c r="I154" s="20">
        <v>20.402076999999998</v>
      </c>
      <c r="J154" s="4" t="s">
        <v>277</v>
      </c>
      <c r="K154" s="14">
        <v>4.1292523999999995</v>
      </c>
      <c r="L154" s="4" t="s">
        <v>288</v>
      </c>
      <c r="O154" s="4"/>
      <c r="P154" s="4"/>
      <c r="Q154" s="4"/>
      <c r="R154" s="14"/>
      <c r="S154" s="4"/>
    </row>
    <row r="155" spans="1:19" ht="16" x14ac:dyDescent="0.2">
      <c r="A155" t="s">
        <v>780</v>
      </c>
      <c r="B155" s="9" t="s">
        <v>443</v>
      </c>
      <c r="C155">
        <v>0.20746196250000001</v>
      </c>
      <c r="D155">
        <v>151</v>
      </c>
      <c r="G155" s="6">
        <v>1.3790380000000002</v>
      </c>
      <c r="H155" s="4" t="s">
        <v>278</v>
      </c>
      <c r="I155" s="12">
        <v>0.48917040000000006</v>
      </c>
      <c r="J155" s="4" t="s">
        <v>277</v>
      </c>
      <c r="K155" s="14">
        <v>3.6488174</v>
      </c>
      <c r="L155" s="4" t="s">
        <v>288</v>
      </c>
      <c r="O155" s="4"/>
      <c r="P155" s="20"/>
      <c r="Q155" s="4"/>
      <c r="R155" s="20"/>
      <c r="S155" s="12"/>
    </row>
    <row r="156" spans="1:19" ht="16" x14ac:dyDescent="0.2">
      <c r="A156" t="s">
        <v>633</v>
      </c>
      <c r="B156" s="9" t="s">
        <v>444</v>
      </c>
      <c r="C156">
        <v>0.27850187650000002</v>
      </c>
      <c r="D156">
        <v>152</v>
      </c>
      <c r="G156" s="6">
        <v>3.620104</v>
      </c>
      <c r="H156" s="12">
        <v>0.12350900000000001</v>
      </c>
      <c r="I156" s="20">
        <v>13.7674694</v>
      </c>
      <c r="J156" s="4" t="s">
        <v>277</v>
      </c>
      <c r="K156" s="20">
        <v>63.657543399999987</v>
      </c>
      <c r="L156" s="4" t="s">
        <v>288</v>
      </c>
      <c r="O156" s="4"/>
      <c r="P156" s="14"/>
      <c r="Q156" s="4"/>
      <c r="R156" s="14"/>
      <c r="S156" s="4"/>
    </row>
    <row r="157" spans="1:19" ht="16" x14ac:dyDescent="0.2">
      <c r="A157" t="s">
        <v>809</v>
      </c>
      <c r="B157" s="9" t="s">
        <v>445</v>
      </c>
      <c r="C157">
        <v>1.03782416</v>
      </c>
      <c r="D157">
        <v>153</v>
      </c>
      <c r="G157" s="6">
        <v>1.8052324000000002</v>
      </c>
      <c r="H157" s="12">
        <v>0.10601596125</v>
      </c>
      <c r="I157" s="20">
        <v>90.424958618250002</v>
      </c>
      <c r="J157" s="4" t="s">
        <v>277</v>
      </c>
      <c r="K157" s="20">
        <v>11.4932008125</v>
      </c>
      <c r="L157" s="14">
        <v>2.8543957515000002</v>
      </c>
      <c r="O157" s="12"/>
      <c r="P157" s="20"/>
      <c r="Q157" s="4"/>
      <c r="R157" s="20"/>
      <c r="S157" s="20"/>
    </row>
    <row r="158" spans="1:19" ht="16" x14ac:dyDescent="0.2">
      <c r="A158" t="s">
        <v>758</v>
      </c>
      <c r="B158" s="9" t="s">
        <v>446</v>
      </c>
      <c r="C158">
        <v>1.23292683</v>
      </c>
      <c r="D158">
        <v>154</v>
      </c>
      <c r="G158" s="6">
        <v>0.91291120000000026</v>
      </c>
      <c r="H158" s="4" t="s">
        <v>278</v>
      </c>
      <c r="I158" s="14">
        <v>6.6815772000000004</v>
      </c>
      <c r="J158" s="4" t="s">
        <v>277</v>
      </c>
      <c r="K158" s="20">
        <v>16.856085399999998</v>
      </c>
      <c r="L158" s="14">
        <v>5.7530871999999986</v>
      </c>
      <c r="O158" s="4"/>
      <c r="P158" s="20"/>
      <c r="Q158" s="4"/>
      <c r="R158" s="20"/>
      <c r="S158" s="4"/>
    </row>
    <row r="159" spans="1:19" ht="16" x14ac:dyDescent="0.2">
      <c r="A159" t="s">
        <v>729</v>
      </c>
      <c r="B159" s="9" t="s">
        <v>447</v>
      </c>
      <c r="C159">
        <v>0.46470935124999996</v>
      </c>
      <c r="D159">
        <v>155</v>
      </c>
      <c r="G159" s="6">
        <v>2.0754291999999999</v>
      </c>
      <c r="H159" s="12">
        <v>0.104903</v>
      </c>
      <c r="I159" s="20">
        <v>18.945813199999996</v>
      </c>
      <c r="J159" s="4" t="s">
        <v>277</v>
      </c>
      <c r="K159" s="14">
        <v>6.8143569999999984</v>
      </c>
      <c r="L159" s="4" t="s">
        <v>288</v>
      </c>
      <c r="O159" s="4"/>
      <c r="P159" s="20"/>
      <c r="Q159" s="4"/>
      <c r="R159" s="14"/>
      <c r="S159" s="4"/>
    </row>
    <row r="160" spans="1:19" ht="16" x14ac:dyDescent="0.2">
      <c r="A160" t="s">
        <v>817</v>
      </c>
      <c r="B160" s="9" t="s">
        <v>448</v>
      </c>
      <c r="C160">
        <v>0.20183443949999999</v>
      </c>
      <c r="D160">
        <v>156</v>
      </c>
      <c r="G160" s="6">
        <v>1.8171748000000001</v>
      </c>
      <c r="H160" s="4" t="s">
        <v>278</v>
      </c>
      <c r="I160" s="12">
        <v>0.39595200000000003</v>
      </c>
      <c r="J160" s="4" t="s">
        <v>277</v>
      </c>
      <c r="K160" s="14">
        <v>2.6623242</v>
      </c>
      <c r="L160" s="4" t="s">
        <v>288</v>
      </c>
      <c r="O160" s="4"/>
      <c r="P160" s="12"/>
      <c r="Q160" s="4"/>
      <c r="R160" s="14"/>
      <c r="S160" s="4"/>
    </row>
    <row r="161" spans="1:19" ht="16" x14ac:dyDescent="0.2">
      <c r="A161" t="s">
        <v>677</v>
      </c>
      <c r="B161" s="9" t="s">
        <v>449</v>
      </c>
      <c r="C161">
        <v>4.47232363</v>
      </c>
      <c r="D161">
        <v>157</v>
      </c>
      <c r="G161" s="6">
        <v>1.3338808000000002</v>
      </c>
      <c r="H161" s="4" t="s">
        <v>278</v>
      </c>
      <c r="I161" s="20">
        <v>13.560428699999999</v>
      </c>
      <c r="J161" s="4" t="s">
        <v>277</v>
      </c>
      <c r="K161" s="20">
        <v>17.998123</v>
      </c>
      <c r="L161" s="20">
        <v>19.393520199999998</v>
      </c>
      <c r="O161" s="12"/>
      <c r="P161" s="20"/>
      <c r="Q161" s="4"/>
      <c r="R161" s="20"/>
      <c r="S161" s="4"/>
    </row>
    <row r="162" spans="1:19" ht="16" x14ac:dyDescent="0.2">
      <c r="A162" t="s">
        <v>603</v>
      </c>
      <c r="B162" s="9" t="s">
        <v>450</v>
      </c>
      <c r="C162">
        <v>0.59583164566666669</v>
      </c>
      <c r="D162">
        <v>158</v>
      </c>
      <c r="G162" s="6">
        <v>1.1390704000000003</v>
      </c>
      <c r="H162" s="12">
        <v>0.11110500000000001</v>
      </c>
      <c r="I162" s="14">
        <v>7.289822</v>
      </c>
      <c r="J162" s="4" t="s">
        <v>277</v>
      </c>
      <c r="K162" s="20">
        <v>13.388960199999998</v>
      </c>
      <c r="L162" s="12">
        <v>0.87820089999999995</v>
      </c>
      <c r="O162" s="12"/>
      <c r="P162" s="20"/>
      <c r="Q162" s="4"/>
      <c r="R162" s="20"/>
      <c r="S162" s="14"/>
    </row>
    <row r="163" spans="1:19" ht="16" x14ac:dyDescent="0.2">
      <c r="A163" t="s">
        <v>596</v>
      </c>
      <c r="B163" s="9" t="s">
        <v>451</v>
      </c>
      <c r="C163">
        <v>0.13522695625000003</v>
      </c>
      <c r="D163">
        <v>159</v>
      </c>
      <c r="G163" s="6">
        <v>1.4992083999999999</v>
      </c>
      <c r="H163" s="4" t="s">
        <v>278</v>
      </c>
      <c r="I163" s="4" t="s">
        <v>284</v>
      </c>
      <c r="J163" s="4" t="s">
        <v>277</v>
      </c>
      <c r="K163" s="12">
        <v>0.23452600000000001</v>
      </c>
      <c r="L163" s="4" t="s">
        <v>288</v>
      </c>
      <c r="O163" s="4"/>
      <c r="P163" s="14"/>
      <c r="Q163" s="4"/>
      <c r="R163" s="20"/>
      <c r="S163" s="14"/>
    </row>
    <row r="164" spans="1:19" ht="16" x14ac:dyDescent="0.2">
      <c r="A164" t="s">
        <v>820</v>
      </c>
      <c r="B164" s="9" t="s">
        <v>452</v>
      </c>
      <c r="C164">
        <v>0.13168706275000003</v>
      </c>
      <c r="D164">
        <v>160</v>
      </c>
      <c r="G164" s="6">
        <v>2.3504776000000001</v>
      </c>
      <c r="H164" s="12">
        <v>0.38089200000000001</v>
      </c>
      <c r="I164" s="14">
        <v>2.6764813999999997</v>
      </c>
      <c r="J164" s="4" t="s">
        <v>277</v>
      </c>
      <c r="K164" s="14">
        <v>4.0940204999999992</v>
      </c>
      <c r="L164" s="4" t="s">
        <v>288</v>
      </c>
      <c r="O164" s="12"/>
      <c r="P164" s="20"/>
      <c r="Q164" s="4"/>
      <c r="R164" s="14"/>
      <c r="S164" s="4"/>
    </row>
    <row r="165" spans="1:19" ht="16" x14ac:dyDescent="0.2">
      <c r="A165" t="s">
        <v>676</v>
      </c>
      <c r="B165" s="9" t="s">
        <v>453</v>
      </c>
      <c r="C165">
        <v>0.33674371400000003</v>
      </c>
      <c r="D165">
        <v>161</v>
      </c>
      <c r="G165" s="15">
        <v>13.208575199999999</v>
      </c>
      <c r="H165" s="12">
        <v>0.104903</v>
      </c>
      <c r="I165" s="14">
        <v>2.1050255999999998</v>
      </c>
      <c r="J165" s="4" t="s">
        <v>277</v>
      </c>
      <c r="K165" s="20">
        <v>11.767393</v>
      </c>
      <c r="L165" s="14">
        <v>1.0374079</v>
      </c>
      <c r="O165" s="4"/>
      <c r="P165" s="12"/>
      <c r="Q165" s="4"/>
      <c r="R165" s="14"/>
      <c r="S165" s="4"/>
    </row>
    <row r="166" spans="1:19" ht="16" x14ac:dyDescent="0.2">
      <c r="A166" t="s">
        <v>777</v>
      </c>
      <c r="B166" s="9" t="s">
        <v>454</v>
      </c>
      <c r="C166">
        <v>9.719579275000001E-2</v>
      </c>
      <c r="D166">
        <v>162</v>
      </c>
      <c r="G166" s="6">
        <v>5.4301239999999993</v>
      </c>
      <c r="H166" s="4" t="s">
        <v>278</v>
      </c>
      <c r="I166" s="20">
        <v>20.876642199999999</v>
      </c>
      <c r="J166" s="4" t="s">
        <v>277</v>
      </c>
      <c r="K166" s="14">
        <v>7.1771589999999996</v>
      </c>
      <c r="L166" s="4" t="s">
        <v>288</v>
      </c>
      <c r="O166" s="4"/>
      <c r="P166" s="20"/>
      <c r="Q166" s="4"/>
      <c r="R166" s="20"/>
      <c r="S166" s="20"/>
    </row>
    <row r="167" spans="1:19" ht="16" x14ac:dyDescent="0.2">
      <c r="A167" t="s">
        <v>810</v>
      </c>
      <c r="B167" s="9" t="s">
        <v>455</v>
      </c>
      <c r="C167">
        <v>1.1310110999999998</v>
      </c>
      <c r="D167">
        <v>163</v>
      </c>
      <c r="G167" s="6">
        <v>1.8694227999999999</v>
      </c>
      <c r="H167" s="12">
        <v>0.10335250000000001</v>
      </c>
      <c r="I167" s="20">
        <v>87.080813899999995</v>
      </c>
      <c r="J167" s="4" t="s">
        <v>277</v>
      </c>
      <c r="K167" s="20">
        <v>10.896668199999999</v>
      </c>
      <c r="L167" s="14">
        <v>2.4501822999999998</v>
      </c>
      <c r="O167" s="12"/>
      <c r="P167" s="14"/>
      <c r="Q167" s="4"/>
      <c r="R167" s="20"/>
      <c r="S167" s="12"/>
    </row>
    <row r="168" spans="1:19" ht="16" x14ac:dyDescent="0.2">
      <c r="A168" t="s">
        <v>699</v>
      </c>
      <c r="B168" s="9" t="s">
        <v>456</v>
      </c>
      <c r="C168">
        <v>0.75342246000000002</v>
      </c>
      <c r="D168">
        <v>164</v>
      </c>
      <c r="G168" s="6">
        <v>1.5525760000000002</v>
      </c>
      <c r="H168" s="4" t="s">
        <v>278</v>
      </c>
      <c r="I168" s="14">
        <v>7.5350820000000001</v>
      </c>
      <c r="J168" s="4" t="s">
        <v>277</v>
      </c>
      <c r="K168" s="14">
        <v>4.4482569999999999</v>
      </c>
      <c r="L168" s="4" t="s">
        <v>288</v>
      </c>
      <c r="O168" s="4"/>
      <c r="P168" s="4"/>
      <c r="Q168" s="4"/>
      <c r="R168" s="12"/>
      <c r="S168" s="4"/>
    </row>
    <row r="169" spans="1:19" ht="16" x14ac:dyDescent="0.2">
      <c r="A169" t="s">
        <v>812</v>
      </c>
      <c r="B169" s="9" t="s">
        <v>457</v>
      </c>
      <c r="C169">
        <v>0.56671576950000013</v>
      </c>
      <c r="D169">
        <v>165</v>
      </c>
      <c r="G169" s="6">
        <v>0.82961296000000007</v>
      </c>
      <c r="H169" s="4" t="s">
        <v>886</v>
      </c>
      <c r="I169" s="21">
        <v>4191.2102113999999</v>
      </c>
      <c r="J169" s="4" t="s">
        <v>887</v>
      </c>
      <c r="K169" s="21">
        <v>561.16917339999986</v>
      </c>
      <c r="L169" s="4" t="s">
        <v>888</v>
      </c>
      <c r="O169" s="12"/>
      <c r="P169" s="14"/>
      <c r="Q169" s="4"/>
      <c r="R169" s="14"/>
      <c r="S169" s="4"/>
    </row>
    <row r="170" spans="1:19" ht="16" x14ac:dyDescent="0.2">
      <c r="A170" t="s">
        <v>754</v>
      </c>
      <c r="B170" s="9" t="s">
        <v>458</v>
      </c>
      <c r="C170">
        <v>0.14929576375</v>
      </c>
      <c r="D170">
        <v>166</v>
      </c>
      <c r="G170" s="6">
        <v>0.73687276000000013</v>
      </c>
      <c r="H170" s="12">
        <v>0.12040800000000002</v>
      </c>
      <c r="I170" s="12">
        <v>0.92287239999999993</v>
      </c>
      <c r="J170" s="4" t="s">
        <v>277</v>
      </c>
      <c r="K170" s="20">
        <v>13.590867399999999</v>
      </c>
      <c r="L170" s="4" t="s">
        <v>288</v>
      </c>
      <c r="O170" s="12"/>
      <c r="P170" s="14"/>
      <c r="Q170" s="4"/>
      <c r="R170" s="20"/>
      <c r="S170" s="14"/>
    </row>
    <row r="171" spans="1:19" ht="16" x14ac:dyDescent="0.2">
      <c r="A171" t="s">
        <v>760</v>
      </c>
      <c r="B171" s="9" t="s">
        <v>459</v>
      </c>
      <c r="C171">
        <v>1.29329289</v>
      </c>
      <c r="D171">
        <v>167</v>
      </c>
      <c r="G171" s="6">
        <v>5.1255928000000006</v>
      </c>
      <c r="H171" s="4" t="s">
        <v>278</v>
      </c>
      <c r="I171" s="14">
        <v>6.6545985999999999</v>
      </c>
      <c r="J171" s="4" t="s">
        <v>277</v>
      </c>
      <c r="K171" s="20">
        <v>16.502747799999998</v>
      </c>
      <c r="L171" s="14">
        <v>5.555758599999999</v>
      </c>
      <c r="O171" s="4"/>
      <c r="P171" s="20"/>
      <c r="Q171" s="4"/>
      <c r="R171" s="14"/>
      <c r="S171" s="4"/>
    </row>
    <row r="172" spans="1:19" ht="16" x14ac:dyDescent="0.2">
      <c r="A172" t="s">
        <v>615</v>
      </c>
      <c r="B172" s="9" t="s">
        <v>460</v>
      </c>
      <c r="C172">
        <v>2.9080228899999998</v>
      </c>
      <c r="D172">
        <v>168</v>
      </c>
      <c r="G172" s="6">
        <v>1.3827700000000001</v>
      </c>
      <c r="H172" s="12">
        <v>0.22983103000000002</v>
      </c>
      <c r="I172" s="20">
        <v>19.371453387000003</v>
      </c>
      <c r="J172" s="4" t="s">
        <v>879</v>
      </c>
      <c r="K172" s="20">
        <v>17.589792505999998</v>
      </c>
      <c r="L172" s="20">
        <v>12.574344068000002</v>
      </c>
      <c r="O172" s="12"/>
      <c r="P172" s="20"/>
      <c r="Q172" s="4"/>
      <c r="R172" s="20"/>
      <c r="S172" s="14"/>
    </row>
    <row r="173" spans="1:19" ht="16" x14ac:dyDescent="0.2">
      <c r="A173" t="s">
        <v>682</v>
      </c>
      <c r="B173" s="9" t="s">
        <v>461</v>
      </c>
      <c r="C173">
        <v>4.3877366200000001</v>
      </c>
      <c r="D173">
        <v>169</v>
      </c>
      <c r="G173" s="6">
        <v>4.7617228000000003</v>
      </c>
      <c r="H173" s="4" t="s">
        <v>278</v>
      </c>
      <c r="I173" s="20">
        <v>12.5670986</v>
      </c>
      <c r="J173" s="4" t="s">
        <v>277</v>
      </c>
      <c r="K173" s="20">
        <v>17.846692600000001</v>
      </c>
      <c r="L173" s="20">
        <v>18.799150699999998</v>
      </c>
      <c r="O173" s="4"/>
      <c r="P173" s="14"/>
      <c r="Q173" s="4"/>
      <c r="R173" s="14"/>
      <c r="S173" s="4"/>
    </row>
    <row r="174" spans="1:19" ht="16" x14ac:dyDescent="0.2">
      <c r="A174" t="s">
        <v>717</v>
      </c>
      <c r="B174" s="9" t="s">
        <v>462</v>
      </c>
      <c r="C174">
        <v>0.24379881800000003</v>
      </c>
      <c r="D174">
        <v>170</v>
      </c>
      <c r="G174" s="6">
        <v>1.6518472000000004</v>
      </c>
      <c r="H174" s="4" t="s">
        <v>278</v>
      </c>
      <c r="I174" s="12">
        <v>0.25753680000000001</v>
      </c>
      <c r="J174" s="4" t="s">
        <v>277</v>
      </c>
      <c r="K174" s="14">
        <v>4.0748030999999996</v>
      </c>
      <c r="L174" s="4" t="s">
        <v>288</v>
      </c>
      <c r="O174" s="4"/>
      <c r="P174" s="21"/>
      <c r="Q174" s="4"/>
      <c r="R174" s="21"/>
      <c r="S174" s="4"/>
    </row>
    <row r="175" spans="1:19" ht="16" x14ac:dyDescent="0.2">
      <c r="A175" t="s">
        <v>646</v>
      </c>
      <c r="B175" s="9" t="s">
        <v>463</v>
      </c>
      <c r="C175">
        <v>0.23485831775000002</v>
      </c>
      <c r="D175">
        <v>171</v>
      </c>
      <c r="G175" s="6">
        <v>6.3452104</v>
      </c>
      <c r="H175" s="12">
        <v>0.21572636249999996</v>
      </c>
      <c r="I175" s="20">
        <v>99.485062478999964</v>
      </c>
      <c r="J175" s="4" t="s">
        <v>880</v>
      </c>
      <c r="K175" s="20">
        <v>26.505458132999994</v>
      </c>
      <c r="L175" s="4" t="s">
        <v>867</v>
      </c>
      <c r="O175" s="12"/>
      <c r="P175" s="12"/>
      <c r="Q175" s="4"/>
      <c r="R175" s="20"/>
      <c r="S175" s="4"/>
    </row>
    <row r="176" spans="1:19" ht="16" x14ac:dyDescent="0.2">
      <c r="A176" t="s">
        <v>639</v>
      </c>
      <c r="B176" s="9" t="s">
        <v>464</v>
      </c>
      <c r="C176">
        <v>0.62574425000000011</v>
      </c>
      <c r="D176">
        <v>172</v>
      </c>
      <c r="G176" s="6">
        <v>0.65906056000000013</v>
      </c>
      <c r="H176" s="12">
        <v>1.2884391304347826</v>
      </c>
      <c r="I176" s="14">
        <v>4.5895720108695643</v>
      </c>
      <c r="J176" s="4" t="s">
        <v>879</v>
      </c>
      <c r="K176" s="14">
        <v>1.5197369565217391</v>
      </c>
      <c r="L176" s="4" t="s">
        <v>884</v>
      </c>
      <c r="O176" s="4"/>
      <c r="P176" s="14"/>
      <c r="Q176" s="4"/>
      <c r="R176" s="20"/>
      <c r="S176" s="14"/>
    </row>
    <row r="177" spans="1:19" ht="16" x14ac:dyDescent="0.2">
      <c r="A177" t="s">
        <v>858</v>
      </c>
      <c r="B177" s="9" t="s">
        <v>465</v>
      </c>
      <c r="C177">
        <v>1.72740684</v>
      </c>
      <c r="D177">
        <v>173</v>
      </c>
      <c r="G177" s="6">
        <v>2.7371127999999998</v>
      </c>
      <c r="H177" s="12">
        <v>0.30769654605263158</v>
      </c>
      <c r="I177" s="20">
        <v>66.399730592105257</v>
      </c>
      <c r="J177" s="4" t="s">
        <v>881</v>
      </c>
      <c r="K177" s="20">
        <v>44.426622697368416</v>
      </c>
      <c r="L177" s="14">
        <v>4.5553728618421054</v>
      </c>
      <c r="O177" s="12"/>
      <c r="P177" s="20"/>
      <c r="Q177" s="4"/>
      <c r="R177" s="20"/>
      <c r="S177" s="20"/>
    </row>
    <row r="178" spans="1:19" ht="16" x14ac:dyDescent="0.2">
      <c r="A178" t="s">
        <v>784</v>
      </c>
      <c r="B178" s="9" t="s">
        <v>466</v>
      </c>
      <c r="C178">
        <v>0.70640063999999991</v>
      </c>
      <c r="D178">
        <v>174</v>
      </c>
      <c r="G178" s="6">
        <v>1.7794816000000002</v>
      </c>
      <c r="H178" s="4" t="s">
        <v>278</v>
      </c>
      <c r="I178" s="20">
        <v>95.362441899999993</v>
      </c>
      <c r="J178" s="4" t="s">
        <v>277</v>
      </c>
      <c r="K178" s="14">
        <v>2.9473823000000001</v>
      </c>
      <c r="L178" s="12">
        <v>0.49610409999999994</v>
      </c>
      <c r="O178" s="4"/>
      <c r="P178" s="20"/>
      <c r="Q178" s="4"/>
      <c r="R178" s="20"/>
      <c r="S178" s="20"/>
    </row>
    <row r="179" spans="1:19" ht="16" x14ac:dyDescent="0.2">
      <c r="A179" t="s">
        <v>613</v>
      </c>
      <c r="B179" s="9" t="s">
        <v>467</v>
      </c>
      <c r="C179">
        <v>2.9958393599999997</v>
      </c>
      <c r="D179">
        <v>175</v>
      </c>
      <c r="G179" s="6">
        <v>3.3383380000000002</v>
      </c>
      <c r="H179" s="12">
        <v>0.21652774000000002</v>
      </c>
      <c r="I179" s="20">
        <v>20.153206502</v>
      </c>
      <c r="J179" s="4" t="s">
        <v>879</v>
      </c>
      <c r="K179" s="20">
        <v>18.523644854</v>
      </c>
      <c r="L179" s="20">
        <v>13.242579350000002</v>
      </c>
      <c r="O179" s="4"/>
      <c r="P179" s="12"/>
      <c r="Q179" s="4"/>
      <c r="R179" s="14"/>
      <c r="S179" s="4"/>
    </row>
    <row r="180" spans="1:19" ht="16" x14ac:dyDescent="0.2">
      <c r="A180" t="s">
        <v>805</v>
      </c>
      <c r="B180" s="9" t="s">
        <v>468</v>
      </c>
      <c r="C180">
        <v>0.71469542000000019</v>
      </c>
      <c r="D180">
        <v>176</v>
      </c>
      <c r="G180" s="6">
        <v>1.1961700000000002</v>
      </c>
      <c r="H180" s="12">
        <v>0.27080650000000001</v>
      </c>
      <c r="I180" s="20">
        <v>13.888437</v>
      </c>
      <c r="J180" s="4" t="s">
        <v>277</v>
      </c>
      <c r="K180" s="20">
        <v>27.295318599999998</v>
      </c>
      <c r="L180" s="12">
        <v>0.86758709999999994</v>
      </c>
      <c r="O180" s="12"/>
      <c r="P180" s="20"/>
      <c r="Q180" s="4"/>
      <c r="R180" s="20"/>
      <c r="S180" s="4"/>
    </row>
    <row r="181" spans="1:19" ht="16" x14ac:dyDescent="0.2">
      <c r="A181" t="s">
        <v>871</v>
      </c>
      <c r="B181" s="9" t="s">
        <v>469</v>
      </c>
      <c r="C181">
        <v>1.2132455480000002</v>
      </c>
      <c r="D181">
        <v>177</v>
      </c>
      <c r="G181" s="6">
        <v>0.7852394800000001</v>
      </c>
      <c r="H181" s="4" t="s">
        <v>278</v>
      </c>
      <c r="I181" s="12">
        <v>0.96139200000000002</v>
      </c>
      <c r="J181" s="4" t="s">
        <v>278</v>
      </c>
      <c r="K181" s="14">
        <v>4.3509668000000001</v>
      </c>
      <c r="L181" s="14">
        <v>1.9049949999999998</v>
      </c>
      <c r="O181" s="12"/>
      <c r="P181" s="14"/>
      <c r="Q181" s="4"/>
      <c r="R181" s="14"/>
      <c r="S181" s="4"/>
    </row>
    <row r="182" spans="1:19" ht="16" x14ac:dyDescent="0.2">
      <c r="A182" t="s">
        <v>734</v>
      </c>
      <c r="B182" s="9" t="s">
        <v>470</v>
      </c>
      <c r="C182">
        <v>1.22845527</v>
      </c>
      <c r="D182">
        <v>178</v>
      </c>
      <c r="G182" s="6">
        <v>0.66129976000000001</v>
      </c>
      <c r="H182" s="12">
        <v>0.15451899999999999</v>
      </c>
      <c r="I182" s="20">
        <v>17.866409999999998</v>
      </c>
      <c r="J182" s="12">
        <v>6.2177450000000002E-2</v>
      </c>
      <c r="K182" s="20">
        <v>24.102660999999998</v>
      </c>
      <c r="L182" s="14">
        <v>3.0797545</v>
      </c>
      <c r="O182" s="12"/>
      <c r="P182" s="20"/>
      <c r="Q182" s="4"/>
      <c r="R182" s="20"/>
      <c r="S182" s="14"/>
    </row>
    <row r="183" spans="1:19" ht="16" x14ac:dyDescent="0.2">
      <c r="A183" t="s">
        <v>650</v>
      </c>
      <c r="B183" s="9" t="s">
        <v>471</v>
      </c>
      <c r="C183" t="s">
        <v>278</v>
      </c>
      <c r="D183">
        <v>179</v>
      </c>
      <c r="G183" s="14" t="s">
        <v>867</v>
      </c>
      <c r="H183" s="4" t="s">
        <v>278</v>
      </c>
      <c r="I183" s="4" t="s">
        <v>284</v>
      </c>
      <c r="J183" s="4" t="s">
        <v>277</v>
      </c>
      <c r="K183" s="14">
        <v>1.0608742000000002</v>
      </c>
      <c r="L183" s="4" t="s">
        <v>288</v>
      </c>
      <c r="O183" s="4"/>
      <c r="P183" s="20"/>
      <c r="Q183" s="4"/>
      <c r="R183" s="14"/>
      <c r="S183" s="12"/>
    </row>
    <row r="184" spans="1:19" ht="16" x14ac:dyDescent="0.2">
      <c r="A184" t="s">
        <v>824</v>
      </c>
      <c r="B184" s="9" t="s">
        <v>472</v>
      </c>
      <c r="C184">
        <v>0.14589202000000001</v>
      </c>
      <c r="D184">
        <v>180</v>
      </c>
      <c r="G184" s="6">
        <v>7.4502556000000011</v>
      </c>
      <c r="H184" s="12">
        <v>0.13455700000000001</v>
      </c>
      <c r="I184" s="20">
        <v>10.798941847</v>
      </c>
      <c r="J184" s="4" t="s">
        <v>879</v>
      </c>
      <c r="K184" s="20">
        <v>80.068934709499999</v>
      </c>
      <c r="L184" s="4" t="s">
        <v>884</v>
      </c>
      <c r="O184" s="12"/>
      <c r="P184" s="20"/>
      <c r="Q184" s="4"/>
      <c r="R184" s="20"/>
      <c r="S184" s="20"/>
    </row>
    <row r="185" spans="1:19" ht="16" x14ac:dyDescent="0.2">
      <c r="A185" t="s">
        <v>643</v>
      </c>
      <c r="B185" s="9" t="s">
        <v>473</v>
      </c>
      <c r="C185">
        <v>0.56682166375000009</v>
      </c>
      <c r="D185">
        <v>181</v>
      </c>
      <c r="G185" s="6">
        <v>0.63383224000000016</v>
      </c>
      <c r="H185" s="4" t="s">
        <v>278</v>
      </c>
      <c r="I185" s="14">
        <v>2.6595950099999999</v>
      </c>
      <c r="J185" s="4" t="s">
        <v>879</v>
      </c>
      <c r="K185" s="14">
        <v>4.8797229719999997</v>
      </c>
      <c r="L185" s="14">
        <v>1.7782025114999995</v>
      </c>
      <c r="O185" s="12"/>
      <c r="P185" s="20"/>
      <c r="Q185" s="4"/>
      <c r="R185" s="20"/>
      <c r="S185" s="12"/>
    </row>
    <row r="186" spans="1:19" ht="16" x14ac:dyDescent="0.2">
      <c r="A186" t="s">
        <v>711</v>
      </c>
      <c r="B186" s="9" t="s">
        <v>474</v>
      </c>
      <c r="C186">
        <v>0.44859829750000002</v>
      </c>
      <c r="D186">
        <v>182</v>
      </c>
      <c r="G186" s="6">
        <v>2.6214207999999997</v>
      </c>
      <c r="H186" s="4" t="s">
        <v>278</v>
      </c>
      <c r="I186" s="14">
        <v>7.7827945999999999</v>
      </c>
      <c r="J186" s="4" t="s">
        <v>277</v>
      </c>
      <c r="K186" s="14">
        <v>3.7256869999999997</v>
      </c>
      <c r="L186" s="14">
        <v>1.3977630999999999</v>
      </c>
      <c r="O186" s="4"/>
      <c r="P186" s="12"/>
      <c r="Q186" s="4"/>
      <c r="R186" s="14"/>
      <c r="S186" s="14"/>
    </row>
    <row r="187" spans="1:19" ht="16" x14ac:dyDescent="0.2">
      <c r="A187" t="s">
        <v>703</v>
      </c>
      <c r="B187" s="9" t="s">
        <v>475</v>
      </c>
      <c r="C187">
        <v>10.255168599999999</v>
      </c>
      <c r="D187">
        <v>183</v>
      </c>
      <c r="G187" s="6">
        <v>1.2984268000000003</v>
      </c>
      <c r="H187" s="4" t="s">
        <v>278</v>
      </c>
      <c r="I187" s="20">
        <v>96.19271877049998</v>
      </c>
      <c r="J187" s="12">
        <v>0.26983961424999997</v>
      </c>
      <c r="K187" s="21">
        <v>120.28017706099996</v>
      </c>
      <c r="L187" s="20">
        <v>30.550501050999994</v>
      </c>
      <c r="O187" s="12"/>
      <c r="P187" s="20"/>
      <c r="Q187" s="12"/>
      <c r="R187" s="20"/>
      <c r="S187" s="14"/>
    </row>
    <row r="188" spans="1:19" ht="16" x14ac:dyDescent="0.2">
      <c r="A188" t="s">
        <v>772</v>
      </c>
      <c r="B188" s="9" t="s">
        <v>476</v>
      </c>
      <c r="C188" t="s">
        <v>278</v>
      </c>
      <c r="D188">
        <v>184</v>
      </c>
      <c r="G188" s="14" t="s">
        <v>867</v>
      </c>
      <c r="H188" s="12">
        <v>9.7150500000000001E-2</v>
      </c>
      <c r="I188" s="20">
        <v>15.144639</v>
      </c>
      <c r="J188" s="4" t="s">
        <v>277</v>
      </c>
      <c r="K188" s="20">
        <v>10.237315000000001</v>
      </c>
      <c r="L188" s="4" t="s">
        <v>288</v>
      </c>
      <c r="O188" s="4"/>
      <c r="P188" s="4"/>
      <c r="Q188" s="4"/>
      <c r="R188" s="14"/>
      <c r="S188" s="4"/>
    </row>
    <row r="189" spans="1:19" ht="16" x14ac:dyDescent="0.2">
      <c r="A189" t="s">
        <v>623</v>
      </c>
      <c r="B189" s="9" t="s">
        <v>477</v>
      </c>
      <c r="C189">
        <v>0.74797647</v>
      </c>
      <c r="D189">
        <v>185</v>
      </c>
      <c r="G189" s="6">
        <v>1.1304868000000001</v>
      </c>
      <c r="H189" s="12">
        <v>0.19948350000000001</v>
      </c>
      <c r="I189" s="14">
        <v>2.4336739999999994</v>
      </c>
      <c r="J189" s="4" t="s">
        <v>277</v>
      </c>
      <c r="K189" s="14">
        <v>8.2529457999999991</v>
      </c>
      <c r="L189" s="14">
        <v>1.2380208999999998</v>
      </c>
      <c r="O189" s="4"/>
      <c r="P189" s="4"/>
      <c r="Q189" s="4"/>
      <c r="R189" s="14"/>
      <c r="S189" s="4"/>
    </row>
    <row r="190" spans="1:19" ht="16" x14ac:dyDescent="0.2">
      <c r="A190" t="s">
        <v>747</v>
      </c>
      <c r="B190" s="9" t="s">
        <v>478</v>
      </c>
      <c r="C190">
        <v>1.4673110999999999</v>
      </c>
      <c r="D190">
        <v>186</v>
      </c>
      <c r="G190" s="6">
        <v>1.3043980000000002</v>
      </c>
      <c r="H190" s="12">
        <v>0.160721</v>
      </c>
      <c r="I190" s="14">
        <v>8.7682506999999994</v>
      </c>
      <c r="J190" s="4" t="s">
        <v>277</v>
      </c>
      <c r="K190" s="20">
        <v>16.824537400000001</v>
      </c>
      <c r="L190" s="14">
        <v>5.5604568999999993</v>
      </c>
      <c r="O190" s="12"/>
      <c r="P190" s="20"/>
      <c r="Q190" s="4"/>
      <c r="R190" s="20"/>
      <c r="S190" s="4"/>
    </row>
    <row r="191" spans="1:19" ht="16" x14ac:dyDescent="0.2">
      <c r="A191" t="s">
        <v>624</v>
      </c>
      <c r="B191" s="9" t="s">
        <v>479</v>
      </c>
      <c r="C191">
        <v>0.57837926475000012</v>
      </c>
      <c r="D191">
        <v>187</v>
      </c>
      <c r="G191" s="6">
        <v>0.70324744000000017</v>
      </c>
      <c r="H191" s="4" t="s">
        <v>278</v>
      </c>
      <c r="I191" s="12">
        <v>0.8689152</v>
      </c>
      <c r="J191" s="4" t="s">
        <v>277</v>
      </c>
      <c r="K191" s="14">
        <v>2.0473674000000002</v>
      </c>
      <c r="L191" s="14">
        <v>1.2803055999999999</v>
      </c>
      <c r="O191" s="4"/>
      <c r="P191" s="14"/>
      <c r="Q191" s="4"/>
      <c r="R191" s="14"/>
      <c r="S191" s="14"/>
    </row>
    <row r="192" spans="1:19" ht="16" x14ac:dyDescent="0.2">
      <c r="A192" t="s">
        <v>846</v>
      </c>
      <c r="B192" s="9" t="s">
        <v>480</v>
      </c>
      <c r="C192">
        <v>0.22706752650000001</v>
      </c>
      <c r="D192">
        <v>188</v>
      </c>
      <c r="G192" s="6">
        <v>1.8022468</v>
      </c>
      <c r="H192" s="4" t="s">
        <v>278</v>
      </c>
      <c r="I192" s="14">
        <v>6.0537115999999997</v>
      </c>
      <c r="J192" s="4" t="s">
        <v>277</v>
      </c>
      <c r="K192" s="14">
        <v>1.1985989000000001</v>
      </c>
      <c r="L192" s="12">
        <v>0.58101449999999988</v>
      </c>
      <c r="O192" s="4"/>
      <c r="P192" s="14"/>
      <c r="Q192" s="4"/>
      <c r="R192" s="14"/>
      <c r="S192" s="14"/>
    </row>
    <row r="193" spans="1:19" ht="16" x14ac:dyDescent="0.2">
      <c r="A193" t="s">
        <v>794</v>
      </c>
      <c r="B193" s="9" t="s">
        <v>481</v>
      </c>
      <c r="C193">
        <v>0.16988463149999999</v>
      </c>
      <c r="D193">
        <v>189</v>
      </c>
      <c r="G193" s="6">
        <v>2.5870864</v>
      </c>
      <c r="H193" s="12">
        <v>9.8700999999999983E-2</v>
      </c>
      <c r="I193" s="14">
        <v>1.3986768000000001</v>
      </c>
      <c r="J193" s="4" t="s">
        <v>277</v>
      </c>
      <c r="K193" s="14">
        <v>9.7672498000000001</v>
      </c>
      <c r="L193" s="4" t="s">
        <v>288</v>
      </c>
      <c r="O193" s="4"/>
      <c r="P193" s="20"/>
      <c r="Q193" s="12"/>
      <c r="R193" s="21"/>
      <c r="S193" s="20"/>
    </row>
    <row r="194" spans="1:19" ht="16" x14ac:dyDescent="0.2">
      <c r="A194" t="s">
        <v>641</v>
      </c>
      <c r="B194" s="9" t="s">
        <v>482</v>
      </c>
      <c r="C194">
        <v>0.59377931425000008</v>
      </c>
      <c r="D194">
        <v>190</v>
      </c>
      <c r="G194" s="6">
        <v>0.9662788000000001</v>
      </c>
      <c r="H194" s="4" t="s">
        <v>278</v>
      </c>
      <c r="I194" s="14">
        <v>2.8134833970000002</v>
      </c>
      <c r="J194" s="4" t="s">
        <v>879</v>
      </c>
      <c r="K194" s="14">
        <v>5.1277235189999999</v>
      </c>
      <c r="L194" s="14">
        <v>1.8471970469999996</v>
      </c>
      <c r="O194" s="12"/>
      <c r="P194" s="20"/>
      <c r="Q194" s="4"/>
      <c r="R194" s="20"/>
      <c r="S194" s="4"/>
    </row>
    <row r="195" spans="1:19" ht="16" x14ac:dyDescent="0.2">
      <c r="A195" t="s">
        <v>766</v>
      </c>
      <c r="B195" s="9" t="s">
        <v>483</v>
      </c>
      <c r="C195">
        <v>1.97495737</v>
      </c>
      <c r="D195">
        <v>191</v>
      </c>
      <c r="G195" s="6">
        <v>2.4904275999999999</v>
      </c>
      <c r="H195" s="4" t="s">
        <v>278</v>
      </c>
      <c r="I195" s="20">
        <v>12.325611640500002</v>
      </c>
      <c r="J195" s="4" t="s">
        <v>879</v>
      </c>
      <c r="K195" s="20">
        <v>15.295733628999999</v>
      </c>
      <c r="L195" s="14">
        <v>7.5035270229999993</v>
      </c>
      <c r="O195" s="12"/>
      <c r="P195" s="14"/>
      <c r="Q195" s="4"/>
      <c r="R195" s="14"/>
      <c r="S195" s="14"/>
    </row>
    <row r="196" spans="1:19" ht="16" x14ac:dyDescent="0.2">
      <c r="A196" t="s">
        <v>781</v>
      </c>
      <c r="B196" s="9" t="s">
        <v>484</v>
      </c>
      <c r="C196">
        <v>1.1982722400000001</v>
      </c>
      <c r="D196">
        <v>192</v>
      </c>
      <c r="G196" s="6">
        <v>0.84196588000000006</v>
      </c>
      <c r="H196" s="4" t="s">
        <v>278</v>
      </c>
      <c r="I196" s="21">
        <v>261.03992580000005</v>
      </c>
      <c r="J196" s="4" t="s">
        <v>878</v>
      </c>
      <c r="K196" s="20">
        <v>16.661100059999999</v>
      </c>
      <c r="L196" s="14">
        <v>2.9442876300000003</v>
      </c>
      <c r="O196" s="12"/>
      <c r="P196" s="14"/>
      <c r="Q196" s="4"/>
      <c r="R196" s="20"/>
      <c r="S196" s="14"/>
    </row>
    <row r="197" spans="1:19" ht="16" x14ac:dyDescent="0.2">
      <c r="A197" t="s">
        <v>671</v>
      </c>
      <c r="B197" s="9" t="s">
        <v>485</v>
      </c>
      <c r="C197">
        <v>0.196176661</v>
      </c>
      <c r="D197">
        <v>193</v>
      </c>
      <c r="G197" s="6">
        <v>0.66007295999999982</v>
      </c>
      <c r="H197" s="4" t="s">
        <v>278</v>
      </c>
      <c r="I197" s="12">
        <v>0.21798960000000001</v>
      </c>
      <c r="J197" s="4" t="s">
        <v>277</v>
      </c>
      <c r="K197" s="14">
        <v>1.4772512000000002</v>
      </c>
      <c r="L197" s="12">
        <v>0.55447999999999997</v>
      </c>
      <c r="O197" s="4"/>
      <c r="P197" s="12"/>
      <c r="Q197" s="4"/>
      <c r="R197" s="14"/>
      <c r="S197" s="14"/>
    </row>
    <row r="198" spans="1:19" ht="16" x14ac:dyDescent="0.2">
      <c r="A198" t="s">
        <v>778</v>
      </c>
      <c r="B198" s="9" t="s">
        <v>486</v>
      </c>
      <c r="C198">
        <v>0.19858197325000002</v>
      </c>
      <c r="D198">
        <v>194</v>
      </c>
      <c r="G198" s="6">
        <v>0.68754815999999996</v>
      </c>
      <c r="H198" s="12">
        <v>9.4049500000000008E-2</v>
      </c>
      <c r="I198" s="12">
        <v>0.50894400000000006</v>
      </c>
      <c r="J198" s="4" t="s">
        <v>277</v>
      </c>
      <c r="K198" s="14">
        <v>3.7224841000000004</v>
      </c>
      <c r="L198" s="4" t="s">
        <v>288</v>
      </c>
      <c r="O198" s="4"/>
      <c r="P198" s="14"/>
      <c r="Q198" s="4"/>
      <c r="R198" s="14"/>
      <c r="S198" s="12"/>
    </row>
    <row r="199" spans="1:19" ht="16" x14ac:dyDescent="0.2">
      <c r="A199" t="s">
        <v>845</v>
      </c>
      <c r="B199" s="9" t="s">
        <v>487</v>
      </c>
      <c r="C199">
        <v>0.2483673985</v>
      </c>
      <c r="D199">
        <v>195</v>
      </c>
      <c r="G199" s="6">
        <v>1.0530828000000001</v>
      </c>
      <c r="H199" s="4" t="s">
        <v>278</v>
      </c>
      <c r="I199" s="14">
        <v>6.0365433999999993</v>
      </c>
      <c r="J199" s="4" t="s">
        <v>277</v>
      </c>
      <c r="K199" s="14">
        <v>1.2178163000000002</v>
      </c>
      <c r="L199" s="12">
        <v>0.55978689999999998</v>
      </c>
      <c r="O199" s="12"/>
      <c r="P199" s="14"/>
      <c r="Q199" s="4"/>
      <c r="R199" s="14"/>
      <c r="S199" s="4"/>
    </row>
    <row r="200" spans="1:19" ht="16" x14ac:dyDescent="0.2">
      <c r="A200" t="s">
        <v>769</v>
      </c>
      <c r="B200" s="9" t="s">
        <v>488</v>
      </c>
      <c r="C200" t="s">
        <v>278</v>
      </c>
      <c r="D200">
        <v>196</v>
      </c>
      <c r="G200" s="6">
        <v>0.73780488</v>
      </c>
      <c r="H200" s="4" t="s">
        <v>278</v>
      </c>
      <c r="I200" s="14">
        <v>3.3313256</v>
      </c>
      <c r="J200" s="4" t="s">
        <v>277</v>
      </c>
      <c r="K200" s="12">
        <v>0.59325079999999997</v>
      </c>
      <c r="L200" s="4" t="s">
        <v>288</v>
      </c>
      <c r="O200" s="4"/>
      <c r="P200" s="14"/>
      <c r="Q200" s="4"/>
      <c r="R200" s="14"/>
      <c r="S200" s="14"/>
    </row>
    <row r="201" spans="1:19" ht="16" x14ac:dyDescent="0.2">
      <c r="A201" t="s">
        <v>710</v>
      </c>
      <c r="B201" s="9" t="s">
        <v>489</v>
      </c>
      <c r="C201">
        <v>0.4424866865</v>
      </c>
      <c r="D201">
        <v>197</v>
      </c>
      <c r="G201" s="6">
        <v>8.8503156000000018</v>
      </c>
      <c r="H201" s="4" t="s">
        <v>278</v>
      </c>
      <c r="I201" s="14">
        <v>7.7460055999999993</v>
      </c>
      <c r="J201" s="4" t="s">
        <v>277</v>
      </c>
      <c r="K201" s="14">
        <v>3.4886724000000005</v>
      </c>
      <c r="L201" s="14">
        <v>1.4823324999999998</v>
      </c>
      <c r="O201" s="4"/>
      <c r="P201" s="20"/>
      <c r="Q201" s="4"/>
      <c r="R201" s="20"/>
      <c r="S201" s="14"/>
    </row>
    <row r="202" spans="1:19" ht="16" x14ac:dyDescent="0.2">
      <c r="A202" t="s">
        <v>593</v>
      </c>
      <c r="B202" s="9" t="s">
        <v>490</v>
      </c>
      <c r="C202">
        <v>0.48558564625000006</v>
      </c>
      <c r="D202">
        <v>198</v>
      </c>
      <c r="G202" s="6">
        <v>4.1146595999999995</v>
      </c>
      <c r="H202" s="4" t="s">
        <v>278</v>
      </c>
      <c r="I202" s="12">
        <v>0.41007599999999994</v>
      </c>
      <c r="J202" s="4" t="s">
        <v>277</v>
      </c>
      <c r="K202" s="12">
        <v>0.23772889999999999</v>
      </c>
      <c r="L202" s="12">
        <v>0.42711439999999995</v>
      </c>
      <c r="O202" s="4"/>
      <c r="P202" s="21"/>
      <c r="Q202" s="4"/>
      <c r="R202" s="20"/>
      <c r="S202" s="14"/>
    </row>
    <row r="203" spans="1:19" ht="16" x14ac:dyDescent="0.2">
      <c r="A203" t="s">
        <v>872</v>
      </c>
      <c r="B203" s="9" t="s">
        <v>491</v>
      </c>
      <c r="C203">
        <v>3.6731689675000001</v>
      </c>
      <c r="D203">
        <v>199</v>
      </c>
      <c r="G203" s="6">
        <v>4.4985491999999994</v>
      </c>
      <c r="H203" s="4" t="s">
        <v>278</v>
      </c>
      <c r="I203" s="14">
        <v>5.2709640000000002</v>
      </c>
      <c r="J203" s="4" t="s">
        <v>284</v>
      </c>
      <c r="K203" s="14">
        <v>4.5765984</v>
      </c>
      <c r="L203" s="14">
        <v>4.952083599999999</v>
      </c>
      <c r="O203" s="4"/>
      <c r="P203" s="12"/>
      <c r="Q203" s="4"/>
      <c r="R203" s="14"/>
      <c r="S203" s="12"/>
    </row>
    <row r="204" spans="1:19" ht="16" x14ac:dyDescent="0.2">
      <c r="A204" t="s">
        <v>588</v>
      </c>
      <c r="B204" s="9" t="s">
        <v>492</v>
      </c>
      <c r="C204">
        <v>1.1225395599999999</v>
      </c>
      <c r="D204">
        <v>200</v>
      </c>
      <c r="G204" s="6">
        <v>2.0868372000000002</v>
      </c>
      <c r="H204" s="4" t="s">
        <v>278</v>
      </c>
      <c r="I204" s="20">
        <v>34.362632682499999</v>
      </c>
      <c r="J204" s="4" t="s">
        <v>892</v>
      </c>
      <c r="K204" s="21">
        <v>262.37470446549997</v>
      </c>
      <c r="L204" s="4" t="s">
        <v>893</v>
      </c>
      <c r="O204" s="12"/>
      <c r="P204" s="12"/>
      <c r="Q204" s="4"/>
      <c r="R204" s="14"/>
      <c r="S204" s="4"/>
    </row>
    <row r="205" spans="1:19" ht="16" x14ac:dyDescent="0.2">
      <c r="A205" t="s">
        <v>707</v>
      </c>
      <c r="B205" s="9" t="s">
        <v>493</v>
      </c>
      <c r="C205">
        <v>0.25106013800000004</v>
      </c>
      <c r="D205">
        <v>201</v>
      </c>
      <c r="G205" s="15">
        <v>13.389426200000001</v>
      </c>
      <c r="H205" s="4" t="s">
        <v>278</v>
      </c>
      <c r="I205" s="4" t="s">
        <v>284</v>
      </c>
      <c r="J205" s="4" t="s">
        <v>277</v>
      </c>
      <c r="K205" s="20">
        <v>33.614382999999997</v>
      </c>
      <c r="L205" s="12">
        <v>0.34220399999999995</v>
      </c>
      <c r="O205" s="12"/>
      <c r="P205" s="12"/>
      <c r="Q205" s="4"/>
      <c r="R205" s="14"/>
      <c r="S205" s="4"/>
    </row>
    <row r="206" spans="1:19" ht="16" x14ac:dyDescent="0.2">
      <c r="A206" t="s">
        <v>716</v>
      </c>
      <c r="B206" s="9" t="s">
        <v>494</v>
      </c>
      <c r="C206">
        <v>0.31731968299999996</v>
      </c>
      <c r="D206">
        <v>202</v>
      </c>
      <c r="G206" s="6">
        <v>0.98401319999999981</v>
      </c>
      <c r="H206" s="4" t="s">
        <v>278</v>
      </c>
      <c r="I206" s="12">
        <v>0.41290079999999996</v>
      </c>
      <c r="J206" s="4" t="s">
        <v>277</v>
      </c>
      <c r="K206" s="14">
        <v>5.0539785999999998</v>
      </c>
      <c r="L206" s="4" t="s">
        <v>288</v>
      </c>
      <c r="O206" s="4"/>
      <c r="P206" s="14"/>
      <c r="Q206" s="4"/>
      <c r="R206" s="14"/>
      <c r="S206" s="12"/>
    </row>
    <row r="207" spans="1:19" ht="16" x14ac:dyDescent="0.2">
      <c r="A207" t="s">
        <v>767</v>
      </c>
      <c r="B207" s="9" t="s">
        <v>495</v>
      </c>
      <c r="C207">
        <v>1.8446610799999998</v>
      </c>
      <c r="D207">
        <v>203</v>
      </c>
      <c r="G207" s="6">
        <v>2.2482540000000002</v>
      </c>
      <c r="H207" s="4" t="s">
        <v>278</v>
      </c>
      <c r="I207" s="20">
        <v>12.123712063499999</v>
      </c>
      <c r="J207" s="4" t="s">
        <v>879</v>
      </c>
      <c r="K207" s="20">
        <v>15.084156967</v>
      </c>
      <c r="L207" s="14">
        <v>7.2131485915000004</v>
      </c>
      <c r="O207" s="4"/>
      <c r="P207" s="14"/>
      <c r="Q207" s="4"/>
      <c r="R207" s="12"/>
      <c r="S207" s="4"/>
    </row>
    <row r="208" spans="1:19" ht="16" x14ac:dyDescent="0.2">
      <c r="A208" t="s">
        <v>700</v>
      </c>
      <c r="B208" s="9" t="s">
        <v>496</v>
      </c>
      <c r="C208">
        <v>1.0447486800000001</v>
      </c>
      <c r="D208">
        <v>204</v>
      </c>
      <c r="G208" s="6">
        <v>0.77428583999999978</v>
      </c>
      <c r="H208" s="4" t="s">
        <v>278</v>
      </c>
      <c r="I208" s="14">
        <v>7.6380911999999999</v>
      </c>
      <c r="J208" s="4" t="s">
        <v>277</v>
      </c>
      <c r="K208" s="14">
        <v>4.6438546000000001</v>
      </c>
      <c r="L208" s="14">
        <v>1.3789698999999997</v>
      </c>
      <c r="O208" s="4"/>
      <c r="P208" s="14"/>
      <c r="Q208" s="4"/>
      <c r="R208" s="14"/>
      <c r="S208" s="14"/>
    </row>
    <row r="209" spans="1:19" ht="16" x14ac:dyDescent="0.2">
      <c r="A209" t="s">
        <v>620</v>
      </c>
      <c r="B209" s="9" t="s">
        <v>497</v>
      </c>
      <c r="C209">
        <v>0.123321417</v>
      </c>
      <c r="D209">
        <v>205</v>
      </c>
      <c r="G209" s="6">
        <v>2.6661060000000005</v>
      </c>
      <c r="H209" s="12">
        <v>0.3324409425</v>
      </c>
      <c r="I209" s="14">
        <v>1.8349502444999999</v>
      </c>
      <c r="J209" s="4" t="s">
        <v>881</v>
      </c>
      <c r="K209" s="20">
        <v>34.490031757499999</v>
      </c>
      <c r="L209" s="4" t="s">
        <v>884</v>
      </c>
      <c r="O209" s="4"/>
      <c r="P209" s="12"/>
      <c r="Q209" s="4"/>
      <c r="R209" s="12"/>
      <c r="S209" s="12"/>
    </row>
    <row r="210" spans="1:19" ht="16" x14ac:dyDescent="0.2">
      <c r="A210" t="s">
        <v>621</v>
      </c>
      <c r="B210" s="9" t="s">
        <v>498</v>
      </c>
      <c r="C210">
        <v>0.73436149500000014</v>
      </c>
      <c r="D210">
        <v>206</v>
      </c>
      <c r="G210" s="6">
        <v>5.4452987999999998</v>
      </c>
      <c r="H210" s="12">
        <v>0.16537250000000001</v>
      </c>
      <c r="I210" s="14">
        <v>2.5268727999999996</v>
      </c>
      <c r="J210" s="4" t="s">
        <v>277</v>
      </c>
      <c r="K210" s="14">
        <v>8.0762769999999993</v>
      </c>
      <c r="L210" s="14">
        <v>1.4259529</v>
      </c>
      <c r="O210" s="4"/>
      <c r="P210" s="14"/>
      <c r="Q210" s="4"/>
      <c r="R210" s="14"/>
      <c r="S210" s="14"/>
    </row>
    <row r="211" spans="1:19" ht="16" x14ac:dyDescent="0.2">
      <c r="A211" t="s">
        <v>825</v>
      </c>
      <c r="B211" s="9" t="s">
        <v>499</v>
      </c>
      <c r="C211">
        <v>9.7695008500000013E-2</v>
      </c>
      <c r="D211">
        <v>207</v>
      </c>
      <c r="G211" s="6">
        <v>1.1938932</v>
      </c>
      <c r="H211" s="12">
        <v>0.14110398624999998</v>
      </c>
      <c r="I211" s="20">
        <v>10.950831364999999</v>
      </c>
      <c r="J211" s="4" t="s">
        <v>879</v>
      </c>
      <c r="K211" s="20">
        <v>81.361085580500003</v>
      </c>
      <c r="L211" s="4" t="s">
        <v>884</v>
      </c>
      <c r="O211" s="4"/>
      <c r="P211" s="20"/>
      <c r="Q211" s="4"/>
      <c r="R211" s="21"/>
      <c r="S211" s="4"/>
    </row>
    <row r="212" spans="1:19" ht="16" x14ac:dyDescent="0.2">
      <c r="A212" t="s">
        <v>797</v>
      </c>
      <c r="B212" s="9" t="s">
        <v>500</v>
      </c>
      <c r="C212">
        <v>0.19428569225</v>
      </c>
      <c r="D212">
        <v>208</v>
      </c>
      <c r="G212" s="6">
        <v>1.4270508</v>
      </c>
      <c r="H212" s="12">
        <v>0.16227150000000001</v>
      </c>
      <c r="I212" s="12">
        <v>0.6417096000000001</v>
      </c>
      <c r="J212" s="4" t="s">
        <v>277</v>
      </c>
      <c r="K212" s="14">
        <v>2.5181937000000003</v>
      </c>
      <c r="L212" s="4" t="s">
        <v>288</v>
      </c>
      <c r="O212" s="4"/>
      <c r="P212" s="4"/>
      <c r="Q212" s="4"/>
      <c r="R212" s="20"/>
      <c r="S212" s="12"/>
    </row>
    <row r="213" spans="1:19" ht="16" x14ac:dyDescent="0.2">
      <c r="A213" t="s">
        <v>813</v>
      </c>
      <c r="B213" s="9" t="s">
        <v>501</v>
      </c>
      <c r="C213">
        <v>0.55178468025000005</v>
      </c>
      <c r="D213">
        <v>209</v>
      </c>
      <c r="G213" s="6">
        <v>0.87945479999999987</v>
      </c>
      <c r="H213" s="4" t="s">
        <v>886</v>
      </c>
      <c r="I213" s="21">
        <v>3963.3258633999999</v>
      </c>
      <c r="J213" s="4" t="s">
        <v>887</v>
      </c>
      <c r="K213" s="21">
        <v>535.05689380000001</v>
      </c>
      <c r="L213" s="4" t="s">
        <v>888</v>
      </c>
      <c r="O213" s="4"/>
      <c r="P213" s="12"/>
      <c r="Q213" s="4"/>
      <c r="R213" s="14"/>
      <c r="S213" s="4"/>
    </row>
    <row r="214" spans="1:19" ht="16" x14ac:dyDescent="0.2">
      <c r="A214" t="s">
        <v>667</v>
      </c>
      <c r="B214" s="9" t="s">
        <v>502</v>
      </c>
      <c r="C214" t="s">
        <v>278</v>
      </c>
      <c r="D214">
        <v>210</v>
      </c>
      <c r="G214" s="6">
        <v>6.4405115999999998</v>
      </c>
      <c r="H214" s="12">
        <v>0.40570000000000001</v>
      </c>
      <c r="I214" s="20">
        <v>22.712092899999998</v>
      </c>
      <c r="J214" s="4" t="s">
        <v>277</v>
      </c>
      <c r="K214" s="14">
        <v>9.5621877999999985</v>
      </c>
      <c r="L214" s="4" t="s">
        <v>288</v>
      </c>
      <c r="O214" s="4"/>
      <c r="P214" s="12"/>
      <c r="Q214" s="4"/>
      <c r="R214" s="14"/>
      <c r="S214" s="4"/>
    </row>
    <row r="215" spans="1:19" ht="16" x14ac:dyDescent="0.2">
      <c r="A215" t="s">
        <v>670</v>
      </c>
      <c r="B215" s="9" t="s">
        <v>503</v>
      </c>
      <c r="C215">
        <v>0.49874678875000006</v>
      </c>
      <c r="D215">
        <v>211</v>
      </c>
      <c r="G215" s="6">
        <v>0.94508999999999987</v>
      </c>
      <c r="H215" s="4" t="s">
        <v>278</v>
      </c>
      <c r="I215" s="12">
        <v>0.45527280000000003</v>
      </c>
      <c r="J215" s="4" t="s">
        <v>277</v>
      </c>
      <c r="K215" s="14">
        <v>3.6135855000000001</v>
      </c>
      <c r="L215" s="14">
        <v>1.3742715999999999</v>
      </c>
      <c r="O215" s="4"/>
      <c r="P215" s="20"/>
      <c r="Q215" s="4"/>
      <c r="R215" s="20"/>
      <c r="S215" s="14"/>
    </row>
    <row r="216" spans="1:19" ht="16" x14ac:dyDescent="0.2">
      <c r="A216" t="s">
        <v>822</v>
      </c>
      <c r="B216" s="9" t="s">
        <v>504</v>
      </c>
      <c r="C216">
        <v>0.16973335400000003</v>
      </c>
      <c r="D216">
        <v>212</v>
      </c>
      <c r="G216" s="6">
        <v>0.49209264000000003</v>
      </c>
      <c r="H216" s="12">
        <v>0.371589</v>
      </c>
      <c r="I216" s="14">
        <v>2.6593131999999997</v>
      </c>
      <c r="J216" s="4" t="s">
        <v>277</v>
      </c>
      <c r="K216" s="14">
        <v>4.0523828000000002</v>
      </c>
      <c r="L216" s="4" t="s">
        <v>288</v>
      </c>
      <c r="O216" s="4"/>
      <c r="P216" s="14"/>
      <c r="Q216" s="4"/>
      <c r="R216" s="14"/>
      <c r="S216" s="14"/>
    </row>
    <row r="217" spans="1:19" ht="16" x14ac:dyDescent="0.2">
      <c r="A217" t="s">
        <v>702</v>
      </c>
      <c r="B217" s="9" t="s">
        <v>505</v>
      </c>
      <c r="C217">
        <v>9.8986858999999985</v>
      </c>
      <c r="D217">
        <v>213</v>
      </c>
      <c r="G217" s="6">
        <v>3.3495516000000003</v>
      </c>
      <c r="H217" s="4" t="s">
        <v>278</v>
      </c>
      <c r="I217" s="21">
        <v>105.27036010449997</v>
      </c>
      <c r="J217" s="12">
        <v>0.29533003124999996</v>
      </c>
      <c r="K217" s="21">
        <v>132.65374433299996</v>
      </c>
      <c r="L217" s="20">
        <v>33.690268182499992</v>
      </c>
      <c r="O217" s="12"/>
      <c r="P217" s="14"/>
      <c r="Q217" s="4"/>
      <c r="R217" s="20"/>
      <c r="S217" s="4"/>
    </row>
    <row r="218" spans="1:19" ht="16" x14ac:dyDescent="0.2">
      <c r="A218" t="s">
        <v>675</v>
      </c>
      <c r="B218" s="9" t="s">
        <v>506</v>
      </c>
      <c r="C218">
        <v>0.42915913874999995</v>
      </c>
      <c r="D218">
        <v>214</v>
      </c>
      <c r="G218" s="6">
        <v>3.9238596000000001</v>
      </c>
      <c r="H218" s="12">
        <v>9.7150500000000001E-2</v>
      </c>
      <c r="I218" s="14">
        <v>1.9701325999999999</v>
      </c>
      <c r="J218" s="4" t="s">
        <v>277</v>
      </c>
      <c r="K218" s="20">
        <v>11.521318599999999</v>
      </c>
      <c r="L218" s="14">
        <v>1.0957838</v>
      </c>
      <c r="O218" s="12"/>
      <c r="P218" s="14"/>
      <c r="Q218" s="4"/>
      <c r="R218" s="14"/>
      <c r="S218" s="14"/>
    </row>
    <row r="219" spans="1:19" ht="16" x14ac:dyDescent="0.2">
      <c r="A219" t="s">
        <v>656</v>
      </c>
      <c r="B219" s="9" t="s">
        <v>507</v>
      </c>
      <c r="C219">
        <v>0.13073401450000002</v>
      </c>
      <c r="D219">
        <v>215</v>
      </c>
      <c r="G219" s="6">
        <v>1.1397059999999999</v>
      </c>
      <c r="H219" s="4" t="s">
        <v>278</v>
      </c>
      <c r="I219" s="20">
        <v>10.517309685000001</v>
      </c>
      <c r="J219" s="4" t="s">
        <v>879</v>
      </c>
      <c r="K219" s="20">
        <v>77.737726604999992</v>
      </c>
      <c r="L219" s="4" t="s">
        <v>884</v>
      </c>
      <c r="O219" s="12"/>
      <c r="P219" s="20"/>
      <c r="Q219" s="4"/>
      <c r="R219" s="20"/>
      <c r="S219" s="4"/>
    </row>
    <row r="220" spans="1:19" ht="16" x14ac:dyDescent="0.2">
      <c r="A220" t="s">
        <v>648</v>
      </c>
      <c r="B220" s="9" t="s">
        <v>508</v>
      </c>
      <c r="C220">
        <v>0.18377190600000001</v>
      </c>
      <c r="D220">
        <v>216</v>
      </c>
      <c r="G220" s="6">
        <v>2.8756044000000003</v>
      </c>
      <c r="H220" s="4" t="s">
        <v>278</v>
      </c>
      <c r="I220" s="4" t="s">
        <v>284</v>
      </c>
      <c r="J220" s="4" t="s">
        <v>277</v>
      </c>
      <c r="K220" s="12">
        <v>0.54200440000000005</v>
      </c>
      <c r="L220" s="4" t="s">
        <v>288</v>
      </c>
      <c r="O220" s="12"/>
      <c r="P220" s="12"/>
      <c r="Q220" s="4"/>
      <c r="R220" s="14"/>
      <c r="S220" s="4"/>
    </row>
    <row r="221" spans="1:19" ht="16" x14ac:dyDescent="0.2">
      <c r="A221" t="s">
        <v>730</v>
      </c>
      <c r="B221" s="9" t="s">
        <v>509</v>
      </c>
      <c r="C221">
        <v>0.56975644725000008</v>
      </c>
      <c r="D221">
        <v>217</v>
      </c>
      <c r="G221" s="6"/>
      <c r="H221" s="4" t="s">
        <v>278</v>
      </c>
      <c r="I221" s="20">
        <v>19.394789099999997</v>
      </c>
      <c r="J221" s="4" t="s">
        <v>277</v>
      </c>
      <c r="K221" s="14">
        <v>6.9373941999999991</v>
      </c>
      <c r="L221" s="4" t="s">
        <v>288</v>
      </c>
      <c r="O221" s="4"/>
      <c r="P221" s="21"/>
      <c r="Q221" s="4"/>
      <c r="R221" s="21"/>
      <c r="S221" s="4"/>
    </row>
    <row r="222" spans="1:19" ht="16" x14ac:dyDescent="0.2">
      <c r="A222" t="s">
        <v>666</v>
      </c>
      <c r="B222" s="9" t="s">
        <v>510</v>
      </c>
      <c r="C222" t="s">
        <v>278</v>
      </c>
      <c r="D222">
        <v>218</v>
      </c>
      <c r="G222" s="6"/>
      <c r="H222" s="12">
        <v>0.40570000000000001</v>
      </c>
      <c r="I222" s="20">
        <v>22.730703299999995</v>
      </c>
      <c r="J222" s="4" t="s">
        <v>277</v>
      </c>
      <c r="K222" s="14">
        <v>9.7009989999999995</v>
      </c>
      <c r="L222" s="4" t="s">
        <v>288</v>
      </c>
      <c r="O222" s="12"/>
      <c r="P222" s="20"/>
      <c r="Q222" s="4"/>
      <c r="R222" s="14"/>
      <c r="S222" s="4"/>
    </row>
    <row r="223" spans="1:19" ht="16" x14ac:dyDescent="0.2">
      <c r="A223" t="s">
        <v>690</v>
      </c>
      <c r="B223" s="9" t="s">
        <v>511</v>
      </c>
      <c r="C223">
        <v>0.47687206225000001</v>
      </c>
      <c r="D223">
        <v>219</v>
      </c>
      <c r="G223" s="6">
        <v>8.561444400000001</v>
      </c>
      <c r="H223" s="12">
        <v>0.11265549999999999</v>
      </c>
      <c r="I223" s="14">
        <v>2.8260899999999998</v>
      </c>
      <c r="J223" s="4" t="s">
        <v>277</v>
      </c>
      <c r="K223" s="14">
        <v>4.8489165999999999</v>
      </c>
      <c r="L223" s="4" t="s">
        <v>288</v>
      </c>
      <c r="O223" s="4"/>
      <c r="P223" s="12"/>
      <c r="Q223" s="4"/>
      <c r="R223" s="14"/>
      <c r="S223" s="14"/>
    </row>
    <row r="224" spans="1:19" ht="16" x14ac:dyDescent="0.2">
      <c r="A224" t="s">
        <v>843</v>
      </c>
      <c r="B224" s="9" t="s">
        <v>512</v>
      </c>
      <c r="C224">
        <v>8.3559976999999996</v>
      </c>
      <c r="D224">
        <v>220</v>
      </c>
      <c r="G224" s="6">
        <v>8.199306</v>
      </c>
      <c r="H224" s="12">
        <v>0.14335964500000001</v>
      </c>
      <c r="I224" s="20">
        <v>23.157134429000003</v>
      </c>
      <c r="J224" s="4" t="s">
        <v>879</v>
      </c>
      <c r="K224" s="20">
        <v>37.724010037999996</v>
      </c>
      <c r="L224" s="20">
        <v>29.819503713999996</v>
      </c>
      <c r="O224" s="12"/>
      <c r="P224" s="14"/>
      <c r="Q224" s="4"/>
      <c r="R224" s="14"/>
      <c r="S224" s="4"/>
    </row>
    <row r="225" spans="1:19" ht="16" x14ac:dyDescent="0.2">
      <c r="A225" t="s">
        <v>587</v>
      </c>
      <c r="B225" s="9" t="s">
        <v>513</v>
      </c>
      <c r="C225">
        <v>1.2694445699999999</v>
      </c>
      <c r="D225">
        <v>221</v>
      </c>
      <c r="G225" s="6">
        <v>2.2726763999999999</v>
      </c>
      <c r="H225" s="4" t="s">
        <v>278</v>
      </c>
      <c r="I225" s="20">
        <v>34.205165435499993</v>
      </c>
      <c r="J225" s="4" t="s">
        <v>892</v>
      </c>
      <c r="K225" s="21">
        <v>259.28587922050002</v>
      </c>
      <c r="L225" s="14">
        <v>1.0068902004999998</v>
      </c>
      <c r="O225" s="4"/>
      <c r="P225" s="21"/>
      <c r="Q225" s="12"/>
      <c r="R225" s="21"/>
      <c r="S225" s="20"/>
    </row>
    <row r="226" spans="1:19" ht="16" x14ac:dyDescent="0.2">
      <c r="A226" t="s">
        <v>598</v>
      </c>
      <c r="B226" s="9" t="s">
        <v>514</v>
      </c>
      <c r="C226">
        <v>0.30083043549999999</v>
      </c>
      <c r="D226">
        <v>222</v>
      </c>
      <c r="G226" s="6">
        <v>0.57818159999999996</v>
      </c>
      <c r="H226" s="12">
        <v>0.21730787500000001</v>
      </c>
      <c r="I226" s="14">
        <v>6.7330265699999998</v>
      </c>
      <c r="J226" s="4" t="s">
        <v>879</v>
      </c>
      <c r="K226" s="21">
        <v>160.12438189</v>
      </c>
      <c r="L226" s="4" t="s">
        <v>884</v>
      </c>
      <c r="O226" s="12"/>
      <c r="P226" s="14"/>
      <c r="Q226" s="4"/>
      <c r="R226" s="20"/>
      <c r="S226" s="14"/>
    </row>
    <row r="227" spans="1:19" ht="16" x14ac:dyDescent="0.2">
      <c r="A227" t="s">
        <v>823</v>
      </c>
      <c r="B227" s="9" t="s">
        <v>515</v>
      </c>
      <c r="C227" t="s">
        <v>278</v>
      </c>
      <c r="D227">
        <v>223</v>
      </c>
      <c r="G227" s="6"/>
      <c r="H227" s="4" t="s">
        <v>878</v>
      </c>
      <c r="I227" s="20">
        <v>11.195925814499999</v>
      </c>
      <c r="J227" s="4" t="s">
        <v>879</v>
      </c>
      <c r="K227" s="20">
        <v>82.351290543499999</v>
      </c>
      <c r="L227" s="4" t="s">
        <v>884</v>
      </c>
      <c r="O227" s="4"/>
      <c r="P227" s="20"/>
      <c r="Q227" s="4"/>
      <c r="R227" s="20"/>
      <c r="S227" s="4"/>
    </row>
    <row r="228" spans="1:19" ht="16" x14ac:dyDescent="0.2">
      <c r="A228" t="s">
        <v>600</v>
      </c>
      <c r="B228" s="9" t="s">
        <v>516</v>
      </c>
      <c r="C228">
        <v>0.29671568749999999</v>
      </c>
      <c r="D228">
        <v>224</v>
      </c>
      <c r="G228" s="6">
        <v>2.1116411999999998</v>
      </c>
      <c r="H228" s="12">
        <v>0.23304544999999999</v>
      </c>
      <c r="I228" s="14">
        <v>6.5303191800000002</v>
      </c>
      <c r="J228" s="4" t="s">
        <v>879</v>
      </c>
      <c r="K228" s="21">
        <v>158.01098137</v>
      </c>
      <c r="L228" s="4" t="s">
        <v>884</v>
      </c>
      <c r="O228" s="4"/>
      <c r="P228" s="4"/>
      <c r="Q228" s="4"/>
      <c r="R228" s="12"/>
      <c r="S228" s="4"/>
    </row>
    <row r="229" spans="1:19" ht="16" x14ac:dyDescent="0.2">
      <c r="A229" t="s">
        <v>798</v>
      </c>
      <c r="B229" s="9" t="s">
        <v>517</v>
      </c>
      <c r="C229">
        <v>0.34615317449999999</v>
      </c>
      <c r="D229">
        <v>225</v>
      </c>
      <c r="G229" s="6">
        <v>1.8842075999999999</v>
      </c>
      <c r="H229" s="12">
        <v>0.18397850000000002</v>
      </c>
      <c r="I229" s="12">
        <v>0.7942488000000002</v>
      </c>
      <c r="J229" s="4" t="s">
        <v>277</v>
      </c>
      <c r="K229" s="14">
        <v>3.6007739000000001</v>
      </c>
      <c r="L229" s="4" t="s">
        <v>288</v>
      </c>
      <c r="O229" s="4"/>
      <c r="P229" s="20"/>
      <c r="Q229" s="4"/>
      <c r="R229" s="14"/>
      <c r="S229" s="4"/>
    </row>
    <row r="230" spans="1:19" ht="16" x14ac:dyDescent="0.2">
      <c r="A230" t="s">
        <v>616</v>
      </c>
      <c r="B230" s="9" t="s">
        <v>518</v>
      </c>
      <c r="C230">
        <v>1.0595296699999999</v>
      </c>
      <c r="D230">
        <v>226</v>
      </c>
      <c r="G230" s="6">
        <v>2.3726556000000003</v>
      </c>
      <c r="H230" s="4" t="s">
        <v>278</v>
      </c>
      <c r="I230" s="14">
        <v>6.0414485999999998</v>
      </c>
      <c r="J230" s="4" t="s">
        <v>277</v>
      </c>
      <c r="K230" s="14">
        <v>4.2337305999999995</v>
      </c>
      <c r="L230" s="4" t="s">
        <v>288</v>
      </c>
      <c r="O230" s="12"/>
      <c r="P230" s="20"/>
      <c r="Q230" s="4"/>
      <c r="R230" s="14"/>
      <c r="S230" s="4"/>
    </row>
    <row r="231" spans="1:19" ht="16" x14ac:dyDescent="0.2">
      <c r="A231" t="s">
        <v>750</v>
      </c>
      <c r="B231" s="9" t="s">
        <v>519</v>
      </c>
      <c r="C231">
        <v>2.6871775099999997</v>
      </c>
      <c r="D231">
        <v>227</v>
      </c>
      <c r="G231" s="6">
        <v>0.80427959999999998</v>
      </c>
      <c r="H231" s="4" t="s">
        <v>278</v>
      </c>
      <c r="I231" s="20">
        <v>27.318819599999994</v>
      </c>
      <c r="J231" s="12">
        <v>7.4823623999999991E-2</v>
      </c>
      <c r="K231" s="20">
        <v>11.339092511999999</v>
      </c>
      <c r="L231" s="20">
        <v>10.431054432</v>
      </c>
      <c r="O231" s="12"/>
      <c r="P231" s="14"/>
      <c r="Q231" s="4"/>
      <c r="R231" s="14"/>
      <c r="S231" s="4"/>
    </row>
    <row r="232" spans="1:19" ht="16" x14ac:dyDescent="0.2">
      <c r="A232" t="s">
        <v>681</v>
      </c>
      <c r="B232" s="9" t="s">
        <v>520</v>
      </c>
      <c r="C232">
        <v>4.3323389600000004</v>
      </c>
      <c r="D232">
        <v>228</v>
      </c>
      <c r="G232" s="6">
        <v>1.4728427999999998</v>
      </c>
      <c r="H232" s="4" t="s">
        <v>278</v>
      </c>
      <c r="I232" s="20">
        <v>12.6508454</v>
      </c>
      <c r="J232" s="4" t="s">
        <v>277</v>
      </c>
      <c r="K232" s="20">
        <v>17.950800999999998</v>
      </c>
      <c r="L232" s="20">
        <v>19.102484099999998</v>
      </c>
      <c r="O232" s="12"/>
      <c r="P232" s="20"/>
      <c r="Q232" s="4"/>
      <c r="R232" s="20"/>
      <c r="S232" s="20"/>
    </row>
    <row r="233" spans="1:19" ht="16" x14ac:dyDescent="0.2">
      <c r="A233" t="s">
        <v>748</v>
      </c>
      <c r="B233" s="9" t="s">
        <v>521</v>
      </c>
      <c r="C233">
        <v>1.3729115000000001</v>
      </c>
      <c r="D233">
        <v>229</v>
      </c>
      <c r="G233" s="6">
        <v>0.75677040000000007</v>
      </c>
      <c r="H233" s="12">
        <v>0.14521600000000001</v>
      </c>
      <c r="I233" s="14">
        <v>8.7077668999999993</v>
      </c>
      <c r="J233" s="4" t="s">
        <v>277</v>
      </c>
      <c r="K233" s="20">
        <v>16.180958199999999</v>
      </c>
      <c r="L233" s="14">
        <v>5.4570942999999996</v>
      </c>
      <c r="O233" s="4"/>
      <c r="P233" s="20"/>
      <c r="Q233" s="4"/>
      <c r="R233" s="21"/>
      <c r="S233" s="14"/>
    </row>
    <row r="234" spans="1:19" ht="16" x14ac:dyDescent="0.2">
      <c r="A234" t="s">
        <v>714</v>
      </c>
      <c r="B234" s="9" t="s">
        <v>522</v>
      </c>
      <c r="C234">
        <v>0.27644450249999997</v>
      </c>
      <c r="D234">
        <v>230</v>
      </c>
      <c r="G234" s="15">
        <v>13.3631206</v>
      </c>
      <c r="H234" s="4" t="s">
        <v>278</v>
      </c>
      <c r="I234" s="14">
        <v>6.4706535999999995</v>
      </c>
      <c r="J234" s="4" t="s">
        <v>277</v>
      </c>
      <c r="K234" s="14">
        <v>4.7511177999999994</v>
      </c>
      <c r="L234" s="12">
        <v>0.62877660000000002</v>
      </c>
      <c r="O234" s="12"/>
      <c r="P234" s="14"/>
      <c r="Q234" s="4"/>
      <c r="R234" s="21"/>
      <c r="S234" s="4"/>
    </row>
    <row r="235" spans="1:19" ht="16" x14ac:dyDescent="0.2">
      <c r="A235" t="s">
        <v>694</v>
      </c>
      <c r="B235" s="9" t="s">
        <v>523</v>
      </c>
      <c r="C235">
        <v>1.9231617999999999</v>
      </c>
      <c r="D235">
        <v>231</v>
      </c>
      <c r="G235" s="6">
        <v>1.0721628000000001</v>
      </c>
      <c r="H235" s="4" t="s">
        <v>889</v>
      </c>
      <c r="I235" s="21">
        <v>1625.7095139999999</v>
      </c>
      <c r="J235" s="4" t="s">
        <v>890</v>
      </c>
      <c r="K235" s="21">
        <v>200.39144487999999</v>
      </c>
      <c r="L235" s="4" t="s">
        <v>891</v>
      </c>
      <c r="O235" s="4"/>
      <c r="P235" s="20"/>
      <c r="Q235" s="4"/>
      <c r="R235" s="20"/>
      <c r="S235" s="4"/>
    </row>
    <row r="236" spans="1:19" ht="16" x14ac:dyDescent="0.2">
      <c r="A236" t="s">
        <v>594</v>
      </c>
      <c r="B236" s="9" t="s">
        <v>524</v>
      </c>
      <c r="C236" t="s">
        <v>278</v>
      </c>
      <c r="D236">
        <v>232</v>
      </c>
      <c r="G236" s="6">
        <v>2.0734811999999998</v>
      </c>
      <c r="H236" s="4" t="s">
        <v>278</v>
      </c>
      <c r="I236" s="12">
        <v>0.37900320000000004</v>
      </c>
      <c r="J236" s="4" t="s">
        <v>277</v>
      </c>
      <c r="K236" s="4" t="s">
        <v>284</v>
      </c>
      <c r="L236" s="4" t="s">
        <v>288</v>
      </c>
      <c r="O236" s="12"/>
      <c r="P236" s="14"/>
      <c r="Q236" s="4"/>
      <c r="R236" s="21"/>
      <c r="S236" s="4"/>
    </row>
    <row r="237" spans="1:19" ht="16" x14ac:dyDescent="0.2">
      <c r="A237" t="s">
        <v>792</v>
      </c>
      <c r="B237" s="9" t="s">
        <v>525</v>
      </c>
      <c r="C237">
        <v>0.17853770450000001</v>
      </c>
      <c r="D237">
        <v>233</v>
      </c>
      <c r="G237" s="6">
        <v>3.6132372000000004</v>
      </c>
      <c r="H237" s="4" t="s">
        <v>278</v>
      </c>
      <c r="I237" s="14">
        <v>1.1288908</v>
      </c>
      <c r="J237" s="4" t="s">
        <v>277</v>
      </c>
      <c r="K237" s="14">
        <v>9.1205157999999997</v>
      </c>
      <c r="L237" s="4" t="s">
        <v>288</v>
      </c>
      <c r="O237" s="12"/>
      <c r="P237" s="12"/>
      <c r="Q237" s="4"/>
      <c r="R237" s="14"/>
      <c r="S237" s="4"/>
    </row>
    <row r="238" spans="1:19" ht="16" x14ac:dyDescent="0.2">
      <c r="A238" t="s">
        <v>782</v>
      </c>
      <c r="B238" s="9" t="s">
        <v>526</v>
      </c>
      <c r="C238">
        <v>1.1643629100000001</v>
      </c>
      <c r="D238">
        <v>234</v>
      </c>
      <c r="G238" s="6">
        <v>1.1923667999999998</v>
      </c>
      <c r="H238" s="4" t="s">
        <v>278</v>
      </c>
      <c r="I238" s="21">
        <v>295.27143030000002</v>
      </c>
      <c r="J238" s="4" t="s">
        <v>878</v>
      </c>
      <c r="K238" s="20">
        <v>19.037610899999997</v>
      </c>
      <c r="L238" s="14">
        <v>3.4060834800000004</v>
      </c>
      <c r="O238" s="4"/>
      <c r="P238" s="14"/>
      <c r="Q238" s="4"/>
      <c r="R238" s="14"/>
      <c r="S238" s="4"/>
    </row>
    <row r="239" spans="1:19" ht="16" x14ac:dyDescent="0.2">
      <c r="A239" t="s">
        <v>759</v>
      </c>
      <c r="B239" s="9" t="s">
        <v>527</v>
      </c>
      <c r="C239">
        <v>1.28931817</v>
      </c>
      <c r="D239">
        <v>235</v>
      </c>
      <c r="G239" s="6">
        <v>1.191222</v>
      </c>
      <c r="H239" s="4" t="s">
        <v>278</v>
      </c>
      <c r="I239" s="14">
        <v>6.8066597999999994</v>
      </c>
      <c r="J239" s="12">
        <v>7.2394050000000001E-2</v>
      </c>
      <c r="K239" s="20">
        <v>17.461807</v>
      </c>
      <c r="L239" s="14">
        <v>5.7014058999999992</v>
      </c>
      <c r="O239" s="4"/>
      <c r="P239" s="20"/>
      <c r="Q239" s="12"/>
      <c r="R239" s="20"/>
      <c r="S239" s="20"/>
    </row>
    <row r="240" spans="1:19" ht="16" x14ac:dyDescent="0.2">
      <c r="A240" t="s">
        <v>679</v>
      </c>
      <c r="B240" s="9" t="s">
        <v>528</v>
      </c>
      <c r="C240">
        <v>4.0233044800000002</v>
      </c>
      <c r="D240">
        <v>236</v>
      </c>
      <c r="G240" s="6">
        <v>2.3177052000000002</v>
      </c>
      <c r="H240" s="4" t="s">
        <v>278</v>
      </c>
      <c r="I240" s="20">
        <v>13.506923799999999</v>
      </c>
      <c r="J240" s="4" t="s">
        <v>277</v>
      </c>
      <c r="K240" s="20">
        <v>18.1432438</v>
      </c>
      <c r="L240" s="20">
        <v>19.2377544</v>
      </c>
      <c r="O240" s="4"/>
      <c r="P240" s="20"/>
      <c r="Q240" s="4"/>
      <c r="R240" s="20"/>
      <c r="S240" s="20"/>
    </row>
    <row r="241" spans="1:19" ht="16" x14ac:dyDescent="0.2">
      <c r="A241" t="s">
        <v>787</v>
      </c>
      <c r="B241" s="9" t="s">
        <v>529</v>
      </c>
      <c r="C241">
        <v>0.25152909825000003</v>
      </c>
      <c r="D241">
        <v>237</v>
      </c>
      <c r="G241" s="6">
        <v>2.4131052</v>
      </c>
      <c r="H241" s="12">
        <v>9.5600000000000018E-2</v>
      </c>
      <c r="I241" s="14">
        <v>1.3152884</v>
      </c>
      <c r="J241" s="4" t="s">
        <v>277</v>
      </c>
      <c r="K241" s="20">
        <v>10.120587399999998</v>
      </c>
      <c r="L241" s="4" t="s">
        <v>288</v>
      </c>
      <c r="O241" s="12"/>
      <c r="P241" s="14"/>
      <c r="Q241" s="4"/>
      <c r="R241" s="20"/>
      <c r="S241" s="14"/>
    </row>
    <row r="242" spans="1:19" ht="16" x14ac:dyDescent="0.2">
      <c r="A242" t="s">
        <v>727</v>
      </c>
      <c r="B242" s="9" t="s">
        <v>530</v>
      </c>
      <c r="C242">
        <v>1.07567697</v>
      </c>
      <c r="D242">
        <v>238</v>
      </c>
      <c r="G242" s="6">
        <v>3.0957876</v>
      </c>
      <c r="H242" s="4" t="s">
        <v>278</v>
      </c>
      <c r="I242" s="20">
        <v>59.865430199999992</v>
      </c>
      <c r="J242" s="4" t="s">
        <v>277</v>
      </c>
      <c r="K242" s="20">
        <v>15.474283</v>
      </c>
      <c r="L242" s="14">
        <v>3.2629882000000001</v>
      </c>
      <c r="O242" s="4"/>
      <c r="P242" s="14"/>
      <c r="Q242" s="4"/>
      <c r="R242" s="14"/>
      <c r="S242" s="12"/>
    </row>
    <row r="243" spans="1:19" ht="16" x14ac:dyDescent="0.2">
      <c r="A243" t="s">
        <v>636</v>
      </c>
      <c r="B243" s="9" t="s">
        <v>531</v>
      </c>
      <c r="C243">
        <v>0.16105002550000003</v>
      </c>
      <c r="D243">
        <v>239</v>
      </c>
      <c r="G243" s="6">
        <v>1.4720795999999998</v>
      </c>
      <c r="H243" s="4" t="s">
        <v>278</v>
      </c>
      <c r="I243" s="14">
        <v>1.4845178000000001</v>
      </c>
      <c r="J243" s="4" t="s">
        <v>277</v>
      </c>
      <c r="K243" s="12">
        <v>0.68613489999999999</v>
      </c>
      <c r="L243" s="4" t="s">
        <v>288</v>
      </c>
      <c r="O243" s="4"/>
      <c r="P243" s="21"/>
      <c r="Q243" s="4"/>
      <c r="R243" s="21"/>
      <c r="S243" s="4"/>
    </row>
    <row r="244" spans="1:19" ht="16" x14ac:dyDescent="0.2">
      <c r="A244" t="s">
        <v>765</v>
      </c>
      <c r="B244" s="9" t="s">
        <v>532</v>
      </c>
      <c r="C244">
        <v>0.465511122</v>
      </c>
      <c r="D244">
        <v>240</v>
      </c>
      <c r="G244" s="6">
        <v>2.2799268000000001</v>
      </c>
      <c r="H244" s="12">
        <v>0.22739250000000003</v>
      </c>
      <c r="I244" s="14">
        <v>3.7482675999999997</v>
      </c>
      <c r="J244" s="4" t="s">
        <v>277</v>
      </c>
      <c r="K244" s="20">
        <v>21.124529799999998</v>
      </c>
      <c r="L244" s="12">
        <v>0.73491459999999997</v>
      </c>
      <c r="O244" s="4"/>
      <c r="P244" s="12"/>
      <c r="Q244" s="4"/>
      <c r="R244" s="4"/>
      <c r="S244" s="4"/>
    </row>
    <row r="245" spans="1:19" ht="16" x14ac:dyDescent="0.2">
      <c r="A245" t="s">
        <v>828</v>
      </c>
      <c r="B245" s="9" t="s">
        <v>533</v>
      </c>
      <c r="C245">
        <v>0.27910698649999999</v>
      </c>
      <c r="D245">
        <v>241</v>
      </c>
      <c r="G245" s="6">
        <v>2.9166640000000004</v>
      </c>
      <c r="H245" s="12">
        <v>0.104903</v>
      </c>
      <c r="I245" s="14">
        <v>1.0577654000000001</v>
      </c>
      <c r="J245" s="4" t="s">
        <v>277</v>
      </c>
      <c r="K245" s="14">
        <v>1.6822368000000001</v>
      </c>
      <c r="L245" s="4" t="s">
        <v>288</v>
      </c>
      <c r="O245" s="4"/>
      <c r="P245" s="14"/>
      <c r="Q245" s="4"/>
      <c r="R245" s="14"/>
      <c r="S245" s="4"/>
    </row>
    <row r="246" spans="1:19" ht="16" x14ac:dyDescent="0.2">
      <c r="A246" t="s">
        <v>602</v>
      </c>
      <c r="B246" s="9" t="s">
        <v>534</v>
      </c>
      <c r="C246">
        <v>0.77157576000000005</v>
      </c>
      <c r="D246">
        <v>242</v>
      </c>
      <c r="G246" s="6">
        <v>3.7468832666666665</v>
      </c>
      <c r="H246" s="12">
        <v>0.12040800000000002</v>
      </c>
      <c r="I246" s="14">
        <v>7.2162440000000005</v>
      </c>
      <c r="J246" s="4" t="s">
        <v>277</v>
      </c>
      <c r="K246" s="20">
        <v>13.322709399999999</v>
      </c>
      <c r="L246" s="12">
        <v>0.93657679999999988</v>
      </c>
      <c r="O246" s="4"/>
      <c r="P246" s="21"/>
      <c r="Q246" s="4"/>
      <c r="R246" s="20"/>
      <c r="S246" s="14"/>
    </row>
    <row r="247" spans="1:19" ht="16" x14ac:dyDescent="0.2">
      <c r="A247" t="s">
        <v>816</v>
      </c>
      <c r="B247" s="9" t="s">
        <v>535</v>
      </c>
      <c r="C247">
        <v>0.82452288500000004</v>
      </c>
      <c r="D247">
        <v>243</v>
      </c>
      <c r="G247" s="6">
        <v>0.90550093333333337</v>
      </c>
      <c r="H247" s="12">
        <v>0.2013778125</v>
      </c>
      <c r="I247" s="20">
        <v>24.169284399999995</v>
      </c>
      <c r="J247" s="4" t="s">
        <v>880</v>
      </c>
      <c r="K247" s="20">
        <v>40.329563037499994</v>
      </c>
      <c r="L247" s="4" t="s">
        <v>867</v>
      </c>
      <c r="O247" s="4"/>
      <c r="P247" s="14"/>
      <c r="Q247" s="12"/>
      <c r="R247" s="20"/>
      <c r="S247" s="14"/>
    </row>
    <row r="248" spans="1:19" ht="16" x14ac:dyDescent="0.2">
      <c r="A248" t="s">
        <v>708</v>
      </c>
      <c r="B248" s="9" t="s">
        <v>536</v>
      </c>
      <c r="C248">
        <v>0.16602705525000003</v>
      </c>
      <c r="D248">
        <v>244</v>
      </c>
      <c r="G248" s="6">
        <v>2.7435029333333336</v>
      </c>
      <c r="H248" s="4" t="s">
        <v>278</v>
      </c>
      <c r="I248" s="4" t="s">
        <v>284</v>
      </c>
      <c r="J248" s="4" t="s">
        <v>277</v>
      </c>
      <c r="K248" s="20">
        <v>18.897241000000001</v>
      </c>
      <c r="L248" s="4" t="s">
        <v>288</v>
      </c>
      <c r="O248" s="4"/>
      <c r="P248" s="20"/>
      <c r="Q248" s="4"/>
      <c r="R248" s="20"/>
      <c r="S248" s="20"/>
    </row>
    <row r="249" spans="1:19" ht="16" x14ac:dyDescent="0.2">
      <c r="A249" t="s">
        <v>614</v>
      </c>
      <c r="B249" s="9" t="s">
        <v>537</v>
      </c>
      <c r="C249">
        <v>2.7516425</v>
      </c>
      <c r="D249">
        <v>245</v>
      </c>
      <c r="G249" s="6">
        <v>1.0273006666666669</v>
      </c>
      <c r="H249" s="12">
        <v>0.22983103000000002</v>
      </c>
      <c r="I249" s="20">
        <v>19.185163283000001</v>
      </c>
      <c r="J249" s="4" t="s">
        <v>879</v>
      </c>
      <c r="K249" s="20">
        <v>17.467985678000002</v>
      </c>
      <c r="L249" s="20">
        <v>12.586067494000002</v>
      </c>
      <c r="O249" s="12"/>
      <c r="P249" s="14"/>
      <c r="Q249" s="4"/>
      <c r="R249" s="20"/>
      <c r="S249" s="4"/>
    </row>
    <row r="250" spans="1:19" ht="16" x14ac:dyDescent="0.2">
      <c r="A250" t="s">
        <v>806</v>
      </c>
      <c r="B250" s="9" t="s">
        <v>538</v>
      </c>
      <c r="C250">
        <v>9.2712209000000012</v>
      </c>
      <c r="D250">
        <v>246</v>
      </c>
      <c r="G250" s="6">
        <v>1.3750902666666669</v>
      </c>
      <c r="H250" s="12">
        <v>0.2615035</v>
      </c>
      <c r="I250" s="20">
        <v>15.1167234</v>
      </c>
      <c r="J250" s="4" t="s">
        <v>277</v>
      </c>
      <c r="K250" s="20">
        <v>79.169695000000004</v>
      </c>
      <c r="L250" s="14">
        <v>1.5669018999999997</v>
      </c>
      <c r="O250" s="4"/>
      <c r="P250" s="20"/>
      <c r="Q250" s="4"/>
      <c r="R250" s="20"/>
      <c r="S250" s="14"/>
    </row>
    <row r="251" spans="1:19" ht="16" x14ac:dyDescent="0.2">
      <c r="A251" t="s">
        <v>680</v>
      </c>
      <c r="B251" s="9" t="s">
        <v>539</v>
      </c>
      <c r="C251">
        <v>4.4238817299999997</v>
      </c>
      <c r="D251">
        <v>247</v>
      </c>
      <c r="G251" s="6">
        <v>2.3351803333333336</v>
      </c>
      <c r="H251" s="4" t="s">
        <v>278</v>
      </c>
      <c r="I251" s="20">
        <v>12.562446</v>
      </c>
      <c r="J251" s="4" t="s">
        <v>277</v>
      </c>
      <c r="K251" s="20">
        <v>17.881395399999999</v>
      </c>
      <c r="L251" s="20">
        <v>19.196763399999998</v>
      </c>
      <c r="O251" s="4"/>
      <c r="P251" s="14"/>
      <c r="Q251" s="4"/>
      <c r="R251" s="12"/>
      <c r="S251" s="4"/>
    </row>
    <row r="252" spans="1:19" ht="16" x14ac:dyDescent="0.2">
      <c r="A252" t="s">
        <v>653</v>
      </c>
      <c r="B252" s="9" t="s">
        <v>540</v>
      </c>
      <c r="C252">
        <v>0.61417152125000007</v>
      </c>
      <c r="D252">
        <v>248</v>
      </c>
      <c r="G252" s="6"/>
      <c r="H252" s="12">
        <v>0.66875420499999993</v>
      </c>
      <c r="I252" s="20">
        <v>11.137217839999998</v>
      </c>
      <c r="J252" s="4" t="s">
        <v>885</v>
      </c>
      <c r="K252" s="20">
        <v>14.098156764999995</v>
      </c>
      <c r="L252" s="4" t="s">
        <v>884</v>
      </c>
      <c r="O252" s="12"/>
      <c r="P252" s="14"/>
      <c r="Q252" s="4"/>
      <c r="R252" s="20"/>
      <c r="S252" s="12"/>
    </row>
    <row r="253" spans="1:19" ht="16" x14ac:dyDescent="0.2">
      <c r="A253" t="s">
        <v>740</v>
      </c>
      <c r="B253" s="9" t="s">
        <v>541</v>
      </c>
      <c r="C253">
        <v>1.7789539899999998</v>
      </c>
      <c r="D253">
        <v>249</v>
      </c>
      <c r="G253" s="6">
        <v>1.4154456</v>
      </c>
      <c r="H253" s="12">
        <v>0.10025149999999999</v>
      </c>
      <c r="I253" s="20">
        <v>14.446748999999999</v>
      </c>
      <c r="J253" s="4" t="s">
        <v>277</v>
      </c>
      <c r="K253" s="20">
        <v>15.742440999999999</v>
      </c>
      <c r="L253" s="14">
        <v>7.9283374999999996</v>
      </c>
      <c r="O253" s="12"/>
      <c r="P253" s="14"/>
      <c r="Q253" s="4"/>
      <c r="R253" s="14"/>
      <c r="S253" s="4"/>
    </row>
    <row r="254" spans="1:19" ht="16" x14ac:dyDescent="0.2">
      <c r="A254" t="s">
        <v>741</v>
      </c>
      <c r="B254" s="9" t="s">
        <v>542</v>
      </c>
      <c r="C254">
        <v>1.86565257</v>
      </c>
      <c r="D254">
        <v>250</v>
      </c>
      <c r="G254" s="6">
        <v>0.55661073333333333</v>
      </c>
      <c r="H254" s="12">
        <v>0.11265549999999999</v>
      </c>
      <c r="I254" s="20">
        <v>14.100130299999998</v>
      </c>
      <c r="J254" s="4" t="s">
        <v>277</v>
      </c>
      <c r="K254" s="20">
        <v>15.805536999999999</v>
      </c>
      <c r="L254" s="14">
        <v>7.8709500999999999</v>
      </c>
      <c r="O254" s="12"/>
      <c r="P254" s="14"/>
      <c r="Q254" s="4"/>
      <c r="R254" s="20"/>
      <c r="S254" s="12"/>
    </row>
    <row r="255" spans="1:19" ht="16" x14ac:dyDescent="0.2">
      <c r="A255" t="s">
        <v>723</v>
      </c>
      <c r="B255" s="9" t="s">
        <v>543</v>
      </c>
      <c r="C255">
        <v>0.42381904300000001</v>
      </c>
      <c r="D255">
        <v>251</v>
      </c>
      <c r="G255" s="6">
        <v>1.6109855333333334</v>
      </c>
      <c r="H255" s="4" t="s">
        <v>278</v>
      </c>
      <c r="I255" s="20">
        <v>16.719544099999997</v>
      </c>
      <c r="J255" s="4" t="s">
        <v>277</v>
      </c>
      <c r="K255" s="14">
        <v>3.821774</v>
      </c>
      <c r="L255" s="12">
        <v>0.81982499999999991</v>
      </c>
      <c r="O255" s="12"/>
      <c r="P255" s="20"/>
      <c r="Q255" s="4"/>
      <c r="R255" s="20"/>
      <c r="S255" s="4"/>
    </row>
    <row r="256" spans="1:19" ht="16" x14ac:dyDescent="0.2">
      <c r="A256" t="s">
        <v>742</v>
      </c>
      <c r="B256" s="9" t="s">
        <v>544</v>
      </c>
      <c r="C256">
        <v>1.75970144</v>
      </c>
      <c r="D256">
        <v>252</v>
      </c>
      <c r="G256" s="6">
        <v>0.8042090466666667</v>
      </c>
      <c r="H256" s="12">
        <v>0.10025149999999999</v>
      </c>
      <c r="I256" s="20">
        <v>14.3885915</v>
      </c>
      <c r="J256" s="4" t="s">
        <v>277</v>
      </c>
      <c r="K256" s="20">
        <v>15.9695866</v>
      </c>
      <c r="L256" s="14">
        <v>7.8258600000000005</v>
      </c>
      <c r="O256" s="4"/>
      <c r="P256" s="4"/>
      <c r="Q256" s="4"/>
      <c r="R256" s="20"/>
      <c r="S256" s="4"/>
    </row>
    <row r="257" spans="1:19" ht="16" x14ac:dyDescent="0.2">
      <c r="A257" t="s">
        <v>859</v>
      </c>
      <c r="B257" s="9" t="s">
        <v>545</v>
      </c>
      <c r="C257">
        <v>0.11379093450000001</v>
      </c>
      <c r="D257">
        <v>253</v>
      </c>
      <c r="G257" s="6">
        <v>0.81360083333333344</v>
      </c>
      <c r="H257" s="12">
        <v>9.8700999999999983E-2</v>
      </c>
      <c r="I257" s="12">
        <v>0.20386560000000004</v>
      </c>
      <c r="J257" s="4" t="s">
        <v>277</v>
      </c>
      <c r="K257" s="20">
        <v>34.623919000000001</v>
      </c>
      <c r="L257" s="4" t="s">
        <v>288</v>
      </c>
      <c r="O257" s="12"/>
      <c r="P257" s="20"/>
      <c r="Q257" s="4"/>
      <c r="R257" s="20"/>
      <c r="S257" s="20"/>
    </row>
    <row r="258" spans="1:19" ht="16" x14ac:dyDescent="0.2">
      <c r="A258" t="s">
        <v>722</v>
      </c>
      <c r="B258" s="9" t="s">
        <v>546</v>
      </c>
      <c r="C258">
        <v>0.31583716350000002</v>
      </c>
      <c r="D258">
        <v>254</v>
      </c>
      <c r="G258" s="6">
        <v>1.4602033333333331</v>
      </c>
      <c r="H258" s="4" t="s">
        <v>278</v>
      </c>
      <c r="I258" s="20">
        <v>16.875406199999997</v>
      </c>
      <c r="J258" s="4" t="s">
        <v>277</v>
      </c>
      <c r="K258" s="14">
        <v>3.8730204000000001</v>
      </c>
      <c r="L258" s="12">
        <v>0.51733169999999995</v>
      </c>
      <c r="O258" s="12"/>
      <c r="P258" s="20"/>
      <c r="Q258" s="4"/>
      <c r="R258" s="20"/>
      <c r="S258" s="14"/>
    </row>
    <row r="259" spans="1:19" ht="16" x14ac:dyDescent="0.2">
      <c r="A259" t="s">
        <v>724</v>
      </c>
      <c r="B259" s="9" t="s">
        <v>547</v>
      </c>
      <c r="C259">
        <v>0.34523038174999998</v>
      </c>
      <c r="D259">
        <v>255</v>
      </c>
      <c r="G259" s="6">
        <v>0.63651429333333331</v>
      </c>
      <c r="H259" s="4" t="s">
        <v>278</v>
      </c>
      <c r="I259" s="20">
        <v>16.928911099999997</v>
      </c>
      <c r="J259" s="4" t="s">
        <v>277</v>
      </c>
      <c r="K259" s="14">
        <v>3.7417015000000005</v>
      </c>
      <c r="L259" s="12">
        <v>0.46426269999999997</v>
      </c>
      <c r="O259" s="4"/>
      <c r="P259" s="20"/>
      <c r="Q259" s="4"/>
      <c r="R259" s="20"/>
      <c r="S259" s="20"/>
    </row>
    <row r="260" spans="1:19" ht="16" x14ac:dyDescent="0.2">
      <c r="A260" t="s">
        <v>860</v>
      </c>
      <c r="B260" s="9" t="s">
        <v>548</v>
      </c>
      <c r="C260" t="s">
        <v>278</v>
      </c>
      <c r="D260">
        <v>256</v>
      </c>
      <c r="G260" s="6">
        <v>0.73876003333333351</v>
      </c>
      <c r="H260" s="4" t="s">
        <v>278</v>
      </c>
      <c r="I260" s="4" t="s">
        <v>284</v>
      </c>
      <c r="J260" s="4" t="s">
        <v>277</v>
      </c>
      <c r="K260" s="20">
        <v>34.816361800000003</v>
      </c>
      <c r="L260" s="4" t="s">
        <v>288</v>
      </c>
      <c r="O260" s="12"/>
      <c r="P260" s="20"/>
      <c r="Q260" s="4"/>
      <c r="R260" s="20"/>
      <c r="S260" s="4"/>
    </row>
    <row r="261" spans="1:19" ht="16" x14ac:dyDescent="0.2">
      <c r="A261" t="s">
        <v>861</v>
      </c>
      <c r="B261" s="9" t="s">
        <v>549</v>
      </c>
      <c r="C261" t="s">
        <v>278</v>
      </c>
      <c r="D261">
        <v>257</v>
      </c>
      <c r="G261" s="14" t="s">
        <v>867</v>
      </c>
      <c r="H261" s="4" t="s">
        <v>278</v>
      </c>
      <c r="I261" s="4" t="s">
        <v>284</v>
      </c>
      <c r="J261" s="4" t="s">
        <v>277</v>
      </c>
      <c r="K261" s="20">
        <v>34.803742599999993</v>
      </c>
      <c r="L261" s="4" t="s">
        <v>288</v>
      </c>
      <c r="O261" s="12"/>
      <c r="P261" s="20"/>
      <c r="Q261" s="4"/>
      <c r="R261" s="20"/>
      <c r="S261" s="14"/>
    </row>
    <row r="262" spans="1:19" x14ac:dyDescent="0.2">
      <c r="A262" t="s">
        <v>800</v>
      </c>
      <c r="B262" s="10" t="s">
        <v>550</v>
      </c>
      <c r="C262">
        <v>0.44107980575000005</v>
      </c>
      <c r="D262">
        <v>258</v>
      </c>
      <c r="G262" s="6">
        <v>0.64407174666666667</v>
      </c>
      <c r="H262" s="12">
        <v>7.2643799999999994E-2</v>
      </c>
      <c r="I262" s="12">
        <v>3.4613671999999998</v>
      </c>
      <c r="J262" s="12" t="s">
        <v>277</v>
      </c>
      <c r="K262" s="12">
        <v>8.4122706000000012</v>
      </c>
      <c r="L262" s="12" t="s">
        <v>288</v>
      </c>
      <c r="O262" s="12"/>
      <c r="P262" s="20"/>
      <c r="Q262" s="4"/>
      <c r="R262" s="20"/>
      <c r="S262" s="14"/>
    </row>
    <row r="263" spans="1:19" x14ac:dyDescent="0.2">
      <c r="A263" t="s">
        <v>838</v>
      </c>
      <c r="B263" s="10" t="s">
        <v>551</v>
      </c>
      <c r="C263">
        <v>29.616620099999999</v>
      </c>
      <c r="D263">
        <v>259</v>
      </c>
      <c r="G263" s="6">
        <v>1.8839343333333336</v>
      </c>
      <c r="H263" s="12">
        <v>0.35348279999999999</v>
      </c>
      <c r="I263" s="12">
        <v>63.637649199999998</v>
      </c>
      <c r="J263" s="12">
        <v>2.7181900000000003</v>
      </c>
      <c r="K263" s="12">
        <v>90.387192799999994</v>
      </c>
      <c r="L263" s="12">
        <v>107.32606199999999</v>
      </c>
      <c r="O263" s="4"/>
      <c r="P263" s="20"/>
      <c r="Q263" s="4"/>
      <c r="R263" s="14"/>
      <c r="S263" s="12"/>
    </row>
    <row r="264" spans="1:19" x14ac:dyDescent="0.2">
      <c r="A264" t="s">
        <v>799</v>
      </c>
      <c r="B264" s="10" t="s">
        <v>552</v>
      </c>
      <c r="C264">
        <v>0.69755063666666672</v>
      </c>
      <c r="D264">
        <v>260</v>
      </c>
      <c r="G264" s="14" t="s">
        <v>867</v>
      </c>
      <c r="H264" s="12">
        <v>6.6860599999999992E-2</v>
      </c>
      <c r="I264" s="12">
        <v>3.4515667999999997</v>
      </c>
      <c r="J264" s="12" t="s">
        <v>277</v>
      </c>
      <c r="K264" s="12">
        <v>8.659359000000002</v>
      </c>
      <c r="L264" s="12" t="s">
        <v>288</v>
      </c>
      <c r="O264" s="12"/>
      <c r="P264" s="20"/>
      <c r="Q264" s="4"/>
      <c r="R264" s="20"/>
      <c r="S264" s="14"/>
    </row>
    <row r="265" spans="1:19" x14ac:dyDescent="0.2">
      <c r="A265" t="s">
        <v>705</v>
      </c>
      <c r="B265" s="10" t="s">
        <v>553</v>
      </c>
      <c r="C265">
        <v>0.19560180650000003</v>
      </c>
      <c r="D265">
        <v>261</v>
      </c>
      <c r="G265" s="6">
        <v>4.1126493333333336</v>
      </c>
      <c r="H265" s="12" t="s">
        <v>277</v>
      </c>
      <c r="I265" s="12" t="s">
        <v>284</v>
      </c>
      <c r="J265" s="12" t="s">
        <v>277</v>
      </c>
      <c r="K265" s="12">
        <v>0.326876</v>
      </c>
      <c r="L265" s="12" t="s">
        <v>288</v>
      </c>
      <c r="O265" s="12"/>
      <c r="P265" s="12"/>
      <c r="Q265" s="4"/>
      <c r="R265" s="20"/>
      <c r="S265" s="4"/>
    </row>
    <row r="266" spans="1:19" x14ac:dyDescent="0.2">
      <c r="A266" t="s">
        <v>847</v>
      </c>
      <c r="B266" s="10" t="s">
        <v>554</v>
      </c>
      <c r="C266">
        <v>1.67710179</v>
      </c>
      <c r="D266">
        <v>262</v>
      </c>
      <c r="G266" s="6">
        <v>0.47810126666666664</v>
      </c>
      <c r="H266" s="12">
        <v>9.4330800000000006E-2</v>
      </c>
      <c r="I266" s="12">
        <v>3.1698052999999997</v>
      </c>
      <c r="J266" s="12">
        <v>6.0938499999999993E-2</v>
      </c>
      <c r="K266" s="12">
        <v>6.1409579999999995</v>
      </c>
      <c r="L266" s="12">
        <v>5.4050794999999994</v>
      </c>
      <c r="O266" s="4"/>
      <c r="P266" s="20"/>
      <c r="Q266" s="4"/>
      <c r="R266" s="14"/>
      <c r="S266" s="12"/>
    </row>
    <row r="267" spans="1:19" x14ac:dyDescent="0.2">
      <c r="A267" t="s">
        <v>803</v>
      </c>
      <c r="B267" s="8" t="s">
        <v>555</v>
      </c>
      <c r="C267">
        <v>0.69033974250000019</v>
      </c>
      <c r="D267">
        <v>263</v>
      </c>
      <c r="G267" s="6">
        <v>1.8193658000000001</v>
      </c>
      <c r="H267" s="12">
        <v>6.6860599999999992E-2</v>
      </c>
      <c r="I267" s="12">
        <v>3.6108232999999998</v>
      </c>
      <c r="J267" s="12" t="s">
        <v>277</v>
      </c>
      <c r="K267" s="12">
        <v>2.5395080000000001</v>
      </c>
      <c r="L267" s="12" t="s">
        <v>288</v>
      </c>
      <c r="O267" s="4"/>
      <c r="P267" s="20"/>
      <c r="Q267" s="4"/>
      <c r="R267" s="14"/>
      <c r="S267" s="12"/>
    </row>
    <row r="268" spans="1:19" x14ac:dyDescent="0.2">
      <c r="A268" t="s">
        <v>704</v>
      </c>
      <c r="B268" s="10" t="s">
        <v>556</v>
      </c>
      <c r="C268">
        <v>0.39011441600000002</v>
      </c>
      <c r="D268">
        <v>264</v>
      </c>
      <c r="G268" s="6">
        <v>1.8388097333333338</v>
      </c>
      <c r="H268" s="12" t="s">
        <v>277</v>
      </c>
      <c r="I268" s="12" t="s">
        <v>284</v>
      </c>
      <c r="J268" s="12" t="s">
        <v>277</v>
      </c>
      <c r="K268" s="12">
        <v>0.29575600000000002</v>
      </c>
      <c r="L268" s="12" t="s">
        <v>288</v>
      </c>
      <c r="O268" s="4"/>
      <c r="P268" s="4"/>
      <c r="Q268" s="4"/>
      <c r="R268" s="20"/>
      <c r="S268" s="4"/>
    </row>
    <row r="269" spans="1:19" x14ac:dyDescent="0.2">
      <c r="A269" t="s">
        <v>801</v>
      </c>
      <c r="B269" s="10" t="s">
        <v>557</v>
      </c>
      <c r="C269">
        <v>0.34731801124999995</v>
      </c>
      <c r="D269">
        <v>265</v>
      </c>
      <c r="F269">
        <v>8.2820375000000013</v>
      </c>
      <c r="H269" s="12">
        <v>6.2523200000000001E-2</v>
      </c>
      <c r="I269" s="12">
        <v>3.4319660000000001</v>
      </c>
      <c r="J269" s="12" t="s">
        <v>277</v>
      </c>
      <c r="K269" s="12">
        <v>8.1936924000000015</v>
      </c>
      <c r="L269" s="12" t="s">
        <v>288</v>
      </c>
      <c r="O269" s="4"/>
      <c r="P269" s="4"/>
      <c r="Q269" s="4"/>
      <c r="R269" s="20"/>
      <c r="S269" s="4"/>
    </row>
    <row r="270" spans="1:19" x14ac:dyDescent="0.2">
      <c r="A270" t="s">
        <v>848</v>
      </c>
      <c r="B270" s="10" t="s">
        <v>558</v>
      </c>
      <c r="C270">
        <v>1.3829725099999997</v>
      </c>
      <c r="D270">
        <v>266</v>
      </c>
      <c r="H270" s="12">
        <v>8.9993400000000001E-2</v>
      </c>
      <c r="I270" s="12">
        <v>3.1306037</v>
      </c>
      <c r="J270" s="12">
        <v>6.0938499999999993E-2</v>
      </c>
      <c r="K270" s="12">
        <v>6.0364206000000005</v>
      </c>
      <c r="L270" s="12">
        <v>5.3612444999999997</v>
      </c>
    </row>
    <row r="271" spans="1:19" x14ac:dyDescent="0.2">
      <c r="A271" t="s">
        <v>804</v>
      </c>
      <c r="B271" s="10" t="s">
        <v>559</v>
      </c>
      <c r="C271">
        <v>0.52037947125000006</v>
      </c>
      <c r="D271">
        <v>267</v>
      </c>
      <c r="F271">
        <v>8.2919704999999997</v>
      </c>
      <c r="H271" s="12">
        <v>5.5294200000000002E-2</v>
      </c>
      <c r="I271" s="12">
        <v>3.6377743999999996</v>
      </c>
      <c r="J271" s="12" t="s">
        <v>277</v>
      </c>
      <c r="K271" s="12">
        <v>2.085156</v>
      </c>
      <c r="L271" s="12" t="s">
        <v>288</v>
      </c>
    </row>
    <row r="272" spans="1:19" x14ac:dyDescent="0.2">
      <c r="A272" t="s">
        <v>839</v>
      </c>
      <c r="B272" s="10" t="s">
        <v>560</v>
      </c>
      <c r="C272">
        <v>29.586529949999999</v>
      </c>
      <c r="D272">
        <v>268</v>
      </c>
      <c r="H272" s="12">
        <v>0.37083239999999995</v>
      </c>
      <c r="I272" s="12">
        <v>63.593547399999991</v>
      </c>
      <c r="J272" s="12">
        <v>2.8314699999999999</v>
      </c>
      <c r="K272" s="12">
        <v>89.912022800000003</v>
      </c>
      <c r="L272" s="12">
        <v>106.142517</v>
      </c>
    </row>
    <row r="273" spans="1:12" x14ac:dyDescent="0.2">
      <c r="A273" t="s">
        <v>706</v>
      </c>
      <c r="B273" s="10" t="s">
        <v>561</v>
      </c>
      <c r="C273">
        <v>0.60678413666666664</v>
      </c>
      <c r="D273">
        <v>269</v>
      </c>
      <c r="F273">
        <v>3.9569255000000005</v>
      </c>
      <c r="H273" s="12" t="s">
        <v>277</v>
      </c>
      <c r="I273" s="12" t="s">
        <v>284</v>
      </c>
      <c r="J273" s="12" t="s">
        <v>277</v>
      </c>
      <c r="K273" s="12" t="s">
        <v>284</v>
      </c>
      <c r="L273" s="12" t="s">
        <v>288</v>
      </c>
    </row>
    <row r="274" spans="1:12" x14ac:dyDescent="0.2">
      <c r="A274" t="s">
        <v>840</v>
      </c>
      <c r="B274" s="10" t="s">
        <v>562</v>
      </c>
      <c r="C274">
        <v>29.898575949999998</v>
      </c>
      <c r="D274">
        <v>270</v>
      </c>
      <c r="H274" s="12">
        <v>0.63107639999999998</v>
      </c>
      <c r="I274" s="12">
        <v>64.911701199999996</v>
      </c>
      <c r="J274" s="12">
        <v>3.1411020000000001</v>
      </c>
      <c r="K274" s="12">
        <v>92.553967999999998</v>
      </c>
      <c r="L274" s="12">
        <v>107.22085799999999</v>
      </c>
    </row>
    <row r="275" spans="1:12" x14ac:dyDescent="0.2">
      <c r="A275" t="s">
        <v>849</v>
      </c>
      <c r="B275" s="10" t="s">
        <v>563</v>
      </c>
      <c r="C275">
        <v>1.8486358000000001</v>
      </c>
      <c r="D275">
        <v>271</v>
      </c>
      <c r="H275" s="12">
        <v>0.1102346</v>
      </c>
      <c r="I275" s="12">
        <v>3.1232533999999998</v>
      </c>
      <c r="J275" s="12">
        <v>6.5717200000000003E-2</v>
      </c>
      <c r="K275" s="12">
        <v>6.0680986000000008</v>
      </c>
      <c r="L275" s="12">
        <v>5.4576814999999996</v>
      </c>
    </row>
    <row r="276" spans="1:12" x14ac:dyDescent="0.2">
      <c r="A276" t="s">
        <v>802</v>
      </c>
      <c r="B276" s="10" t="s">
        <v>564</v>
      </c>
      <c r="C276">
        <v>1.2627738024999999</v>
      </c>
      <c r="D276">
        <v>272</v>
      </c>
      <c r="H276" s="12">
        <v>7.1197999999999997E-2</v>
      </c>
      <c r="I276" s="12">
        <v>3.6451247000000002</v>
      </c>
      <c r="J276" s="12" t="s">
        <v>277</v>
      </c>
      <c r="K276" s="12">
        <v>3.8932280000000001</v>
      </c>
      <c r="L276" s="12" t="s">
        <v>288</v>
      </c>
    </row>
    <row r="277" spans="1:12" x14ac:dyDescent="0.2">
      <c r="A277" t="s">
        <v>583</v>
      </c>
      <c r="B277" s="7" t="s">
        <v>565</v>
      </c>
      <c r="C277">
        <v>0.68111181500000006</v>
      </c>
      <c r="D277">
        <v>273</v>
      </c>
      <c r="H277" s="12">
        <v>7.8426999999999997E-2</v>
      </c>
      <c r="I277" s="12">
        <v>1.8173500999999999</v>
      </c>
      <c r="J277" s="12" t="s">
        <v>277</v>
      </c>
      <c r="K277" s="12">
        <v>6.5939534000000002</v>
      </c>
      <c r="L277" s="12" t="s">
        <v>288</v>
      </c>
    </row>
    <row r="278" spans="1:12" x14ac:dyDescent="0.2">
      <c r="A278" t="s">
        <v>584</v>
      </c>
      <c r="B278" s="7" t="s">
        <v>566</v>
      </c>
      <c r="C278">
        <v>0.57765313275000008</v>
      </c>
      <c r="D278">
        <v>274</v>
      </c>
      <c r="H278" s="12">
        <v>8.8547600000000004E-2</v>
      </c>
      <c r="I278" s="12">
        <v>1.9766066</v>
      </c>
      <c r="J278" s="12" t="s">
        <v>277</v>
      </c>
      <c r="K278" s="12">
        <v>6.7174976000000006</v>
      </c>
      <c r="L278" s="12" t="s">
        <v>288</v>
      </c>
    </row>
    <row r="279" spans="1:12" x14ac:dyDescent="0.2">
      <c r="A279" t="s">
        <v>581</v>
      </c>
      <c r="B279" s="7" t="s">
        <v>567</v>
      </c>
      <c r="C279">
        <v>0.37595484199999996</v>
      </c>
      <c r="D279">
        <v>275</v>
      </c>
      <c r="H279" s="12">
        <v>7.5535399999999989E-2</v>
      </c>
      <c r="I279" s="12">
        <v>0.30545479999999997</v>
      </c>
      <c r="J279" s="12" t="s">
        <v>277</v>
      </c>
      <c r="K279" s="12">
        <v>8.0923227999999998</v>
      </c>
      <c r="L279" s="12" t="s">
        <v>288</v>
      </c>
    </row>
    <row r="280" spans="1:12" x14ac:dyDescent="0.2">
      <c r="A280" t="s">
        <v>582</v>
      </c>
      <c r="B280" s="7" t="s">
        <v>568</v>
      </c>
      <c r="C280">
        <v>0.48125910975000002</v>
      </c>
      <c r="D280">
        <v>276</v>
      </c>
      <c r="F280">
        <v>8.2522385000000007</v>
      </c>
      <c r="H280" s="12">
        <v>6.6860599999999992E-2</v>
      </c>
      <c r="I280" s="12">
        <v>0.30806319999999998</v>
      </c>
      <c r="J280" s="12" t="s">
        <v>277</v>
      </c>
      <c r="K280" s="12">
        <v>8.6847014000000016</v>
      </c>
      <c r="L280" s="12" t="s">
        <v>288</v>
      </c>
    </row>
    <row r="281" spans="1:12" x14ac:dyDescent="0.2">
      <c r="A281" s="5" t="s">
        <v>585</v>
      </c>
      <c r="B281" s="11" t="s">
        <v>569</v>
      </c>
      <c r="C281" s="5">
        <v>47.104792200000006</v>
      </c>
      <c r="D281" s="5">
        <v>277</v>
      </c>
      <c r="E281" t="s">
        <v>862</v>
      </c>
      <c r="F281">
        <v>10.098357500000001</v>
      </c>
      <c r="H281" s="12">
        <v>5.8185799999999996E-2</v>
      </c>
      <c r="I281" s="12">
        <v>1.8222502999999999</v>
      </c>
      <c r="J281" s="12" t="s">
        <v>277</v>
      </c>
      <c r="K281" s="16">
        <v>187.66540140000004</v>
      </c>
      <c r="L281" s="12" t="s">
        <v>288</v>
      </c>
    </row>
    <row r="282" spans="1:12" x14ac:dyDescent="0.2">
      <c r="A282" t="s">
        <v>580</v>
      </c>
      <c r="B282" s="7" t="s">
        <v>570</v>
      </c>
      <c r="C282">
        <v>1.0930908733333333</v>
      </c>
      <c r="D282">
        <v>278</v>
      </c>
      <c r="H282" s="12">
        <v>7.4089600000000005E-2</v>
      </c>
      <c r="I282" s="12">
        <v>0.29502119999999998</v>
      </c>
      <c r="J282" s="12" t="s">
        <v>277</v>
      </c>
      <c r="K282" s="12">
        <v>9.8599552000000017</v>
      </c>
      <c r="L282" s="12" t="s">
        <v>288</v>
      </c>
    </row>
    <row r="283" spans="1:12" x14ac:dyDescent="0.2">
      <c r="A283" t="s">
        <v>761</v>
      </c>
      <c r="B283" s="10" t="s">
        <v>571</v>
      </c>
      <c r="C283">
        <v>0.65530387350000008</v>
      </c>
      <c r="D283">
        <v>279</v>
      </c>
      <c r="H283" s="12">
        <v>8.7101799999999993E-2</v>
      </c>
      <c r="I283" s="12">
        <v>4.3262524999999998</v>
      </c>
      <c r="J283" s="12" t="s">
        <v>277</v>
      </c>
      <c r="K283" s="12">
        <v>11.256955000000001</v>
      </c>
      <c r="L283" s="12" t="s">
        <v>288</v>
      </c>
    </row>
    <row r="284" spans="1:12" x14ac:dyDescent="0.2">
      <c r="A284" t="s">
        <v>737</v>
      </c>
      <c r="B284" s="10" t="s">
        <v>572</v>
      </c>
      <c r="C284">
        <v>0.76658360250000013</v>
      </c>
      <c r="D284">
        <v>280</v>
      </c>
      <c r="H284" s="12" t="s">
        <v>277</v>
      </c>
      <c r="I284" s="12">
        <v>1.3435980000000001</v>
      </c>
      <c r="J284" s="12" t="s">
        <v>277</v>
      </c>
      <c r="K284" s="12">
        <v>0.373556</v>
      </c>
      <c r="L284" s="12" t="s">
        <v>288</v>
      </c>
    </row>
    <row r="285" spans="1:12" x14ac:dyDescent="0.2">
      <c r="A285" t="s">
        <v>835</v>
      </c>
      <c r="B285" s="10" t="s">
        <v>573</v>
      </c>
      <c r="C285">
        <v>1.2543022625</v>
      </c>
      <c r="D285">
        <v>281</v>
      </c>
      <c r="H285" s="12">
        <v>8.1318600000000005E-2</v>
      </c>
      <c r="I285" s="12">
        <v>1.8541015999999999</v>
      </c>
      <c r="J285" s="12" t="s">
        <v>277</v>
      </c>
      <c r="K285" s="12">
        <v>22.670538399999998</v>
      </c>
      <c r="L285" s="12" t="s">
        <v>288</v>
      </c>
    </row>
    <row r="286" spans="1:12" x14ac:dyDescent="0.2">
      <c r="A286" t="s">
        <v>762</v>
      </c>
      <c r="B286" s="10" t="s">
        <v>574</v>
      </c>
      <c r="C286">
        <v>0.19566231750000002</v>
      </c>
      <c r="D286">
        <v>282</v>
      </c>
      <c r="H286" s="12">
        <v>8.7101799999999993E-2</v>
      </c>
      <c r="I286" s="12">
        <v>4.2968513000000002</v>
      </c>
      <c r="J286" s="12" t="s">
        <v>277</v>
      </c>
      <c r="K286" s="12">
        <v>10.965517400000001</v>
      </c>
      <c r="L286" s="12" t="s">
        <v>288</v>
      </c>
    </row>
    <row r="287" spans="1:12" x14ac:dyDescent="0.2">
      <c r="A287" t="s">
        <v>738</v>
      </c>
      <c r="B287" s="10" t="s">
        <v>575</v>
      </c>
      <c r="C287">
        <v>0.33267434925</v>
      </c>
      <c r="D287">
        <v>283</v>
      </c>
      <c r="F287">
        <v>4.5897995000000007</v>
      </c>
      <c r="H287" s="12" t="s">
        <v>277</v>
      </c>
      <c r="I287" s="12">
        <v>1.3435980000000001</v>
      </c>
      <c r="J287" s="12" t="s">
        <v>277</v>
      </c>
      <c r="K287" s="12">
        <v>0.70653999999999995</v>
      </c>
      <c r="L287" s="12" t="s">
        <v>288</v>
      </c>
    </row>
    <row r="288" spans="1:12" x14ac:dyDescent="0.2">
      <c r="A288" t="s">
        <v>836</v>
      </c>
      <c r="B288" s="10" t="s">
        <v>576</v>
      </c>
      <c r="C288">
        <v>0.80092359499999999</v>
      </c>
      <c r="D288">
        <v>284</v>
      </c>
      <c r="H288" s="12">
        <v>8.4210199999999999E-2</v>
      </c>
      <c r="I288" s="12">
        <v>1.8565516999999998</v>
      </c>
      <c r="J288" s="12" t="s">
        <v>277</v>
      </c>
      <c r="K288" s="12">
        <v>22.7687402</v>
      </c>
      <c r="L288" s="12" t="s">
        <v>288</v>
      </c>
    </row>
    <row r="289" spans="1:12" x14ac:dyDescent="0.2">
      <c r="A289" t="s">
        <v>763</v>
      </c>
      <c r="B289" s="10" t="s">
        <v>577</v>
      </c>
      <c r="C289">
        <v>0.16679857050000002</v>
      </c>
      <c r="D289">
        <v>285</v>
      </c>
      <c r="F289">
        <v>25.739284999999999</v>
      </c>
      <c r="H289" s="12">
        <v>0.10011399999999999</v>
      </c>
      <c r="I289" s="12">
        <v>4.3703542999999998</v>
      </c>
      <c r="J289" s="12" t="s">
        <v>277</v>
      </c>
      <c r="K289" s="12">
        <v>11.070054800000001</v>
      </c>
      <c r="L289" s="12" t="s">
        <v>288</v>
      </c>
    </row>
    <row r="290" spans="1:12" x14ac:dyDescent="0.2">
      <c r="A290" t="s">
        <v>739</v>
      </c>
      <c r="B290" s="10" t="s">
        <v>578</v>
      </c>
      <c r="C290">
        <v>0.40105177924999996</v>
      </c>
      <c r="D290">
        <v>286</v>
      </c>
      <c r="H290" s="12" t="s">
        <v>277</v>
      </c>
      <c r="I290" s="12">
        <v>1.3488148</v>
      </c>
      <c r="J290" s="12" t="s">
        <v>277</v>
      </c>
      <c r="K290" s="12">
        <v>0.38911600000000002</v>
      </c>
      <c r="L290" s="12" t="s">
        <v>288</v>
      </c>
    </row>
    <row r="291" spans="1:12" x14ac:dyDescent="0.2">
      <c r="A291" t="s">
        <v>837</v>
      </c>
      <c r="B291" s="10" t="s">
        <v>579</v>
      </c>
      <c r="C291">
        <v>0.1123991815</v>
      </c>
      <c r="D291">
        <v>287</v>
      </c>
      <c r="H291" s="12">
        <v>8.565600000000001E-2</v>
      </c>
      <c r="I291" s="12">
        <v>1.8541015999999999</v>
      </c>
      <c r="J291" s="12" t="s">
        <v>277</v>
      </c>
      <c r="K291" s="12">
        <v>22.664202799999998</v>
      </c>
      <c r="L291" s="12" t="s">
        <v>288</v>
      </c>
    </row>
  </sheetData>
  <sortState xmlns:xlrd2="http://schemas.microsoft.com/office/spreadsheetml/2017/richdata2" ref="A5:L291">
    <sortCondition ref="D5:D29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0B923-0784-4006-9F47-EA7CD6CD205F}">
  <dimension ref="A1:B268"/>
  <sheetViews>
    <sheetView topLeftCell="A226" workbookViewId="0">
      <selection activeCell="B5" sqref="B5:B268"/>
    </sheetView>
  </sheetViews>
  <sheetFormatPr baseColWidth="10" defaultColWidth="8.83203125" defaultRowHeight="15" x14ac:dyDescent="0.2"/>
  <cols>
    <col min="1" max="1" width="16.83203125" customWidth="1"/>
  </cols>
  <sheetData>
    <row r="1" spans="1:2" x14ac:dyDescent="0.2">
      <c r="A1" s="2" t="s">
        <v>868</v>
      </c>
    </row>
    <row r="2" spans="1:2" x14ac:dyDescent="0.2">
      <c r="A2" s="3">
        <v>43745</v>
      </c>
    </row>
    <row r="3" spans="1:2" x14ac:dyDescent="0.2">
      <c r="B3" t="s">
        <v>281</v>
      </c>
    </row>
    <row r="4" spans="1:2" ht="16" thickBot="1" x14ac:dyDescent="0.25">
      <c r="A4" s="13" t="s">
        <v>2</v>
      </c>
      <c r="B4" s="13" t="s">
        <v>865</v>
      </c>
    </row>
    <row r="5" spans="1:2" x14ac:dyDescent="0.2">
      <c r="A5" t="s">
        <v>15</v>
      </c>
      <c r="B5" s="6">
        <v>6.5865793333333329</v>
      </c>
    </row>
    <row r="6" spans="1:2" x14ac:dyDescent="0.2">
      <c r="A6" t="s">
        <v>16</v>
      </c>
      <c r="B6" s="6">
        <v>1.3953233333333335</v>
      </c>
    </row>
    <row r="7" spans="1:2" x14ac:dyDescent="0.2">
      <c r="A7" t="s">
        <v>17</v>
      </c>
      <c r="B7" s="6">
        <v>1.48525</v>
      </c>
    </row>
    <row r="8" spans="1:2" x14ac:dyDescent="0.2">
      <c r="A8" t="s">
        <v>18</v>
      </c>
      <c r="B8" s="6">
        <v>1.2721046666666667</v>
      </c>
    </row>
    <row r="9" spans="1:2" x14ac:dyDescent="0.2">
      <c r="A9" t="s">
        <v>19</v>
      </c>
      <c r="B9" s="6">
        <v>4.2825433333333329</v>
      </c>
    </row>
    <row r="10" spans="1:2" x14ac:dyDescent="0.2">
      <c r="A10" t="s">
        <v>20</v>
      </c>
      <c r="B10" s="6">
        <v>3.8126286666666664</v>
      </c>
    </row>
    <row r="11" spans="1:2" x14ac:dyDescent="0.2">
      <c r="A11" t="s">
        <v>21</v>
      </c>
      <c r="B11" s="6">
        <v>2.795118</v>
      </c>
    </row>
    <row r="12" spans="1:2" x14ac:dyDescent="0.2">
      <c r="A12" t="s">
        <v>22</v>
      </c>
      <c r="B12" s="6">
        <v>8.4069246666666668</v>
      </c>
    </row>
    <row r="13" spans="1:2" x14ac:dyDescent="0.2">
      <c r="A13" t="s">
        <v>23</v>
      </c>
      <c r="B13" s="6">
        <v>1.7902353333333334</v>
      </c>
    </row>
    <row r="14" spans="1:2" x14ac:dyDescent="0.2">
      <c r="A14" t="s">
        <v>24</v>
      </c>
      <c r="B14" s="6">
        <v>4.5140566666666659</v>
      </c>
    </row>
    <row r="15" spans="1:2" x14ac:dyDescent="0.2">
      <c r="A15" t="s">
        <v>25</v>
      </c>
      <c r="B15" s="6">
        <v>1.1220993333333336</v>
      </c>
    </row>
    <row r="16" spans="1:2" x14ac:dyDescent="0.2">
      <c r="A16" t="s">
        <v>26</v>
      </c>
      <c r="B16" s="6">
        <v>3.2688593333333333</v>
      </c>
    </row>
    <row r="17" spans="1:2" x14ac:dyDescent="0.2">
      <c r="A17" t="s">
        <v>27</v>
      </c>
      <c r="B17" s="6">
        <v>0.55295919999999998</v>
      </c>
    </row>
    <row r="18" spans="1:2" x14ac:dyDescent="0.2">
      <c r="A18" t="s">
        <v>28</v>
      </c>
      <c r="B18" s="6">
        <v>3.6989766666666668</v>
      </c>
    </row>
    <row r="19" spans="1:2" x14ac:dyDescent="0.2">
      <c r="A19" t="s">
        <v>29</v>
      </c>
      <c r="B19" s="6">
        <v>3.3798326666666667</v>
      </c>
    </row>
    <row r="20" spans="1:2" x14ac:dyDescent="0.2">
      <c r="A20" t="s">
        <v>30</v>
      </c>
      <c r="B20" s="6">
        <v>3.5210366666666668</v>
      </c>
    </row>
    <row r="21" spans="1:2" x14ac:dyDescent="0.2">
      <c r="A21" t="s">
        <v>31</v>
      </c>
      <c r="B21" s="6">
        <v>1.6758180000000003</v>
      </c>
    </row>
    <row r="22" spans="1:2" x14ac:dyDescent="0.2">
      <c r="A22" t="s">
        <v>32</v>
      </c>
      <c r="B22" s="6">
        <v>1.3647099999999999</v>
      </c>
    </row>
    <row r="23" spans="1:2" x14ac:dyDescent="0.2">
      <c r="A23" t="s">
        <v>33</v>
      </c>
      <c r="B23" s="6">
        <v>2.938618</v>
      </c>
    </row>
    <row r="24" spans="1:2" x14ac:dyDescent="0.2">
      <c r="A24" t="s">
        <v>34</v>
      </c>
      <c r="B24" s="6">
        <v>7.0507540000000004</v>
      </c>
    </row>
    <row r="25" spans="1:2" x14ac:dyDescent="0.2">
      <c r="A25" t="s">
        <v>35</v>
      </c>
      <c r="B25" s="6">
        <v>2.0879500000000002</v>
      </c>
    </row>
    <row r="26" spans="1:2" x14ac:dyDescent="0.2">
      <c r="A26" t="s">
        <v>36</v>
      </c>
      <c r="B26" s="15">
        <v>11.504629960000001</v>
      </c>
    </row>
    <row r="27" spans="1:2" x14ac:dyDescent="0.2">
      <c r="A27" t="s">
        <v>37</v>
      </c>
      <c r="B27" s="6">
        <v>1.58857</v>
      </c>
    </row>
    <row r="28" spans="1:2" x14ac:dyDescent="0.2">
      <c r="A28" t="s">
        <v>38</v>
      </c>
      <c r="B28" s="6">
        <v>1.4913726666666667</v>
      </c>
    </row>
    <row r="29" spans="1:2" x14ac:dyDescent="0.2">
      <c r="A29" t="s">
        <v>39</v>
      </c>
      <c r="B29" s="6">
        <v>1.9463633333333334</v>
      </c>
    </row>
    <row r="30" spans="1:2" x14ac:dyDescent="0.2">
      <c r="A30" t="s">
        <v>40</v>
      </c>
      <c r="B30" s="6">
        <v>0.58935080000000006</v>
      </c>
    </row>
    <row r="31" spans="1:2" x14ac:dyDescent="0.2">
      <c r="A31" t="s">
        <v>41</v>
      </c>
      <c r="B31" s="6">
        <v>2.1051699999999998</v>
      </c>
    </row>
    <row r="32" spans="1:2" x14ac:dyDescent="0.2">
      <c r="A32" t="s">
        <v>42</v>
      </c>
      <c r="B32" s="14" t="s">
        <v>867</v>
      </c>
    </row>
    <row r="33" spans="1:2" x14ac:dyDescent="0.2">
      <c r="A33" t="s">
        <v>43</v>
      </c>
      <c r="B33" s="6">
        <v>0.58487359999999999</v>
      </c>
    </row>
    <row r="34" spans="1:2" x14ac:dyDescent="0.2">
      <c r="A34" t="s">
        <v>44</v>
      </c>
      <c r="B34" s="6">
        <v>4.9361380000000006</v>
      </c>
    </row>
    <row r="35" spans="1:2" x14ac:dyDescent="0.2">
      <c r="A35" t="s">
        <v>45</v>
      </c>
      <c r="B35" s="6">
        <v>1.8782486666666667</v>
      </c>
    </row>
    <row r="36" spans="1:2" x14ac:dyDescent="0.2">
      <c r="A36" t="s">
        <v>46</v>
      </c>
      <c r="B36" s="6">
        <v>5.4829686666666673</v>
      </c>
    </row>
    <row r="37" spans="1:2" x14ac:dyDescent="0.2">
      <c r="A37" t="s">
        <v>47</v>
      </c>
      <c r="B37" s="6">
        <v>3.4728206666666668</v>
      </c>
    </row>
    <row r="38" spans="1:2" x14ac:dyDescent="0.2">
      <c r="A38" t="s">
        <v>48</v>
      </c>
      <c r="B38" s="6">
        <v>2.1308086666666668</v>
      </c>
    </row>
    <row r="39" spans="1:2" x14ac:dyDescent="0.2">
      <c r="A39" t="s">
        <v>49</v>
      </c>
      <c r="B39" s="6">
        <v>9.125572666666665</v>
      </c>
    </row>
    <row r="40" spans="1:2" x14ac:dyDescent="0.2">
      <c r="A40" t="s">
        <v>50</v>
      </c>
      <c r="B40" s="6">
        <v>2.4465086666666669</v>
      </c>
    </row>
    <row r="41" spans="1:2" x14ac:dyDescent="0.2">
      <c r="A41" t="s">
        <v>51</v>
      </c>
      <c r="B41" s="6">
        <v>0.76277533333333336</v>
      </c>
    </row>
    <row r="42" spans="1:2" x14ac:dyDescent="0.2">
      <c r="A42" t="s">
        <v>52</v>
      </c>
      <c r="B42" s="6">
        <v>2.0064419999999998</v>
      </c>
    </row>
    <row r="43" spans="1:2" x14ac:dyDescent="0.2">
      <c r="A43" t="s">
        <v>53</v>
      </c>
      <c r="B43" s="15">
        <v>13.793874799999999</v>
      </c>
    </row>
    <row r="44" spans="1:2" x14ac:dyDescent="0.2">
      <c r="A44" t="s">
        <v>54</v>
      </c>
      <c r="B44" s="6">
        <v>1.7799033333333334</v>
      </c>
    </row>
    <row r="45" spans="1:2" x14ac:dyDescent="0.2">
      <c r="A45" t="s">
        <v>55</v>
      </c>
      <c r="B45" s="6">
        <v>1.391114</v>
      </c>
    </row>
    <row r="46" spans="1:2" x14ac:dyDescent="0.2">
      <c r="A46" t="s">
        <v>56</v>
      </c>
      <c r="B46" s="6">
        <v>3.0958939999999999</v>
      </c>
    </row>
    <row r="47" spans="1:2" x14ac:dyDescent="0.2">
      <c r="A47" t="s">
        <v>57</v>
      </c>
      <c r="B47" s="6">
        <v>1.4259366666666666</v>
      </c>
    </row>
    <row r="48" spans="1:2" x14ac:dyDescent="0.2">
      <c r="A48" t="s">
        <v>58</v>
      </c>
      <c r="B48" s="6">
        <v>2.2987993333333332</v>
      </c>
    </row>
    <row r="49" spans="1:2" x14ac:dyDescent="0.2">
      <c r="A49" t="s">
        <v>59</v>
      </c>
      <c r="B49" s="6">
        <v>1.7584740000000003</v>
      </c>
    </row>
    <row r="50" spans="1:2" x14ac:dyDescent="0.2">
      <c r="A50" t="s">
        <v>60</v>
      </c>
      <c r="B50" s="6">
        <v>9.7210019999999986</v>
      </c>
    </row>
    <row r="51" spans="1:2" x14ac:dyDescent="0.2">
      <c r="A51" t="s">
        <v>61</v>
      </c>
      <c r="B51" s="6">
        <v>0.59214426666666675</v>
      </c>
    </row>
    <row r="52" spans="1:2" x14ac:dyDescent="0.2">
      <c r="A52" t="s">
        <v>62</v>
      </c>
      <c r="B52" s="15">
        <v>15.39194</v>
      </c>
    </row>
    <row r="53" spans="1:2" x14ac:dyDescent="0.2">
      <c r="A53" t="s">
        <v>63</v>
      </c>
      <c r="B53" s="6">
        <v>5.3930420000000003</v>
      </c>
    </row>
    <row r="54" spans="1:2" x14ac:dyDescent="0.2">
      <c r="A54" t="s">
        <v>64</v>
      </c>
      <c r="B54" s="6">
        <v>3.9771753333333337</v>
      </c>
    </row>
    <row r="55" spans="1:2" x14ac:dyDescent="0.2">
      <c r="A55" t="s">
        <v>65</v>
      </c>
      <c r="B55" s="14" t="s">
        <v>867</v>
      </c>
    </row>
    <row r="56" spans="1:2" x14ac:dyDescent="0.2">
      <c r="A56" t="s">
        <v>66</v>
      </c>
      <c r="B56" s="6">
        <v>1.9911353333333333</v>
      </c>
    </row>
    <row r="57" spans="1:2" x14ac:dyDescent="0.2">
      <c r="A57" t="s">
        <v>67</v>
      </c>
      <c r="B57" s="6">
        <v>1.1132980000000001</v>
      </c>
    </row>
    <row r="58" spans="1:2" x14ac:dyDescent="0.2">
      <c r="A58" t="s">
        <v>68</v>
      </c>
      <c r="B58" s="6">
        <v>1.0658473333333334</v>
      </c>
    </row>
    <row r="59" spans="1:2" x14ac:dyDescent="0.2">
      <c r="A59" t="s">
        <v>69</v>
      </c>
      <c r="B59" s="6">
        <v>1.466882</v>
      </c>
    </row>
    <row r="60" spans="1:2" x14ac:dyDescent="0.2">
      <c r="A60" t="s">
        <v>70</v>
      </c>
      <c r="B60" s="6">
        <v>1.0723526666666667</v>
      </c>
    </row>
    <row r="61" spans="1:2" x14ac:dyDescent="0.2">
      <c r="A61" t="s">
        <v>71</v>
      </c>
      <c r="B61" s="6">
        <v>5.3735260000000009</v>
      </c>
    </row>
    <row r="62" spans="1:2" x14ac:dyDescent="0.2">
      <c r="A62" t="s">
        <v>72</v>
      </c>
      <c r="B62" s="6">
        <v>4.1463140000000003</v>
      </c>
    </row>
    <row r="63" spans="1:2" x14ac:dyDescent="0.2">
      <c r="A63" t="s">
        <v>73</v>
      </c>
      <c r="B63" s="6">
        <v>0.84849266666666667</v>
      </c>
    </row>
    <row r="64" spans="1:2" x14ac:dyDescent="0.2">
      <c r="A64" t="s">
        <v>74</v>
      </c>
      <c r="B64" s="6">
        <v>2.0780006666666666</v>
      </c>
    </row>
    <row r="65" spans="1:2" x14ac:dyDescent="0.2">
      <c r="A65" t="s">
        <v>75</v>
      </c>
      <c r="B65" s="6">
        <v>3.6932366666666669</v>
      </c>
    </row>
    <row r="66" spans="1:2" x14ac:dyDescent="0.2">
      <c r="A66" t="s">
        <v>76</v>
      </c>
      <c r="B66" s="6">
        <v>0.8358646666666667</v>
      </c>
    </row>
    <row r="67" spans="1:2" x14ac:dyDescent="0.2">
      <c r="A67" t="s">
        <v>77</v>
      </c>
      <c r="B67" s="6">
        <v>2.6359286666666666</v>
      </c>
    </row>
    <row r="68" spans="1:2" x14ac:dyDescent="0.2">
      <c r="A68" t="s">
        <v>78</v>
      </c>
      <c r="B68" s="6">
        <v>8.3805206666666656</v>
      </c>
    </row>
    <row r="69" spans="1:2" x14ac:dyDescent="0.2">
      <c r="A69" t="s">
        <v>79</v>
      </c>
      <c r="B69" s="14" t="s">
        <v>867</v>
      </c>
    </row>
    <row r="70" spans="1:2" x14ac:dyDescent="0.2">
      <c r="A70" t="s">
        <v>80</v>
      </c>
      <c r="B70" s="6">
        <v>7.5260260000000008</v>
      </c>
    </row>
    <row r="71" spans="1:2" x14ac:dyDescent="0.2">
      <c r="A71" t="s">
        <v>81</v>
      </c>
      <c r="B71" s="6">
        <v>0.61299960000000009</v>
      </c>
    </row>
    <row r="72" spans="1:2" x14ac:dyDescent="0.2">
      <c r="A72" t="s">
        <v>82</v>
      </c>
      <c r="B72" s="6">
        <v>1.2583286666666667</v>
      </c>
    </row>
    <row r="73" spans="1:2" x14ac:dyDescent="0.2">
      <c r="A73" t="s">
        <v>83</v>
      </c>
      <c r="B73" s="6">
        <v>1.4098646666666665</v>
      </c>
    </row>
    <row r="74" spans="1:2" x14ac:dyDescent="0.2">
      <c r="A74" t="s">
        <v>84</v>
      </c>
      <c r="B74" s="6">
        <v>1.2533540000000001</v>
      </c>
    </row>
    <row r="75" spans="1:2" x14ac:dyDescent="0.2">
      <c r="A75" t="s">
        <v>85</v>
      </c>
      <c r="B75" s="6">
        <v>2.9983140000000001</v>
      </c>
    </row>
    <row r="76" spans="1:2" x14ac:dyDescent="0.2">
      <c r="A76" t="s">
        <v>86</v>
      </c>
      <c r="B76" s="6">
        <v>1.9953446666666668</v>
      </c>
    </row>
    <row r="77" spans="1:2" x14ac:dyDescent="0.2">
      <c r="A77" t="s">
        <v>87</v>
      </c>
      <c r="B77" s="6">
        <v>1.3371579999999998</v>
      </c>
    </row>
    <row r="78" spans="1:2" x14ac:dyDescent="0.2">
      <c r="A78" t="s">
        <v>88</v>
      </c>
      <c r="B78" s="6">
        <v>2.6397553333333335</v>
      </c>
    </row>
    <row r="79" spans="1:2" x14ac:dyDescent="0.2">
      <c r="A79" t="s">
        <v>89</v>
      </c>
      <c r="B79" s="6">
        <v>3.1203846666666668</v>
      </c>
    </row>
    <row r="80" spans="1:2" x14ac:dyDescent="0.2">
      <c r="A80" t="s">
        <v>90</v>
      </c>
      <c r="B80" s="6">
        <v>2.3707406666666668</v>
      </c>
    </row>
    <row r="81" spans="1:2" x14ac:dyDescent="0.2">
      <c r="A81" t="s">
        <v>91</v>
      </c>
      <c r="B81" s="6">
        <v>1.8495486666666665</v>
      </c>
    </row>
    <row r="82" spans="1:2" x14ac:dyDescent="0.2">
      <c r="A82" t="s">
        <v>92</v>
      </c>
      <c r="B82" s="14" t="s">
        <v>867</v>
      </c>
    </row>
    <row r="83" spans="1:2" x14ac:dyDescent="0.2">
      <c r="A83" t="s">
        <v>93</v>
      </c>
      <c r="B83" s="6">
        <v>1.4846536000000004</v>
      </c>
    </row>
    <row r="84" spans="1:2" x14ac:dyDescent="0.2">
      <c r="A84" t="s">
        <v>94</v>
      </c>
      <c r="B84" s="6">
        <v>0.95396320000000012</v>
      </c>
    </row>
    <row r="85" spans="1:2" x14ac:dyDescent="0.2">
      <c r="A85" t="s">
        <v>95</v>
      </c>
      <c r="B85" s="6">
        <v>3.1077004000000001</v>
      </c>
    </row>
    <row r="86" spans="1:2" x14ac:dyDescent="0.2">
      <c r="A86" t="s">
        <v>96</v>
      </c>
      <c r="B86" s="6">
        <v>3.6148792000000003</v>
      </c>
    </row>
    <row r="87" spans="1:2" x14ac:dyDescent="0.2">
      <c r="A87" t="s">
        <v>97</v>
      </c>
      <c r="B87" s="6">
        <v>2.6109712000000003</v>
      </c>
    </row>
    <row r="88" spans="1:2" x14ac:dyDescent="0.2">
      <c r="A88" t="s">
        <v>98</v>
      </c>
      <c r="B88" s="6">
        <v>1.9694404000000001</v>
      </c>
    </row>
    <row r="89" spans="1:2" x14ac:dyDescent="0.2">
      <c r="A89" t="s">
        <v>99</v>
      </c>
      <c r="B89" s="6">
        <v>2.5046091999999995</v>
      </c>
    </row>
    <row r="90" spans="1:2" x14ac:dyDescent="0.2">
      <c r="A90" t="s">
        <v>100</v>
      </c>
      <c r="B90" s="14" t="s">
        <v>867</v>
      </c>
    </row>
    <row r="91" spans="1:2" x14ac:dyDescent="0.2">
      <c r="A91" t="s">
        <v>101</v>
      </c>
      <c r="B91" s="6">
        <v>2.6012680000000001</v>
      </c>
    </row>
    <row r="92" spans="1:2" x14ac:dyDescent="0.2">
      <c r="A92" t="s">
        <v>102</v>
      </c>
      <c r="B92" s="6">
        <v>0.89238520000000021</v>
      </c>
    </row>
    <row r="93" spans="1:2" x14ac:dyDescent="0.2">
      <c r="A93" t="s">
        <v>103</v>
      </c>
      <c r="B93" s="6">
        <v>7.5864735999999988</v>
      </c>
    </row>
    <row r="94" spans="1:2" x14ac:dyDescent="0.2">
      <c r="A94" t="s">
        <v>104</v>
      </c>
      <c r="B94" s="6">
        <v>0.77314780000000027</v>
      </c>
    </row>
    <row r="95" spans="1:2" x14ac:dyDescent="0.2">
      <c r="A95" t="s">
        <v>105</v>
      </c>
      <c r="B95" s="6">
        <v>1.6507276000000004</v>
      </c>
    </row>
    <row r="96" spans="1:2" x14ac:dyDescent="0.2">
      <c r="A96" t="s">
        <v>106</v>
      </c>
      <c r="B96" s="6">
        <v>1.5204808000000003</v>
      </c>
    </row>
    <row r="97" spans="1:2" x14ac:dyDescent="0.2">
      <c r="A97" t="s">
        <v>107</v>
      </c>
      <c r="B97" s="6">
        <v>4.0183083999999996</v>
      </c>
    </row>
    <row r="98" spans="1:2" x14ac:dyDescent="0.2">
      <c r="A98" t="s">
        <v>108</v>
      </c>
      <c r="B98" s="6">
        <v>0.85383364000000006</v>
      </c>
    </row>
    <row r="99" spans="1:2" x14ac:dyDescent="0.2">
      <c r="A99" t="s">
        <v>109</v>
      </c>
      <c r="B99" s="6">
        <v>0.78930736000000012</v>
      </c>
    </row>
    <row r="100" spans="1:2" x14ac:dyDescent="0.2">
      <c r="A100" t="s">
        <v>110</v>
      </c>
      <c r="B100" s="6">
        <v>2.4281032000000002</v>
      </c>
    </row>
    <row r="101" spans="1:2" x14ac:dyDescent="0.2">
      <c r="A101" t="s">
        <v>111</v>
      </c>
      <c r="B101" s="6">
        <v>1.6268428000000001</v>
      </c>
    </row>
    <row r="102" spans="1:2" x14ac:dyDescent="0.2">
      <c r="A102" t="s">
        <v>112</v>
      </c>
      <c r="B102" s="6">
        <v>1.9287615999999999</v>
      </c>
    </row>
    <row r="103" spans="1:2" x14ac:dyDescent="0.2">
      <c r="A103" t="s">
        <v>113</v>
      </c>
      <c r="B103" s="6">
        <v>1.3816504000000001</v>
      </c>
    </row>
    <row r="104" spans="1:2" x14ac:dyDescent="0.2">
      <c r="A104" t="s">
        <v>114</v>
      </c>
      <c r="B104" s="6">
        <v>1.2450592</v>
      </c>
    </row>
    <row r="105" spans="1:2" x14ac:dyDescent="0.2">
      <c r="A105" t="s">
        <v>115</v>
      </c>
      <c r="B105" s="6">
        <v>2.5143124000000001</v>
      </c>
    </row>
    <row r="106" spans="1:2" x14ac:dyDescent="0.2">
      <c r="A106" t="s">
        <v>116</v>
      </c>
      <c r="B106" s="6">
        <v>1.5604132000000004</v>
      </c>
    </row>
    <row r="107" spans="1:2" x14ac:dyDescent="0.2">
      <c r="A107" t="s">
        <v>117</v>
      </c>
      <c r="B107" s="14" t="s">
        <v>867</v>
      </c>
    </row>
    <row r="108" spans="1:2" x14ac:dyDescent="0.2">
      <c r="A108" t="s">
        <v>118</v>
      </c>
      <c r="B108" s="6">
        <v>4.1843824000000005</v>
      </c>
    </row>
    <row r="109" spans="1:2" x14ac:dyDescent="0.2">
      <c r="A109" t="s">
        <v>119</v>
      </c>
      <c r="B109" s="6">
        <v>1.4715916</v>
      </c>
    </row>
    <row r="110" spans="1:2" x14ac:dyDescent="0.2">
      <c r="A110" t="s">
        <v>120</v>
      </c>
      <c r="B110" s="6">
        <v>1.6544596</v>
      </c>
    </row>
    <row r="111" spans="1:2" x14ac:dyDescent="0.2">
      <c r="A111" t="s">
        <v>121</v>
      </c>
      <c r="B111" s="15">
        <v>10.434362800000002</v>
      </c>
    </row>
    <row r="112" spans="1:2" x14ac:dyDescent="0.2">
      <c r="A112" t="s">
        <v>122</v>
      </c>
      <c r="B112" s="6">
        <v>0.67962387999999996</v>
      </c>
    </row>
    <row r="113" spans="1:2" x14ac:dyDescent="0.2">
      <c r="A113" t="s">
        <v>123</v>
      </c>
      <c r="B113" s="6">
        <v>1.9828756000000001</v>
      </c>
    </row>
    <row r="114" spans="1:2" x14ac:dyDescent="0.2">
      <c r="A114" t="s">
        <v>124</v>
      </c>
      <c r="B114" s="15">
        <v>47.251309800000001</v>
      </c>
    </row>
    <row r="115" spans="1:2" x14ac:dyDescent="0.2">
      <c r="A115" t="s">
        <v>125</v>
      </c>
      <c r="B115" s="6">
        <v>1.9720528000000002</v>
      </c>
    </row>
    <row r="116" spans="1:2" x14ac:dyDescent="0.2">
      <c r="A116" t="s">
        <v>126</v>
      </c>
      <c r="B116" s="6">
        <v>1.8780064000000003</v>
      </c>
    </row>
    <row r="117" spans="1:2" x14ac:dyDescent="0.2">
      <c r="A117" t="s">
        <v>127</v>
      </c>
      <c r="B117" s="6">
        <v>1.4406160000000001</v>
      </c>
    </row>
    <row r="118" spans="1:2" x14ac:dyDescent="0.2">
      <c r="A118" t="s">
        <v>128</v>
      </c>
      <c r="B118" s="6">
        <v>1.6802104</v>
      </c>
    </row>
    <row r="119" spans="1:2" x14ac:dyDescent="0.2">
      <c r="A119" t="s">
        <v>129</v>
      </c>
      <c r="B119" s="15">
        <v>12.5607998</v>
      </c>
    </row>
    <row r="120" spans="1:2" x14ac:dyDescent="0.2">
      <c r="A120" t="s">
        <v>130</v>
      </c>
      <c r="B120" s="6">
        <v>1.9750384000000001</v>
      </c>
    </row>
    <row r="121" spans="1:2" x14ac:dyDescent="0.2">
      <c r="A121" t="s">
        <v>131</v>
      </c>
      <c r="B121" s="6">
        <v>2.1302895999999998</v>
      </c>
    </row>
    <row r="122" spans="1:2" x14ac:dyDescent="0.2">
      <c r="A122" t="s">
        <v>132</v>
      </c>
      <c r="B122" s="6">
        <v>0.7119430000000001</v>
      </c>
    </row>
    <row r="123" spans="1:2" x14ac:dyDescent="0.2">
      <c r="A123" t="s">
        <v>133</v>
      </c>
      <c r="B123" s="6">
        <v>9.5692852000000013</v>
      </c>
    </row>
    <row r="124" spans="1:2" x14ac:dyDescent="0.2">
      <c r="A124" t="s">
        <v>134</v>
      </c>
      <c r="B124" s="6">
        <v>1.2793936000000004</v>
      </c>
    </row>
    <row r="125" spans="1:2" x14ac:dyDescent="0.2">
      <c r="A125" t="s">
        <v>135</v>
      </c>
      <c r="B125" s="6">
        <v>1.9936983999999995</v>
      </c>
    </row>
    <row r="126" spans="1:2" x14ac:dyDescent="0.2">
      <c r="A126" t="s">
        <v>136</v>
      </c>
      <c r="B126" s="6">
        <v>3.8447704000000003</v>
      </c>
    </row>
    <row r="127" spans="1:2" x14ac:dyDescent="0.2">
      <c r="A127" t="s">
        <v>137</v>
      </c>
      <c r="B127" s="14" t="s">
        <v>867</v>
      </c>
    </row>
    <row r="128" spans="1:2" x14ac:dyDescent="0.2">
      <c r="A128" t="s">
        <v>138</v>
      </c>
      <c r="B128" s="6">
        <v>0.88977280000000025</v>
      </c>
    </row>
    <row r="129" spans="1:2" x14ac:dyDescent="0.2">
      <c r="A129" t="s">
        <v>139</v>
      </c>
      <c r="B129" s="6">
        <v>2.2601631999999996</v>
      </c>
    </row>
    <row r="130" spans="1:2" x14ac:dyDescent="0.2">
      <c r="A130" t="s">
        <v>140</v>
      </c>
      <c r="B130" s="6">
        <v>1.0244980000000001</v>
      </c>
    </row>
    <row r="131" spans="1:2" x14ac:dyDescent="0.2">
      <c r="A131" t="s">
        <v>141</v>
      </c>
      <c r="B131" s="6">
        <v>0.71089804000000001</v>
      </c>
    </row>
    <row r="132" spans="1:2" x14ac:dyDescent="0.2">
      <c r="A132" t="s">
        <v>142</v>
      </c>
      <c r="B132" s="6">
        <v>2.0619939999999999</v>
      </c>
    </row>
    <row r="133" spans="1:2" x14ac:dyDescent="0.2">
      <c r="A133" t="s">
        <v>143</v>
      </c>
      <c r="B133" s="6">
        <v>0.97411600000000009</v>
      </c>
    </row>
    <row r="134" spans="1:2" x14ac:dyDescent="0.2">
      <c r="A134" t="s">
        <v>144</v>
      </c>
      <c r="B134" s="6">
        <v>2.6650852</v>
      </c>
    </row>
    <row r="135" spans="1:2" x14ac:dyDescent="0.2">
      <c r="A135" t="s">
        <v>145</v>
      </c>
      <c r="B135" s="6">
        <v>1.399564</v>
      </c>
    </row>
    <row r="136" spans="1:2" x14ac:dyDescent="0.2">
      <c r="A136" t="s">
        <v>146</v>
      </c>
      <c r="B136" s="6">
        <v>0.85834936000000006</v>
      </c>
    </row>
    <row r="137" spans="1:2" x14ac:dyDescent="0.2">
      <c r="A137" t="s">
        <v>147</v>
      </c>
      <c r="B137" s="6">
        <v>1.5760876000000001</v>
      </c>
    </row>
    <row r="138" spans="1:2" x14ac:dyDescent="0.2">
      <c r="A138" t="s">
        <v>148</v>
      </c>
      <c r="B138" s="6">
        <v>1.8765136</v>
      </c>
    </row>
    <row r="139" spans="1:2" x14ac:dyDescent="0.2">
      <c r="A139" t="s">
        <v>149</v>
      </c>
      <c r="B139" s="6">
        <v>2.7244240000000004</v>
      </c>
    </row>
    <row r="140" spans="1:2" x14ac:dyDescent="0.2">
      <c r="A140" t="s">
        <v>150</v>
      </c>
      <c r="B140" s="6">
        <v>1.0674160000000001</v>
      </c>
    </row>
    <row r="141" spans="1:2" x14ac:dyDescent="0.2">
      <c r="A141" t="s">
        <v>151</v>
      </c>
      <c r="B141" s="6">
        <v>2.1802984000000003</v>
      </c>
    </row>
    <row r="142" spans="1:2" x14ac:dyDescent="0.2">
      <c r="A142" t="s">
        <v>152</v>
      </c>
      <c r="B142" s="6">
        <v>2.2377711999999996</v>
      </c>
    </row>
    <row r="143" spans="1:2" x14ac:dyDescent="0.2">
      <c r="A143" t="s">
        <v>153</v>
      </c>
      <c r="B143" s="14" t="s">
        <v>867</v>
      </c>
    </row>
    <row r="144" spans="1:2" x14ac:dyDescent="0.2">
      <c r="A144" t="s">
        <v>154</v>
      </c>
      <c r="B144" s="14" t="s">
        <v>867</v>
      </c>
    </row>
    <row r="145" spans="1:2" x14ac:dyDescent="0.2">
      <c r="A145" t="s">
        <v>155</v>
      </c>
      <c r="B145" s="6">
        <v>3.2189139999999998</v>
      </c>
    </row>
    <row r="146" spans="1:2" x14ac:dyDescent="0.2">
      <c r="A146" t="s">
        <v>156</v>
      </c>
      <c r="B146" s="6">
        <v>1.4327788000000001</v>
      </c>
    </row>
    <row r="147" spans="1:2" x14ac:dyDescent="0.2">
      <c r="A147" t="s">
        <v>157</v>
      </c>
      <c r="B147" s="6">
        <v>1.0207660000000001</v>
      </c>
    </row>
    <row r="148" spans="1:2" x14ac:dyDescent="0.2">
      <c r="A148" t="s">
        <v>158</v>
      </c>
      <c r="B148" s="6">
        <v>1.4742040000000001</v>
      </c>
    </row>
    <row r="149" spans="1:2" x14ac:dyDescent="0.2">
      <c r="A149" t="s">
        <v>159</v>
      </c>
      <c r="B149" s="15">
        <v>10.713516400000001</v>
      </c>
    </row>
    <row r="150" spans="1:2" x14ac:dyDescent="0.2">
      <c r="A150" t="s">
        <v>160</v>
      </c>
      <c r="B150" s="6">
        <v>0.77673052000000009</v>
      </c>
    </row>
    <row r="151" spans="1:2" x14ac:dyDescent="0.2">
      <c r="A151" t="s">
        <v>161</v>
      </c>
      <c r="B151" s="6">
        <v>1.44808</v>
      </c>
    </row>
    <row r="152" spans="1:2" x14ac:dyDescent="0.2">
      <c r="A152" t="s">
        <v>162</v>
      </c>
      <c r="B152" s="6">
        <v>2.6210476000000003</v>
      </c>
    </row>
    <row r="153" spans="1:2" x14ac:dyDescent="0.2">
      <c r="A153" t="s">
        <v>163</v>
      </c>
      <c r="B153" s="6">
        <v>1.5283180000000003</v>
      </c>
    </row>
    <row r="154" spans="1:2" x14ac:dyDescent="0.2">
      <c r="A154" t="s">
        <v>164</v>
      </c>
      <c r="B154" s="6">
        <v>2.8904979999999996</v>
      </c>
    </row>
    <row r="155" spans="1:2" x14ac:dyDescent="0.2">
      <c r="A155" t="s">
        <v>165</v>
      </c>
      <c r="B155" s="6">
        <v>1.3790380000000002</v>
      </c>
    </row>
    <row r="156" spans="1:2" x14ac:dyDescent="0.2">
      <c r="A156" t="s">
        <v>166</v>
      </c>
      <c r="B156" s="6">
        <v>3.620104</v>
      </c>
    </row>
    <row r="157" spans="1:2" x14ac:dyDescent="0.2">
      <c r="A157" t="s">
        <v>167</v>
      </c>
      <c r="B157" s="6">
        <v>1.8052324000000002</v>
      </c>
    </row>
    <row r="158" spans="1:2" x14ac:dyDescent="0.2">
      <c r="A158" t="s">
        <v>168</v>
      </c>
      <c r="B158" s="6">
        <v>0.91291120000000026</v>
      </c>
    </row>
    <row r="159" spans="1:2" x14ac:dyDescent="0.2">
      <c r="A159" t="s">
        <v>169</v>
      </c>
      <c r="B159" s="6">
        <v>2.0754291999999999</v>
      </c>
    </row>
    <row r="160" spans="1:2" x14ac:dyDescent="0.2">
      <c r="A160" t="s">
        <v>170</v>
      </c>
      <c r="B160" s="6">
        <v>1.8171748000000001</v>
      </c>
    </row>
    <row r="161" spans="1:2" x14ac:dyDescent="0.2">
      <c r="A161" t="s">
        <v>171</v>
      </c>
      <c r="B161" s="6">
        <v>1.3338808000000002</v>
      </c>
    </row>
    <row r="162" spans="1:2" x14ac:dyDescent="0.2">
      <c r="A162" t="s">
        <v>172</v>
      </c>
      <c r="B162" s="6">
        <v>1.1390704000000003</v>
      </c>
    </row>
    <row r="163" spans="1:2" x14ac:dyDescent="0.2">
      <c r="A163" t="s">
        <v>173</v>
      </c>
      <c r="B163" s="6">
        <v>1.4992083999999999</v>
      </c>
    </row>
    <row r="164" spans="1:2" x14ac:dyDescent="0.2">
      <c r="A164" t="s">
        <v>174</v>
      </c>
      <c r="B164" s="6">
        <v>2.3504776000000001</v>
      </c>
    </row>
    <row r="165" spans="1:2" x14ac:dyDescent="0.2">
      <c r="A165" t="s">
        <v>175</v>
      </c>
      <c r="B165" s="15">
        <v>13.208575199999999</v>
      </c>
    </row>
    <row r="166" spans="1:2" x14ac:dyDescent="0.2">
      <c r="A166" t="s">
        <v>176</v>
      </c>
      <c r="B166" s="6">
        <v>5.4301239999999993</v>
      </c>
    </row>
    <row r="167" spans="1:2" x14ac:dyDescent="0.2">
      <c r="A167" t="s">
        <v>177</v>
      </c>
      <c r="B167" s="6">
        <v>1.8694227999999999</v>
      </c>
    </row>
    <row r="168" spans="1:2" x14ac:dyDescent="0.2">
      <c r="A168" t="s">
        <v>178</v>
      </c>
      <c r="B168" s="6">
        <v>1.5525760000000002</v>
      </c>
    </row>
    <row r="169" spans="1:2" x14ac:dyDescent="0.2">
      <c r="A169" t="s">
        <v>179</v>
      </c>
      <c r="B169" s="6">
        <v>0.82961296000000007</v>
      </c>
    </row>
    <row r="170" spans="1:2" x14ac:dyDescent="0.2">
      <c r="A170" t="s">
        <v>180</v>
      </c>
      <c r="B170" s="6">
        <v>0.73687276000000013</v>
      </c>
    </row>
    <row r="171" spans="1:2" x14ac:dyDescent="0.2">
      <c r="A171" t="s">
        <v>181</v>
      </c>
      <c r="B171" s="6">
        <v>5.1255928000000006</v>
      </c>
    </row>
    <row r="172" spans="1:2" x14ac:dyDescent="0.2">
      <c r="A172" t="s">
        <v>182</v>
      </c>
      <c r="B172" s="6">
        <v>1.3827700000000001</v>
      </c>
    </row>
    <row r="173" spans="1:2" x14ac:dyDescent="0.2">
      <c r="A173" t="s">
        <v>183</v>
      </c>
      <c r="B173" s="6">
        <v>4.7617228000000003</v>
      </c>
    </row>
    <row r="174" spans="1:2" x14ac:dyDescent="0.2">
      <c r="A174" t="s">
        <v>184</v>
      </c>
      <c r="B174" s="6">
        <v>1.6518472000000004</v>
      </c>
    </row>
    <row r="175" spans="1:2" x14ac:dyDescent="0.2">
      <c r="A175" t="s">
        <v>185</v>
      </c>
      <c r="B175" s="6">
        <v>6.3452104</v>
      </c>
    </row>
    <row r="176" spans="1:2" x14ac:dyDescent="0.2">
      <c r="A176" t="s">
        <v>186</v>
      </c>
      <c r="B176" s="6">
        <v>0.65906056000000013</v>
      </c>
    </row>
    <row r="177" spans="1:2" x14ac:dyDescent="0.2">
      <c r="A177" t="s">
        <v>187</v>
      </c>
      <c r="B177" s="6">
        <v>2.7371127999999998</v>
      </c>
    </row>
    <row r="178" spans="1:2" x14ac:dyDescent="0.2">
      <c r="A178" t="s">
        <v>188</v>
      </c>
      <c r="B178" s="6">
        <v>1.7794816000000002</v>
      </c>
    </row>
    <row r="179" spans="1:2" x14ac:dyDescent="0.2">
      <c r="A179" t="s">
        <v>189</v>
      </c>
      <c r="B179" s="6">
        <v>3.3383380000000002</v>
      </c>
    </row>
    <row r="180" spans="1:2" x14ac:dyDescent="0.2">
      <c r="A180" t="s">
        <v>190</v>
      </c>
      <c r="B180" s="6">
        <v>1.1961700000000002</v>
      </c>
    </row>
    <row r="181" spans="1:2" x14ac:dyDescent="0.2">
      <c r="A181" t="s">
        <v>191</v>
      </c>
      <c r="B181" s="6">
        <v>0.7852394800000001</v>
      </c>
    </row>
    <row r="182" spans="1:2" x14ac:dyDescent="0.2">
      <c r="A182" t="s">
        <v>192</v>
      </c>
      <c r="B182" s="6">
        <v>0.66129976000000001</v>
      </c>
    </row>
    <row r="183" spans="1:2" x14ac:dyDescent="0.2">
      <c r="A183" t="s">
        <v>193</v>
      </c>
      <c r="B183" s="14" t="s">
        <v>867</v>
      </c>
    </row>
    <row r="184" spans="1:2" x14ac:dyDescent="0.2">
      <c r="A184" t="s">
        <v>194</v>
      </c>
      <c r="B184" s="6">
        <v>7.4502556000000011</v>
      </c>
    </row>
    <row r="185" spans="1:2" x14ac:dyDescent="0.2">
      <c r="A185" t="s">
        <v>195</v>
      </c>
      <c r="B185" s="6">
        <v>0.63383224000000016</v>
      </c>
    </row>
    <row r="186" spans="1:2" x14ac:dyDescent="0.2">
      <c r="A186" t="s">
        <v>196</v>
      </c>
      <c r="B186" s="6">
        <v>2.6214207999999997</v>
      </c>
    </row>
    <row r="187" spans="1:2" x14ac:dyDescent="0.2">
      <c r="A187" t="s">
        <v>197</v>
      </c>
      <c r="B187" s="6">
        <v>1.2984268000000003</v>
      </c>
    </row>
    <row r="188" spans="1:2" x14ac:dyDescent="0.2">
      <c r="A188" t="s">
        <v>198</v>
      </c>
      <c r="B188" s="14" t="s">
        <v>867</v>
      </c>
    </row>
    <row r="189" spans="1:2" x14ac:dyDescent="0.2">
      <c r="A189" t="s">
        <v>199</v>
      </c>
      <c r="B189" s="6">
        <v>1.1304868000000001</v>
      </c>
    </row>
    <row r="190" spans="1:2" x14ac:dyDescent="0.2">
      <c r="A190" t="s">
        <v>200</v>
      </c>
      <c r="B190" s="6">
        <v>1.3043980000000002</v>
      </c>
    </row>
    <row r="191" spans="1:2" x14ac:dyDescent="0.2">
      <c r="A191" t="s">
        <v>201</v>
      </c>
      <c r="B191" s="6">
        <v>0.70324744000000017</v>
      </c>
    </row>
    <row r="192" spans="1:2" x14ac:dyDescent="0.2">
      <c r="A192" t="s">
        <v>202</v>
      </c>
      <c r="B192" s="6">
        <v>1.8022468</v>
      </c>
    </row>
    <row r="193" spans="1:2" x14ac:dyDescent="0.2">
      <c r="A193" t="s">
        <v>203</v>
      </c>
      <c r="B193" s="6">
        <v>2.5870864</v>
      </c>
    </row>
    <row r="194" spans="1:2" x14ac:dyDescent="0.2">
      <c r="A194" t="s">
        <v>204</v>
      </c>
      <c r="B194" s="6">
        <v>0.9662788000000001</v>
      </c>
    </row>
    <row r="195" spans="1:2" x14ac:dyDescent="0.2">
      <c r="A195" t="s">
        <v>205</v>
      </c>
      <c r="B195" s="6">
        <v>2.4904275999999999</v>
      </c>
    </row>
    <row r="196" spans="1:2" x14ac:dyDescent="0.2">
      <c r="A196" t="s">
        <v>206</v>
      </c>
      <c r="B196" s="6">
        <v>0.84196588000000006</v>
      </c>
    </row>
    <row r="197" spans="1:2" x14ac:dyDescent="0.2">
      <c r="A197" t="s">
        <v>207</v>
      </c>
      <c r="B197" s="6">
        <v>0.66007295999999982</v>
      </c>
    </row>
    <row r="198" spans="1:2" x14ac:dyDescent="0.2">
      <c r="A198" t="s">
        <v>208</v>
      </c>
      <c r="B198" s="6">
        <v>0.68754815999999996</v>
      </c>
    </row>
    <row r="199" spans="1:2" x14ac:dyDescent="0.2">
      <c r="A199" t="s">
        <v>209</v>
      </c>
      <c r="B199" s="6">
        <v>1.0530828000000001</v>
      </c>
    </row>
    <row r="200" spans="1:2" x14ac:dyDescent="0.2">
      <c r="A200" t="s">
        <v>210</v>
      </c>
      <c r="B200" s="6">
        <v>0.73780488</v>
      </c>
    </row>
    <row r="201" spans="1:2" x14ac:dyDescent="0.2">
      <c r="A201" t="s">
        <v>211</v>
      </c>
      <c r="B201" s="6">
        <v>8.8503156000000018</v>
      </c>
    </row>
    <row r="202" spans="1:2" x14ac:dyDescent="0.2">
      <c r="A202" t="s">
        <v>212</v>
      </c>
      <c r="B202" s="6">
        <v>4.1146595999999995</v>
      </c>
    </row>
    <row r="203" spans="1:2" x14ac:dyDescent="0.2">
      <c r="A203" t="s">
        <v>213</v>
      </c>
      <c r="B203" s="6">
        <v>4.4985491999999994</v>
      </c>
    </row>
    <row r="204" spans="1:2" x14ac:dyDescent="0.2">
      <c r="A204" t="s">
        <v>214</v>
      </c>
      <c r="B204" s="6">
        <v>2.0868372000000002</v>
      </c>
    </row>
    <row r="205" spans="1:2" x14ac:dyDescent="0.2">
      <c r="A205" t="s">
        <v>215</v>
      </c>
      <c r="B205" s="15">
        <v>13.389426200000001</v>
      </c>
    </row>
    <row r="206" spans="1:2" x14ac:dyDescent="0.2">
      <c r="A206" t="s">
        <v>216</v>
      </c>
      <c r="B206" s="6">
        <v>0.98401319999999981</v>
      </c>
    </row>
    <row r="207" spans="1:2" x14ac:dyDescent="0.2">
      <c r="A207" t="s">
        <v>217</v>
      </c>
      <c r="B207" s="6">
        <v>2.2482540000000002</v>
      </c>
    </row>
    <row r="208" spans="1:2" x14ac:dyDescent="0.2">
      <c r="A208" t="s">
        <v>218</v>
      </c>
      <c r="B208" s="6">
        <v>0.77428583999999978</v>
      </c>
    </row>
    <row r="209" spans="1:2" x14ac:dyDescent="0.2">
      <c r="A209" t="s">
        <v>219</v>
      </c>
      <c r="B209" s="6">
        <v>2.6661060000000005</v>
      </c>
    </row>
    <row r="210" spans="1:2" x14ac:dyDescent="0.2">
      <c r="A210" t="s">
        <v>220</v>
      </c>
      <c r="B210" s="6">
        <v>5.4452987999999998</v>
      </c>
    </row>
    <row r="211" spans="1:2" x14ac:dyDescent="0.2">
      <c r="A211" t="s">
        <v>221</v>
      </c>
      <c r="B211" s="6">
        <v>1.1938932</v>
      </c>
    </row>
    <row r="212" spans="1:2" x14ac:dyDescent="0.2">
      <c r="A212" t="s">
        <v>222</v>
      </c>
      <c r="B212" s="6">
        <v>1.4270508</v>
      </c>
    </row>
    <row r="213" spans="1:2" x14ac:dyDescent="0.2">
      <c r="A213" t="s">
        <v>223</v>
      </c>
      <c r="B213" s="6">
        <v>0.87945479999999987</v>
      </c>
    </row>
    <row r="214" spans="1:2" x14ac:dyDescent="0.2">
      <c r="A214" t="s">
        <v>224</v>
      </c>
      <c r="B214" s="6">
        <v>6.4405115999999998</v>
      </c>
    </row>
    <row r="215" spans="1:2" x14ac:dyDescent="0.2">
      <c r="A215" t="s">
        <v>225</v>
      </c>
      <c r="B215" s="6">
        <v>0.94508999999999987</v>
      </c>
    </row>
    <row r="216" spans="1:2" x14ac:dyDescent="0.2">
      <c r="A216" t="s">
        <v>226</v>
      </c>
      <c r="B216" s="6">
        <v>0.49209264000000003</v>
      </c>
    </row>
    <row r="217" spans="1:2" x14ac:dyDescent="0.2">
      <c r="A217" t="s">
        <v>227</v>
      </c>
      <c r="B217" s="6">
        <v>3.3495516000000003</v>
      </c>
    </row>
    <row r="218" spans="1:2" x14ac:dyDescent="0.2">
      <c r="A218" t="s">
        <v>228</v>
      </c>
      <c r="B218" s="6">
        <v>3.9238596000000001</v>
      </c>
    </row>
    <row r="219" spans="1:2" x14ac:dyDescent="0.2">
      <c r="A219" t="s">
        <v>229</v>
      </c>
      <c r="B219" s="6">
        <v>1.1397059999999999</v>
      </c>
    </row>
    <row r="220" spans="1:2" x14ac:dyDescent="0.2">
      <c r="A220" t="s">
        <v>230</v>
      </c>
      <c r="B220" s="6">
        <v>2.8756044000000003</v>
      </c>
    </row>
    <row r="221" spans="1:2" x14ac:dyDescent="0.2">
      <c r="A221" t="s">
        <v>873</v>
      </c>
      <c r="B221" s="6"/>
    </row>
    <row r="222" spans="1:2" x14ac:dyDescent="0.2">
      <c r="A222" t="s">
        <v>874</v>
      </c>
      <c r="B222" s="6"/>
    </row>
    <row r="223" spans="1:2" x14ac:dyDescent="0.2">
      <c r="A223" t="s">
        <v>231</v>
      </c>
      <c r="B223" s="6">
        <v>8.561444400000001</v>
      </c>
    </row>
    <row r="224" spans="1:2" x14ac:dyDescent="0.2">
      <c r="A224" t="s">
        <v>232</v>
      </c>
      <c r="B224" s="6">
        <v>8.199306</v>
      </c>
    </row>
    <row r="225" spans="1:2" x14ac:dyDescent="0.2">
      <c r="A225" t="s">
        <v>233</v>
      </c>
      <c r="B225" s="6">
        <v>2.2726763999999999</v>
      </c>
    </row>
    <row r="226" spans="1:2" x14ac:dyDescent="0.2">
      <c r="A226" t="s">
        <v>234</v>
      </c>
      <c r="B226" s="6">
        <v>0.57818159999999996</v>
      </c>
    </row>
    <row r="227" spans="1:2" x14ac:dyDescent="0.2">
      <c r="A227" t="s">
        <v>875</v>
      </c>
      <c r="B227" s="6"/>
    </row>
    <row r="228" spans="1:2" x14ac:dyDescent="0.2">
      <c r="A228" t="s">
        <v>235</v>
      </c>
      <c r="B228" s="6">
        <v>2.1116411999999998</v>
      </c>
    </row>
    <row r="229" spans="1:2" x14ac:dyDescent="0.2">
      <c r="A229" t="s">
        <v>236</v>
      </c>
      <c r="B229" s="6">
        <v>1.8842075999999999</v>
      </c>
    </row>
    <row r="230" spans="1:2" x14ac:dyDescent="0.2">
      <c r="A230" t="s">
        <v>237</v>
      </c>
      <c r="B230" s="6">
        <v>2.3726556000000003</v>
      </c>
    </row>
    <row r="231" spans="1:2" x14ac:dyDescent="0.2">
      <c r="A231" t="s">
        <v>238</v>
      </c>
      <c r="B231" s="6">
        <v>0.80427959999999998</v>
      </c>
    </row>
    <row r="232" spans="1:2" x14ac:dyDescent="0.2">
      <c r="A232" t="s">
        <v>239</v>
      </c>
      <c r="B232" s="6">
        <v>1.4728427999999998</v>
      </c>
    </row>
    <row r="233" spans="1:2" x14ac:dyDescent="0.2">
      <c r="A233" t="s">
        <v>240</v>
      </c>
      <c r="B233" s="6">
        <v>0.75677040000000007</v>
      </c>
    </row>
    <row r="234" spans="1:2" x14ac:dyDescent="0.2">
      <c r="A234" t="s">
        <v>241</v>
      </c>
      <c r="B234" s="15">
        <v>13.3631206</v>
      </c>
    </row>
    <row r="235" spans="1:2" x14ac:dyDescent="0.2">
      <c r="A235" t="s">
        <v>242</v>
      </c>
      <c r="B235" s="6">
        <v>1.0721628000000001</v>
      </c>
    </row>
    <row r="236" spans="1:2" x14ac:dyDescent="0.2">
      <c r="A236" t="s">
        <v>243</v>
      </c>
      <c r="B236" s="6">
        <v>2.0734811999999998</v>
      </c>
    </row>
    <row r="237" spans="1:2" x14ac:dyDescent="0.2">
      <c r="A237" t="s">
        <v>244</v>
      </c>
      <c r="B237" s="6">
        <v>3.6132372000000004</v>
      </c>
    </row>
    <row r="238" spans="1:2" x14ac:dyDescent="0.2">
      <c r="A238" t="s">
        <v>245</v>
      </c>
      <c r="B238" s="6">
        <v>1.1923667999999998</v>
      </c>
    </row>
    <row r="239" spans="1:2" x14ac:dyDescent="0.2">
      <c r="A239" t="s">
        <v>246</v>
      </c>
      <c r="B239" s="6">
        <v>1.191222</v>
      </c>
    </row>
    <row r="240" spans="1:2" x14ac:dyDescent="0.2">
      <c r="A240" t="s">
        <v>247</v>
      </c>
      <c r="B240" s="6">
        <v>2.3177052000000002</v>
      </c>
    </row>
    <row r="241" spans="1:2" x14ac:dyDescent="0.2">
      <c r="A241" t="s">
        <v>248</v>
      </c>
      <c r="B241" s="6">
        <v>2.4131052</v>
      </c>
    </row>
    <row r="242" spans="1:2" x14ac:dyDescent="0.2">
      <c r="A242" t="s">
        <v>249</v>
      </c>
      <c r="B242" s="6">
        <v>3.0957876</v>
      </c>
    </row>
    <row r="243" spans="1:2" x14ac:dyDescent="0.2">
      <c r="A243" t="s">
        <v>250</v>
      </c>
      <c r="B243" s="6">
        <v>1.4720795999999998</v>
      </c>
    </row>
    <row r="244" spans="1:2" x14ac:dyDescent="0.2">
      <c r="A244" t="s">
        <v>251</v>
      </c>
      <c r="B244" s="6">
        <v>2.2799268000000001</v>
      </c>
    </row>
    <row r="245" spans="1:2" x14ac:dyDescent="0.2">
      <c r="A245" t="s">
        <v>252</v>
      </c>
      <c r="B245" s="6">
        <v>2.9166640000000004</v>
      </c>
    </row>
    <row r="246" spans="1:2" x14ac:dyDescent="0.2">
      <c r="A246" t="s">
        <v>253</v>
      </c>
      <c r="B246" s="6">
        <v>3.7468832666666665</v>
      </c>
    </row>
    <row r="247" spans="1:2" x14ac:dyDescent="0.2">
      <c r="A247" t="s">
        <v>254</v>
      </c>
      <c r="B247" s="6">
        <v>0.90550093333333337</v>
      </c>
    </row>
    <row r="248" spans="1:2" x14ac:dyDescent="0.2">
      <c r="A248" t="s">
        <v>255</v>
      </c>
      <c r="B248" s="6">
        <v>2.7435029333333336</v>
      </c>
    </row>
    <row r="249" spans="1:2" x14ac:dyDescent="0.2">
      <c r="A249" t="s">
        <v>256</v>
      </c>
      <c r="B249" s="6">
        <v>1.0273006666666669</v>
      </c>
    </row>
    <row r="250" spans="1:2" x14ac:dyDescent="0.2">
      <c r="A250" t="s">
        <v>257</v>
      </c>
      <c r="B250" s="6">
        <v>1.3750902666666669</v>
      </c>
    </row>
    <row r="251" spans="1:2" x14ac:dyDescent="0.2">
      <c r="A251" t="s">
        <v>258</v>
      </c>
      <c r="B251" s="6">
        <v>2.3351803333333336</v>
      </c>
    </row>
    <row r="252" spans="1:2" x14ac:dyDescent="0.2">
      <c r="A252" t="s">
        <v>876</v>
      </c>
      <c r="B252" s="6"/>
    </row>
    <row r="253" spans="1:2" x14ac:dyDescent="0.2">
      <c r="A253" t="s">
        <v>259</v>
      </c>
      <c r="B253" s="6">
        <v>1.4154456</v>
      </c>
    </row>
    <row r="254" spans="1:2" x14ac:dyDescent="0.2">
      <c r="A254" t="s">
        <v>260</v>
      </c>
      <c r="B254" s="6">
        <v>0.55661073333333333</v>
      </c>
    </row>
    <row r="255" spans="1:2" x14ac:dyDescent="0.2">
      <c r="A255" t="s">
        <v>261</v>
      </c>
      <c r="B255" s="6">
        <v>1.6109855333333334</v>
      </c>
    </row>
    <row r="256" spans="1:2" x14ac:dyDescent="0.2">
      <c r="A256" t="s">
        <v>262</v>
      </c>
      <c r="B256" s="6">
        <v>0.8042090466666667</v>
      </c>
    </row>
    <row r="257" spans="1:2" x14ac:dyDescent="0.2">
      <c r="A257" t="s">
        <v>263</v>
      </c>
      <c r="B257" s="6">
        <v>0.81360083333333344</v>
      </c>
    </row>
    <row r="258" spans="1:2" x14ac:dyDescent="0.2">
      <c r="A258" t="s">
        <v>264</v>
      </c>
      <c r="B258" s="6">
        <v>1.4602033333333331</v>
      </c>
    </row>
    <row r="259" spans="1:2" x14ac:dyDescent="0.2">
      <c r="A259" t="s">
        <v>265</v>
      </c>
      <c r="B259" s="6">
        <v>0.63651429333333331</v>
      </c>
    </row>
    <row r="260" spans="1:2" x14ac:dyDescent="0.2">
      <c r="A260" t="s">
        <v>266</v>
      </c>
      <c r="B260" s="6">
        <v>0.73876003333333351</v>
      </c>
    </row>
    <row r="261" spans="1:2" x14ac:dyDescent="0.2">
      <c r="A261" t="s">
        <v>267</v>
      </c>
      <c r="B261" s="14" t="s">
        <v>867</v>
      </c>
    </row>
    <row r="262" spans="1:2" x14ac:dyDescent="0.2">
      <c r="A262" t="s">
        <v>268</v>
      </c>
      <c r="B262" s="6">
        <v>0.64407174666666667</v>
      </c>
    </row>
    <row r="263" spans="1:2" x14ac:dyDescent="0.2">
      <c r="A263" t="s">
        <v>269</v>
      </c>
      <c r="B263" s="6">
        <v>1.8839343333333336</v>
      </c>
    </row>
    <row r="264" spans="1:2" x14ac:dyDescent="0.2">
      <c r="A264" t="s">
        <v>270</v>
      </c>
      <c r="B264" s="14" t="s">
        <v>867</v>
      </c>
    </row>
    <row r="265" spans="1:2" x14ac:dyDescent="0.2">
      <c r="A265" t="s">
        <v>271</v>
      </c>
      <c r="B265" s="6">
        <v>4.1126493333333336</v>
      </c>
    </row>
    <row r="266" spans="1:2" x14ac:dyDescent="0.2">
      <c r="A266" t="s">
        <v>272</v>
      </c>
      <c r="B266" s="6">
        <v>0.47810126666666664</v>
      </c>
    </row>
    <row r="267" spans="1:2" x14ac:dyDescent="0.2">
      <c r="A267" t="s">
        <v>273</v>
      </c>
      <c r="B267" s="6">
        <v>1.8193658000000001</v>
      </c>
    </row>
    <row r="268" spans="1:2" x14ac:dyDescent="0.2">
      <c r="A268" t="s">
        <v>274</v>
      </c>
      <c r="B268" s="6">
        <v>1.8388097333333338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5ECD2-2A0D-4E3F-809F-3F23C09D523D}">
  <dimension ref="A1:D112"/>
  <sheetViews>
    <sheetView tabSelected="1" workbookViewId="0"/>
  </sheetViews>
  <sheetFormatPr baseColWidth="10" defaultColWidth="8.83203125" defaultRowHeight="15" x14ac:dyDescent="0.2"/>
  <cols>
    <col min="1" max="1" width="9.5" customWidth="1"/>
    <col min="2" max="2" width="16.33203125" customWidth="1"/>
    <col min="3" max="3" width="14.5" bestFit="1" customWidth="1"/>
    <col min="4" max="4" width="10.33203125" customWidth="1"/>
  </cols>
  <sheetData>
    <row r="1" spans="1:4" x14ac:dyDescent="0.2">
      <c r="A1" s="2" t="s">
        <v>1019</v>
      </c>
    </row>
    <row r="2" spans="1:4" x14ac:dyDescent="0.2">
      <c r="A2" s="3">
        <v>44113</v>
      </c>
      <c r="D2" t="s">
        <v>281</v>
      </c>
    </row>
    <row r="3" spans="1:4" x14ac:dyDescent="0.2">
      <c r="D3" t="s">
        <v>11</v>
      </c>
    </row>
    <row r="4" spans="1:4" ht="16" thickBot="1" x14ac:dyDescent="0.25">
      <c r="A4" s="13" t="s">
        <v>1</v>
      </c>
      <c r="B4" s="13" t="s">
        <v>2</v>
      </c>
      <c r="C4" s="13" t="s">
        <v>6</v>
      </c>
      <c r="D4" s="13" t="s">
        <v>1020</v>
      </c>
    </row>
    <row r="5" spans="1:4" x14ac:dyDescent="0.2">
      <c r="A5" t="s">
        <v>11</v>
      </c>
      <c r="B5" t="s">
        <v>905</v>
      </c>
      <c r="C5" s="1">
        <v>44110.728587962964</v>
      </c>
      <c r="D5" s="29">
        <v>166.81946666666667</v>
      </c>
    </row>
    <row r="6" spans="1:4" x14ac:dyDescent="0.2">
      <c r="A6" t="s">
        <v>11</v>
      </c>
      <c r="B6" t="s">
        <v>906</v>
      </c>
      <c r="C6" s="1">
        <v>44110.742743055554</v>
      </c>
      <c r="D6" s="29">
        <v>138.51643999999999</v>
      </c>
    </row>
    <row r="7" spans="1:4" x14ac:dyDescent="0.2">
      <c r="A7" t="s">
        <v>11</v>
      </c>
      <c r="B7" t="s">
        <v>907</v>
      </c>
      <c r="C7" s="1">
        <v>44110.757118055553</v>
      </c>
      <c r="D7" s="29">
        <v>154.70048666666665</v>
      </c>
    </row>
    <row r="8" spans="1:4" x14ac:dyDescent="0.2">
      <c r="A8" t="s">
        <v>11</v>
      </c>
      <c r="B8" t="s">
        <v>908</v>
      </c>
      <c r="C8" s="1">
        <v>44110.771527777775</v>
      </c>
      <c r="D8" s="29">
        <v>155.86919333333333</v>
      </c>
    </row>
    <row r="9" spans="1:4" x14ac:dyDescent="0.2">
      <c r="A9" t="s">
        <v>11</v>
      </c>
      <c r="B9" t="s">
        <v>909</v>
      </c>
      <c r="C9" s="1">
        <v>44110.78564814815</v>
      </c>
      <c r="D9" s="29">
        <v>139.27864000000002</v>
      </c>
    </row>
    <row r="10" spans="1:4" x14ac:dyDescent="0.2">
      <c r="A10" t="s">
        <v>11</v>
      </c>
      <c r="B10" t="s">
        <v>910</v>
      </c>
      <c r="C10" s="1">
        <v>44110.799791666665</v>
      </c>
      <c r="D10" s="29">
        <v>156.91086666666664</v>
      </c>
    </row>
    <row r="11" spans="1:4" x14ac:dyDescent="0.2">
      <c r="A11" t="s">
        <v>11</v>
      </c>
      <c r="B11" t="s">
        <v>911</v>
      </c>
      <c r="C11" s="1">
        <v>44110.814247685186</v>
      </c>
      <c r="D11" s="29">
        <v>144.02968666666666</v>
      </c>
    </row>
    <row r="12" spans="1:4" x14ac:dyDescent="0.2">
      <c r="A12" t="s">
        <v>11</v>
      </c>
      <c r="B12" t="s">
        <v>912</v>
      </c>
      <c r="C12" s="1">
        <v>44110.828576388885</v>
      </c>
      <c r="D12" s="29">
        <v>176.75347333333332</v>
      </c>
    </row>
    <row r="13" spans="1:4" x14ac:dyDescent="0.2">
      <c r="A13" t="s">
        <v>11</v>
      </c>
      <c r="B13" t="s">
        <v>913</v>
      </c>
      <c r="C13" s="1">
        <v>44110.843194444446</v>
      </c>
      <c r="D13" s="29">
        <v>171.87539333333334</v>
      </c>
    </row>
    <row r="14" spans="1:4" x14ac:dyDescent="0.2">
      <c r="A14" t="s">
        <v>11</v>
      </c>
      <c r="B14" t="s">
        <v>914</v>
      </c>
      <c r="C14" s="1">
        <v>44110.857627314814</v>
      </c>
      <c r="D14" s="29">
        <v>156.30110666666667</v>
      </c>
    </row>
    <row r="15" spans="1:4" x14ac:dyDescent="0.2">
      <c r="A15" t="s">
        <v>11</v>
      </c>
      <c r="B15" t="s">
        <v>915</v>
      </c>
      <c r="C15" s="1">
        <v>44110.871921296297</v>
      </c>
      <c r="D15" s="29">
        <v>140.62519333333333</v>
      </c>
    </row>
    <row r="16" spans="1:4" x14ac:dyDescent="0.2">
      <c r="A16" t="s">
        <v>11</v>
      </c>
      <c r="B16" t="s">
        <v>916</v>
      </c>
      <c r="C16" s="1">
        <v>44110.886284722219</v>
      </c>
      <c r="D16" s="29">
        <v>154.01450666666665</v>
      </c>
    </row>
    <row r="17" spans="1:4" x14ac:dyDescent="0.2">
      <c r="A17" t="s">
        <v>11</v>
      </c>
      <c r="B17" t="s">
        <v>917</v>
      </c>
      <c r="C17" s="1">
        <v>44110.940787037034</v>
      </c>
      <c r="D17" s="29">
        <v>184.47709999999998</v>
      </c>
    </row>
    <row r="18" spans="1:4" x14ac:dyDescent="0.2">
      <c r="A18" t="s">
        <v>11</v>
      </c>
      <c r="B18" t="s">
        <v>918</v>
      </c>
      <c r="C18" s="1">
        <v>44110.955347222225</v>
      </c>
      <c r="D18" s="29">
        <v>183.58786666666666</v>
      </c>
    </row>
    <row r="19" spans="1:4" x14ac:dyDescent="0.2">
      <c r="A19" t="s">
        <v>11</v>
      </c>
      <c r="B19" t="s">
        <v>919</v>
      </c>
      <c r="C19" s="1">
        <v>44110.969826388886</v>
      </c>
      <c r="D19" s="29">
        <v>157.87631999999999</v>
      </c>
    </row>
    <row r="20" spans="1:4" x14ac:dyDescent="0.2">
      <c r="A20" t="s">
        <v>11</v>
      </c>
      <c r="B20" t="s">
        <v>920</v>
      </c>
      <c r="C20" s="1">
        <v>44110.984155092592</v>
      </c>
      <c r="D20" s="29">
        <v>156.19947999999999</v>
      </c>
    </row>
    <row r="21" spans="1:4" x14ac:dyDescent="0.2">
      <c r="A21" t="s">
        <v>11</v>
      </c>
      <c r="B21" t="s">
        <v>921</v>
      </c>
      <c r="C21" s="1">
        <v>44110.998680555553</v>
      </c>
      <c r="D21" s="29">
        <v>169.33472666666665</v>
      </c>
    </row>
    <row r="22" spans="1:4" x14ac:dyDescent="0.2">
      <c r="A22" t="s">
        <v>11</v>
      </c>
      <c r="B22" t="s">
        <v>922</v>
      </c>
      <c r="C22" s="1">
        <v>44111.01321759259</v>
      </c>
      <c r="D22" s="29">
        <v>162.44952000000001</v>
      </c>
    </row>
    <row r="23" spans="1:4" x14ac:dyDescent="0.2">
      <c r="A23" t="s">
        <v>11</v>
      </c>
      <c r="B23" t="s">
        <v>923</v>
      </c>
      <c r="C23" s="1">
        <v>44111.027731481481</v>
      </c>
      <c r="D23" s="29">
        <v>171.64673333333334</v>
      </c>
    </row>
    <row r="24" spans="1:4" x14ac:dyDescent="0.2">
      <c r="A24" t="s">
        <v>11</v>
      </c>
      <c r="B24" t="s">
        <v>924</v>
      </c>
      <c r="C24" s="1">
        <v>44111.042233796295</v>
      </c>
      <c r="D24" s="29">
        <v>144.25834666666665</v>
      </c>
    </row>
    <row r="25" spans="1:4" x14ac:dyDescent="0.2">
      <c r="A25" t="s">
        <v>11</v>
      </c>
      <c r="B25" t="s">
        <v>925</v>
      </c>
      <c r="C25" s="1">
        <v>44111.056608796294</v>
      </c>
      <c r="D25" s="29">
        <v>186.02690666666663</v>
      </c>
    </row>
    <row r="26" spans="1:4" x14ac:dyDescent="0.2">
      <c r="A26" t="s">
        <v>11</v>
      </c>
      <c r="B26" t="s">
        <v>926</v>
      </c>
      <c r="C26" s="1">
        <v>44111.071273148147</v>
      </c>
      <c r="D26" s="29">
        <v>156.80923999999996</v>
      </c>
    </row>
    <row r="27" spans="1:4" x14ac:dyDescent="0.2">
      <c r="A27" t="s">
        <v>11</v>
      </c>
      <c r="B27" t="s">
        <v>927</v>
      </c>
      <c r="C27" s="1">
        <v>44111.085833333331</v>
      </c>
      <c r="D27" s="29">
        <v>169.71582666666666</v>
      </c>
    </row>
    <row r="28" spans="1:4" x14ac:dyDescent="0.2">
      <c r="A28" t="s">
        <v>11</v>
      </c>
      <c r="B28" t="s">
        <v>928</v>
      </c>
      <c r="C28" s="1">
        <v>44111.100393518522</v>
      </c>
      <c r="D28" s="29">
        <v>153.68421999999998</v>
      </c>
    </row>
    <row r="29" spans="1:4" x14ac:dyDescent="0.2">
      <c r="A29" t="s">
        <v>11</v>
      </c>
      <c r="B29" t="s">
        <v>929</v>
      </c>
      <c r="C29" s="1">
        <v>44111.155902777777</v>
      </c>
      <c r="D29" s="29">
        <v>132.2918066666667</v>
      </c>
    </row>
    <row r="30" spans="1:4" x14ac:dyDescent="0.2">
      <c r="A30" t="s">
        <v>11</v>
      </c>
      <c r="B30" t="s">
        <v>930</v>
      </c>
      <c r="C30" s="1">
        <v>44111.170219907406</v>
      </c>
      <c r="D30" s="29">
        <v>212.83093999999997</v>
      </c>
    </row>
    <row r="31" spans="1:4" x14ac:dyDescent="0.2">
      <c r="A31" t="s">
        <v>11</v>
      </c>
      <c r="B31" t="s">
        <v>931</v>
      </c>
      <c r="C31" s="1">
        <v>44111.184942129628</v>
      </c>
      <c r="D31" s="29">
        <v>143.85183999999998</v>
      </c>
    </row>
    <row r="32" spans="1:4" x14ac:dyDescent="0.2">
      <c r="A32" t="s">
        <v>11</v>
      </c>
      <c r="B32" t="s">
        <v>932</v>
      </c>
      <c r="C32" s="1">
        <v>44111.199212962965</v>
      </c>
      <c r="D32" s="29">
        <v>130.38630666666666</v>
      </c>
    </row>
    <row r="33" spans="1:4" x14ac:dyDescent="0.2">
      <c r="A33" t="s">
        <v>11</v>
      </c>
      <c r="B33" t="s">
        <v>933</v>
      </c>
      <c r="C33" s="1">
        <v>44111.213495370372</v>
      </c>
      <c r="D33" s="29">
        <v>144.66485333333333</v>
      </c>
    </row>
    <row r="34" spans="1:4" x14ac:dyDescent="0.2">
      <c r="A34" t="s">
        <v>11</v>
      </c>
      <c r="B34" t="s">
        <v>934</v>
      </c>
      <c r="C34" s="1">
        <v>44111.227662037039</v>
      </c>
      <c r="D34" s="29">
        <v>117.58134666666666</v>
      </c>
    </row>
    <row r="35" spans="1:4" x14ac:dyDescent="0.2">
      <c r="A35" t="s">
        <v>11</v>
      </c>
      <c r="B35" t="s">
        <v>935</v>
      </c>
      <c r="C35" s="1">
        <v>44111.242129629631</v>
      </c>
      <c r="D35" s="29">
        <v>231.58105999999998</v>
      </c>
    </row>
    <row r="36" spans="1:4" x14ac:dyDescent="0.2">
      <c r="A36" t="s">
        <v>11</v>
      </c>
      <c r="B36" t="s">
        <v>936</v>
      </c>
      <c r="C36" s="1">
        <v>44111.257337962961</v>
      </c>
      <c r="D36" s="29">
        <v>239.91444666666666</v>
      </c>
    </row>
    <row r="37" spans="1:4" x14ac:dyDescent="0.2">
      <c r="A37" t="s">
        <v>11</v>
      </c>
      <c r="B37" t="s">
        <v>937</v>
      </c>
      <c r="C37" s="1">
        <v>44111.272858796299</v>
      </c>
      <c r="D37" s="29">
        <v>272.48579333333333</v>
      </c>
    </row>
    <row r="38" spans="1:4" x14ac:dyDescent="0.2">
      <c r="A38" t="s">
        <v>11</v>
      </c>
      <c r="B38" t="s">
        <v>938</v>
      </c>
      <c r="C38" s="1">
        <v>44111.288495370369</v>
      </c>
      <c r="D38" s="29">
        <v>263.72049333333331</v>
      </c>
    </row>
    <row r="39" spans="1:4" x14ac:dyDescent="0.2">
      <c r="A39" t="s">
        <v>11</v>
      </c>
      <c r="B39" t="s">
        <v>939</v>
      </c>
      <c r="C39" s="1">
        <v>44111.304027777776</v>
      </c>
      <c r="D39" s="29">
        <v>230.66641999999999</v>
      </c>
    </row>
    <row r="40" spans="1:4" x14ac:dyDescent="0.2">
      <c r="A40" t="s">
        <v>11</v>
      </c>
      <c r="B40" t="s">
        <v>940</v>
      </c>
      <c r="C40" s="1">
        <v>44111.319085648145</v>
      </c>
      <c r="D40" s="29">
        <v>160.62024</v>
      </c>
    </row>
    <row r="41" spans="1:4" x14ac:dyDescent="0.2">
      <c r="A41" t="s">
        <v>11</v>
      </c>
      <c r="B41" t="s">
        <v>945</v>
      </c>
      <c r="C41" s="1">
        <v>44111.49895833333</v>
      </c>
      <c r="D41" s="29">
        <v>139.17701333333335</v>
      </c>
    </row>
    <row r="42" spans="1:4" x14ac:dyDescent="0.2">
      <c r="A42" t="s">
        <v>11</v>
      </c>
      <c r="B42" t="s">
        <v>946</v>
      </c>
      <c r="C42" s="1">
        <v>44111.513437499998</v>
      </c>
      <c r="D42" s="29">
        <v>193.54728</v>
      </c>
    </row>
    <row r="43" spans="1:4" x14ac:dyDescent="0.2">
      <c r="A43" t="s">
        <v>11</v>
      </c>
      <c r="B43" t="s">
        <v>947</v>
      </c>
      <c r="C43" s="1">
        <v>44111.527962962966</v>
      </c>
      <c r="D43" s="29">
        <v>112.77948666666667</v>
      </c>
    </row>
    <row r="44" spans="1:4" x14ac:dyDescent="0.2">
      <c r="A44" t="s">
        <v>11</v>
      </c>
      <c r="B44" t="s">
        <v>948</v>
      </c>
      <c r="C44" s="1">
        <v>44111.541979166665</v>
      </c>
      <c r="D44" s="29">
        <v>119.66469333333332</v>
      </c>
    </row>
    <row r="45" spans="1:4" x14ac:dyDescent="0.2">
      <c r="A45" t="s">
        <v>11</v>
      </c>
      <c r="B45" t="s">
        <v>949</v>
      </c>
      <c r="C45" s="1">
        <v>44111.555995370371</v>
      </c>
      <c r="D45" s="29">
        <v>119.79172666666665</v>
      </c>
    </row>
    <row r="46" spans="1:4" x14ac:dyDescent="0.2">
      <c r="A46" t="s">
        <v>11</v>
      </c>
      <c r="B46" t="s">
        <v>950</v>
      </c>
      <c r="C46" s="1">
        <v>44111.570034722223</v>
      </c>
      <c r="D46" s="29">
        <v>148.29800666666665</v>
      </c>
    </row>
    <row r="47" spans="1:4" x14ac:dyDescent="0.2">
      <c r="A47" t="s">
        <v>11</v>
      </c>
      <c r="B47" t="s">
        <v>951</v>
      </c>
      <c r="C47" s="1">
        <v>44111.584351851852</v>
      </c>
      <c r="D47" s="29">
        <v>143.6994</v>
      </c>
    </row>
    <row r="48" spans="1:4" x14ac:dyDescent="0.2">
      <c r="A48" t="s">
        <v>11</v>
      </c>
      <c r="B48" t="s">
        <v>952</v>
      </c>
      <c r="C48" s="1">
        <v>44111.598680555559</v>
      </c>
      <c r="D48" s="29">
        <v>140.80303999999998</v>
      </c>
    </row>
    <row r="49" spans="1:4" x14ac:dyDescent="0.2">
      <c r="A49" t="s">
        <v>11</v>
      </c>
      <c r="B49" t="s">
        <v>953</v>
      </c>
      <c r="C49" s="1">
        <v>44111.612858796296</v>
      </c>
      <c r="D49" s="29">
        <v>153.81125333333333</v>
      </c>
    </row>
    <row r="50" spans="1:4" x14ac:dyDescent="0.2">
      <c r="A50" t="s">
        <v>11</v>
      </c>
      <c r="B50" t="s">
        <v>954</v>
      </c>
      <c r="C50" s="1">
        <v>44111.627233796295</v>
      </c>
      <c r="D50" s="29">
        <v>165.09181333333333</v>
      </c>
    </row>
    <row r="51" spans="1:4" x14ac:dyDescent="0.2">
      <c r="A51" t="s">
        <v>11</v>
      </c>
      <c r="B51" t="s">
        <v>955</v>
      </c>
      <c r="C51" s="1">
        <v>44111.641851851855</v>
      </c>
      <c r="D51" s="29">
        <v>149.54293333333331</v>
      </c>
    </row>
    <row r="52" spans="1:4" x14ac:dyDescent="0.2">
      <c r="A52" t="s">
        <v>11</v>
      </c>
      <c r="B52" t="s">
        <v>956</v>
      </c>
      <c r="C52" s="1">
        <v>44111.65625</v>
      </c>
      <c r="D52" s="29">
        <v>206.68252666666663</v>
      </c>
    </row>
    <row r="53" spans="1:4" x14ac:dyDescent="0.2">
      <c r="A53" t="s">
        <v>11</v>
      </c>
      <c r="B53" t="s">
        <v>957</v>
      </c>
      <c r="C53" s="1">
        <v>44111.713831018518</v>
      </c>
      <c r="D53" s="29">
        <v>175.83883333333333</v>
      </c>
    </row>
    <row r="54" spans="1:4" x14ac:dyDescent="0.2">
      <c r="A54" t="s">
        <v>11</v>
      </c>
      <c r="B54" t="s">
        <v>958</v>
      </c>
      <c r="C54" s="1">
        <v>44111.728263888886</v>
      </c>
      <c r="D54" s="29">
        <v>123.52650666666666</v>
      </c>
    </row>
    <row r="55" spans="1:4" x14ac:dyDescent="0.2">
      <c r="A55" t="s">
        <v>11</v>
      </c>
      <c r="B55" t="s">
        <v>959</v>
      </c>
      <c r="C55" s="1">
        <v>44111.742430555554</v>
      </c>
      <c r="D55" s="29">
        <v>166.71784</v>
      </c>
    </row>
    <row r="56" spans="1:4" x14ac:dyDescent="0.2">
      <c r="A56" t="s">
        <v>11</v>
      </c>
      <c r="B56" t="s">
        <v>960</v>
      </c>
      <c r="C56" s="1">
        <v>44111.756967592592</v>
      </c>
      <c r="D56" s="29">
        <v>185.18848666666665</v>
      </c>
    </row>
    <row r="57" spans="1:4" x14ac:dyDescent="0.2">
      <c r="A57" t="s">
        <v>11</v>
      </c>
      <c r="B57" t="s">
        <v>961</v>
      </c>
      <c r="C57" s="1">
        <v>44111.771689814814</v>
      </c>
      <c r="D57" s="29">
        <v>167.91195333333334</v>
      </c>
    </row>
    <row r="58" spans="1:4" x14ac:dyDescent="0.2">
      <c r="A58" t="s">
        <v>11</v>
      </c>
      <c r="B58" t="s">
        <v>962</v>
      </c>
      <c r="C58" s="1">
        <v>44111.786145833335</v>
      </c>
      <c r="D58" s="29">
        <v>150.99111333333332</v>
      </c>
    </row>
    <row r="59" spans="1:4" x14ac:dyDescent="0.2">
      <c r="A59" t="s">
        <v>11</v>
      </c>
      <c r="B59" t="s">
        <v>963</v>
      </c>
      <c r="C59" s="1">
        <v>44111.80060185185</v>
      </c>
      <c r="D59" s="29">
        <v>159.04502666666667</v>
      </c>
    </row>
    <row r="60" spans="1:4" x14ac:dyDescent="0.2">
      <c r="A60" t="s">
        <v>11</v>
      </c>
      <c r="B60" t="s">
        <v>964</v>
      </c>
      <c r="C60" s="1">
        <v>44111.815266203703</v>
      </c>
      <c r="D60" s="29">
        <v>190.5238866666667</v>
      </c>
    </row>
    <row r="61" spans="1:4" x14ac:dyDescent="0.2">
      <c r="A61" t="s">
        <v>11</v>
      </c>
      <c r="B61" t="s">
        <v>965</v>
      </c>
      <c r="C61" s="1">
        <v>44111.829965277779</v>
      </c>
      <c r="D61" s="29">
        <v>152.61713999999998</v>
      </c>
    </row>
    <row r="62" spans="1:4" x14ac:dyDescent="0.2">
      <c r="A62" t="s">
        <v>11</v>
      </c>
      <c r="B62" t="s">
        <v>966</v>
      </c>
      <c r="C62" s="1">
        <v>44111.844456018516</v>
      </c>
      <c r="D62" s="29">
        <v>152.74417333333332</v>
      </c>
    </row>
    <row r="63" spans="1:4" x14ac:dyDescent="0.2">
      <c r="A63" t="s">
        <v>11</v>
      </c>
      <c r="B63" t="s">
        <v>967</v>
      </c>
      <c r="C63" s="1">
        <v>44111.858958333331</v>
      </c>
      <c r="D63" s="29">
        <v>168.72496666666666</v>
      </c>
    </row>
    <row r="64" spans="1:4" x14ac:dyDescent="0.2">
      <c r="A64" t="s">
        <v>11</v>
      </c>
      <c r="B64" t="s">
        <v>968</v>
      </c>
      <c r="C64" s="1">
        <v>44111.873530092591</v>
      </c>
      <c r="D64" s="29">
        <v>130.94525333333334</v>
      </c>
    </row>
    <row r="65" spans="1:4" x14ac:dyDescent="0.2">
      <c r="A65" t="s">
        <v>11</v>
      </c>
      <c r="B65" t="s">
        <v>969</v>
      </c>
      <c r="C65" s="1">
        <v>44111.932037037041</v>
      </c>
      <c r="D65" s="29">
        <v>150.8007483333333</v>
      </c>
    </row>
    <row r="66" spans="1:4" x14ac:dyDescent="0.2">
      <c r="A66" t="s">
        <v>11</v>
      </c>
      <c r="B66" t="s">
        <v>970</v>
      </c>
      <c r="C66" s="1">
        <v>44111.94699074074</v>
      </c>
      <c r="D66" s="29">
        <v>167.40388266666662</v>
      </c>
    </row>
    <row r="67" spans="1:4" x14ac:dyDescent="0.2">
      <c r="A67" t="s">
        <v>11</v>
      </c>
      <c r="B67" t="s">
        <v>971</v>
      </c>
      <c r="C67" s="1">
        <v>44111.961701388886</v>
      </c>
      <c r="D67" s="29">
        <v>154.62465</v>
      </c>
    </row>
    <row r="68" spans="1:4" x14ac:dyDescent="0.2">
      <c r="A68" t="s">
        <v>11</v>
      </c>
      <c r="B68" t="s">
        <v>972</v>
      </c>
      <c r="C68" s="1">
        <v>44111.976354166669</v>
      </c>
      <c r="D68" s="29">
        <v>129.1155253333333</v>
      </c>
    </row>
    <row r="69" spans="1:4" x14ac:dyDescent="0.2">
      <c r="A69" t="s">
        <v>11</v>
      </c>
      <c r="B69" t="s">
        <v>973</v>
      </c>
      <c r="C69" s="1">
        <v>44111.99114583333</v>
      </c>
      <c r="D69" s="29">
        <v>187.48553399999994</v>
      </c>
    </row>
    <row r="70" spans="1:4" x14ac:dyDescent="0.2">
      <c r="A70" t="s">
        <v>11</v>
      </c>
      <c r="B70" t="s">
        <v>974</v>
      </c>
      <c r="C70" s="1">
        <v>44112.006504629629</v>
      </c>
      <c r="D70" s="29">
        <v>248.44592766666665</v>
      </c>
    </row>
    <row r="71" spans="1:4" x14ac:dyDescent="0.2">
      <c r="A71" t="s">
        <v>11</v>
      </c>
      <c r="B71" t="s">
        <v>975</v>
      </c>
      <c r="C71" s="1">
        <v>44112.022152777776</v>
      </c>
      <c r="D71" s="29">
        <v>265.91252366666669</v>
      </c>
    </row>
    <row r="72" spans="1:4" x14ac:dyDescent="0.2">
      <c r="A72" t="s">
        <v>11</v>
      </c>
      <c r="B72" t="s">
        <v>976</v>
      </c>
      <c r="C72" s="1">
        <v>44112.037835648145</v>
      </c>
      <c r="D72" s="29">
        <v>242.52504766666664</v>
      </c>
    </row>
    <row r="73" spans="1:4" x14ac:dyDescent="0.2">
      <c r="A73" t="s">
        <v>11</v>
      </c>
      <c r="B73" t="s">
        <v>977</v>
      </c>
      <c r="C73" s="1">
        <v>44112.056956018518</v>
      </c>
      <c r="D73" s="29">
        <v>237.36894799999996</v>
      </c>
    </row>
    <row r="74" spans="1:4" x14ac:dyDescent="0.2">
      <c r="A74" t="s">
        <v>11</v>
      </c>
      <c r="B74" t="s">
        <v>978</v>
      </c>
      <c r="C74" s="1">
        <v>44112.072546296295</v>
      </c>
      <c r="D74" s="29">
        <v>268.72494166666667</v>
      </c>
    </row>
    <row r="75" spans="1:4" x14ac:dyDescent="0.2">
      <c r="A75" t="s">
        <v>11</v>
      </c>
      <c r="B75" t="s">
        <v>979</v>
      </c>
      <c r="C75" s="1">
        <v>44112.08797453704</v>
      </c>
      <c r="D75" s="29">
        <v>176.01382899999999</v>
      </c>
    </row>
    <row r="76" spans="1:4" x14ac:dyDescent="0.2">
      <c r="A76" t="s">
        <v>11</v>
      </c>
      <c r="B76" t="s">
        <v>980</v>
      </c>
      <c r="C76" s="1">
        <v>44112.103229166663</v>
      </c>
      <c r="D76" s="29">
        <v>156.22822166666666</v>
      </c>
    </row>
    <row r="77" spans="1:4" x14ac:dyDescent="0.2">
      <c r="A77" t="s">
        <v>11</v>
      </c>
      <c r="B77" t="s">
        <v>981</v>
      </c>
      <c r="C77" s="1">
        <v>44112.162673611114</v>
      </c>
      <c r="D77" s="29">
        <v>169.5255313333333</v>
      </c>
    </row>
    <row r="78" spans="1:4" x14ac:dyDescent="0.2">
      <c r="A78" t="s">
        <v>11</v>
      </c>
      <c r="B78" t="s">
        <v>982</v>
      </c>
      <c r="C78" s="1">
        <v>44112.177858796298</v>
      </c>
      <c r="D78" s="29">
        <v>154.42728733333331</v>
      </c>
    </row>
    <row r="79" spans="1:4" x14ac:dyDescent="0.2">
      <c r="A79" t="s">
        <v>11</v>
      </c>
      <c r="B79" t="s">
        <v>983</v>
      </c>
      <c r="C79" s="1">
        <v>44112.192546296297</v>
      </c>
      <c r="D79" s="29">
        <v>162.02574999999999</v>
      </c>
    </row>
    <row r="80" spans="1:4" x14ac:dyDescent="0.2">
      <c r="A80" t="s">
        <v>11</v>
      </c>
      <c r="B80" t="s">
        <v>984</v>
      </c>
      <c r="C80" s="1">
        <v>44112.207465277781</v>
      </c>
      <c r="D80" s="29">
        <v>149.61657233333332</v>
      </c>
    </row>
    <row r="81" spans="1:4" x14ac:dyDescent="0.2">
      <c r="A81" t="s">
        <v>11</v>
      </c>
      <c r="B81" t="s">
        <v>985</v>
      </c>
      <c r="C81" s="1">
        <v>44112.222534722219</v>
      </c>
      <c r="D81" s="29">
        <v>150.2826713333333</v>
      </c>
    </row>
    <row r="82" spans="1:4" x14ac:dyDescent="0.2">
      <c r="A82" t="s">
        <v>11</v>
      </c>
      <c r="B82" t="s">
        <v>986</v>
      </c>
      <c r="C82" s="1">
        <v>44112.237673611111</v>
      </c>
      <c r="D82" s="29">
        <v>178.43152166666664</v>
      </c>
    </row>
    <row r="83" spans="1:4" x14ac:dyDescent="0.2">
      <c r="A83" t="s">
        <v>11</v>
      </c>
      <c r="B83" t="s">
        <v>987</v>
      </c>
      <c r="C83" s="1">
        <v>44112.252986111111</v>
      </c>
      <c r="D83" s="29">
        <v>145.00321999999997</v>
      </c>
    </row>
    <row r="84" spans="1:4" x14ac:dyDescent="0.2">
      <c r="A84" t="s">
        <v>11</v>
      </c>
      <c r="B84" t="s">
        <v>988</v>
      </c>
      <c r="C84" s="1">
        <v>44112.26798611111</v>
      </c>
      <c r="D84" s="29">
        <v>159.0899803333333</v>
      </c>
    </row>
    <row r="85" spans="1:4" x14ac:dyDescent="0.2">
      <c r="A85" t="s">
        <v>11</v>
      </c>
      <c r="B85" t="s">
        <v>989</v>
      </c>
      <c r="C85" s="1">
        <v>44112.282893518517</v>
      </c>
      <c r="D85" s="29">
        <v>157.11635366666664</v>
      </c>
    </row>
    <row r="86" spans="1:4" x14ac:dyDescent="0.2">
      <c r="A86" t="s">
        <v>11</v>
      </c>
      <c r="B86" t="s">
        <v>990</v>
      </c>
      <c r="C86" s="1">
        <v>44112.298159722224</v>
      </c>
      <c r="D86" s="29">
        <v>272.84488733333336</v>
      </c>
    </row>
    <row r="87" spans="1:4" x14ac:dyDescent="0.2">
      <c r="A87" t="s">
        <v>11</v>
      </c>
      <c r="B87" t="s">
        <v>991</v>
      </c>
      <c r="C87" s="1">
        <v>44112.313657407409</v>
      </c>
      <c r="D87" s="29">
        <v>175.17503766666664</v>
      </c>
    </row>
    <row r="88" spans="1:4" x14ac:dyDescent="0.2">
      <c r="A88" t="s">
        <v>11</v>
      </c>
      <c r="B88" t="s">
        <v>992</v>
      </c>
      <c r="C88" s="1">
        <v>44112.328923611109</v>
      </c>
      <c r="D88" s="29">
        <v>185.06784133333329</v>
      </c>
    </row>
    <row r="89" spans="1:4" x14ac:dyDescent="0.2">
      <c r="A89" t="s">
        <v>11</v>
      </c>
      <c r="B89" t="s">
        <v>993</v>
      </c>
      <c r="C89" s="1">
        <v>44112.4</v>
      </c>
      <c r="D89" s="29">
        <v>306.37187033333333</v>
      </c>
    </row>
    <row r="90" spans="1:4" x14ac:dyDescent="0.2">
      <c r="A90" t="s">
        <v>11</v>
      </c>
      <c r="B90" t="s">
        <v>994</v>
      </c>
      <c r="C90" s="1">
        <v>44112.415972222225</v>
      </c>
      <c r="D90" s="29">
        <v>159.63272766666665</v>
      </c>
    </row>
    <row r="91" spans="1:4" x14ac:dyDescent="0.2">
      <c r="A91" t="s">
        <v>11</v>
      </c>
      <c r="B91" t="s">
        <v>995</v>
      </c>
      <c r="C91" s="1">
        <v>44112.430555555555</v>
      </c>
      <c r="D91" s="29">
        <v>203.12652533333332</v>
      </c>
    </row>
    <row r="92" spans="1:4" x14ac:dyDescent="0.2">
      <c r="A92" t="s">
        <v>11</v>
      </c>
      <c r="B92" t="s">
        <v>996</v>
      </c>
      <c r="C92" s="1">
        <v>44112.445833333331</v>
      </c>
      <c r="D92" s="29">
        <v>201.17756899999995</v>
      </c>
    </row>
    <row r="93" spans="1:4" x14ac:dyDescent="0.2">
      <c r="A93" t="s">
        <v>11</v>
      </c>
      <c r="B93" t="s">
        <v>997</v>
      </c>
      <c r="C93" s="1">
        <v>44112.461805555555</v>
      </c>
      <c r="D93" s="29">
        <v>237.44295899999997</v>
      </c>
    </row>
    <row r="94" spans="1:4" x14ac:dyDescent="0.2">
      <c r="A94" t="s">
        <v>11</v>
      </c>
      <c r="B94" t="s">
        <v>998</v>
      </c>
      <c r="C94" s="1">
        <v>44112.477083333331</v>
      </c>
      <c r="D94" s="29">
        <v>175.56976299999997</v>
      </c>
    </row>
    <row r="95" spans="1:4" x14ac:dyDescent="0.2">
      <c r="A95" t="s">
        <v>11</v>
      </c>
      <c r="B95" t="s">
        <v>999</v>
      </c>
      <c r="C95" s="1">
        <v>44112.492361111108</v>
      </c>
      <c r="D95" s="29">
        <v>153.71184766666667</v>
      </c>
    </row>
    <row r="96" spans="1:4" x14ac:dyDescent="0.2">
      <c r="A96" t="s">
        <v>11</v>
      </c>
      <c r="B96" t="s">
        <v>1000</v>
      </c>
      <c r="C96" s="1">
        <v>44112.507638888892</v>
      </c>
      <c r="D96" s="29">
        <v>190.10058933333332</v>
      </c>
    </row>
    <row r="97" spans="1:4" x14ac:dyDescent="0.2">
      <c r="A97" t="s">
        <v>11</v>
      </c>
      <c r="B97" t="s">
        <v>1001</v>
      </c>
      <c r="C97" s="1">
        <v>44112.522222222222</v>
      </c>
      <c r="D97" s="29">
        <v>161.26096966666663</v>
      </c>
    </row>
    <row r="98" spans="1:4" x14ac:dyDescent="0.2">
      <c r="A98" t="s">
        <v>11</v>
      </c>
      <c r="B98" t="s">
        <v>1002</v>
      </c>
      <c r="C98" s="1">
        <v>44112.537499999999</v>
      </c>
      <c r="D98" s="29">
        <v>181.14525833333332</v>
      </c>
    </row>
    <row r="99" spans="1:4" x14ac:dyDescent="0.2">
      <c r="A99" t="s">
        <v>11</v>
      </c>
      <c r="B99" t="s">
        <v>1003</v>
      </c>
      <c r="C99" s="1">
        <v>44112.552777777775</v>
      </c>
      <c r="D99" s="29">
        <v>256.80917066666666</v>
      </c>
    </row>
    <row r="100" spans="1:4" x14ac:dyDescent="0.2">
      <c r="A100" t="s">
        <v>11</v>
      </c>
      <c r="B100" t="s">
        <v>1004</v>
      </c>
      <c r="C100" s="1">
        <v>44112.568749999999</v>
      </c>
      <c r="D100" s="29">
        <v>166.86113533333329</v>
      </c>
    </row>
    <row r="101" spans="1:4" x14ac:dyDescent="0.2">
      <c r="A101" t="s">
        <v>11</v>
      </c>
      <c r="B101" t="s">
        <v>1005</v>
      </c>
      <c r="C101" s="23">
        <v>44112.628472222219</v>
      </c>
      <c r="D101" s="29">
        <v>319.96666666666664</v>
      </c>
    </row>
    <row r="102" spans="1:4" x14ac:dyDescent="0.2">
      <c r="A102" t="s">
        <v>11</v>
      </c>
      <c r="B102" t="s">
        <v>1006</v>
      </c>
      <c r="C102" s="23">
        <v>44112.643750000003</v>
      </c>
      <c r="D102" s="29">
        <v>280.43333333333334</v>
      </c>
    </row>
    <row r="103" spans="1:4" x14ac:dyDescent="0.2">
      <c r="A103" t="s">
        <v>11</v>
      </c>
      <c r="B103" t="s">
        <v>1007</v>
      </c>
      <c r="C103" s="23">
        <v>44112.662499999999</v>
      </c>
      <c r="D103" s="29">
        <v>318</v>
      </c>
    </row>
    <row r="104" spans="1:4" x14ac:dyDescent="0.2">
      <c r="A104" t="s">
        <v>11</v>
      </c>
      <c r="B104" t="s">
        <v>1008</v>
      </c>
      <c r="C104" s="23">
        <v>44112.677777777775</v>
      </c>
      <c r="D104" s="29">
        <v>466.16666666666669</v>
      </c>
    </row>
    <row r="105" spans="1:4" x14ac:dyDescent="0.2">
      <c r="A105" t="s">
        <v>11</v>
      </c>
      <c r="B105" t="s">
        <v>1009</v>
      </c>
      <c r="C105" s="23">
        <v>44112.693749999999</v>
      </c>
      <c r="D105" s="29">
        <v>486.0333333333333</v>
      </c>
    </row>
    <row r="106" spans="1:4" x14ac:dyDescent="0.2">
      <c r="A106" t="s">
        <v>11</v>
      </c>
      <c r="B106" t="s">
        <v>1010</v>
      </c>
      <c r="C106" s="23">
        <v>44112.709027777775</v>
      </c>
      <c r="D106" s="29">
        <v>393.63333333333338</v>
      </c>
    </row>
    <row r="107" spans="1:4" x14ac:dyDescent="0.2">
      <c r="A107" t="s">
        <v>11</v>
      </c>
      <c r="B107" t="s">
        <v>1011</v>
      </c>
      <c r="C107" s="23">
        <v>44112.724999999999</v>
      </c>
      <c r="D107" s="29">
        <v>475.0333333333333</v>
      </c>
    </row>
    <row r="108" spans="1:4" x14ac:dyDescent="0.2">
      <c r="A108" t="s">
        <v>11</v>
      </c>
      <c r="B108" t="s">
        <v>1012</v>
      </c>
      <c r="C108" s="23">
        <v>44112.740277777775</v>
      </c>
      <c r="D108" s="29">
        <v>478.8</v>
      </c>
    </row>
    <row r="109" spans="1:4" x14ac:dyDescent="0.2">
      <c r="A109" t="s">
        <v>11</v>
      </c>
      <c r="B109" t="s">
        <v>1013</v>
      </c>
      <c r="C109" s="23">
        <v>44112.756249999999</v>
      </c>
      <c r="D109" s="29">
        <v>429</v>
      </c>
    </row>
    <row r="110" spans="1:4" x14ac:dyDescent="0.2">
      <c r="A110" t="s">
        <v>11</v>
      </c>
      <c r="B110" t="s">
        <v>1014</v>
      </c>
      <c r="C110" s="23">
        <v>44112.770833333336</v>
      </c>
      <c r="D110" s="6">
        <v>2.4506229100000003</v>
      </c>
    </row>
    <row r="111" spans="1:4" x14ac:dyDescent="0.2">
      <c r="A111" t="s">
        <v>11</v>
      </c>
      <c r="B111" t="s">
        <v>1015</v>
      </c>
      <c r="C111" s="23">
        <v>44112.788194444445</v>
      </c>
      <c r="D111" s="6">
        <v>1.5862624033333332</v>
      </c>
    </row>
    <row r="112" spans="1:4" x14ac:dyDescent="0.2">
      <c r="A112" t="s">
        <v>11</v>
      </c>
      <c r="B112" t="s">
        <v>1016</v>
      </c>
      <c r="C112" s="23">
        <v>44112.800694444442</v>
      </c>
      <c r="D112" s="6">
        <v>1.4142473166666667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62"/>
  <sheetViews>
    <sheetView zoomScaleNormal="100" workbookViewId="0"/>
  </sheetViews>
  <sheetFormatPr baseColWidth="10" defaultColWidth="8.83203125" defaultRowHeight="15" x14ac:dyDescent="0.2"/>
  <cols>
    <col min="1" max="1" width="9.5" bestFit="1" customWidth="1"/>
    <col min="2" max="2" width="18.1640625" bestFit="1" customWidth="1"/>
    <col min="3" max="3" width="20.83203125" bestFit="1" customWidth="1"/>
    <col min="7" max="7" width="16" customWidth="1"/>
    <col min="10" max="10" width="8.6640625" style="2"/>
  </cols>
  <sheetData>
    <row r="1" spans="1:18" x14ac:dyDescent="0.2">
      <c r="A1" s="2" t="s">
        <v>1017</v>
      </c>
    </row>
    <row r="2" spans="1:18" x14ac:dyDescent="0.2">
      <c r="A2" s="3">
        <v>44113</v>
      </c>
      <c r="C2" t="s">
        <v>866</v>
      </c>
    </row>
    <row r="3" spans="1:18" x14ac:dyDescent="0.2">
      <c r="L3" t="s">
        <v>281</v>
      </c>
    </row>
    <row r="4" spans="1:18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s="2" t="s">
        <v>9</v>
      </c>
      <c r="K4" t="s">
        <v>865</v>
      </c>
      <c r="L4" t="s">
        <v>865</v>
      </c>
    </row>
    <row r="5" spans="1:18" x14ac:dyDescent="0.2">
      <c r="A5" t="s">
        <v>10</v>
      </c>
      <c r="B5" t="s">
        <v>11</v>
      </c>
      <c r="C5" t="s">
        <v>895</v>
      </c>
      <c r="D5" t="s">
        <v>12</v>
      </c>
      <c r="E5" t="s">
        <v>13</v>
      </c>
      <c r="F5" t="s">
        <v>14</v>
      </c>
      <c r="G5" s="1">
        <v>44110.547696759262</v>
      </c>
      <c r="H5">
        <v>1</v>
      </c>
      <c r="I5" t="s">
        <v>11</v>
      </c>
      <c r="J5" s="2">
        <v>5.0750000000000002</v>
      </c>
      <c r="K5" s="6">
        <f t="shared" ref="K5:K7" si="0">0.091823*(J5) - 0.4115</f>
        <v>5.4501725000000056E-2</v>
      </c>
      <c r="L5" s="6">
        <f>AVERAGE(K5:K7)</f>
        <v>2.9862553333333392E-2</v>
      </c>
    </row>
    <row r="6" spans="1:18" x14ac:dyDescent="0.2">
      <c r="A6" t="s">
        <v>10</v>
      </c>
      <c r="B6" t="s">
        <v>11</v>
      </c>
      <c r="C6" t="s">
        <v>895</v>
      </c>
      <c r="D6" t="s">
        <v>12</v>
      </c>
      <c r="E6" t="s">
        <v>13</v>
      </c>
      <c r="F6" t="s">
        <v>14</v>
      </c>
      <c r="G6" s="1">
        <v>44110.551724537036</v>
      </c>
      <c r="H6">
        <v>3</v>
      </c>
      <c r="I6" t="s">
        <v>11</v>
      </c>
      <c r="J6" s="2">
        <v>4.6420000000000003</v>
      </c>
      <c r="K6" s="6">
        <f t="shared" si="0"/>
        <v>1.4742366000000062E-2</v>
      </c>
      <c r="R6" t="s">
        <v>276</v>
      </c>
    </row>
    <row r="7" spans="1:18" x14ac:dyDescent="0.2">
      <c r="A7" t="s">
        <v>10</v>
      </c>
      <c r="B7" t="s">
        <v>11</v>
      </c>
      <c r="C7" t="s">
        <v>895</v>
      </c>
      <c r="D7" t="s">
        <v>12</v>
      </c>
      <c r="E7" t="s">
        <v>13</v>
      </c>
      <c r="F7" t="s">
        <v>14</v>
      </c>
      <c r="G7" s="1">
        <v>44110.553680555553</v>
      </c>
      <c r="H7">
        <v>4</v>
      </c>
      <c r="I7" t="s">
        <v>11</v>
      </c>
      <c r="J7" s="2">
        <v>4.7030000000000003</v>
      </c>
      <c r="K7" s="6">
        <f t="shared" si="0"/>
        <v>2.0343569000000061E-2</v>
      </c>
      <c r="P7" t="s">
        <v>9</v>
      </c>
      <c r="Q7" t="s">
        <v>865</v>
      </c>
      <c r="R7" t="s">
        <v>865</v>
      </c>
    </row>
    <row r="8" spans="1:18" x14ac:dyDescent="0.2">
      <c r="A8" t="s">
        <v>10</v>
      </c>
      <c r="B8" t="s">
        <v>11</v>
      </c>
      <c r="C8" t="s">
        <v>896</v>
      </c>
      <c r="D8" t="s">
        <v>12</v>
      </c>
      <c r="E8" t="s">
        <v>13</v>
      </c>
      <c r="F8" t="s">
        <v>14</v>
      </c>
      <c r="G8" s="1">
        <v>44110.56077546296</v>
      </c>
      <c r="H8">
        <v>1</v>
      </c>
      <c r="I8" t="s">
        <v>11</v>
      </c>
      <c r="J8" s="2">
        <v>8.4320000000000004</v>
      </c>
      <c r="K8" s="6">
        <f t="shared" ref="K8:K22" si="1">0.091823*(J8) - 0.4115</f>
        <v>0.3627515360000001</v>
      </c>
      <c r="L8" s="6">
        <f>AVERAGE(K8:K10)</f>
        <v>0.35993563066666673</v>
      </c>
      <c r="P8" s="2">
        <v>1192</v>
      </c>
      <c r="Q8">
        <v>100</v>
      </c>
      <c r="R8">
        <f>0.07622*(P8) + 12.601</f>
        <v>103.45523999999999</v>
      </c>
    </row>
    <row r="9" spans="1:18" x14ac:dyDescent="0.2">
      <c r="A9" t="s">
        <v>10</v>
      </c>
      <c r="B9" t="s">
        <v>11</v>
      </c>
      <c r="C9" t="s">
        <v>896</v>
      </c>
      <c r="D9" t="s">
        <v>12</v>
      </c>
      <c r="E9" t="s">
        <v>13</v>
      </c>
      <c r="F9" t="s">
        <v>14</v>
      </c>
      <c r="G9" s="1">
        <v>44110.565208333333</v>
      </c>
      <c r="H9">
        <v>3</v>
      </c>
      <c r="I9" t="s">
        <v>11</v>
      </c>
      <c r="J9" s="2">
        <v>8.4580000000000002</v>
      </c>
      <c r="K9" s="6">
        <f t="shared" si="1"/>
        <v>0.36513893400000008</v>
      </c>
      <c r="P9" s="2">
        <v>1184</v>
      </c>
      <c r="Q9">
        <v>100</v>
      </c>
      <c r="R9">
        <f t="shared" ref="R9:R21" si="2">0.07622*(P9) + 12.601</f>
        <v>102.84547999999999</v>
      </c>
    </row>
    <row r="10" spans="1:18" x14ac:dyDescent="0.2">
      <c r="A10" t="s">
        <v>10</v>
      </c>
      <c r="B10" t="s">
        <v>11</v>
      </c>
      <c r="C10" t="s">
        <v>896</v>
      </c>
      <c r="D10" t="s">
        <v>12</v>
      </c>
      <c r="E10" t="s">
        <v>13</v>
      </c>
      <c r="F10" t="s">
        <v>14</v>
      </c>
      <c r="G10" s="1">
        <v>44110.567465277774</v>
      </c>
      <c r="H10">
        <v>4</v>
      </c>
      <c r="I10" t="s">
        <v>11</v>
      </c>
      <c r="J10" s="2">
        <v>8.3140000000000001</v>
      </c>
      <c r="K10" s="6">
        <f t="shared" si="1"/>
        <v>0.35191642200000006</v>
      </c>
      <c r="P10" s="2">
        <v>1186</v>
      </c>
      <c r="Q10">
        <v>100</v>
      </c>
      <c r="R10">
        <f t="shared" si="2"/>
        <v>102.99791999999999</v>
      </c>
    </row>
    <row r="11" spans="1:18" x14ac:dyDescent="0.2">
      <c r="A11" t="s">
        <v>10</v>
      </c>
      <c r="B11" t="s">
        <v>11</v>
      </c>
      <c r="C11" t="s">
        <v>897</v>
      </c>
      <c r="D11" t="s">
        <v>12</v>
      </c>
      <c r="E11" t="s">
        <v>13</v>
      </c>
      <c r="F11" t="s">
        <v>14</v>
      </c>
      <c r="G11" s="1">
        <v>44110.576967592591</v>
      </c>
      <c r="H11">
        <v>2</v>
      </c>
      <c r="I11" t="s">
        <v>11</v>
      </c>
      <c r="J11" s="2">
        <v>10.39</v>
      </c>
      <c r="K11" s="6">
        <f t="shared" si="1"/>
        <v>0.54254097000000012</v>
      </c>
      <c r="L11" s="6">
        <f>AVERAGE(K11:K13)</f>
        <v>0.51285153333333333</v>
      </c>
      <c r="P11" s="2">
        <v>1781</v>
      </c>
      <c r="Q11">
        <v>150</v>
      </c>
      <c r="R11">
        <f t="shared" si="2"/>
        <v>148.34881999999999</v>
      </c>
    </row>
    <row r="12" spans="1:18" x14ac:dyDescent="0.2">
      <c r="A12" t="s">
        <v>10</v>
      </c>
      <c r="B12" t="s">
        <v>11</v>
      </c>
      <c r="C12" t="s">
        <v>897</v>
      </c>
      <c r="D12" t="s">
        <v>12</v>
      </c>
      <c r="E12" t="s">
        <v>13</v>
      </c>
      <c r="F12" t="s">
        <v>14</v>
      </c>
      <c r="G12" s="1">
        <v>44110.579317129632</v>
      </c>
      <c r="H12">
        <v>3</v>
      </c>
      <c r="I12" t="s">
        <v>11</v>
      </c>
      <c r="J12" s="2">
        <v>10.029999999999999</v>
      </c>
      <c r="K12" s="6">
        <f t="shared" si="1"/>
        <v>0.50948468999999996</v>
      </c>
      <c r="P12" s="2">
        <v>1792</v>
      </c>
      <c r="Q12">
        <v>150</v>
      </c>
      <c r="R12">
        <f t="shared" si="2"/>
        <v>149.18724</v>
      </c>
    </row>
    <row r="13" spans="1:18" x14ac:dyDescent="0.2">
      <c r="A13" t="s">
        <v>10</v>
      </c>
      <c r="B13" t="s">
        <v>11</v>
      </c>
      <c r="C13" t="s">
        <v>897</v>
      </c>
      <c r="D13" t="s">
        <v>12</v>
      </c>
      <c r="E13" t="s">
        <v>13</v>
      </c>
      <c r="F13" t="s">
        <v>14</v>
      </c>
      <c r="G13" s="1">
        <v>44110.581736111111</v>
      </c>
      <c r="H13">
        <v>4</v>
      </c>
      <c r="I13" t="s">
        <v>11</v>
      </c>
      <c r="J13" s="2">
        <v>9.7799999999999994</v>
      </c>
      <c r="K13" s="6">
        <f t="shared" si="1"/>
        <v>0.48652894000000002</v>
      </c>
      <c r="P13" s="2">
        <v>1797</v>
      </c>
      <c r="Q13">
        <v>150</v>
      </c>
      <c r="R13">
        <f t="shared" si="2"/>
        <v>149.56833999999998</v>
      </c>
    </row>
    <row r="14" spans="1:18" x14ac:dyDescent="0.2">
      <c r="A14" t="s">
        <v>10</v>
      </c>
      <c r="B14" t="s">
        <v>11</v>
      </c>
      <c r="C14" t="s">
        <v>898</v>
      </c>
      <c r="D14" t="s">
        <v>12</v>
      </c>
      <c r="E14" t="s">
        <v>13</v>
      </c>
      <c r="F14" t="s">
        <v>14</v>
      </c>
      <c r="G14" s="1">
        <v>44110.588993055557</v>
      </c>
      <c r="H14">
        <v>1</v>
      </c>
      <c r="I14" t="s">
        <v>11</v>
      </c>
      <c r="J14" s="2">
        <v>15.04</v>
      </c>
      <c r="K14" s="6">
        <f t="shared" si="1"/>
        <v>0.96951791999999992</v>
      </c>
      <c r="L14" s="6">
        <f>AVERAGE(K14:K16)</f>
        <v>0.98635213666666688</v>
      </c>
      <c r="P14" s="2">
        <v>2394</v>
      </c>
      <c r="Q14">
        <v>200</v>
      </c>
      <c r="R14">
        <f t="shared" si="2"/>
        <v>195.07167999999999</v>
      </c>
    </row>
    <row r="15" spans="1:18" x14ac:dyDescent="0.2">
      <c r="A15" t="s">
        <v>10</v>
      </c>
      <c r="B15" t="s">
        <v>11</v>
      </c>
      <c r="C15" t="s">
        <v>898</v>
      </c>
      <c r="D15" t="s">
        <v>12</v>
      </c>
      <c r="E15" t="s">
        <v>13</v>
      </c>
      <c r="F15" t="s">
        <v>14</v>
      </c>
      <c r="G15" s="1">
        <v>44110.593819444446</v>
      </c>
      <c r="H15">
        <v>3</v>
      </c>
      <c r="I15" t="s">
        <v>11</v>
      </c>
      <c r="J15" s="2">
        <v>15.4</v>
      </c>
      <c r="K15" s="6">
        <f t="shared" si="1"/>
        <v>1.0025742000000002</v>
      </c>
      <c r="P15" s="2">
        <v>2426</v>
      </c>
      <c r="Q15">
        <v>200</v>
      </c>
      <c r="R15">
        <f t="shared" si="2"/>
        <v>197.51071999999999</v>
      </c>
    </row>
    <row r="16" spans="1:18" x14ac:dyDescent="0.2">
      <c r="A16" t="s">
        <v>10</v>
      </c>
      <c r="B16" t="s">
        <v>11</v>
      </c>
      <c r="C16" t="s">
        <v>898</v>
      </c>
      <c r="D16" t="s">
        <v>12</v>
      </c>
      <c r="E16" t="s">
        <v>13</v>
      </c>
      <c r="F16" t="s">
        <v>14</v>
      </c>
      <c r="G16" s="1">
        <v>44110.596168981479</v>
      </c>
      <c r="H16">
        <v>4</v>
      </c>
      <c r="I16" t="s">
        <v>11</v>
      </c>
      <c r="J16" s="2">
        <v>15.23</v>
      </c>
      <c r="K16" s="6">
        <f t="shared" si="1"/>
        <v>0.98696429000000019</v>
      </c>
      <c r="P16" s="2">
        <v>2424</v>
      </c>
      <c r="Q16">
        <v>200</v>
      </c>
      <c r="R16">
        <f t="shared" si="2"/>
        <v>197.35827999999998</v>
      </c>
    </row>
    <row r="17" spans="1:18" x14ac:dyDescent="0.2">
      <c r="A17" t="s">
        <v>10</v>
      </c>
      <c r="B17" t="s">
        <v>11</v>
      </c>
      <c r="C17" t="s">
        <v>899</v>
      </c>
      <c r="D17" t="s">
        <v>12</v>
      </c>
      <c r="E17" t="s">
        <v>13</v>
      </c>
      <c r="F17" t="s">
        <v>14</v>
      </c>
      <c r="G17" s="1">
        <v>44110.60601851852</v>
      </c>
      <c r="H17">
        <v>2</v>
      </c>
      <c r="I17" t="s">
        <v>11</v>
      </c>
      <c r="J17" s="2">
        <v>31.91</v>
      </c>
      <c r="K17" s="6">
        <f t="shared" si="1"/>
        <v>2.5185719300000002</v>
      </c>
      <c r="L17" s="6">
        <f>AVERAGE(K17:K19)</f>
        <v>2.4995951766666669</v>
      </c>
      <c r="P17" s="2">
        <v>3766</v>
      </c>
      <c r="Q17">
        <v>300</v>
      </c>
      <c r="R17">
        <f t="shared" si="2"/>
        <v>299.64551999999998</v>
      </c>
    </row>
    <row r="18" spans="1:18" x14ac:dyDescent="0.2">
      <c r="A18" t="s">
        <v>10</v>
      </c>
      <c r="B18" t="s">
        <v>11</v>
      </c>
      <c r="C18" t="s">
        <v>899</v>
      </c>
      <c r="D18" t="s">
        <v>12</v>
      </c>
      <c r="E18" t="s">
        <v>13</v>
      </c>
      <c r="F18" t="s">
        <v>14</v>
      </c>
      <c r="G18" s="1">
        <v>44110.608587962961</v>
      </c>
      <c r="H18">
        <v>3</v>
      </c>
      <c r="I18" t="s">
        <v>11</v>
      </c>
      <c r="J18" s="2">
        <v>31.37</v>
      </c>
      <c r="K18" s="6">
        <f t="shared" si="1"/>
        <v>2.4689875099999998</v>
      </c>
      <c r="P18" s="2">
        <v>3767</v>
      </c>
      <c r="Q18">
        <v>300</v>
      </c>
      <c r="R18">
        <f t="shared" si="2"/>
        <v>299.72174000000001</v>
      </c>
    </row>
    <row r="19" spans="1:18" x14ac:dyDescent="0.2">
      <c r="A19" t="s">
        <v>10</v>
      </c>
      <c r="B19" t="s">
        <v>11</v>
      </c>
      <c r="C19" t="s">
        <v>899</v>
      </c>
      <c r="D19" t="s">
        <v>12</v>
      </c>
      <c r="E19" t="s">
        <v>13</v>
      </c>
      <c r="F19" t="s">
        <v>14</v>
      </c>
      <c r="G19" s="1">
        <v>44110.611064814817</v>
      </c>
      <c r="H19">
        <v>4</v>
      </c>
      <c r="I19" t="s">
        <v>11</v>
      </c>
      <c r="J19" s="2">
        <v>31.83</v>
      </c>
      <c r="K19" s="6">
        <f t="shared" si="1"/>
        <v>2.5112260900000001</v>
      </c>
      <c r="P19" s="2">
        <v>3782</v>
      </c>
      <c r="Q19">
        <v>300</v>
      </c>
      <c r="R19">
        <f t="shared" si="2"/>
        <v>300.86503999999996</v>
      </c>
    </row>
    <row r="20" spans="1:18" x14ac:dyDescent="0.2">
      <c r="A20" t="s">
        <v>10</v>
      </c>
      <c r="B20" t="s">
        <v>11</v>
      </c>
      <c r="C20" t="s">
        <v>900</v>
      </c>
      <c r="D20" t="s">
        <v>12</v>
      </c>
      <c r="E20" t="s">
        <v>13</v>
      </c>
      <c r="F20" t="s">
        <v>14</v>
      </c>
      <c r="G20" s="1">
        <v>44110.621030092596</v>
      </c>
      <c r="H20">
        <v>2</v>
      </c>
      <c r="I20" t="s">
        <v>11</v>
      </c>
      <c r="J20" s="2">
        <v>59.3</v>
      </c>
      <c r="K20" s="6">
        <f t="shared" si="1"/>
        <v>5.0336038999999992</v>
      </c>
      <c r="L20" s="6">
        <f>AVERAGE(K20:K22)</f>
        <v>5.0011597733333319</v>
      </c>
      <c r="P20" s="2">
        <v>5093</v>
      </c>
      <c r="Q20">
        <v>400</v>
      </c>
      <c r="R20">
        <f t="shared" si="2"/>
        <v>400.78945999999996</v>
      </c>
    </row>
    <row r="21" spans="1:18" x14ac:dyDescent="0.2">
      <c r="A21" t="s">
        <v>10</v>
      </c>
      <c r="B21" t="s">
        <v>11</v>
      </c>
      <c r="C21" t="s">
        <v>900</v>
      </c>
      <c r="D21" t="s">
        <v>12</v>
      </c>
      <c r="E21" t="s">
        <v>13</v>
      </c>
      <c r="F21" t="s">
        <v>14</v>
      </c>
      <c r="G21" s="1">
        <v>44110.623622685183</v>
      </c>
      <c r="H21">
        <v>3</v>
      </c>
      <c r="I21" t="s">
        <v>11</v>
      </c>
      <c r="J21" s="2">
        <v>58.57</v>
      </c>
      <c r="K21" s="6">
        <f t="shared" si="1"/>
        <v>4.9665731099999997</v>
      </c>
      <c r="P21" s="2">
        <v>5096</v>
      </c>
      <c r="Q21">
        <v>400</v>
      </c>
      <c r="R21">
        <f t="shared" si="2"/>
        <v>401.01811999999995</v>
      </c>
    </row>
    <row r="22" spans="1:18" x14ac:dyDescent="0.2">
      <c r="A22" t="s">
        <v>10</v>
      </c>
      <c r="B22" t="s">
        <v>11</v>
      </c>
      <c r="C22" t="s">
        <v>900</v>
      </c>
      <c r="D22" t="s">
        <v>12</v>
      </c>
      <c r="E22" t="s">
        <v>13</v>
      </c>
      <c r="F22" t="s">
        <v>14</v>
      </c>
      <c r="G22" s="1">
        <v>44110.626145833332</v>
      </c>
      <c r="H22">
        <v>4</v>
      </c>
      <c r="I22" t="s">
        <v>11</v>
      </c>
      <c r="J22" s="2">
        <v>58.97</v>
      </c>
      <c r="K22" s="6">
        <f t="shared" si="1"/>
        <v>5.0033023099999996</v>
      </c>
      <c r="P22" s="2">
        <v>5104</v>
      </c>
      <c r="Q22">
        <v>400</v>
      </c>
      <c r="R22">
        <f>0.07622*(P22) + 12.601</f>
        <v>401.62788</v>
      </c>
    </row>
    <row r="23" spans="1:18" x14ac:dyDescent="0.2">
      <c r="A23" t="s">
        <v>10</v>
      </c>
      <c r="B23" t="s">
        <v>11</v>
      </c>
      <c r="C23" t="s">
        <v>904</v>
      </c>
      <c r="D23" t="s">
        <v>12</v>
      </c>
      <c r="E23" t="s">
        <v>13</v>
      </c>
      <c r="F23" t="s">
        <v>14</v>
      </c>
      <c r="G23" s="1">
        <v>44110.687662037039</v>
      </c>
      <c r="H23">
        <v>1</v>
      </c>
      <c r="I23" t="s">
        <v>11</v>
      </c>
      <c r="J23" s="2">
        <v>1176</v>
      </c>
      <c r="K23">
        <f>0.07622*(J23) + 12.601</f>
        <v>102.23572</v>
      </c>
      <c r="L23" s="6">
        <f>AVERAGE(K23:K25)</f>
        <v>102.28653333333334</v>
      </c>
    </row>
    <row r="24" spans="1:18" x14ac:dyDescent="0.2">
      <c r="A24" t="s">
        <v>10</v>
      </c>
      <c r="B24" t="s">
        <v>11</v>
      </c>
      <c r="C24" t="s">
        <v>904</v>
      </c>
      <c r="D24" t="s">
        <v>12</v>
      </c>
      <c r="E24" t="s">
        <v>13</v>
      </c>
      <c r="F24" t="s">
        <v>14</v>
      </c>
      <c r="G24" s="1">
        <v>44110.690717592595</v>
      </c>
      <c r="H24">
        <v>2</v>
      </c>
      <c r="I24" t="s">
        <v>11</v>
      </c>
      <c r="J24" s="2">
        <v>1182</v>
      </c>
      <c r="K24">
        <f t="shared" ref="K24:K25" si="3">0.07622*(J24) + 12.601</f>
        <v>102.69304</v>
      </c>
    </row>
    <row r="25" spans="1:18" x14ac:dyDescent="0.2">
      <c r="A25" t="s">
        <v>10</v>
      </c>
      <c r="B25" t="s">
        <v>11</v>
      </c>
      <c r="C25" t="s">
        <v>904</v>
      </c>
      <c r="D25" t="s">
        <v>12</v>
      </c>
      <c r="E25" t="s">
        <v>13</v>
      </c>
      <c r="F25" t="s">
        <v>14</v>
      </c>
      <c r="G25" s="1">
        <v>44110.693865740737</v>
      </c>
      <c r="H25">
        <v>3</v>
      </c>
      <c r="I25" t="s">
        <v>11</v>
      </c>
      <c r="J25" s="2">
        <v>1172</v>
      </c>
      <c r="K25">
        <f t="shared" si="3"/>
        <v>101.93083999999999</v>
      </c>
    </row>
    <row r="26" spans="1:18" x14ac:dyDescent="0.2">
      <c r="A26" t="s">
        <v>10</v>
      </c>
      <c r="B26" t="s">
        <v>11</v>
      </c>
      <c r="C26" t="s">
        <v>895</v>
      </c>
      <c r="D26" t="s">
        <v>12</v>
      </c>
      <c r="E26" t="s">
        <v>13</v>
      </c>
      <c r="F26" t="s">
        <v>14</v>
      </c>
      <c r="G26" s="1">
        <v>44110.714432870373</v>
      </c>
      <c r="H26">
        <v>1</v>
      </c>
      <c r="I26" t="s">
        <v>11</v>
      </c>
      <c r="J26" s="2">
        <v>4.6639999999999997</v>
      </c>
      <c r="K26" s="6">
        <f t="shared" ref="K26:K28" si="4">0.091823*(J26) - 0.4115</f>
        <v>1.6762472000000028E-2</v>
      </c>
      <c r="L26" s="6">
        <v>0</v>
      </c>
    </row>
    <row r="27" spans="1:18" x14ac:dyDescent="0.2">
      <c r="A27" t="s">
        <v>10</v>
      </c>
      <c r="B27" t="s">
        <v>11</v>
      </c>
      <c r="C27" t="s">
        <v>895</v>
      </c>
      <c r="D27" t="s">
        <v>12</v>
      </c>
      <c r="E27" t="s">
        <v>13</v>
      </c>
      <c r="F27" t="s">
        <v>14</v>
      </c>
      <c r="G27" s="1">
        <v>44110.716423611113</v>
      </c>
      <c r="H27">
        <v>2</v>
      </c>
      <c r="I27" t="s">
        <v>11</v>
      </c>
      <c r="J27" s="2">
        <v>4.2469999999999999</v>
      </c>
      <c r="K27" s="6">
        <f t="shared" si="4"/>
        <v>-2.1527719000000001E-2</v>
      </c>
    </row>
    <row r="28" spans="1:18" x14ac:dyDescent="0.2">
      <c r="A28" t="s">
        <v>10</v>
      </c>
      <c r="B28" t="s">
        <v>11</v>
      </c>
      <c r="C28" t="s">
        <v>895</v>
      </c>
      <c r="D28" t="s">
        <v>12</v>
      </c>
      <c r="E28" t="s">
        <v>13</v>
      </c>
      <c r="F28" t="s">
        <v>14</v>
      </c>
      <c r="G28" s="1">
        <v>44110.720567129632</v>
      </c>
      <c r="H28">
        <v>4</v>
      </c>
      <c r="I28" t="s">
        <v>11</v>
      </c>
      <c r="J28" s="2">
        <v>4.0430000000000001</v>
      </c>
      <c r="K28" s="6">
        <f t="shared" si="4"/>
        <v>-4.0259610999999973E-2</v>
      </c>
    </row>
    <row r="29" spans="1:18" x14ac:dyDescent="0.2">
      <c r="A29" t="s">
        <v>10</v>
      </c>
      <c r="B29" t="s">
        <v>11</v>
      </c>
      <c r="C29" t="s">
        <v>905</v>
      </c>
      <c r="D29" t="s">
        <v>12</v>
      </c>
      <c r="E29" t="s">
        <v>13</v>
      </c>
      <c r="F29" t="s">
        <v>14</v>
      </c>
      <c r="G29" s="1">
        <v>44110.728587962964</v>
      </c>
      <c r="H29">
        <v>1</v>
      </c>
      <c r="I29" t="s">
        <v>11</v>
      </c>
      <c r="J29" s="2">
        <v>2026</v>
      </c>
      <c r="K29">
        <f t="shared" ref="K29:K64" si="5">0.07622*(J29) + 12.601</f>
        <v>167.02271999999999</v>
      </c>
      <c r="L29" s="6">
        <f>AVERAGE(K29:K31)</f>
        <v>166.81946666666667</v>
      </c>
    </row>
    <row r="30" spans="1:18" x14ac:dyDescent="0.2">
      <c r="A30" t="s">
        <v>10</v>
      </c>
      <c r="B30" t="s">
        <v>11</v>
      </c>
      <c r="C30" t="s">
        <v>905</v>
      </c>
      <c r="D30" t="s">
        <v>12</v>
      </c>
      <c r="E30" t="s">
        <v>13</v>
      </c>
      <c r="F30" t="s">
        <v>14</v>
      </c>
      <c r="G30" s="1">
        <v>44110.731678240743</v>
      </c>
      <c r="H30">
        <v>2</v>
      </c>
      <c r="I30" t="s">
        <v>11</v>
      </c>
      <c r="J30" s="2">
        <v>2026</v>
      </c>
      <c r="K30">
        <f t="shared" si="5"/>
        <v>167.02271999999999</v>
      </c>
    </row>
    <row r="31" spans="1:18" x14ac:dyDescent="0.2">
      <c r="A31" t="s">
        <v>10</v>
      </c>
      <c r="B31" t="s">
        <v>11</v>
      </c>
      <c r="C31" t="s">
        <v>905</v>
      </c>
      <c r="D31" t="s">
        <v>12</v>
      </c>
      <c r="E31" t="s">
        <v>13</v>
      </c>
      <c r="F31" t="s">
        <v>14</v>
      </c>
      <c r="G31" s="1">
        <v>44110.7346875</v>
      </c>
      <c r="H31">
        <v>3</v>
      </c>
      <c r="I31" t="s">
        <v>11</v>
      </c>
      <c r="J31" s="2">
        <v>2018</v>
      </c>
      <c r="K31">
        <f t="shared" si="5"/>
        <v>166.41296</v>
      </c>
    </row>
    <row r="32" spans="1:18" x14ac:dyDescent="0.2">
      <c r="A32" t="s">
        <v>10</v>
      </c>
      <c r="B32" t="s">
        <v>11</v>
      </c>
      <c r="C32" t="s">
        <v>906</v>
      </c>
      <c r="D32" t="s">
        <v>12</v>
      </c>
      <c r="E32" t="s">
        <v>13</v>
      </c>
      <c r="F32" t="s">
        <v>14</v>
      </c>
      <c r="G32" s="1">
        <v>44110.742743055554</v>
      </c>
      <c r="H32">
        <v>1</v>
      </c>
      <c r="I32" t="s">
        <v>11</v>
      </c>
      <c r="J32" s="2">
        <v>1670</v>
      </c>
      <c r="K32">
        <f t="shared" si="5"/>
        <v>139.88839999999999</v>
      </c>
      <c r="L32" s="6">
        <f>AVERAGE(K32:K34)</f>
        <v>138.51643999999999</v>
      </c>
    </row>
    <row r="33" spans="1:12" x14ac:dyDescent="0.2">
      <c r="A33" t="s">
        <v>10</v>
      </c>
      <c r="B33" t="s">
        <v>11</v>
      </c>
      <c r="C33" t="s">
        <v>906</v>
      </c>
      <c r="D33" t="s">
        <v>12</v>
      </c>
      <c r="E33" t="s">
        <v>13</v>
      </c>
      <c r="F33" t="s">
        <v>14</v>
      </c>
      <c r="G33" s="1">
        <v>44110.745752314811</v>
      </c>
      <c r="H33">
        <v>2</v>
      </c>
      <c r="I33" t="s">
        <v>11</v>
      </c>
      <c r="J33" s="2">
        <v>1639</v>
      </c>
      <c r="K33">
        <f t="shared" si="5"/>
        <v>137.52557999999999</v>
      </c>
    </row>
    <row r="34" spans="1:12" x14ac:dyDescent="0.2">
      <c r="A34" t="s">
        <v>10</v>
      </c>
      <c r="B34" t="s">
        <v>11</v>
      </c>
      <c r="C34" t="s">
        <v>906</v>
      </c>
      <c r="D34" t="s">
        <v>12</v>
      </c>
      <c r="E34" t="s">
        <v>13</v>
      </c>
      <c r="F34" t="s">
        <v>14</v>
      </c>
      <c r="G34" s="1">
        <v>44110.74895833333</v>
      </c>
      <c r="H34">
        <v>3</v>
      </c>
      <c r="I34" t="s">
        <v>11</v>
      </c>
      <c r="J34" s="2">
        <v>1647</v>
      </c>
      <c r="K34">
        <f t="shared" si="5"/>
        <v>138.13534000000001</v>
      </c>
    </row>
    <row r="35" spans="1:12" x14ac:dyDescent="0.2">
      <c r="A35" t="s">
        <v>10</v>
      </c>
      <c r="B35" t="s">
        <v>11</v>
      </c>
      <c r="C35" t="s">
        <v>907</v>
      </c>
      <c r="D35" t="s">
        <v>12</v>
      </c>
      <c r="E35" t="s">
        <v>13</v>
      </c>
      <c r="F35" t="s">
        <v>14</v>
      </c>
      <c r="G35" s="1">
        <v>44110.757118055553</v>
      </c>
      <c r="H35">
        <v>1</v>
      </c>
      <c r="I35" t="s">
        <v>11</v>
      </c>
      <c r="J35" s="2">
        <v>1863</v>
      </c>
      <c r="K35">
        <f t="shared" si="5"/>
        <v>154.59886</v>
      </c>
      <c r="L35" s="6">
        <f>AVERAGE(K35:K37)</f>
        <v>154.70048666666665</v>
      </c>
    </row>
    <row r="36" spans="1:12" x14ac:dyDescent="0.2">
      <c r="A36" t="s">
        <v>10</v>
      </c>
      <c r="B36" t="s">
        <v>11</v>
      </c>
      <c r="C36" t="s">
        <v>907</v>
      </c>
      <c r="D36" t="s">
        <v>12</v>
      </c>
      <c r="E36" t="s">
        <v>13</v>
      </c>
      <c r="F36" t="s">
        <v>14</v>
      </c>
      <c r="G36" s="1">
        <v>44110.760277777779</v>
      </c>
      <c r="H36">
        <v>2</v>
      </c>
      <c r="I36" t="s">
        <v>11</v>
      </c>
      <c r="J36" s="2">
        <v>1868</v>
      </c>
      <c r="K36">
        <f t="shared" si="5"/>
        <v>154.97996000000001</v>
      </c>
    </row>
    <row r="37" spans="1:12" x14ac:dyDescent="0.2">
      <c r="A37" t="s">
        <v>10</v>
      </c>
      <c r="B37" t="s">
        <v>11</v>
      </c>
      <c r="C37" t="s">
        <v>907</v>
      </c>
      <c r="D37" t="s">
        <v>12</v>
      </c>
      <c r="E37" t="s">
        <v>13</v>
      </c>
      <c r="F37" t="s">
        <v>14</v>
      </c>
      <c r="G37" s="1">
        <v>44110.763495370367</v>
      </c>
      <c r="H37">
        <v>3</v>
      </c>
      <c r="I37" t="s">
        <v>11</v>
      </c>
      <c r="J37" s="2">
        <v>1862</v>
      </c>
      <c r="K37">
        <f t="shared" si="5"/>
        <v>154.52264</v>
      </c>
    </row>
    <row r="38" spans="1:12" x14ac:dyDescent="0.2">
      <c r="A38" t="s">
        <v>10</v>
      </c>
      <c r="B38" t="s">
        <v>11</v>
      </c>
      <c r="C38" t="s">
        <v>908</v>
      </c>
      <c r="D38" t="s">
        <v>12</v>
      </c>
      <c r="E38" t="s">
        <v>13</v>
      </c>
      <c r="F38" t="s">
        <v>14</v>
      </c>
      <c r="G38" s="1">
        <v>44110.771527777775</v>
      </c>
      <c r="H38">
        <v>1</v>
      </c>
      <c r="I38" t="s">
        <v>11</v>
      </c>
      <c r="J38" s="2">
        <v>1893</v>
      </c>
      <c r="K38">
        <f t="shared" si="5"/>
        <v>156.88545999999999</v>
      </c>
      <c r="L38" s="6">
        <f>AVERAGE(K38:K40)</f>
        <v>155.86919333333333</v>
      </c>
    </row>
    <row r="39" spans="1:12" x14ac:dyDescent="0.2">
      <c r="A39" t="s">
        <v>10</v>
      </c>
      <c r="B39" t="s">
        <v>11</v>
      </c>
      <c r="C39" t="s">
        <v>908</v>
      </c>
      <c r="D39" t="s">
        <v>12</v>
      </c>
      <c r="E39" t="s">
        <v>13</v>
      </c>
      <c r="F39" t="s">
        <v>14</v>
      </c>
      <c r="G39" s="1">
        <v>44110.774606481478</v>
      </c>
      <c r="H39">
        <v>2</v>
      </c>
      <c r="I39" t="s">
        <v>11</v>
      </c>
      <c r="J39" s="2">
        <v>1889</v>
      </c>
      <c r="K39">
        <f t="shared" si="5"/>
        <v>156.58058</v>
      </c>
    </row>
    <row r="40" spans="1:12" x14ac:dyDescent="0.2">
      <c r="A40" t="s">
        <v>10</v>
      </c>
      <c r="B40" t="s">
        <v>11</v>
      </c>
      <c r="C40" t="s">
        <v>908</v>
      </c>
      <c r="D40" t="s">
        <v>12</v>
      </c>
      <c r="E40" t="s">
        <v>13</v>
      </c>
      <c r="F40" t="s">
        <v>14</v>
      </c>
      <c r="G40" s="1">
        <v>44110.777696759258</v>
      </c>
      <c r="H40">
        <v>3</v>
      </c>
      <c r="I40" t="s">
        <v>11</v>
      </c>
      <c r="J40" s="2">
        <v>1857</v>
      </c>
      <c r="K40">
        <f t="shared" si="5"/>
        <v>154.14153999999999</v>
      </c>
    </row>
    <row r="41" spans="1:12" x14ac:dyDescent="0.2">
      <c r="A41" t="s">
        <v>10</v>
      </c>
      <c r="B41" t="s">
        <v>11</v>
      </c>
      <c r="C41" t="s">
        <v>909</v>
      </c>
      <c r="D41" t="s">
        <v>12</v>
      </c>
      <c r="E41" t="s">
        <v>13</v>
      </c>
      <c r="F41" t="s">
        <v>14</v>
      </c>
      <c r="G41" s="1">
        <v>44110.78564814815</v>
      </c>
      <c r="H41">
        <v>1</v>
      </c>
      <c r="I41" t="s">
        <v>11</v>
      </c>
      <c r="J41" s="2">
        <v>1669</v>
      </c>
      <c r="K41">
        <f t="shared" si="5"/>
        <v>139.81218000000001</v>
      </c>
      <c r="L41" s="6">
        <f>AVERAGE(K41:K43)</f>
        <v>139.27864000000002</v>
      </c>
    </row>
    <row r="42" spans="1:12" x14ac:dyDescent="0.2">
      <c r="A42" t="s">
        <v>10</v>
      </c>
      <c r="B42" t="s">
        <v>11</v>
      </c>
      <c r="C42" t="s">
        <v>909</v>
      </c>
      <c r="D42" t="s">
        <v>12</v>
      </c>
      <c r="E42" t="s">
        <v>13</v>
      </c>
      <c r="F42" t="s">
        <v>14</v>
      </c>
      <c r="G42" s="1">
        <v>44110.788645833331</v>
      </c>
      <c r="H42">
        <v>2</v>
      </c>
      <c r="I42" t="s">
        <v>11</v>
      </c>
      <c r="J42" s="2">
        <v>1660</v>
      </c>
      <c r="K42">
        <f t="shared" si="5"/>
        <v>139.12620000000001</v>
      </c>
    </row>
    <row r="43" spans="1:12" x14ac:dyDescent="0.2">
      <c r="A43" t="s">
        <v>10</v>
      </c>
      <c r="B43" t="s">
        <v>11</v>
      </c>
      <c r="C43" t="s">
        <v>909</v>
      </c>
      <c r="D43" t="s">
        <v>12</v>
      </c>
      <c r="E43" t="s">
        <v>13</v>
      </c>
      <c r="F43" t="s">
        <v>14</v>
      </c>
      <c r="G43" s="1">
        <v>44110.79173611111</v>
      </c>
      <c r="H43">
        <v>3</v>
      </c>
      <c r="I43" t="s">
        <v>11</v>
      </c>
      <c r="J43" s="2">
        <v>1657</v>
      </c>
      <c r="K43">
        <f t="shared" si="5"/>
        <v>138.89753999999999</v>
      </c>
    </row>
    <row r="44" spans="1:12" x14ac:dyDescent="0.2">
      <c r="A44" t="s">
        <v>10</v>
      </c>
      <c r="B44" t="s">
        <v>11</v>
      </c>
      <c r="C44" t="s">
        <v>910</v>
      </c>
      <c r="D44" t="s">
        <v>12</v>
      </c>
      <c r="E44" t="s">
        <v>13</v>
      </c>
      <c r="F44" t="s">
        <v>14</v>
      </c>
      <c r="G44" s="1">
        <v>44110.799791666665</v>
      </c>
      <c r="H44">
        <v>1</v>
      </c>
      <c r="I44" t="s">
        <v>11</v>
      </c>
      <c r="J44" s="2">
        <v>1905</v>
      </c>
      <c r="K44">
        <f t="shared" si="5"/>
        <v>157.80009999999999</v>
      </c>
      <c r="L44" s="6">
        <f>AVERAGE(K44:K46)</f>
        <v>156.91086666666664</v>
      </c>
    </row>
    <row r="45" spans="1:12" x14ac:dyDescent="0.2">
      <c r="A45" t="s">
        <v>10</v>
      </c>
      <c r="B45" t="s">
        <v>11</v>
      </c>
      <c r="C45" t="s">
        <v>910</v>
      </c>
      <c r="D45" t="s">
        <v>12</v>
      </c>
      <c r="E45" t="s">
        <v>13</v>
      </c>
      <c r="F45" t="s">
        <v>14</v>
      </c>
      <c r="G45" s="1">
        <v>44110.80296296296</v>
      </c>
      <c r="H45">
        <v>2</v>
      </c>
      <c r="I45" t="s">
        <v>11</v>
      </c>
      <c r="J45" s="2">
        <v>1884</v>
      </c>
      <c r="K45">
        <f t="shared" si="5"/>
        <v>156.19947999999999</v>
      </c>
    </row>
    <row r="46" spans="1:12" x14ac:dyDescent="0.2">
      <c r="A46" t="s">
        <v>10</v>
      </c>
      <c r="B46" t="s">
        <v>11</v>
      </c>
      <c r="C46" t="s">
        <v>910</v>
      </c>
      <c r="D46" t="s">
        <v>12</v>
      </c>
      <c r="E46" t="s">
        <v>13</v>
      </c>
      <c r="F46" t="s">
        <v>14</v>
      </c>
      <c r="G46" s="1">
        <v>44110.806157407409</v>
      </c>
      <c r="H46">
        <v>3</v>
      </c>
      <c r="I46" t="s">
        <v>11</v>
      </c>
      <c r="J46" s="2">
        <v>1891</v>
      </c>
      <c r="K46">
        <f t="shared" si="5"/>
        <v>156.73301999999998</v>
      </c>
    </row>
    <row r="47" spans="1:12" x14ac:dyDescent="0.2">
      <c r="A47" t="s">
        <v>10</v>
      </c>
      <c r="B47" t="s">
        <v>11</v>
      </c>
      <c r="C47" t="s">
        <v>911</v>
      </c>
      <c r="D47" t="s">
        <v>12</v>
      </c>
      <c r="E47" t="s">
        <v>13</v>
      </c>
      <c r="F47" t="s">
        <v>14</v>
      </c>
      <c r="G47" s="1">
        <v>44110.814247685186</v>
      </c>
      <c r="H47">
        <v>1</v>
      </c>
      <c r="I47" t="s">
        <v>11</v>
      </c>
      <c r="J47" s="2">
        <v>1737</v>
      </c>
      <c r="K47">
        <f t="shared" si="5"/>
        <v>144.99513999999999</v>
      </c>
      <c r="L47" s="6">
        <f>AVERAGE(K47:K49)</f>
        <v>144.02968666666666</v>
      </c>
    </row>
    <row r="48" spans="1:12" x14ac:dyDescent="0.2">
      <c r="A48" t="s">
        <v>10</v>
      </c>
      <c r="B48" t="s">
        <v>11</v>
      </c>
      <c r="C48" t="s">
        <v>911</v>
      </c>
      <c r="D48" t="s">
        <v>12</v>
      </c>
      <c r="E48" t="s">
        <v>13</v>
      </c>
      <c r="F48" t="s">
        <v>14</v>
      </c>
      <c r="G48" s="1">
        <v>44110.817303240743</v>
      </c>
      <c r="H48">
        <v>2</v>
      </c>
      <c r="I48" t="s">
        <v>11</v>
      </c>
      <c r="J48" s="2">
        <v>1720</v>
      </c>
      <c r="K48">
        <f t="shared" si="5"/>
        <v>143.6994</v>
      </c>
    </row>
    <row r="49" spans="1:16" x14ac:dyDescent="0.2">
      <c r="A49" t="s">
        <v>10</v>
      </c>
      <c r="B49" t="s">
        <v>11</v>
      </c>
      <c r="C49" t="s">
        <v>911</v>
      </c>
      <c r="D49" t="s">
        <v>12</v>
      </c>
      <c r="E49" t="s">
        <v>13</v>
      </c>
      <c r="F49" t="s">
        <v>14</v>
      </c>
      <c r="G49" s="1">
        <v>44110.820439814815</v>
      </c>
      <c r="H49">
        <v>3</v>
      </c>
      <c r="I49" t="s">
        <v>11</v>
      </c>
      <c r="J49" s="2">
        <v>1716</v>
      </c>
      <c r="K49">
        <f t="shared" si="5"/>
        <v>143.39452</v>
      </c>
    </row>
    <row r="50" spans="1:16" x14ac:dyDescent="0.2">
      <c r="A50" t="s">
        <v>10</v>
      </c>
      <c r="B50" t="s">
        <v>11</v>
      </c>
      <c r="C50" t="s">
        <v>912</v>
      </c>
      <c r="D50" t="s">
        <v>12</v>
      </c>
      <c r="E50" t="s">
        <v>13</v>
      </c>
      <c r="F50" t="s">
        <v>14</v>
      </c>
      <c r="G50" s="1">
        <v>44110.828576388885</v>
      </c>
      <c r="H50">
        <v>1</v>
      </c>
      <c r="I50" t="s">
        <v>11</v>
      </c>
      <c r="J50" s="2">
        <v>2149</v>
      </c>
      <c r="K50">
        <f t="shared" si="5"/>
        <v>176.39777999999998</v>
      </c>
      <c r="L50" s="6">
        <f>AVERAGE(K50:K52)</f>
        <v>176.75347333333332</v>
      </c>
    </row>
    <row r="51" spans="1:16" x14ac:dyDescent="0.2">
      <c r="A51" t="s">
        <v>10</v>
      </c>
      <c r="B51" t="s">
        <v>11</v>
      </c>
      <c r="C51" t="s">
        <v>912</v>
      </c>
      <c r="D51" t="s">
        <v>12</v>
      </c>
      <c r="E51" t="s">
        <v>13</v>
      </c>
      <c r="F51" t="s">
        <v>14</v>
      </c>
      <c r="G51" s="1">
        <v>44110.831886574073</v>
      </c>
      <c r="H51">
        <v>2</v>
      </c>
      <c r="I51" t="s">
        <v>11</v>
      </c>
      <c r="J51" s="2">
        <v>2157</v>
      </c>
      <c r="K51">
        <f t="shared" si="5"/>
        <v>177.00753999999998</v>
      </c>
    </row>
    <row r="52" spans="1:16" x14ac:dyDescent="0.2">
      <c r="A52" t="s">
        <v>10</v>
      </c>
      <c r="B52" t="s">
        <v>11</v>
      </c>
      <c r="C52" t="s">
        <v>912</v>
      </c>
      <c r="D52" t="s">
        <v>12</v>
      </c>
      <c r="E52" t="s">
        <v>13</v>
      </c>
      <c r="F52" t="s">
        <v>14</v>
      </c>
      <c r="G52" s="1">
        <v>44110.835173611114</v>
      </c>
      <c r="H52">
        <v>3</v>
      </c>
      <c r="I52" t="s">
        <v>11</v>
      </c>
      <c r="J52" s="2">
        <v>2155</v>
      </c>
      <c r="K52">
        <f t="shared" si="5"/>
        <v>176.85509999999999</v>
      </c>
    </row>
    <row r="53" spans="1:16" x14ac:dyDescent="0.2">
      <c r="A53" t="s">
        <v>10</v>
      </c>
      <c r="B53" t="s">
        <v>11</v>
      </c>
      <c r="C53" t="s">
        <v>913</v>
      </c>
      <c r="D53" t="s">
        <v>12</v>
      </c>
      <c r="E53" t="s">
        <v>13</v>
      </c>
      <c r="F53" t="s">
        <v>14</v>
      </c>
      <c r="G53" s="1">
        <v>44110.843194444446</v>
      </c>
      <c r="H53">
        <v>1</v>
      </c>
      <c r="I53" t="s">
        <v>11</v>
      </c>
      <c r="J53" s="2">
        <v>2101</v>
      </c>
      <c r="K53">
        <f t="shared" si="5"/>
        <v>172.73921999999999</v>
      </c>
      <c r="L53" s="6">
        <f>AVERAGE(K53:K55)</f>
        <v>171.87539333333334</v>
      </c>
    </row>
    <row r="54" spans="1:16" x14ac:dyDescent="0.2">
      <c r="A54" t="s">
        <v>10</v>
      </c>
      <c r="B54" t="s">
        <v>11</v>
      </c>
      <c r="C54" t="s">
        <v>913</v>
      </c>
      <c r="D54" t="s">
        <v>12</v>
      </c>
      <c r="E54" t="s">
        <v>13</v>
      </c>
      <c r="F54" t="s">
        <v>14</v>
      </c>
      <c r="G54" s="1">
        <v>44110.846446759257</v>
      </c>
      <c r="H54">
        <v>2</v>
      </c>
      <c r="I54" t="s">
        <v>11</v>
      </c>
      <c r="J54" s="2">
        <v>2092</v>
      </c>
      <c r="K54">
        <f t="shared" si="5"/>
        <v>172.05323999999999</v>
      </c>
    </row>
    <row r="55" spans="1:16" x14ac:dyDescent="0.2">
      <c r="A55" t="s">
        <v>10</v>
      </c>
      <c r="B55" t="s">
        <v>11</v>
      </c>
      <c r="C55" t="s">
        <v>913</v>
      </c>
      <c r="D55" t="s">
        <v>12</v>
      </c>
      <c r="E55" t="s">
        <v>13</v>
      </c>
      <c r="F55" t="s">
        <v>14</v>
      </c>
      <c r="G55" s="1">
        <v>44110.849560185183</v>
      </c>
      <c r="H55">
        <v>3</v>
      </c>
      <c r="I55" t="s">
        <v>11</v>
      </c>
      <c r="J55" s="2">
        <v>2076</v>
      </c>
      <c r="K55">
        <f t="shared" si="5"/>
        <v>170.83372</v>
      </c>
    </row>
    <row r="56" spans="1:16" x14ac:dyDescent="0.2">
      <c r="A56" t="s">
        <v>10</v>
      </c>
      <c r="B56" t="s">
        <v>11</v>
      </c>
      <c r="C56" t="s">
        <v>914</v>
      </c>
      <c r="D56" t="s">
        <v>12</v>
      </c>
      <c r="E56" t="s">
        <v>13</v>
      </c>
      <c r="F56" t="s">
        <v>14</v>
      </c>
      <c r="G56" s="1">
        <v>44110.857627314814</v>
      </c>
      <c r="H56">
        <v>1</v>
      </c>
      <c r="I56" t="s">
        <v>11</v>
      </c>
      <c r="J56" s="2">
        <v>1875</v>
      </c>
      <c r="K56">
        <f t="shared" si="5"/>
        <v>155.51349999999999</v>
      </c>
      <c r="L56" s="6">
        <f>AVERAGE(K56:K58)</f>
        <v>156.30110666666667</v>
      </c>
      <c r="P56" s="2"/>
    </row>
    <row r="57" spans="1:16" x14ac:dyDescent="0.2">
      <c r="A57" t="s">
        <v>10</v>
      </c>
      <c r="B57" t="s">
        <v>11</v>
      </c>
      <c r="C57" t="s">
        <v>914</v>
      </c>
      <c r="D57" t="s">
        <v>12</v>
      </c>
      <c r="E57" t="s">
        <v>13</v>
      </c>
      <c r="F57" t="s">
        <v>14</v>
      </c>
      <c r="G57" s="1">
        <v>44110.860810185186</v>
      </c>
      <c r="H57">
        <v>2</v>
      </c>
      <c r="I57" t="s">
        <v>11</v>
      </c>
      <c r="J57" s="2">
        <v>1897</v>
      </c>
      <c r="K57">
        <f t="shared" si="5"/>
        <v>157.19033999999999</v>
      </c>
      <c r="P57" s="2"/>
    </row>
    <row r="58" spans="1:16" x14ac:dyDescent="0.2">
      <c r="A58" t="s">
        <v>10</v>
      </c>
      <c r="B58" t="s">
        <v>11</v>
      </c>
      <c r="C58" t="s">
        <v>914</v>
      </c>
      <c r="D58" t="s">
        <v>12</v>
      </c>
      <c r="E58" t="s">
        <v>13</v>
      </c>
      <c r="F58" t="s">
        <v>14</v>
      </c>
      <c r="G58" s="1">
        <v>44110.863946759258</v>
      </c>
      <c r="H58">
        <v>3</v>
      </c>
      <c r="I58" t="s">
        <v>11</v>
      </c>
      <c r="J58" s="2">
        <v>1884</v>
      </c>
      <c r="K58">
        <f t="shared" si="5"/>
        <v>156.19947999999999</v>
      </c>
      <c r="P58" s="2"/>
    </row>
    <row r="59" spans="1:16" x14ac:dyDescent="0.2">
      <c r="A59" t="s">
        <v>10</v>
      </c>
      <c r="B59" t="s">
        <v>11</v>
      </c>
      <c r="C59" t="s">
        <v>915</v>
      </c>
      <c r="D59" t="s">
        <v>12</v>
      </c>
      <c r="E59" t="s">
        <v>13</v>
      </c>
      <c r="F59" t="s">
        <v>14</v>
      </c>
      <c r="G59" s="1">
        <v>44110.871921296297</v>
      </c>
      <c r="H59">
        <v>1</v>
      </c>
      <c r="I59" t="s">
        <v>11</v>
      </c>
      <c r="J59" s="2">
        <v>1680</v>
      </c>
      <c r="K59">
        <f t="shared" si="5"/>
        <v>140.6506</v>
      </c>
      <c r="L59" s="6">
        <f>AVERAGE(K59:K61)</f>
        <v>140.62519333333333</v>
      </c>
    </row>
    <row r="60" spans="1:16" x14ac:dyDescent="0.2">
      <c r="A60" t="s">
        <v>10</v>
      </c>
      <c r="B60" t="s">
        <v>11</v>
      </c>
      <c r="C60" t="s">
        <v>915</v>
      </c>
      <c r="D60" t="s">
        <v>12</v>
      </c>
      <c r="E60" t="s">
        <v>13</v>
      </c>
      <c r="F60" t="s">
        <v>14</v>
      </c>
      <c r="G60" s="1">
        <v>44110.875115740739</v>
      </c>
      <c r="H60">
        <v>2</v>
      </c>
      <c r="I60" t="s">
        <v>11</v>
      </c>
      <c r="J60" s="2">
        <v>1679</v>
      </c>
      <c r="K60">
        <f t="shared" si="5"/>
        <v>140.57437999999999</v>
      </c>
    </row>
    <row r="61" spans="1:16" x14ac:dyDescent="0.2">
      <c r="A61" t="s">
        <v>10</v>
      </c>
      <c r="B61" t="s">
        <v>11</v>
      </c>
      <c r="C61" t="s">
        <v>915</v>
      </c>
      <c r="D61" t="s">
        <v>12</v>
      </c>
      <c r="E61" t="s">
        <v>13</v>
      </c>
      <c r="F61" t="s">
        <v>14</v>
      </c>
      <c r="G61" s="1">
        <v>44110.878263888888</v>
      </c>
      <c r="H61">
        <v>3</v>
      </c>
      <c r="I61" t="s">
        <v>11</v>
      </c>
      <c r="J61" s="2">
        <v>1680</v>
      </c>
      <c r="K61">
        <f t="shared" si="5"/>
        <v>140.6506</v>
      </c>
    </row>
    <row r="62" spans="1:16" x14ac:dyDescent="0.2">
      <c r="A62" t="s">
        <v>10</v>
      </c>
      <c r="B62" t="s">
        <v>11</v>
      </c>
      <c r="C62" t="s">
        <v>916</v>
      </c>
      <c r="D62" t="s">
        <v>12</v>
      </c>
      <c r="E62" t="s">
        <v>13</v>
      </c>
      <c r="F62" t="s">
        <v>14</v>
      </c>
      <c r="G62" s="1">
        <v>44110.886284722219</v>
      </c>
      <c r="H62">
        <v>1</v>
      </c>
      <c r="I62" t="s">
        <v>11</v>
      </c>
      <c r="J62" s="2">
        <v>1865</v>
      </c>
      <c r="K62">
        <f t="shared" si="5"/>
        <v>154.75129999999999</v>
      </c>
      <c r="L62" s="6">
        <f>AVERAGE(K62:K64)</f>
        <v>154.01450666666665</v>
      </c>
    </row>
    <row r="63" spans="1:16" x14ac:dyDescent="0.2">
      <c r="A63" t="s">
        <v>10</v>
      </c>
      <c r="B63" t="s">
        <v>11</v>
      </c>
      <c r="C63" t="s">
        <v>916</v>
      </c>
      <c r="D63" t="s">
        <v>12</v>
      </c>
      <c r="E63" t="s">
        <v>13</v>
      </c>
      <c r="F63" t="s">
        <v>14</v>
      </c>
      <c r="G63" s="1">
        <v>44110.889374999999</v>
      </c>
      <c r="H63">
        <v>2</v>
      </c>
      <c r="I63" t="s">
        <v>11</v>
      </c>
      <c r="J63" s="2">
        <v>1850</v>
      </c>
      <c r="K63">
        <f t="shared" si="5"/>
        <v>153.608</v>
      </c>
    </row>
    <row r="64" spans="1:16" x14ac:dyDescent="0.2">
      <c r="A64" t="s">
        <v>10</v>
      </c>
      <c r="B64" t="s">
        <v>11</v>
      </c>
      <c r="C64" t="s">
        <v>916</v>
      </c>
      <c r="D64" t="s">
        <v>12</v>
      </c>
      <c r="E64" t="s">
        <v>13</v>
      </c>
      <c r="F64" t="s">
        <v>14</v>
      </c>
      <c r="G64" s="1">
        <v>44110.892488425925</v>
      </c>
      <c r="H64">
        <v>3</v>
      </c>
      <c r="I64" t="s">
        <v>11</v>
      </c>
      <c r="J64" s="2">
        <v>1851</v>
      </c>
      <c r="K64">
        <f t="shared" si="5"/>
        <v>153.68421999999998</v>
      </c>
    </row>
    <row r="65" spans="1:13" x14ac:dyDescent="0.2">
      <c r="A65" t="s">
        <v>10</v>
      </c>
      <c r="B65" t="s">
        <v>11</v>
      </c>
      <c r="C65" t="s">
        <v>895</v>
      </c>
      <c r="D65" t="s">
        <v>12</v>
      </c>
      <c r="E65" t="s">
        <v>13</v>
      </c>
      <c r="F65" t="s">
        <v>14</v>
      </c>
      <c r="G65" s="1">
        <v>44110.901956018519</v>
      </c>
      <c r="H65">
        <v>2</v>
      </c>
      <c r="I65" t="s">
        <v>11</v>
      </c>
      <c r="J65" s="2">
        <v>12.75</v>
      </c>
      <c r="K65" s="6">
        <f t="shared" ref="K65:K73" si="6">0.091823*(J65) - 0.4115</f>
        <v>0.75924325000000015</v>
      </c>
      <c r="L65" s="6">
        <f>AVERAGE(K65:K67)</f>
        <v>0.6848666200000002</v>
      </c>
    </row>
    <row r="66" spans="1:13" x14ac:dyDescent="0.2">
      <c r="A66" t="s">
        <v>10</v>
      </c>
      <c r="B66" t="s">
        <v>11</v>
      </c>
      <c r="C66" t="s">
        <v>895</v>
      </c>
      <c r="D66" t="s">
        <v>12</v>
      </c>
      <c r="E66" t="s">
        <v>13</v>
      </c>
      <c r="F66" t="s">
        <v>14</v>
      </c>
      <c r="G66" s="1">
        <v>44110.904270833336</v>
      </c>
      <c r="H66">
        <v>3</v>
      </c>
      <c r="I66" t="s">
        <v>11</v>
      </c>
      <c r="J66" s="2">
        <v>11.58</v>
      </c>
      <c r="K66" s="6">
        <f t="shared" si="6"/>
        <v>0.65181034000000015</v>
      </c>
    </row>
    <row r="67" spans="1:13" x14ac:dyDescent="0.2">
      <c r="A67" t="s">
        <v>10</v>
      </c>
      <c r="B67" t="s">
        <v>11</v>
      </c>
      <c r="C67" t="s">
        <v>895</v>
      </c>
      <c r="D67" t="s">
        <v>12</v>
      </c>
      <c r="E67" t="s">
        <v>13</v>
      </c>
      <c r="F67" t="s">
        <v>14</v>
      </c>
      <c r="G67" s="1">
        <v>44110.906493055554</v>
      </c>
      <c r="H67">
        <v>4</v>
      </c>
      <c r="I67" t="s">
        <v>11</v>
      </c>
      <c r="J67" s="2">
        <v>11.49</v>
      </c>
      <c r="K67" s="6">
        <f t="shared" si="6"/>
        <v>0.64354627000000009</v>
      </c>
    </row>
    <row r="68" spans="1:13" s="25" customFormat="1" x14ac:dyDescent="0.2">
      <c r="A68" s="25" t="s">
        <v>10</v>
      </c>
      <c r="B68" s="25" t="s">
        <v>11</v>
      </c>
      <c r="C68" s="25" t="s">
        <v>901</v>
      </c>
      <c r="D68" s="25" t="s">
        <v>12</v>
      </c>
      <c r="E68" s="25" t="s">
        <v>13</v>
      </c>
      <c r="F68" s="25" t="s">
        <v>14</v>
      </c>
      <c r="G68" s="26">
        <v>44110.914027777777</v>
      </c>
      <c r="H68" s="25">
        <v>1</v>
      </c>
      <c r="I68" s="25" t="s">
        <v>11</v>
      </c>
      <c r="J68" s="27">
        <v>120.3</v>
      </c>
      <c r="K68" s="28">
        <f t="shared" si="6"/>
        <v>10.634806899999999</v>
      </c>
      <c r="L68" s="28">
        <f>AVERAGE(K68:K70)</f>
        <v>10.4327963</v>
      </c>
      <c r="M68" s="25" t="s">
        <v>1018</v>
      </c>
    </row>
    <row r="69" spans="1:13" s="25" customFormat="1" x14ac:dyDescent="0.2">
      <c r="A69" s="25" t="s">
        <v>10</v>
      </c>
      <c r="B69" s="25" t="s">
        <v>11</v>
      </c>
      <c r="C69" s="25" t="s">
        <v>901</v>
      </c>
      <c r="D69" s="25" t="s">
        <v>12</v>
      </c>
      <c r="E69" s="25" t="s">
        <v>13</v>
      </c>
      <c r="F69" s="25" t="s">
        <v>14</v>
      </c>
      <c r="G69" s="26">
        <v>44110.916701388887</v>
      </c>
      <c r="H69" s="25">
        <v>2</v>
      </c>
      <c r="I69" s="25" t="s">
        <v>11</v>
      </c>
      <c r="J69" s="27">
        <v>117.8</v>
      </c>
      <c r="K69" s="28">
        <f t="shared" si="6"/>
        <v>10.405249399999999</v>
      </c>
    </row>
    <row r="70" spans="1:13" s="25" customFormat="1" x14ac:dyDescent="0.2">
      <c r="A70" s="25" t="s">
        <v>10</v>
      </c>
      <c r="B70" s="25" t="s">
        <v>11</v>
      </c>
      <c r="C70" s="25" t="s">
        <v>901</v>
      </c>
      <c r="D70" s="25" t="s">
        <v>12</v>
      </c>
      <c r="E70" s="25" t="s">
        <v>13</v>
      </c>
      <c r="F70" s="25" t="s">
        <v>14</v>
      </c>
      <c r="G70" s="26">
        <v>44110.919374999998</v>
      </c>
      <c r="H70" s="25">
        <v>3</v>
      </c>
      <c r="I70" s="25" t="s">
        <v>11</v>
      </c>
      <c r="J70" s="27">
        <v>116.2</v>
      </c>
      <c r="K70" s="28">
        <f t="shared" si="6"/>
        <v>10.258332600000001</v>
      </c>
    </row>
    <row r="71" spans="1:13" x14ac:dyDescent="0.2">
      <c r="A71" t="s">
        <v>10</v>
      </c>
      <c r="B71" t="s">
        <v>11</v>
      </c>
      <c r="C71" t="s">
        <v>895</v>
      </c>
      <c r="D71" t="s">
        <v>12</v>
      </c>
      <c r="E71" t="s">
        <v>13</v>
      </c>
      <c r="F71" t="s">
        <v>14</v>
      </c>
      <c r="G71" s="1">
        <v>44110.928599537037</v>
      </c>
      <c r="H71">
        <v>2</v>
      </c>
      <c r="I71" t="s">
        <v>11</v>
      </c>
      <c r="J71" s="2">
        <v>7.5860000000000003</v>
      </c>
      <c r="K71" s="6">
        <f t="shared" si="6"/>
        <v>0.28506927800000004</v>
      </c>
      <c r="L71" s="6">
        <f>AVERAGE(K71:K73)</f>
        <v>0.28038630500000006</v>
      </c>
    </row>
    <row r="72" spans="1:13" x14ac:dyDescent="0.2">
      <c r="A72" t="s">
        <v>10</v>
      </c>
      <c r="B72" t="s">
        <v>11</v>
      </c>
      <c r="C72" t="s">
        <v>895</v>
      </c>
      <c r="D72" t="s">
        <v>12</v>
      </c>
      <c r="E72" t="s">
        <v>13</v>
      </c>
      <c r="F72" t="s">
        <v>14</v>
      </c>
      <c r="G72" s="1">
        <v>44110.930659722224</v>
      </c>
      <c r="H72">
        <v>3</v>
      </c>
      <c r="I72" t="s">
        <v>11</v>
      </c>
      <c r="J72" s="2">
        <v>7.4930000000000003</v>
      </c>
      <c r="K72" s="6">
        <f t="shared" si="6"/>
        <v>0.27652973900000011</v>
      </c>
    </row>
    <row r="73" spans="1:13" x14ac:dyDescent="0.2">
      <c r="A73" t="s">
        <v>10</v>
      </c>
      <c r="B73" t="s">
        <v>11</v>
      </c>
      <c r="C73" t="s">
        <v>895</v>
      </c>
      <c r="D73" t="s">
        <v>12</v>
      </c>
      <c r="E73" t="s">
        <v>13</v>
      </c>
      <c r="F73" t="s">
        <v>14</v>
      </c>
      <c r="G73" s="1">
        <v>44110.932743055557</v>
      </c>
      <c r="H73">
        <v>4</v>
      </c>
      <c r="I73" t="s">
        <v>11</v>
      </c>
      <c r="J73" s="2">
        <v>7.5259999999999998</v>
      </c>
      <c r="K73" s="6">
        <f t="shared" si="6"/>
        <v>0.27955989800000003</v>
      </c>
    </row>
    <row r="74" spans="1:13" x14ac:dyDescent="0.2">
      <c r="A74" t="s">
        <v>10</v>
      </c>
      <c r="B74" t="s">
        <v>11</v>
      </c>
      <c r="C74" t="s">
        <v>917</v>
      </c>
      <c r="D74" t="s">
        <v>12</v>
      </c>
      <c r="E74" t="s">
        <v>13</v>
      </c>
      <c r="F74" t="s">
        <v>14</v>
      </c>
      <c r="G74" s="1">
        <v>44110.940787037034</v>
      </c>
      <c r="H74">
        <v>1</v>
      </c>
      <c r="I74" t="s">
        <v>11</v>
      </c>
      <c r="J74" s="2">
        <v>2269</v>
      </c>
      <c r="K74">
        <f t="shared" ref="K74:K109" si="7">0.07622*(J74) + 12.601</f>
        <v>185.54417999999998</v>
      </c>
      <c r="L74" s="6">
        <f>AVERAGE(K74:K76)</f>
        <v>184.47709999999998</v>
      </c>
    </row>
    <row r="75" spans="1:13" x14ac:dyDescent="0.2">
      <c r="A75" t="s">
        <v>10</v>
      </c>
      <c r="B75" t="s">
        <v>11</v>
      </c>
      <c r="C75" t="s">
        <v>917</v>
      </c>
      <c r="D75" t="s">
        <v>12</v>
      </c>
      <c r="E75" t="s">
        <v>13</v>
      </c>
      <c r="F75" t="s">
        <v>14</v>
      </c>
      <c r="G75" s="1">
        <v>44110.944131944445</v>
      </c>
      <c r="H75">
        <v>2</v>
      </c>
      <c r="I75" t="s">
        <v>11</v>
      </c>
      <c r="J75" s="2">
        <v>2244</v>
      </c>
      <c r="K75">
        <f t="shared" si="7"/>
        <v>183.63867999999999</v>
      </c>
    </row>
    <row r="76" spans="1:13" x14ac:dyDescent="0.2">
      <c r="A76" t="s">
        <v>10</v>
      </c>
      <c r="B76" t="s">
        <v>11</v>
      </c>
      <c r="C76" t="s">
        <v>917</v>
      </c>
      <c r="D76" t="s">
        <v>12</v>
      </c>
      <c r="E76" t="s">
        <v>13</v>
      </c>
      <c r="F76" t="s">
        <v>14</v>
      </c>
      <c r="G76" s="1">
        <v>44110.947384259256</v>
      </c>
      <c r="H76">
        <v>3</v>
      </c>
      <c r="I76" t="s">
        <v>11</v>
      </c>
      <c r="J76" s="2">
        <v>2252</v>
      </c>
      <c r="K76">
        <f t="shared" si="7"/>
        <v>184.24843999999999</v>
      </c>
    </row>
    <row r="77" spans="1:13" x14ac:dyDescent="0.2">
      <c r="A77" t="s">
        <v>10</v>
      </c>
      <c r="B77" t="s">
        <v>11</v>
      </c>
      <c r="C77" t="s">
        <v>918</v>
      </c>
      <c r="D77" t="s">
        <v>12</v>
      </c>
      <c r="E77" t="s">
        <v>13</v>
      </c>
      <c r="F77" t="s">
        <v>14</v>
      </c>
      <c r="G77" s="1">
        <v>44110.955347222225</v>
      </c>
      <c r="H77">
        <v>1</v>
      </c>
      <c r="I77" t="s">
        <v>11</v>
      </c>
      <c r="J77" s="2">
        <v>2233</v>
      </c>
      <c r="K77">
        <f t="shared" si="7"/>
        <v>182.80025999999998</v>
      </c>
      <c r="L77" s="6">
        <f>AVERAGE(K77:K79)</f>
        <v>183.58786666666666</v>
      </c>
    </row>
    <row r="78" spans="1:13" x14ac:dyDescent="0.2">
      <c r="A78" t="s">
        <v>10</v>
      </c>
      <c r="B78" t="s">
        <v>11</v>
      </c>
      <c r="C78" t="s">
        <v>918</v>
      </c>
      <c r="D78" t="s">
        <v>12</v>
      </c>
      <c r="E78" t="s">
        <v>13</v>
      </c>
      <c r="F78" t="s">
        <v>14</v>
      </c>
      <c r="G78" s="1">
        <v>44110.958599537036</v>
      </c>
      <c r="H78">
        <v>2</v>
      </c>
      <c r="I78" t="s">
        <v>11</v>
      </c>
      <c r="J78" s="2">
        <v>2237</v>
      </c>
      <c r="K78">
        <f t="shared" si="7"/>
        <v>183.10513999999998</v>
      </c>
    </row>
    <row r="79" spans="1:13" x14ac:dyDescent="0.2">
      <c r="A79" t="s">
        <v>10</v>
      </c>
      <c r="B79" t="s">
        <v>11</v>
      </c>
      <c r="C79" t="s">
        <v>918</v>
      </c>
      <c r="D79" t="s">
        <v>12</v>
      </c>
      <c r="E79" t="s">
        <v>13</v>
      </c>
      <c r="F79" t="s">
        <v>14</v>
      </c>
      <c r="G79" s="1">
        <v>44110.961782407408</v>
      </c>
      <c r="H79">
        <v>3</v>
      </c>
      <c r="I79" t="s">
        <v>11</v>
      </c>
      <c r="J79" s="2">
        <v>2260</v>
      </c>
      <c r="K79">
        <f t="shared" si="7"/>
        <v>184.85819999999998</v>
      </c>
    </row>
    <row r="80" spans="1:13" x14ac:dyDescent="0.2">
      <c r="A80" t="s">
        <v>10</v>
      </c>
      <c r="B80" t="s">
        <v>11</v>
      </c>
      <c r="C80" t="s">
        <v>919</v>
      </c>
      <c r="D80" t="s">
        <v>12</v>
      </c>
      <c r="E80" t="s">
        <v>13</v>
      </c>
      <c r="F80" t="s">
        <v>14</v>
      </c>
      <c r="G80" s="1">
        <v>44110.969826388886</v>
      </c>
      <c r="H80">
        <v>1</v>
      </c>
      <c r="I80" t="s">
        <v>11</v>
      </c>
      <c r="J80" s="2">
        <v>1906</v>
      </c>
      <c r="K80">
        <f t="shared" si="7"/>
        <v>157.87631999999999</v>
      </c>
      <c r="L80" s="6">
        <f>AVERAGE(K80:K82)</f>
        <v>157.87631999999999</v>
      </c>
    </row>
    <row r="81" spans="1:12" x14ac:dyDescent="0.2">
      <c r="A81" t="s">
        <v>10</v>
      </c>
      <c r="B81" t="s">
        <v>11</v>
      </c>
      <c r="C81" t="s">
        <v>919</v>
      </c>
      <c r="D81" t="s">
        <v>12</v>
      </c>
      <c r="E81" t="s">
        <v>13</v>
      </c>
      <c r="F81" t="s">
        <v>14</v>
      </c>
      <c r="G81" s="1">
        <v>44110.972893518519</v>
      </c>
      <c r="H81">
        <v>2</v>
      </c>
      <c r="I81" t="s">
        <v>11</v>
      </c>
      <c r="J81" s="2">
        <v>1904</v>
      </c>
      <c r="K81">
        <f t="shared" si="7"/>
        <v>157.72387999999998</v>
      </c>
    </row>
    <row r="82" spans="1:12" x14ac:dyDescent="0.2">
      <c r="A82" t="s">
        <v>10</v>
      </c>
      <c r="B82" t="s">
        <v>11</v>
      </c>
      <c r="C82" t="s">
        <v>919</v>
      </c>
      <c r="D82" t="s">
        <v>12</v>
      </c>
      <c r="E82" t="s">
        <v>13</v>
      </c>
      <c r="F82" t="s">
        <v>14</v>
      </c>
      <c r="G82" s="1">
        <v>44110.976064814815</v>
      </c>
      <c r="H82">
        <v>3</v>
      </c>
      <c r="I82" t="s">
        <v>11</v>
      </c>
      <c r="J82" s="2">
        <v>1908</v>
      </c>
      <c r="K82">
        <f t="shared" si="7"/>
        <v>158.02876000000001</v>
      </c>
    </row>
    <row r="83" spans="1:12" x14ac:dyDescent="0.2">
      <c r="A83" t="s">
        <v>10</v>
      </c>
      <c r="B83" t="s">
        <v>11</v>
      </c>
      <c r="C83" t="s">
        <v>920</v>
      </c>
      <c r="D83" t="s">
        <v>12</v>
      </c>
      <c r="E83" t="s">
        <v>13</v>
      </c>
      <c r="F83" t="s">
        <v>14</v>
      </c>
      <c r="G83" s="1">
        <v>44110.984155092592</v>
      </c>
      <c r="H83">
        <v>1</v>
      </c>
      <c r="I83" t="s">
        <v>11</v>
      </c>
      <c r="J83" s="2">
        <v>1885</v>
      </c>
      <c r="K83">
        <f t="shared" si="7"/>
        <v>156.2757</v>
      </c>
      <c r="L83" s="6">
        <f>AVERAGE(K83:K85)</f>
        <v>156.19947999999999</v>
      </c>
    </row>
    <row r="84" spans="1:12" x14ac:dyDescent="0.2">
      <c r="A84" t="s">
        <v>10</v>
      </c>
      <c r="B84" t="s">
        <v>11</v>
      </c>
      <c r="C84" t="s">
        <v>920</v>
      </c>
      <c r="D84" t="s">
        <v>12</v>
      </c>
      <c r="E84" t="s">
        <v>13</v>
      </c>
      <c r="F84" t="s">
        <v>14</v>
      </c>
      <c r="G84" s="1">
        <v>44110.987349537034</v>
      </c>
      <c r="H84">
        <v>2</v>
      </c>
      <c r="I84" t="s">
        <v>11</v>
      </c>
      <c r="J84" s="2">
        <v>1885</v>
      </c>
      <c r="K84">
        <f t="shared" si="7"/>
        <v>156.2757</v>
      </c>
    </row>
    <row r="85" spans="1:12" x14ac:dyDescent="0.2">
      <c r="A85" t="s">
        <v>10</v>
      </c>
      <c r="B85" t="s">
        <v>11</v>
      </c>
      <c r="C85" t="s">
        <v>920</v>
      </c>
      <c r="D85" t="s">
        <v>12</v>
      </c>
      <c r="E85" t="s">
        <v>13</v>
      </c>
      <c r="F85" t="s">
        <v>14</v>
      </c>
      <c r="G85" s="1">
        <v>44110.990532407406</v>
      </c>
      <c r="H85">
        <v>3</v>
      </c>
      <c r="I85" t="s">
        <v>11</v>
      </c>
      <c r="J85" s="2">
        <v>1882</v>
      </c>
      <c r="K85">
        <f t="shared" si="7"/>
        <v>156.04703999999998</v>
      </c>
    </row>
    <row r="86" spans="1:12" x14ac:dyDescent="0.2">
      <c r="A86" t="s">
        <v>10</v>
      </c>
      <c r="B86" t="s">
        <v>11</v>
      </c>
      <c r="C86" t="s">
        <v>921</v>
      </c>
      <c r="D86" t="s">
        <v>12</v>
      </c>
      <c r="E86" t="s">
        <v>13</v>
      </c>
      <c r="F86" t="s">
        <v>14</v>
      </c>
      <c r="G86" s="1">
        <v>44110.998680555553</v>
      </c>
      <c r="H86">
        <v>1</v>
      </c>
      <c r="I86" t="s">
        <v>11</v>
      </c>
      <c r="J86" s="2">
        <v>2050</v>
      </c>
      <c r="K86">
        <f t="shared" si="7"/>
        <v>168.852</v>
      </c>
      <c r="L86" s="6">
        <f>AVERAGE(K86:K88)</f>
        <v>169.33472666666665</v>
      </c>
    </row>
    <row r="87" spans="1:12" x14ac:dyDescent="0.2">
      <c r="A87" t="s">
        <v>10</v>
      </c>
      <c r="B87" t="s">
        <v>11</v>
      </c>
      <c r="C87" t="s">
        <v>921</v>
      </c>
      <c r="D87" t="s">
        <v>12</v>
      </c>
      <c r="E87" t="s">
        <v>13</v>
      </c>
      <c r="F87" t="s">
        <v>14</v>
      </c>
      <c r="G87" s="1">
        <v>44111.001932870371</v>
      </c>
      <c r="H87">
        <v>2</v>
      </c>
      <c r="I87" t="s">
        <v>11</v>
      </c>
      <c r="J87" s="2">
        <v>2070</v>
      </c>
      <c r="K87">
        <f t="shared" si="7"/>
        <v>170.37639999999999</v>
      </c>
    </row>
    <row r="88" spans="1:12" x14ac:dyDescent="0.2">
      <c r="A88" t="s">
        <v>10</v>
      </c>
      <c r="B88" t="s">
        <v>11</v>
      </c>
      <c r="C88" t="s">
        <v>921</v>
      </c>
      <c r="D88" t="s">
        <v>12</v>
      </c>
      <c r="E88" t="s">
        <v>13</v>
      </c>
      <c r="F88" t="s">
        <v>14</v>
      </c>
      <c r="G88" s="1">
        <v>44111.005162037036</v>
      </c>
      <c r="H88">
        <v>3</v>
      </c>
      <c r="I88" t="s">
        <v>11</v>
      </c>
      <c r="J88" s="2">
        <v>2049</v>
      </c>
      <c r="K88">
        <f t="shared" si="7"/>
        <v>168.77578</v>
      </c>
    </row>
    <row r="89" spans="1:12" x14ac:dyDescent="0.2">
      <c r="A89" t="s">
        <v>10</v>
      </c>
      <c r="B89" t="s">
        <v>11</v>
      </c>
      <c r="C89" t="s">
        <v>922</v>
      </c>
      <c r="D89" t="s">
        <v>12</v>
      </c>
      <c r="E89" t="s">
        <v>13</v>
      </c>
      <c r="F89" t="s">
        <v>14</v>
      </c>
      <c r="G89" s="1">
        <v>44111.01321759259</v>
      </c>
      <c r="H89">
        <v>1</v>
      </c>
      <c r="I89" t="s">
        <v>11</v>
      </c>
      <c r="J89" s="2">
        <v>1970</v>
      </c>
      <c r="K89">
        <f t="shared" si="7"/>
        <v>162.7544</v>
      </c>
      <c r="L89" s="6">
        <f>AVERAGE(K89:K91)</f>
        <v>162.44952000000001</v>
      </c>
    </row>
    <row r="90" spans="1:12" x14ac:dyDescent="0.2">
      <c r="A90" t="s">
        <v>10</v>
      </c>
      <c r="B90" t="s">
        <v>11</v>
      </c>
      <c r="C90" t="s">
        <v>922</v>
      </c>
      <c r="D90" t="s">
        <v>12</v>
      </c>
      <c r="E90" t="s">
        <v>13</v>
      </c>
      <c r="F90" t="s">
        <v>14</v>
      </c>
      <c r="G90" s="1">
        <v>44111.016388888886</v>
      </c>
      <c r="H90">
        <v>2</v>
      </c>
      <c r="I90" t="s">
        <v>11</v>
      </c>
      <c r="J90" s="2">
        <v>1962</v>
      </c>
      <c r="K90">
        <f t="shared" si="7"/>
        <v>162.14463999999998</v>
      </c>
    </row>
    <row r="91" spans="1:12" x14ac:dyDescent="0.2">
      <c r="A91" t="s">
        <v>10</v>
      </c>
      <c r="B91" t="s">
        <v>11</v>
      </c>
      <c r="C91" t="s">
        <v>922</v>
      </c>
      <c r="D91" t="s">
        <v>12</v>
      </c>
      <c r="E91" t="s">
        <v>13</v>
      </c>
      <c r="F91" t="s">
        <v>14</v>
      </c>
      <c r="G91" s="1">
        <v>44111.019629629627</v>
      </c>
      <c r="H91">
        <v>3</v>
      </c>
      <c r="I91" t="s">
        <v>11</v>
      </c>
      <c r="J91" s="2">
        <v>1966</v>
      </c>
      <c r="K91">
        <f t="shared" si="7"/>
        <v>162.44951999999998</v>
      </c>
    </row>
    <row r="92" spans="1:12" x14ac:dyDescent="0.2">
      <c r="A92" t="s">
        <v>10</v>
      </c>
      <c r="B92" t="s">
        <v>11</v>
      </c>
      <c r="C92" t="s">
        <v>923</v>
      </c>
      <c r="D92" t="s">
        <v>12</v>
      </c>
      <c r="E92" t="s">
        <v>13</v>
      </c>
      <c r="F92" t="s">
        <v>14</v>
      </c>
      <c r="G92" s="1">
        <v>44111.027731481481</v>
      </c>
      <c r="H92">
        <v>1</v>
      </c>
      <c r="I92" t="s">
        <v>11</v>
      </c>
      <c r="J92" s="2">
        <v>2088</v>
      </c>
      <c r="K92">
        <f t="shared" si="7"/>
        <v>171.74835999999999</v>
      </c>
      <c r="L92" s="6">
        <f>AVERAGE(K92:K94)</f>
        <v>171.64673333333334</v>
      </c>
    </row>
    <row r="93" spans="1:12" x14ac:dyDescent="0.2">
      <c r="A93" t="s">
        <v>10</v>
      </c>
      <c r="B93" t="s">
        <v>11</v>
      </c>
      <c r="C93" t="s">
        <v>923</v>
      </c>
      <c r="D93" t="s">
        <v>12</v>
      </c>
      <c r="E93" t="s">
        <v>13</v>
      </c>
      <c r="F93" t="s">
        <v>14</v>
      </c>
      <c r="G93" s="1">
        <v>44111.030902777777</v>
      </c>
      <c r="H93">
        <v>2</v>
      </c>
      <c r="I93" t="s">
        <v>11</v>
      </c>
      <c r="J93" s="2">
        <v>2079</v>
      </c>
      <c r="K93">
        <f t="shared" si="7"/>
        <v>171.06237999999999</v>
      </c>
    </row>
    <row r="94" spans="1:12" x14ac:dyDescent="0.2">
      <c r="A94" t="s">
        <v>10</v>
      </c>
      <c r="B94" t="s">
        <v>11</v>
      </c>
      <c r="C94" t="s">
        <v>923</v>
      </c>
      <c r="D94" t="s">
        <v>12</v>
      </c>
      <c r="E94" t="s">
        <v>13</v>
      </c>
      <c r="F94" t="s">
        <v>14</v>
      </c>
      <c r="G94" s="1">
        <v>44111.03429398148</v>
      </c>
      <c r="H94">
        <v>3</v>
      </c>
      <c r="I94" t="s">
        <v>11</v>
      </c>
      <c r="J94" s="2">
        <v>2093</v>
      </c>
      <c r="K94">
        <f t="shared" si="7"/>
        <v>172.12945999999999</v>
      </c>
    </row>
    <row r="95" spans="1:12" x14ac:dyDescent="0.2">
      <c r="A95" t="s">
        <v>10</v>
      </c>
      <c r="B95" t="s">
        <v>11</v>
      </c>
      <c r="C95" t="s">
        <v>924</v>
      </c>
      <c r="D95" t="s">
        <v>12</v>
      </c>
      <c r="E95" t="s">
        <v>13</v>
      </c>
      <c r="F95" t="s">
        <v>14</v>
      </c>
      <c r="G95" s="1">
        <v>44111.042233796295</v>
      </c>
      <c r="H95">
        <v>1</v>
      </c>
      <c r="I95" t="s">
        <v>11</v>
      </c>
      <c r="J95" s="2">
        <v>1721</v>
      </c>
      <c r="K95">
        <f t="shared" si="7"/>
        <v>143.77562</v>
      </c>
      <c r="L95" s="6">
        <f>AVERAGE(K95:K97)</f>
        <v>144.25834666666665</v>
      </c>
    </row>
    <row r="96" spans="1:12" x14ac:dyDescent="0.2">
      <c r="A96" t="s">
        <v>10</v>
      </c>
      <c r="B96" t="s">
        <v>11</v>
      </c>
      <c r="C96" t="s">
        <v>924</v>
      </c>
      <c r="D96" t="s">
        <v>12</v>
      </c>
      <c r="E96" t="s">
        <v>13</v>
      </c>
      <c r="F96" t="s">
        <v>14</v>
      </c>
      <c r="G96" s="1">
        <v>44111.045300925929</v>
      </c>
      <c r="H96">
        <v>2</v>
      </c>
      <c r="I96" t="s">
        <v>11</v>
      </c>
      <c r="J96" s="2">
        <v>1727</v>
      </c>
      <c r="K96">
        <f t="shared" si="7"/>
        <v>144.23293999999999</v>
      </c>
    </row>
    <row r="97" spans="1:13" x14ac:dyDescent="0.2">
      <c r="A97" t="s">
        <v>10</v>
      </c>
      <c r="B97" t="s">
        <v>11</v>
      </c>
      <c r="C97" t="s">
        <v>924</v>
      </c>
      <c r="D97" t="s">
        <v>12</v>
      </c>
      <c r="E97" t="s">
        <v>13</v>
      </c>
      <c r="F97" t="s">
        <v>14</v>
      </c>
      <c r="G97" s="1">
        <v>44111.048449074071</v>
      </c>
      <c r="H97">
        <v>3</v>
      </c>
      <c r="I97" t="s">
        <v>11</v>
      </c>
      <c r="J97" s="2">
        <v>1734</v>
      </c>
      <c r="K97">
        <f t="shared" si="7"/>
        <v>144.76648</v>
      </c>
    </row>
    <row r="98" spans="1:13" x14ac:dyDescent="0.2">
      <c r="A98" t="s">
        <v>10</v>
      </c>
      <c r="B98" t="s">
        <v>11</v>
      </c>
      <c r="C98" t="s">
        <v>925</v>
      </c>
      <c r="D98" t="s">
        <v>12</v>
      </c>
      <c r="E98" t="s">
        <v>13</v>
      </c>
      <c r="F98" t="s">
        <v>14</v>
      </c>
      <c r="G98" s="1">
        <v>44111.056608796294</v>
      </c>
      <c r="H98">
        <v>1</v>
      </c>
      <c r="I98" t="s">
        <v>11</v>
      </c>
      <c r="J98" s="2">
        <v>2295</v>
      </c>
      <c r="K98">
        <f t="shared" si="7"/>
        <v>187.52589999999998</v>
      </c>
      <c r="L98" s="6">
        <f>AVERAGE(K98:K100)</f>
        <v>186.02690666666663</v>
      </c>
    </row>
    <row r="99" spans="1:13" x14ac:dyDescent="0.2">
      <c r="A99" t="s">
        <v>10</v>
      </c>
      <c r="B99" t="s">
        <v>11</v>
      </c>
      <c r="C99" t="s">
        <v>925</v>
      </c>
      <c r="D99" t="s">
        <v>12</v>
      </c>
      <c r="E99" t="s">
        <v>13</v>
      </c>
      <c r="F99" t="s">
        <v>14</v>
      </c>
      <c r="G99" s="1">
        <v>44111.059930555559</v>
      </c>
      <c r="H99">
        <v>2</v>
      </c>
      <c r="I99" t="s">
        <v>11</v>
      </c>
      <c r="J99" s="2">
        <v>2275</v>
      </c>
      <c r="K99">
        <f t="shared" si="7"/>
        <v>186.00149999999999</v>
      </c>
    </row>
    <row r="100" spans="1:13" x14ac:dyDescent="0.2">
      <c r="A100" t="s">
        <v>10</v>
      </c>
      <c r="B100" t="s">
        <v>11</v>
      </c>
      <c r="C100" t="s">
        <v>925</v>
      </c>
      <c r="D100" t="s">
        <v>12</v>
      </c>
      <c r="E100" t="s">
        <v>13</v>
      </c>
      <c r="F100" t="s">
        <v>14</v>
      </c>
      <c r="G100" s="1">
        <v>44111.063194444447</v>
      </c>
      <c r="H100">
        <v>3</v>
      </c>
      <c r="I100" t="s">
        <v>11</v>
      </c>
      <c r="J100" s="2">
        <v>2256</v>
      </c>
      <c r="K100">
        <f t="shared" si="7"/>
        <v>184.55331999999999</v>
      </c>
    </row>
    <row r="101" spans="1:13" x14ac:dyDescent="0.2">
      <c r="A101" t="s">
        <v>10</v>
      </c>
      <c r="B101" t="s">
        <v>11</v>
      </c>
      <c r="C101" t="s">
        <v>926</v>
      </c>
      <c r="D101" t="s">
        <v>12</v>
      </c>
      <c r="E101" t="s">
        <v>13</v>
      </c>
      <c r="F101" t="s">
        <v>14</v>
      </c>
      <c r="G101" s="1">
        <v>44111.071273148147</v>
      </c>
      <c r="H101">
        <v>1</v>
      </c>
      <c r="I101" t="s">
        <v>11</v>
      </c>
      <c r="J101" s="2">
        <v>1892</v>
      </c>
      <c r="K101">
        <f t="shared" si="7"/>
        <v>156.80923999999999</v>
      </c>
      <c r="L101" s="6">
        <f>AVERAGE(K101:K103)</f>
        <v>156.80923999999996</v>
      </c>
    </row>
    <row r="102" spans="1:13" x14ac:dyDescent="0.2">
      <c r="A102" t="s">
        <v>10</v>
      </c>
      <c r="B102" t="s">
        <v>11</v>
      </c>
      <c r="C102" t="s">
        <v>926</v>
      </c>
      <c r="D102" t="s">
        <v>12</v>
      </c>
      <c r="E102" t="s">
        <v>13</v>
      </c>
      <c r="F102" t="s">
        <v>14</v>
      </c>
      <c r="G102" s="1">
        <v>44111.074421296296</v>
      </c>
      <c r="H102">
        <v>2</v>
      </c>
      <c r="I102" t="s">
        <v>11</v>
      </c>
      <c r="J102" s="2">
        <v>1891</v>
      </c>
      <c r="K102">
        <f t="shared" si="7"/>
        <v>156.73301999999998</v>
      </c>
    </row>
    <row r="103" spans="1:13" x14ac:dyDescent="0.2">
      <c r="A103" t="s">
        <v>10</v>
      </c>
      <c r="B103" t="s">
        <v>11</v>
      </c>
      <c r="C103" t="s">
        <v>926</v>
      </c>
      <c r="D103" t="s">
        <v>12</v>
      </c>
      <c r="E103" t="s">
        <v>13</v>
      </c>
      <c r="F103" t="s">
        <v>14</v>
      </c>
      <c r="G103" s="1">
        <v>44111.077673611115</v>
      </c>
      <c r="H103">
        <v>3</v>
      </c>
      <c r="I103" t="s">
        <v>11</v>
      </c>
      <c r="J103" s="2">
        <v>1893</v>
      </c>
      <c r="K103">
        <f t="shared" si="7"/>
        <v>156.88545999999999</v>
      </c>
    </row>
    <row r="104" spans="1:13" x14ac:dyDescent="0.2">
      <c r="A104" t="s">
        <v>10</v>
      </c>
      <c r="B104" t="s">
        <v>11</v>
      </c>
      <c r="C104" t="s">
        <v>927</v>
      </c>
      <c r="D104" t="s">
        <v>12</v>
      </c>
      <c r="E104" t="s">
        <v>13</v>
      </c>
      <c r="F104" t="s">
        <v>14</v>
      </c>
      <c r="G104" s="1">
        <v>44111.085833333331</v>
      </c>
      <c r="H104">
        <v>1</v>
      </c>
      <c r="I104" t="s">
        <v>11</v>
      </c>
      <c r="J104" s="2">
        <v>2074</v>
      </c>
      <c r="K104">
        <f t="shared" si="7"/>
        <v>170.68127999999999</v>
      </c>
      <c r="L104" s="6">
        <f>AVERAGE(K104:K106)</f>
        <v>169.71582666666666</v>
      </c>
    </row>
    <row r="105" spans="1:13" x14ac:dyDescent="0.2">
      <c r="A105" t="s">
        <v>10</v>
      </c>
      <c r="B105" t="s">
        <v>11</v>
      </c>
      <c r="C105" t="s">
        <v>927</v>
      </c>
      <c r="D105" t="s">
        <v>12</v>
      </c>
      <c r="E105" t="s">
        <v>13</v>
      </c>
      <c r="F105" t="s">
        <v>14</v>
      </c>
      <c r="G105" s="1">
        <v>44111.089039351849</v>
      </c>
      <c r="H105">
        <v>2</v>
      </c>
      <c r="I105" t="s">
        <v>11</v>
      </c>
      <c r="J105" s="2">
        <v>2062</v>
      </c>
      <c r="K105">
        <f t="shared" si="7"/>
        <v>169.76664</v>
      </c>
    </row>
    <row r="106" spans="1:13" x14ac:dyDescent="0.2">
      <c r="A106" t="s">
        <v>10</v>
      </c>
      <c r="B106" t="s">
        <v>11</v>
      </c>
      <c r="C106" t="s">
        <v>927</v>
      </c>
      <c r="D106" t="s">
        <v>12</v>
      </c>
      <c r="E106" t="s">
        <v>13</v>
      </c>
      <c r="F106" t="s">
        <v>14</v>
      </c>
      <c r="G106" s="1">
        <v>44111.09233796296</v>
      </c>
      <c r="H106">
        <v>3</v>
      </c>
      <c r="I106" t="s">
        <v>11</v>
      </c>
      <c r="J106" s="2">
        <v>2048</v>
      </c>
      <c r="K106">
        <f t="shared" si="7"/>
        <v>168.69955999999999</v>
      </c>
    </row>
    <row r="107" spans="1:13" x14ac:dyDescent="0.2">
      <c r="A107" t="s">
        <v>10</v>
      </c>
      <c r="B107" t="s">
        <v>11</v>
      </c>
      <c r="C107" t="s">
        <v>928</v>
      </c>
      <c r="D107" t="s">
        <v>12</v>
      </c>
      <c r="E107" t="s">
        <v>13</v>
      </c>
      <c r="F107" t="s">
        <v>14</v>
      </c>
      <c r="G107" s="1">
        <v>44111.100393518522</v>
      </c>
      <c r="H107">
        <v>1</v>
      </c>
      <c r="I107" t="s">
        <v>11</v>
      </c>
      <c r="J107" s="2">
        <v>1852</v>
      </c>
      <c r="K107">
        <f t="shared" si="7"/>
        <v>153.76043999999999</v>
      </c>
      <c r="L107" s="6">
        <f>AVERAGE(K107:K109)</f>
        <v>153.68421999999998</v>
      </c>
    </row>
    <row r="108" spans="1:13" x14ac:dyDescent="0.2">
      <c r="A108" t="s">
        <v>10</v>
      </c>
      <c r="B108" t="s">
        <v>11</v>
      </c>
      <c r="C108" t="s">
        <v>928</v>
      </c>
      <c r="D108" t="s">
        <v>12</v>
      </c>
      <c r="E108" t="s">
        <v>13</v>
      </c>
      <c r="F108" t="s">
        <v>14</v>
      </c>
      <c r="G108" s="1">
        <v>44111.103692129633</v>
      </c>
      <c r="H108">
        <v>2</v>
      </c>
      <c r="I108" t="s">
        <v>11</v>
      </c>
      <c r="J108" s="2">
        <v>1855</v>
      </c>
      <c r="K108">
        <f t="shared" si="7"/>
        <v>153.98909999999998</v>
      </c>
    </row>
    <row r="109" spans="1:13" x14ac:dyDescent="0.2">
      <c r="A109" t="s">
        <v>10</v>
      </c>
      <c r="B109" t="s">
        <v>11</v>
      </c>
      <c r="C109" t="s">
        <v>928</v>
      </c>
      <c r="D109" t="s">
        <v>12</v>
      </c>
      <c r="E109" t="s">
        <v>13</v>
      </c>
      <c r="F109" t="s">
        <v>14</v>
      </c>
      <c r="G109" s="1">
        <v>44111.106828703705</v>
      </c>
      <c r="H109">
        <v>3</v>
      </c>
      <c r="I109" t="s">
        <v>11</v>
      </c>
      <c r="J109" s="2">
        <v>1846</v>
      </c>
      <c r="K109">
        <f t="shared" si="7"/>
        <v>153.30311999999998</v>
      </c>
    </row>
    <row r="110" spans="1:13" x14ac:dyDescent="0.2">
      <c r="A110" t="s">
        <v>10</v>
      </c>
      <c r="B110" t="s">
        <v>11</v>
      </c>
      <c r="C110" t="s">
        <v>895</v>
      </c>
      <c r="D110" t="s">
        <v>12</v>
      </c>
      <c r="E110" t="s">
        <v>13</v>
      </c>
      <c r="F110" t="s">
        <v>14</v>
      </c>
      <c r="G110" s="1">
        <v>44111.118321759262</v>
      </c>
      <c r="H110">
        <v>3</v>
      </c>
      <c r="I110" t="s">
        <v>11</v>
      </c>
      <c r="J110" s="2">
        <v>12.32</v>
      </c>
      <c r="K110" s="6">
        <f t="shared" ref="K110:K114" si="8">0.091823*(J110) - 0.4115</f>
        <v>0.71975936000000007</v>
      </c>
      <c r="L110" s="6">
        <f>AVERAGE(K110:K111)</f>
        <v>0.71654555500000006</v>
      </c>
    </row>
    <row r="111" spans="1:13" x14ac:dyDescent="0.2">
      <c r="A111" t="s">
        <v>10</v>
      </c>
      <c r="B111" t="s">
        <v>11</v>
      </c>
      <c r="C111" t="s">
        <v>895</v>
      </c>
      <c r="D111" t="s">
        <v>12</v>
      </c>
      <c r="E111" t="s">
        <v>13</v>
      </c>
      <c r="F111" t="s">
        <v>14</v>
      </c>
      <c r="G111" s="1">
        <v>44111.12054398148</v>
      </c>
      <c r="H111">
        <v>4</v>
      </c>
      <c r="I111" t="s">
        <v>11</v>
      </c>
      <c r="J111" s="2">
        <v>12.25</v>
      </c>
      <c r="K111" s="6">
        <f t="shared" si="8"/>
        <v>0.71333175000000004</v>
      </c>
    </row>
    <row r="112" spans="1:13" s="25" customFormat="1" x14ac:dyDescent="0.2">
      <c r="A112" s="25" t="s">
        <v>10</v>
      </c>
      <c r="B112" s="25" t="s">
        <v>11</v>
      </c>
      <c r="C112" s="25" t="s">
        <v>903</v>
      </c>
      <c r="D112" s="25" t="s">
        <v>12</v>
      </c>
      <c r="E112" s="25" t="s">
        <v>13</v>
      </c>
      <c r="F112" s="25" t="s">
        <v>14</v>
      </c>
      <c r="G112" s="26">
        <v>44111.12841435185</v>
      </c>
      <c r="H112" s="25">
        <v>1</v>
      </c>
      <c r="I112" s="25" t="s">
        <v>11</v>
      </c>
      <c r="J112" s="27">
        <v>578.9</v>
      </c>
      <c r="K112" s="28">
        <f t="shared" si="8"/>
        <v>52.744834700000006</v>
      </c>
      <c r="M112" s="25" t="s">
        <v>1018</v>
      </c>
    </row>
    <row r="113" spans="1:12" s="25" customFormat="1" x14ac:dyDescent="0.2">
      <c r="A113" s="25" t="s">
        <v>10</v>
      </c>
      <c r="B113" s="25" t="s">
        <v>11</v>
      </c>
      <c r="C113" s="25" t="s">
        <v>903</v>
      </c>
      <c r="D113" s="25" t="s">
        <v>12</v>
      </c>
      <c r="E113" s="25" t="s">
        <v>13</v>
      </c>
      <c r="F113" s="25" t="s">
        <v>14</v>
      </c>
      <c r="G113" s="26">
        <v>44111.131261574075</v>
      </c>
      <c r="H113" s="25">
        <v>2</v>
      </c>
      <c r="I113" s="25" t="s">
        <v>11</v>
      </c>
      <c r="J113" s="27">
        <v>589.6</v>
      </c>
      <c r="K113" s="28">
        <f t="shared" si="8"/>
        <v>53.727340800000007</v>
      </c>
      <c r="L113" s="28"/>
    </row>
    <row r="114" spans="1:12" s="25" customFormat="1" x14ac:dyDescent="0.2">
      <c r="A114" s="25" t="s">
        <v>10</v>
      </c>
      <c r="B114" s="25" t="s">
        <v>11</v>
      </c>
      <c r="C114" s="25" t="s">
        <v>903</v>
      </c>
      <c r="D114" s="25" t="s">
        <v>12</v>
      </c>
      <c r="E114" s="25" t="s">
        <v>13</v>
      </c>
      <c r="F114" s="25" t="s">
        <v>14</v>
      </c>
      <c r="G114" s="26">
        <v>44111.13417824074</v>
      </c>
      <c r="H114" s="25">
        <v>3</v>
      </c>
      <c r="I114" s="25" t="s">
        <v>11</v>
      </c>
      <c r="J114" s="27">
        <v>583.6</v>
      </c>
      <c r="K114" s="28">
        <f t="shared" si="8"/>
        <v>53.176402800000005</v>
      </c>
    </row>
    <row r="115" spans="1:12" x14ac:dyDescent="0.2">
      <c r="A115" t="s">
        <v>10</v>
      </c>
      <c r="B115" t="s">
        <v>11</v>
      </c>
      <c r="C115" t="s">
        <v>895</v>
      </c>
      <c r="D115" t="s">
        <v>12</v>
      </c>
      <c r="E115" t="s">
        <v>13</v>
      </c>
      <c r="F115" t="s">
        <v>14</v>
      </c>
      <c r="G115" s="1">
        <v>44111.141296296293</v>
      </c>
      <c r="H115">
        <v>1</v>
      </c>
      <c r="I115" t="s">
        <v>11</v>
      </c>
      <c r="J115" s="2">
        <v>9.3879999999999999</v>
      </c>
      <c r="K115" s="6">
        <f t="shared" ref="K115:K117" si="9">0.091823*(J115) - 0.4115</f>
        <v>0.45053432400000004</v>
      </c>
      <c r="L115" s="6">
        <f>AVERAGE(K115:K117)</f>
        <v>0.43296552333333338</v>
      </c>
    </row>
    <row r="116" spans="1:12" x14ac:dyDescent="0.2">
      <c r="A116" t="s">
        <v>10</v>
      </c>
      <c r="B116" t="s">
        <v>11</v>
      </c>
      <c r="C116" t="s">
        <v>895</v>
      </c>
      <c r="D116" t="s">
        <v>12</v>
      </c>
      <c r="E116" t="s">
        <v>13</v>
      </c>
      <c r="F116" t="s">
        <v>14</v>
      </c>
      <c r="G116" s="1">
        <v>44111.143530092595</v>
      </c>
      <c r="H116">
        <v>2</v>
      </c>
      <c r="I116" t="s">
        <v>11</v>
      </c>
      <c r="J116" s="2">
        <v>9.2739999999999991</v>
      </c>
      <c r="K116" s="6">
        <f t="shared" si="9"/>
        <v>0.44006650199999997</v>
      </c>
    </row>
    <row r="117" spans="1:12" x14ac:dyDescent="0.2">
      <c r="A117" t="s">
        <v>10</v>
      </c>
      <c r="B117" t="s">
        <v>11</v>
      </c>
      <c r="C117" t="s">
        <v>895</v>
      </c>
      <c r="D117" t="s">
        <v>12</v>
      </c>
      <c r="E117" t="s">
        <v>13</v>
      </c>
      <c r="F117" t="s">
        <v>14</v>
      </c>
      <c r="G117" s="1">
        <v>44111.14576388889</v>
      </c>
      <c r="H117">
        <v>3</v>
      </c>
      <c r="I117" t="s">
        <v>11</v>
      </c>
      <c r="J117" s="2">
        <v>8.9280000000000008</v>
      </c>
      <c r="K117" s="6">
        <f t="shared" si="9"/>
        <v>0.40829574400000013</v>
      </c>
    </row>
    <row r="118" spans="1:12" x14ac:dyDescent="0.2">
      <c r="A118" t="s">
        <v>10</v>
      </c>
      <c r="B118" t="s">
        <v>11</v>
      </c>
      <c r="C118" t="s">
        <v>929</v>
      </c>
      <c r="D118" t="s">
        <v>12</v>
      </c>
      <c r="E118" t="s">
        <v>13</v>
      </c>
      <c r="F118" t="s">
        <v>14</v>
      </c>
      <c r="G118" s="1">
        <v>44111.155902777777</v>
      </c>
      <c r="H118">
        <v>1</v>
      </c>
      <c r="I118" t="s">
        <v>11</v>
      </c>
      <c r="J118" s="2">
        <v>1580</v>
      </c>
      <c r="K118">
        <f t="shared" ref="K118:K153" si="10">0.07622*(J118) + 12.601</f>
        <v>133.02860000000001</v>
      </c>
      <c r="L118" s="6">
        <f>AVERAGE(K118:K120)</f>
        <v>132.2918066666667</v>
      </c>
    </row>
    <row r="119" spans="1:12" x14ac:dyDescent="0.2">
      <c r="A119" t="s">
        <v>10</v>
      </c>
      <c r="B119" t="s">
        <v>11</v>
      </c>
      <c r="C119" t="s">
        <v>929</v>
      </c>
      <c r="D119" t="s">
        <v>12</v>
      </c>
      <c r="E119" t="s">
        <v>13</v>
      </c>
      <c r="F119" t="s">
        <v>14</v>
      </c>
      <c r="G119" s="1">
        <v>44111.158912037034</v>
      </c>
      <c r="H119">
        <v>2</v>
      </c>
      <c r="I119" t="s">
        <v>11</v>
      </c>
      <c r="J119" s="2">
        <v>1569</v>
      </c>
      <c r="K119">
        <f t="shared" si="10"/>
        <v>132.19018</v>
      </c>
    </row>
    <row r="120" spans="1:12" x14ac:dyDescent="0.2">
      <c r="A120" t="s">
        <v>10</v>
      </c>
      <c r="B120" t="s">
        <v>11</v>
      </c>
      <c r="C120" t="s">
        <v>929</v>
      </c>
      <c r="D120" t="s">
        <v>12</v>
      </c>
      <c r="E120" t="s">
        <v>13</v>
      </c>
      <c r="F120" t="s">
        <v>14</v>
      </c>
      <c r="G120" s="1">
        <v>44111.161990740744</v>
      </c>
      <c r="H120">
        <v>3</v>
      </c>
      <c r="I120" t="s">
        <v>11</v>
      </c>
      <c r="J120" s="2">
        <v>1562</v>
      </c>
      <c r="K120">
        <f t="shared" si="10"/>
        <v>131.65664000000001</v>
      </c>
    </row>
    <row r="121" spans="1:12" x14ac:dyDescent="0.2">
      <c r="A121" t="s">
        <v>10</v>
      </c>
      <c r="B121" t="s">
        <v>11</v>
      </c>
      <c r="C121" t="s">
        <v>930</v>
      </c>
      <c r="D121" t="s">
        <v>12</v>
      </c>
      <c r="E121" t="s">
        <v>13</v>
      </c>
      <c r="F121" t="s">
        <v>14</v>
      </c>
      <c r="G121" s="1">
        <v>44111.170219907406</v>
      </c>
      <c r="H121">
        <v>1</v>
      </c>
      <c r="I121" t="s">
        <v>11</v>
      </c>
      <c r="J121" s="2">
        <v>2641</v>
      </c>
      <c r="K121">
        <f t="shared" si="10"/>
        <v>213.89802</v>
      </c>
      <c r="L121" s="6">
        <f>AVERAGE(K121:K123)</f>
        <v>212.83093999999997</v>
      </c>
    </row>
    <row r="122" spans="1:12" x14ac:dyDescent="0.2">
      <c r="A122" t="s">
        <v>10</v>
      </c>
      <c r="B122" t="s">
        <v>11</v>
      </c>
      <c r="C122" t="s">
        <v>930</v>
      </c>
      <c r="D122" t="s">
        <v>12</v>
      </c>
      <c r="E122" t="s">
        <v>13</v>
      </c>
      <c r="F122" t="s">
        <v>14</v>
      </c>
      <c r="G122" s="1">
        <v>44111.173518518517</v>
      </c>
      <c r="H122">
        <v>2</v>
      </c>
      <c r="I122" t="s">
        <v>11</v>
      </c>
      <c r="J122" s="2">
        <v>2630</v>
      </c>
      <c r="K122">
        <f t="shared" si="10"/>
        <v>213.05959999999999</v>
      </c>
    </row>
    <row r="123" spans="1:12" x14ac:dyDescent="0.2">
      <c r="A123" t="s">
        <v>10</v>
      </c>
      <c r="B123" t="s">
        <v>11</v>
      </c>
      <c r="C123" t="s">
        <v>930</v>
      </c>
      <c r="D123" t="s">
        <v>12</v>
      </c>
      <c r="E123" t="s">
        <v>13</v>
      </c>
      <c r="F123" t="s">
        <v>14</v>
      </c>
      <c r="G123" s="1">
        <v>44111.176932870374</v>
      </c>
      <c r="H123">
        <v>3</v>
      </c>
      <c r="I123" t="s">
        <v>11</v>
      </c>
      <c r="J123" s="2">
        <v>2610</v>
      </c>
      <c r="K123">
        <f t="shared" si="10"/>
        <v>211.53519999999997</v>
      </c>
    </row>
    <row r="124" spans="1:12" x14ac:dyDescent="0.2">
      <c r="A124" t="s">
        <v>10</v>
      </c>
      <c r="B124" t="s">
        <v>11</v>
      </c>
      <c r="C124" t="s">
        <v>931</v>
      </c>
      <c r="D124" t="s">
        <v>12</v>
      </c>
      <c r="E124" t="s">
        <v>13</v>
      </c>
      <c r="F124" t="s">
        <v>14</v>
      </c>
      <c r="G124" s="1">
        <v>44111.184942129628</v>
      </c>
      <c r="H124">
        <v>1</v>
      </c>
      <c r="I124" t="s">
        <v>11</v>
      </c>
      <c r="J124" s="2">
        <v>1726</v>
      </c>
      <c r="K124">
        <f t="shared" si="10"/>
        <v>144.15671999999998</v>
      </c>
      <c r="L124" s="6">
        <f>AVERAGE(K124:K126)</f>
        <v>143.85183999999998</v>
      </c>
    </row>
    <row r="125" spans="1:12" x14ac:dyDescent="0.2">
      <c r="A125" t="s">
        <v>10</v>
      </c>
      <c r="B125" t="s">
        <v>11</v>
      </c>
      <c r="C125" t="s">
        <v>931</v>
      </c>
      <c r="D125" t="s">
        <v>12</v>
      </c>
      <c r="E125" t="s">
        <v>13</v>
      </c>
      <c r="F125" t="s">
        <v>14</v>
      </c>
      <c r="G125" s="1">
        <v>44111.188067129631</v>
      </c>
      <c r="H125">
        <v>2</v>
      </c>
      <c r="I125" t="s">
        <v>11</v>
      </c>
      <c r="J125" s="2">
        <v>1718</v>
      </c>
      <c r="K125">
        <f t="shared" si="10"/>
        <v>143.54695999999998</v>
      </c>
    </row>
    <row r="126" spans="1:12" x14ac:dyDescent="0.2">
      <c r="A126" t="s">
        <v>10</v>
      </c>
      <c r="B126" t="s">
        <v>11</v>
      </c>
      <c r="C126" t="s">
        <v>931</v>
      </c>
      <c r="D126" t="s">
        <v>12</v>
      </c>
      <c r="E126" t="s">
        <v>13</v>
      </c>
      <c r="F126" t="s">
        <v>14</v>
      </c>
      <c r="G126" s="1">
        <v>44111.19121527778</v>
      </c>
      <c r="H126">
        <v>3</v>
      </c>
      <c r="I126" t="s">
        <v>11</v>
      </c>
      <c r="J126" s="2">
        <v>1722</v>
      </c>
      <c r="K126">
        <f t="shared" si="10"/>
        <v>143.85183999999998</v>
      </c>
    </row>
    <row r="127" spans="1:12" x14ac:dyDescent="0.2">
      <c r="A127" t="s">
        <v>10</v>
      </c>
      <c r="B127" t="s">
        <v>11</v>
      </c>
      <c r="C127" t="s">
        <v>932</v>
      </c>
      <c r="D127" t="s">
        <v>12</v>
      </c>
      <c r="E127" t="s">
        <v>13</v>
      </c>
      <c r="F127" t="s">
        <v>14</v>
      </c>
      <c r="G127" s="1">
        <v>44111.199212962965</v>
      </c>
      <c r="H127">
        <v>1</v>
      </c>
      <c r="I127" t="s">
        <v>11</v>
      </c>
      <c r="J127" s="2">
        <v>1550</v>
      </c>
      <c r="K127">
        <f t="shared" si="10"/>
        <v>130.74199999999999</v>
      </c>
      <c r="L127" s="6">
        <f>AVERAGE(K127:K129)</f>
        <v>130.38630666666666</v>
      </c>
    </row>
    <row r="128" spans="1:12" x14ac:dyDescent="0.2">
      <c r="A128" t="s">
        <v>10</v>
      </c>
      <c r="B128" t="s">
        <v>11</v>
      </c>
      <c r="C128" t="s">
        <v>932</v>
      </c>
      <c r="D128" t="s">
        <v>12</v>
      </c>
      <c r="E128" t="s">
        <v>13</v>
      </c>
      <c r="F128" t="s">
        <v>14</v>
      </c>
      <c r="G128" s="1">
        <v>44111.202256944445</v>
      </c>
      <c r="H128">
        <v>2</v>
      </c>
      <c r="I128" t="s">
        <v>11</v>
      </c>
      <c r="J128" s="2">
        <v>1547</v>
      </c>
      <c r="K128">
        <f t="shared" si="10"/>
        <v>130.51334</v>
      </c>
    </row>
    <row r="129" spans="1:12" x14ac:dyDescent="0.2">
      <c r="A129" t="s">
        <v>10</v>
      </c>
      <c r="B129" t="s">
        <v>11</v>
      </c>
      <c r="C129" t="s">
        <v>932</v>
      </c>
      <c r="D129" t="s">
        <v>12</v>
      </c>
      <c r="E129" t="s">
        <v>13</v>
      </c>
      <c r="F129" t="s">
        <v>14</v>
      </c>
      <c r="G129" s="1">
        <v>44111.205324074072</v>
      </c>
      <c r="H129">
        <v>3</v>
      </c>
      <c r="I129" t="s">
        <v>11</v>
      </c>
      <c r="J129" s="2">
        <v>1539</v>
      </c>
      <c r="K129">
        <f t="shared" si="10"/>
        <v>129.90358000000001</v>
      </c>
    </row>
    <row r="130" spans="1:12" x14ac:dyDescent="0.2">
      <c r="A130" t="s">
        <v>10</v>
      </c>
      <c r="B130" t="s">
        <v>11</v>
      </c>
      <c r="C130" t="s">
        <v>933</v>
      </c>
      <c r="D130" t="s">
        <v>12</v>
      </c>
      <c r="E130" t="s">
        <v>13</v>
      </c>
      <c r="F130" t="s">
        <v>14</v>
      </c>
      <c r="G130" s="1">
        <v>44111.213495370372</v>
      </c>
      <c r="H130">
        <v>1</v>
      </c>
      <c r="I130" t="s">
        <v>11</v>
      </c>
      <c r="J130" s="2">
        <v>1737</v>
      </c>
      <c r="K130">
        <f t="shared" si="10"/>
        <v>144.99513999999999</v>
      </c>
      <c r="L130" s="6">
        <f>AVERAGE(K130:K132)</f>
        <v>144.66485333333333</v>
      </c>
    </row>
    <row r="131" spans="1:12" x14ac:dyDescent="0.2">
      <c r="A131" t="s">
        <v>10</v>
      </c>
      <c r="B131" t="s">
        <v>11</v>
      </c>
      <c r="C131" t="s">
        <v>933</v>
      </c>
      <c r="D131" t="s">
        <v>12</v>
      </c>
      <c r="E131" t="s">
        <v>13</v>
      </c>
      <c r="F131" t="s">
        <v>14</v>
      </c>
      <c r="G131" s="1">
        <v>44111.216504629629</v>
      </c>
      <c r="H131">
        <v>2</v>
      </c>
      <c r="I131" t="s">
        <v>11</v>
      </c>
      <c r="J131" s="2">
        <v>1716</v>
      </c>
      <c r="K131">
        <f t="shared" si="10"/>
        <v>143.39452</v>
      </c>
    </row>
    <row r="132" spans="1:12" x14ac:dyDescent="0.2">
      <c r="A132" t="s">
        <v>10</v>
      </c>
      <c r="B132" t="s">
        <v>11</v>
      </c>
      <c r="C132" t="s">
        <v>933</v>
      </c>
      <c r="D132" t="s">
        <v>12</v>
      </c>
      <c r="E132" t="s">
        <v>13</v>
      </c>
      <c r="F132" t="s">
        <v>14</v>
      </c>
      <c r="G132" s="1">
        <v>44111.219733796293</v>
      </c>
      <c r="H132">
        <v>3</v>
      </c>
      <c r="I132" t="s">
        <v>11</v>
      </c>
      <c r="J132" s="2">
        <v>1745</v>
      </c>
      <c r="K132">
        <f t="shared" si="10"/>
        <v>145.60489999999999</v>
      </c>
    </row>
    <row r="133" spans="1:12" x14ac:dyDescent="0.2">
      <c r="A133" t="s">
        <v>10</v>
      </c>
      <c r="B133" t="s">
        <v>11</v>
      </c>
      <c r="C133" t="s">
        <v>934</v>
      </c>
      <c r="D133" t="s">
        <v>12</v>
      </c>
      <c r="E133" t="s">
        <v>13</v>
      </c>
      <c r="F133" t="s">
        <v>14</v>
      </c>
      <c r="G133" s="1">
        <v>44111.227662037039</v>
      </c>
      <c r="H133">
        <v>1</v>
      </c>
      <c r="I133" t="s">
        <v>11</v>
      </c>
      <c r="J133" s="2">
        <v>1379</v>
      </c>
      <c r="K133">
        <f t="shared" si="10"/>
        <v>117.70837999999999</v>
      </c>
      <c r="L133" s="6">
        <f>AVERAGE(K133:K135)</f>
        <v>117.58134666666666</v>
      </c>
    </row>
    <row r="134" spans="1:12" x14ac:dyDescent="0.2">
      <c r="A134" t="s">
        <v>10</v>
      </c>
      <c r="B134" t="s">
        <v>11</v>
      </c>
      <c r="C134" t="s">
        <v>934</v>
      </c>
      <c r="D134" t="s">
        <v>12</v>
      </c>
      <c r="E134" t="s">
        <v>13</v>
      </c>
      <c r="F134" t="s">
        <v>14</v>
      </c>
      <c r="G134" s="1">
        <v>44111.230740740742</v>
      </c>
      <c r="H134">
        <v>2</v>
      </c>
      <c r="I134" t="s">
        <v>11</v>
      </c>
      <c r="J134" s="2">
        <v>1377</v>
      </c>
      <c r="K134">
        <f t="shared" si="10"/>
        <v>117.55593999999999</v>
      </c>
    </row>
    <row r="135" spans="1:12" x14ac:dyDescent="0.2">
      <c r="A135" t="s">
        <v>10</v>
      </c>
      <c r="B135" t="s">
        <v>11</v>
      </c>
      <c r="C135" t="s">
        <v>934</v>
      </c>
      <c r="D135" t="s">
        <v>12</v>
      </c>
      <c r="E135" t="s">
        <v>13</v>
      </c>
      <c r="F135" t="s">
        <v>14</v>
      </c>
      <c r="G135" s="1">
        <v>44111.233773148146</v>
      </c>
      <c r="H135">
        <v>3</v>
      </c>
      <c r="I135" t="s">
        <v>11</v>
      </c>
      <c r="J135" s="2">
        <v>1376</v>
      </c>
      <c r="K135">
        <f t="shared" si="10"/>
        <v>117.47972</v>
      </c>
    </row>
    <row r="136" spans="1:12" x14ac:dyDescent="0.2">
      <c r="A136" t="s">
        <v>10</v>
      </c>
      <c r="B136" t="s">
        <v>11</v>
      </c>
      <c r="C136" t="s">
        <v>935</v>
      </c>
      <c r="D136" t="s">
        <v>12</v>
      </c>
      <c r="E136" t="s">
        <v>13</v>
      </c>
      <c r="F136" t="s">
        <v>14</v>
      </c>
      <c r="G136" s="1">
        <v>44111.242129629631</v>
      </c>
      <c r="H136">
        <v>1</v>
      </c>
      <c r="I136" t="s">
        <v>11</v>
      </c>
      <c r="J136" s="2">
        <v>2855</v>
      </c>
      <c r="K136">
        <f t="shared" si="10"/>
        <v>230.20909999999998</v>
      </c>
      <c r="L136" s="6">
        <f>AVERAGE(K136:K138)</f>
        <v>231.58105999999998</v>
      </c>
    </row>
    <row r="137" spans="1:12" x14ac:dyDescent="0.2">
      <c r="A137" t="s">
        <v>10</v>
      </c>
      <c r="B137" t="s">
        <v>11</v>
      </c>
      <c r="C137" t="s">
        <v>935</v>
      </c>
      <c r="D137" t="s">
        <v>12</v>
      </c>
      <c r="E137" t="s">
        <v>13</v>
      </c>
      <c r="F137" t="s">
        <v>14</v>
      </c>
      <c r="G137" s="1">
        <v>44111.245555555557</v>
      </c>
      <c r="H137">
        <v>2</v>
      </c>
      <c r="I137" t="s">
        <v>11</v>
      </c>
      <c r="J137" s="2">
        <v>2889</v>
      </c>
      <c r="K137">
        <f t="shared" si="10"/>
        <v>232.80058</v>
      </c>
    </row>
    <row r="138" spans="1:12" x14ac:dyDescent="0.2">
      <c r="A138" t="s">
        <v>10</v>
      </c>
      <c r="B138" t="s">
        <v>11</v>
      </c>
      <c r="C138" t="s">
        <v>935</v>
      </c>
      <c r="D138" t="s">
        <v>12</v>
      </c>
      <c r="E138" t="s">
        <v>13</v>
      </c>
      <c r="F138" t="s">
        <v>14</v>
      </c>
      <c r="G138" s="1">
        <v>44111.24900462963</v>
      </c>
      <c r="H138">
        <v>3</v>
      </c>
      <c r="I138" t="s">
        <v>11</v>
      </c>
      <c r="J138" s="2">
        <v>2875</v>
      </c>
      <c r="K138">
        <f t="shared" si="10"/>
        <v>231.73349999999999</v>
      </c>
    </row>
    <row r="139" spans="1:12" x14ac:dyDescent="0.2">
      <c r="A139" t="s">
        <v>10</v>
      </c>
      <c r="B139" t="s">
        <v>11</v>
      </c>
      <c r="C139" t="s">
        <v>936</v>
      </c>
      <c r="D139" t="s">
        <v>12</v>
      </c>
      <c r="E139" t="s">
        <v>13</v>
      </c>
      <c r="F139" t="s">
        <v>14</v>
      </c>
      <c r="G139" s="1">
        <v>44111.257337962961</v>
      </c>
      <c r="H139">
        <v>1</v>
      </c>
      <c r="I139" t="s">
        <v>11</v>
      </c>
      <c r="J139" s="2">
        <v>2992</v>
      </c>
      <c r="K139">
        <f t="shared" si="10"/>
        <v>240.65124</v>
      </c>
      <c r="L139" s="6">
        <f>AVERAGE(K139:K141)</f>
        <v>239.91444666666666</v>
      </c>
    </row>
    <row r="140" spans="1:12" x14ac:dyDescent="0.2">
      <c r="A140" t="s">
        <v>10</v>
      </c>
      <c r="B140" t="s">
        <v>11</v>
      </c>
      <c r="C140" t="s">
        <v>936</v>
      </c>
      <c r="D140" t="s">
        <v>12</v>
      </c>
      <c r="E140" t="s">
        <v>13</v>
      </c>
      <c r="F140" t="s">
        <v>14</v>
      </c>
      <c r="G140" s="1">
        <v>44111.260833333334</v>
      </c>
      <c r="H140">
        <v>2</v>
      </c>
      <c r="I140" t="s">
        <v>11</v>
      </c>
      <c r="J140" s="2">
        <v>2973</v>
      </c>
      <c r="K140">
        <f t="shared" si="10"/>
        <v>239.20305999999999</v>
      </c>
    </row>
    <row r="141" spans="1:12" x14ac:dyDescent="0.2">
      <c r="A141" t="s">
        <v>10</v>
      </c>
      <c r="B141" t="s">
        <v>11</v>
      </c>
      <c r="C141" t="s">
        <v>936</v>
      </c>
      <c r="D141" t="s">
        <v>12</v>
      </c>
      <c r="E141" t="s">
        <v>13</v>
      </c>
      <c r="F141" t="s">
        <v>14</v>
      </c>
      <c r="G141" s="1">
        <v>44111.264374999999</v>
      </c>
      <c r="H141">
        <v>3</v>
      </c>
      <c r="I141" t="s">
        <v>11</v>
      </c>
      <c r="J141" s="2">
        <v>2982</v>
      </c>
      <c r="K141">
        <f t="shared" si="10"/>
        <v>239.88903999999999</v>
      </c>
    </row>
    <row r="142" spans="1:12" x14ac:dyDescent="0.2">
      <c r="A142" t="s">
        <v>10</v>
      </c>
      <c r="B142" t="s">
        <v>11</v>
      </c>
      <c r="C142" t="s">
        <v>937</v>
      </c>
      <c r="D142" t="s">
        <v>12</v>
      </c>
      <c r="E142" t="s">
        <v>13</v>
      </c>
      <c r="F142" t="s">
        <v>14</v>
      </c>
      <c r="G142" s="1">
        <v>44111.272858796299</v>
      </c>
      <c r="H142">
        <v>1</v>
      </c>
      <c r="I142" t="s">
        <v>11</v>
      </c>
      <c r="J142" s="2">
        <v>3406</v>
      </c>
      <c r="K142">
        <f t="shared" si="10"/>
        <v>272.20632000000001</v>
      </c>
      <c r="L142" s="6">
        <f>AVERAGE(K142:K144)</f>
        <v>272.48579333333333</v>
      </c>
    </row>
    <row r="143" spans="1:12" x14ac:dyDescent="0.2">
      <c r="A143" t="s">
        <v>10</v>
      </c>
      <c r="B143" t="s">
        <v>11</v>
      </c>
      <c r="C143" t="s">
        <v>937</v>
      </c>
      <c r="D143" t="s">
        <v>12</v>
      </c>
      <c r="E143" t="s">
        <v>13</v>
      </c>
      <c r="F143" t="s">
        <v>14</v>
      </c>
      <c r="G143" s="1">
        <v>44111.276435185187</v>
      </c>
      <c r="H143">
        <v>2</v>
      </c>
      <c r="I143" t="s">
        <v>11</v>
      </c>
      <c r="J143" s="2">
        <v>3404</v>
      </c>
      <c r="K143">
        <f t="shared" si="10"/>
        <v>272.05387999999999</v>
      </c>
    </row>
    <row r="144" spans="1:12" x14ac:dyDescent="0.2">
      <c r="A144" t="s">
        <v>10</v>
      </c>
      <c r="B144" t="s">
        <v>11</v>
      </c>
      <c r="C144" t="s">
        <v>937</v>
      </c>
      <c r="D144" t="s">
        <v>12</v>
      </c>
      <c r="E144" t="s">
        <v>13</v>
      </c>
      <c r="F144" t="s">
        <v>14</v>
      </c>
      <c r="G144" s="1">
        <v>44111.280011574076</v>
      </c>
      <c r="H144">
        <v>3</v>
      </c>
      <c r="I144" t="s">
        <v>11</v>
      </c>
      <c r="J144" s="2">
        <v>3419</v>
      </c>
      <c r="K144">
        <f t="shared" si="10"/>
        <v>273.19718</v>
      </c>
    </row>
    <row r="145" spans="1:13" x14ac:dyDescent="0.2">
      <c r="A145" t="s">
        <v>10</v>
      </c>
      <c r="B145" t="s">
        <v>11</v>
      </c>
      <c r="C145" t="s">
        <v>938</v>
      </c>
      <c r="D145" t="s">
        <v>12</v>
      </c>
      <c r="E145" t="s">
        <v>13</v>
      </c>
      <c r="F145" t="s">
        <v>14</v>
      </c>
      <c r="G145" s="1">
        <v>44111.288495370369</v>
      </c>
      <c r="H145">
        <v>1</v>
      </c>
      <c r="I145" t="s">
        <v>11</v>
      </c>
      <c r="J145" s="2">
        <v>3291</v>
      </c>
      <c r="K145">
        <f t="shared" si="10"/>
        <v>263.44101999999998</v>
      </c>
      <c r="L145" s="6">
        <f>AVERAGE(K145:K147)</f>
        <v>263.72049333333331</v>
      </c>
    </row>
    <row r="146" spans="1:13" x14ac:dyDescent="0.2">
      <c r="A146" t="s">
        <v>10</v>
      </c>
      <c r="B146" t="s">
        <v>11</v>
      </c>
      <c r="C146" t="s">
        <v>938</v>
      </c>
      <c r="D146" t="s">
        <v>12</v>
      </c>
      <c r="E146" t="s">
        <v>13</v>
      </c>
      <c r="F146" t="s">
        <v>14</v>
      </c>
      <c r="G146" s="1">
        <v>44111.292071759257</v>
      </c>
      <c r="H146">
        <v>2</v>
      </c>
      <c r="I146" t="s">
        <v>11</v>
      </c>
      <c r="J146" s="2">
        <v>3293</v>
      </c>
      <c r="K146">
        <f t="shared" si="10"/>
        <v>263.59345999999999</v>
      </c>
    </row>
    <row r="147" spans="1:13" x14ac:dyDescent="0.2">
      <c r="A147" t="s">
        <v>10</v>
      </c>
      <c r="B147" t="s">
        <v>11</v>
      </c>
      <c r="C147" t="s">
        <v>938</v>
      </c>
      <c r="D147" t="s">
        <v>12</v>
      </c>
      <c r="E147" t="s">
        <v>13</v>
      </c>
      <c r="F147" t="s">
        <v>14</v>
      </c>
      <c r="G147" s="1">
        <v>44111.295648148145</v>
      </c>
      <c r="H147">
        <v>3</v>
      </c>
      <c r="I147" t="s">
        <v>11</v>
      </c>
      <c r="J147" s="2">
        <v>3300</v>
      </c>
      <c r="K147">
        <f t="shared" si="10"/>
        <v>264.12700000000001</v>
      </c>
    </row>
    <row r="148" spans="1:13" x14ac:dyDescent="0.2">
      <c r="A148" t="s">
        <v>10</v>
      </c>
      <c r="B148" t="s">
        <v>11</v>
      </c>
      <c r="C148" t="s">
        <v>939</v>
      </c>
      <c r="D148" t="s">
        <v>12</v>
      </c>
      <c r="E148" t="s">
        <v>13</v>
      </c>
      <c r="F148" t="s">
        <v>14</v>
      </c>
      <c r="G148" s="1">
        <v>44111.304027777776</v>
      </c>
      <c r="H148">
        <v>1</v>
      </c>
      <c r="I148" t="s">
        <v>11</v>
      </c>
      <c r="J148" s="2">
        <v>2859</v>
      </c>
      <c r="K148">
        <f t="shared" si="10"/>
        <v>230.51397999999998</v>
      </c>
      <c r="L148" s="6">
        <f>AVERAGE(K148:K150)</f>
        <v>230.66641999999999</v>
      </c>
    </row>
    <row r="149" spans="1:13" x14ac:dyDescent="0.2">
      <c r="A149" t="s">
        <v>10</v>
      </c>
      <c r="B149" t="s">
        <v>11</v>
      </c>
      <c r="C149" t="s">
        <v>939</v>
      </c>
      <c r="D149" t="s">
        <v>12</v>
      </c>
      <c r="E149" t="s">
        <v>13</v>
      </c>
      <c r="F149" t="s">
        <v>14</v>
      </c>
      <c r="G149" s="1">
        <v>44111.307453703703</v>
      </c>
      <c r="H149">
        <v>2</v>
      </c>
      <c r="I149" t="s">
        <v>11</v>
      </c>
      <c r="J149" s="2">
        <v>2863</v>
      </c>
      <c r="K149">
        <f t="shared" si="10"/>
        <v>230.81886</v>
      </c>
    </row>
    <row r="150" spans="1:13" x14ac:dyDescent="0.2">
      <c r="A150" t="s">
        <v>10</v>
      </c>
      <c r="B150" t="s">
        <v>11</v>
      </c>
      <c r="C150" t="s">
        <v>939</v>
      </c>
      <c r="D150" t="s">
        <v>12</v>
      </c>
      <c r="E150" t="s">
        <v>13</v>
      </c>
      <c r="F150" t="s">
        <v>14</v>
      </c>
      <c r="G150" s="1">
        <v>44111.311006944445</v>
      </c>
      <c r="H150">
        <v>3</v>
      </c>
      <c r="I150" t="s">
        <v>11</v>
      </c>
      <c r="J150" s="2">
        <v>2861</v>
      </c>
      <c r="K150">
        <f t="shared" si="10"/>
        <v>230.66641999999999</v>
      </c>
    </row>
    <row r="151" spans="1:13" x14ac:dyDescent="0.2">
      <c r="A151" t="s">
        <v>10</v>
      </c>
      <c r="B151" t="s">
        <v>11</v>
      </c>
      <c r="C151" t="s">
        <v>940</v>
      </c>
      <c r="D151" t="s">
        <v>12</v>
      </c>
      <c r="E151" t="s">
        <v>13</v>
      </c>
      <c r="F151" t="s">
        <v>14</v>
      </c>
      <c r="G151" s="1">
        <v>44111.319085648145</v>
      </c>
      <c r="H151">
        <v>1</v>
      </c>
      <c r="I151" t="s">
        <v>11</v>
      </c>
      <c r="J151" s="2">
        <v>1929</v>
      </c>
      <c r="K151">
        <f t="shared" si="10"/>
        <v>159.62938</v>
      </c>
      <c r="L151" s="6">
        <f>AVERAGE(K151:K153)</f>
        <v>160.62024</v>
      </c>
    </row>
    <row r="152" spans="1:13" x14ac:dyDescent="0.2">
      <c r="A152" t="s">
        <v>10</v>
      </c>
      <c r="B152" t="s">
        <v>11</v>
      </c>
      <c r="C152" t="s">
        <v>940</v>
      </c>
      <c r="D152" t="s">
        <v>12</v>
      </c>
      <c r="E152" t="s">
        <v>13</v>
      </c>
      <c r="F152" t="s">
        <v>14</v>
      </c>
      <c r="G152" s="1">
        <v>44111.322326388887</v>
      </c>
      <c r="H152">
        <v>2</v>
      </c>
      <c r="I152" t="s">
        <v>11</v>
      </c>
      <c r="J152" s="2">
        <v>1952</v>
      </c>
      <c r="K152">
        <f t="shared" si="10"/>
        <v>161.38244</v>
      </c>
    </row>
    <row r="153" spans="1:13" x14ac:dyDescent="0.2">
      <c r="A153" t="s">
        <v>10</v>
      </c>
      <c r="B153" t="s">
        <v>11</v>
      </c>
      <c r="C153" t="s">
        <v>940</v>
      </c>
      <c r="D153" t="s">
        <v>12</v>
      </c>
      <c r="E153" t="s">
        <v>13</v>
      </c>
      <c r="F153" t="s">
        <v>14</v>
      </c>
      <c r="G153" s="1">
        <v>44111.32540509259</v>
      </c>
      <c r="H153">
        <v>3</v>
      </c>
      <c r="I153" t="s">
        <v>11</v>
      </c>
      <c r="J153" s="2">
        <v>1945</v>
      </c>
      <c r="K153">
        <f t="shared" si="10"/>
        <v>160.84889999999999</v>
      </c>
    </row>
    <row r="154" spans="1:13" x14ac:dyDescent="0.2">
      <c r="A154" t="s">
        <v>10</v>
      </c>
      <c r="B154" t="s">
        <v>11</v>
      </c>
      <c r="C154" t="s">
        <v>895</v>
      </c>
      <c r="D154" t="s">
        <v>12</v>
      </c>
      <c r="E154" t="s">
        <v>13</v>
      </c>
      <c r="F154" t="s">
        <v>14</v>
      </c>
      <c r="G154" s="1">
        <v>44111.335023148145</v>
      </c>
      <c r="H154">
        <v>2</v>
      </c>
      <c r="I154" t="s">
        <v>11</v>
      </c>
      <c r="J154" s="2">
        <v>14.48</v>
      </c>
      <c r="K154" s="6">
        <f t="shared" ref="K154:K156" si="11">0.091823*(J154) - 0.4115</f>
        <v>0.91809704000000014</v>
      </c>
      <c r="L154" s="6">
        <f>AVERAGE(K154:K156)</f>
        <v>0.8798374566666668</v>
      </c>
    </row>
    <row r="155" spans="1:13" x14ac:dyDescent="0.2">
      <c r="A155" t="s">
        <v>10</v>
      </c>
      <c r="B155" t="s">
        <v>11</v>
      </c>
      <c r="C155" t="s">
        <v>895</v>
      </c>
      <c r="D155" t="s">
        <v>12</v>
      </c>
      <c r="E155" t="s">
        <v>13</v>
      </c>
      <c r="F155" t="s">
        <v>14</v>
      </c>
      <c r="G155" s="1">
        <v>44111.33734953704</v>
      </c>
      <c r="H155">
        <v>3</v>
      </c>
      <c r="I155" t="s">
        <v>11</v>
      </c>
      <c r="J155" s="2">
        <v>13.93</v>
      </c>
      <c r="K155" s="6">
        <f t="shared" si="11"/>
        <v>0.86759439000000005</v>
      </c>
    </row>
    <row r="156" spans="1:13" x14ac:dyDescent="0.2">
      <c r="A156" t="s">
        <v>10</v>
      </c>
      <c r="B156" t="s">
        <v>11</v>
      </c>
      <c r="C156" t="s">
        <v>895</v>
      </c>
      <c r="D156" t="s">
        <v>12</v>
      </c>
      <c r="E156" t="s">
        <v>13</v>
      </c>
      <c r="F156" t="s">
        <v>14</v>
      </c>
      <c r="G156" s="1">
        <v>44111.339618055557</v>
      </c>
      <c r="H156">
        <v>4</v>
      </c>
      <c r="I156" t="s">
        <v>11</v>
      </c>
      <c r="J156" s="2">
        <v>13.78</v>
      </c>
      <c r="K156" s="6">
        <f t="shared" si="11"/>
        <v>0.85382094000000008</v>
      </c>
    </row>
    <row r="157" spans="1:13" s="25" customFormat="1" x14ac:dyDescent="0.2">
      <c r="A157" s="25" t="s">
        <v>10</v>
      </c>
      <c r="B157" s="25" t="s">
        <v>11</v>
      </c>
      <c r="C157" s="25" t="s">
        <v>902</v>
      </c>
      <c r="D157" s="25" t="s">
        <v>12</v>
      </c>
      <c r="E157" s="25" t="s">
        <v>13</v>
      </c>
      <c r="F157" s="25" t="s">
        <v>14</v>
      </c>
      <c r="G157" s="26">
        <v>44111.347407407404</v>
      </c>
      <c r="H157" s="25">
        <v>1</v>
      </c>
      <c r="I157" s="25" t="s">
        <v>11</v>
      </c>
      <c r="J157" s="27">
        <v>354.8</v>
      </c>
      <c r="L157" s="6"/>
      <c r="M157" s="25" t="s">
        <v>1018</v>
      </c>
    </row>
    <row r="158" spans="1:13" s="25" customFormat="1" x14ac:dyDescent="0.2">
      <c r="A158" s="25" t="s">
        <v>10</v>
      </c>
      <c r="B158" s="25" t="s">
        <v>11</v>
      </c>
      <c r="C158" s="25" t="s">
        <v>902</v>
      </c>
      <c r="D158" s="25" t="s">
        <v>12</v>
      </c>
      <c r="E158" s="25" t="s">
        <v>13</v>
      </c>
      <c r="F158" s="25" t="s">
        <v>14</v>
      </c>
      <c r="G158" s="26">
        <v>44111.350335648145</v>
      </c>
      <c r="H158" s="25">
        <v>2</v>
      </c>
      <c r="I158" s="25" t="s">
        <v>11</v>
      </c>
      <c r="J158" s="27">
        <v>357.6</v>
      </c>
    </row>
    <row r="159" spans="1:13" s="25" customFormat="1" x14ac:dyDescent="0.2">
      <c r="A159" s="25" t="s">
        <v>10</v>
      </c>
      <c r="B159" s="25" t="s">
        <v>11</v>
      </c>
      <c r="C159" s="25" t="s">
        <v>902</v>
      </c>
      <c r="D159" s="25" t="s">
        <v>12</v>
      </c>
      <c r="E159" s="25" t="s">
        <v>13</v>
      </c>
      <c r="F159" s="25" t="s">
        <v>14</v>
      </c>
      <c r="G159" s="26">
        <v>44111.353310185186</v>
      </c>
      <c r="H159" s="25">
        <v>3</v>
      </c>
      <c r="I159" s="25" t="s">
        <v>11</v>
      </c>
      <c r="J159" s="27">
        <v>354.8</v>
      </c>
    </row>
    <row r="160" spans="1:13" x14ac:dyDescent="0.2">
      <c r="A160" t="s">
        <v>10</v>
      </c>
      <c r="B160" t="s">
        <v>11</v>
      </c>
      <c r="C160" t="s">
        <v>895</v>
      </c>
      <c r="D160" t="s">
        <v>12</v>
      </c>
      <c r="E160" t="s">
        <v>13</v>
      </c>
      <c r="F160" t="s">
        <v>14</v>
      </c>
      <c r="G160" s="1">
        <v>44111.362650462965</v>
      </c>
      <c r="H160">
        <v>2</v>
      </c>
      <c r="I160" t="s">
        <v>11</v>
      </c>
      <c r="J160" s="2">
        <v>9.2469999999999999</v>
      </c>
      <c r="K160" s="6">
        <f t="shared" ref="K160:K162" si="12">0.091823*(J160) - 0.4115</f>
        <v>0.43758728099999999</v>
      </c>
      <c r="L160" s="6">
        <f>AVERAGE(K160:K162)</f>
        <v>0.46195098366666665</v>
      </c>
    </row>
    <row r="161" spans="1:12" x14ac:dyDescent="0.2">
      <c r="A161" t="s">
        <v>10</v>
      </c>
      <c r="B161" t="s">
        <v>11</v>
      </c>
      <c r="C161" t="s">
        <v>895</v>
      </c>
      <c r="D161" t="s">
        <v>12</v>
      </c>
      <c r="E161" t="s">
        <v>13</v>
      </c>
      <c r="F161" t="s">
        <v>14</v>
      </c>
      <c r="G161" s="1">
        <v>44111.364861111113</v>
      </c>
      <c r="H161">
        <v>3</v>
      </c>
      <c r="I161" t="s">
        <v>11</v>
      </c>
      <c r="J161" s="2">
        <v>9.0399999999999991</v>
      </c>
      <c r="K161" s="6">
        <f t="shared" si="12"/>
        <v>0.41857991999999999</v>
      </c>
    </row>
    <row r="162" spans="1:12" x14ac:dyDescent="0.2">
      <c r="A162" t="s">
        <v>10</v>
      </c>
      <c r="B162" t="s">
        <v>11</v>
      </c>
      <c r="C162" t="s">
        <v>895</v>
      </c>
      <c r="D162" t="s">
        <v>12</v>
      </c>
      <c r="E162" t="s">
        <v>13</v>
      </c>
      <c r="F162" t="s">
        <v>14</v>
      </c>
      <c r="G162" s="1">
        <v>44111.367129629631</v>
      </c>
      <c r="H162">
        <v>4</v>
      </c>
      <c r="I162" t="s">
        <v>11</v>
      </c>
      <c r="J162" s="2">
        <v>10.25</v>
      </c>
      <c r="K162" s="6">
        <f t="shared" si="12"/>
        <v>0.52968575000000007</v>
      </c>
    </row>
    <row r="163" spans="1:12" x14ac:dyDescent="0.2">
      <c r="A163" t="s">
        <v>10</v>
      </c>
      <c r="B163" t="s">
        <v>11</v>
      </c>
      <c r="C163" t="s">
        <v>904</v>
      </c>
      <c r="D163" t="s">
        <v>12</v>
      </c>
      <c r="E163" t="s">
        <v>13</v>
      </c>
      <c r="F163" t="s">
        <v>14</v>
      </c>
      <c r="G163" s="1">
        <v>44111.409745370373</v>
      </c>
      <c r="H163">
        <v>1</v>
      </c>
      <c r="I163" t="s">
        <v>11</v>
      </c>
      <c r="J163" s="2">
        <v>1192</v>
      </c>
      <c r="K163">
        <f t="shared" ref="K163:K177" si="13">0.07622*(J163) + 12.601</f>
        <v>103.45523999999999</v>
      </c>
      <c r="L163" s="6">
        <f>AVERAGE(K163:K165)</f>
        <v>103.09954666666665</v>
      </c>
    </row>
    <row r="164" spans="1:12" x14ac:dyDescent="0.2">
      <c r="A164" t="s">
        <v>10</v>
      </c>
      <c r="B164" t="s">
        <v>11</v>
      </c>
      <c r="C164" t="s">
        <v>904</v>
      </c>
      <c r="D164" t="s">
        <v>12</v>
      </c>
      <c r="E164" t="s">
        <v>13</v>
      </c>
      <c r="F164" t="s">
        <v>14</v>
      </c>
      <c r="G164" s="1">
        <v>44111.412858796299</v>
      </c>
      <c r="H164">
        <v>2</v>
      </c>
      <c r="I164" t="s">
        <v>11</v>
      </c>
      <c r="J164" s="2">
        <v>1184</v>
      </c>
      <c r="K164">
        <f t="shared" si="13"/>
        <v>102.84547999999999</v>
      </c>
    </row>
    <row r="165" spans="1:12" x14ac:dyDescent="0.2">
      <c r="A165" t="s">
        <v>10</v>
      </c>
      <c r="B165" t="s">
        <v>11</v>
      </c>
      <c r="C165" t="s">
        <v>904</v>
      </c>
      <c r="D165" t="s">
        <v>12</v>
      </c>
      <c r="E165" t="s">
        <v>13</v>
      </c>
      <c r="F165" t="s">
        <v>14</v>
      </c>
      <c r="G165" s="1">
        <v>44111.415891203702</v>
      </c>
      <c r="H165">
        <v>3</v>
      </c>
      <c r="I165" t="s">
        <v>11</v>
      </c>
      <c r="J165" s="2">
        <v>1186</v>
      </c>
      <c r="K165">
        <f t="shared" si="13"/>
        <v>102.99791999999999</v>
      </c>
    </row>
    <row r="166" spans="1:12" x14ac:dyDescent="0.2">
      <c r="A166" t="s">
        <v>10</v>
      </c>
      <c r="B166" t="s">
        <v>11</v>
      </c>
      <c r="C166" t="s">
        <v>941</v>
      </c>
      <c r="D166" t="s">
        <v>12</v>
      </c>
      <c r="E166" t="s">
        <v>13</v>
      </c>
      <c r="F166" t="s">
        <v>14</v>
      </c>
      <c r="G166" s="1">
        <v>44111.424120370371</v>
      </c>
      <c r="H166">
        <v>1</v>
      </c>
      <c r="I166" t="s">
        <v>11</v>
      </c>
      <c r="J166" s="2">
        <v>1781</v>
      </c>
      <c r="K166">
        <f t="shared" si="13"/>
        <v>148.34881999999999</v>
      </c>
      <c r="L166" s="6">
        <f>AVERAGE(K166:K168)</f>
        <v>149.03479999999999</v>
      </c>
    </row>
    <row r="167" spans="1:12" x14ac:dyDescent="0.2">
      <c r="A167" t="s">
        <v>10</v>
      </c>
      <c r="B167" t="s">
        <v>11</v>
      </c>
      <c r="C167" t="s">
        <v>941</v>
      </c>
      <c r="D167" t="s">
        <v>12</v>
      </c>
      <c r="E167" t="s">
        <v>13</v>
      </c>
      <c r="F167" t="s">
        <v>14</v>
      </c>
      <c r="G167" s="1">
        <v>44111.427187499998</v>
      </c>
      <c r="H167">
        <v>2</v>
      </c>
      <c r="I167" t="s">
        <v>11</v>
      </c>
      <c r="J167" s="2">
        <v>1792</v>
      </c>
      <c r="K167">
        <f t="shared" si="13"/>
        <v>149.18724</v>
      </c>
    </row>
    <row r="168" spans="1:12" x14ac:dyDescent="0.2">
      <c r="A168" t="s">
        <v>10</v>
      </c>
      <c r="B168" t="s">
        <v>11</v>
      </c>
      <c r="C168" t="s">
        <v>941</v>
      </c>
      <c r="D168" t="s">
        <v>12</v>
      </c>
      <c r="E168" t="s">
        <v>13</v>
      </c>
      <c r="F168" t="s">
        <v>14</v>
      </c>
      <c r="G168" s="1">
        <v>44111.430532407408</v>
      </c>
      <c r="H168">
        <v>3</v>
      </c>
      <c r="I168" t="s">
        <v>11</v>
      </c>
      <c r="J168" s="2">
        <v>1797</v>
      </c>
      <c r="K168">
        <f t="shared" si="13"/>
        <v>149.56833999999998</v>
      </c>
    </row>
    <row r="169" spans="1:12" x14ac:dyDescent="0.2">
      <c r="A169" t="s">
        <v>10</v>
      </c>
      <c r="B169" t="s">
        <v>11</v>
      </c>
      <c r="C169" t="s">
        <v>942</v>
      </c>
      <c r="D169" t="s">
        <v>12</v>
      </c>
      <c r="E169" t="s">
        <v>13</v>
      </c>
      <c r="F169" t="s">
        <v>14</v>
      </c>
      <c r="G169" s="1">
        <v>44111.438738425924</v>
      </c>
      <c r="H169">
        <v>1</v>
      </c>
      <c r="I169" t="s">
        <v>11</v>
      </c>
      <c r="J169" s="2">
        <v>2394</v>
      </c>
      <c r="K169">
        <f t="shared" si="13"/>
        <v>195.07167999999999</v>
      </c>
      <c r="L169" s="6">
        <f>AVERAGE(K169:K171)</f>
        <v>196.64689333333331</v>
      </c>
    </row>
    <row r="170" spans="1:12" x14ac:dyDescent="0.2">
      <c r="A170" t="s">
        <v>10</v>
      </c>
      <c r="B170" t="s">
        <v>11</v>
      </c>
      <c r="C170" t="s">
        <v>942</v>
      </c>
      <c r="D170" t="s">
        <v>12</v>
      </c>
      <c r="E170" t="s">
        <v>13</v>
      </c>
      <c r="F170" t="s">
        <v>14</v>
      </c>
      <c r="G170" s="1">
        <v>44111.442060185182</v>
      </c>
      <c r="H170">
        <v>2</v>
      </c>
      <c r="I170" t="s">
        <v>11</v>
      </c>
      <c r="J170" s="2">
        <v>2426</v>
      </c>
      <c r="K170">
        <f t="shared" si="13"/>
        <v>197.51071999999999</v>
      </c>
    </row>
    <row r="171" spans="1:12" x14ac:dyDescent="0.2">
      <c r="A171" t="s">
        <v>10</v>
      </c>
      <c r="B171" t="s">
        <v>11</v>
      </c>
      <c r="C171" t="s">
        <v>942</v>
      </c>
      <c r="D171" t="s">
        <v>12</v>
      </c>
      <c r="E171" t="s">
        <v>13</v>
      </c>
      <c r="F171" t="s">
        <v>14</v>
      </c>
      <c r="G171" s="1">
        <v>44111.445393518516</v>
      </c>
      <c r="H171">
        <v>3</v>
      </c>
      <c r="I171" t="s">
        <v>11</v>
      </c>
      <c r="J171" s="2">
        <v>2424</v>
      </c>
      <c r="K171">
        <f t="shared" si="13"/>
        <v>197.35827999999998</v>
      </c>
    </row>
    <row r="172" spans="1:12" x14ac:dyDescent="0.2">
      <c r="A172" t="s">
        <v>10</v>
      </c>
      <c r="B172" t="s">
        <v>11</v>
      </c>
      <c r="C172" t="s">
        <v>943</v>
      </c>
      <c r="D172" t="s">
        <v>12</v>
      </c>
      <c r="E172" t="s">
        <v>13</v>
      </c>
      <c r="F172" t="s">
        <v>14</v>
      </c>
      <c r="G172" s="1">
        <v>44111.453865740739</v>
      </c>
      <c r="H172">
        <v>1</v>
      </c>
      <c r="I172" t="s">
        <v>11</v>
      </c>
      <c r="J172" s="2">
        <v>3766</v>
      </c>
      <c r="K172">
        <f t="shared" si="13"/>
        <v>299.64551999999998</v>
      </c>
      <c r="L172" s="6">
        <f>AVERAGE(K172:K174)</f>
        <v>300.07743333333332</v>
      </c>
    </row>
    <row r="173" spans="1:12" x14ac:dyDescent="0.2">
      <c r="A173" t="s">
        <v>10</v>
      </c>
      <c r="B173" t="s">
        <v>11</v>
      </c>
      <c r="C173" t="s">
        <v>943</v>
      </c>
      <c r="D173" t="s">
        <v>12</v>
      </c>
      <c r="E173" t="s">
        <v>13</v>
      </c>
      <c r="F173" t="s">
        <v>14</v>
      </c>
      <c r="G173" s="1">
        <v>44111.457453703704</v>
      </c>
      <c r="H173">
        <v>2</v>
      </c>
      <c r="I173" t="s">
        <v>11</v>
      </c>
      <c r="J173" s="2">
        <v>3767</v>
      </c>
      <c r="K173">
        <f t="shared" si="13"/>
        <v>299.72174000000001</v>
      </c>
    </row>
    <row r="174" spans="1:12" x14ac:dyDescent="0.2">
      <c r="A174" t="s">
        <v>10</v>
      </c>
      <c r="B174" t="s">
        <v>11</v>
      </c>
      <c r="C174" t="s">
        <v>943</v>
      </c>
      <c r="D174" t="s">
        <v>12</v>
      </c>
      <c r="E174" t="s">
        <v>13</v>
      </c>
      <c r="F174" t="s">
        <v>14</v>
      </c>
      <c r="G174" s="1">
        <v>44111.461030092592</v>
      </c>
      <c r="H174">
        <v>3</v>
      </c>
      <c r="I174" t="s">
        <v>11</v>
      </c>
      <c r="J174" s="2">
        <v>3782</v>
      </c>
      <c r="K174">
        <f t="shared" si="13"/>
        <v>300.86503999999996</v>
      </c>
    </row>
    <row r="175" spans="1:12" x14ac:dyDescent="0.2">
      <c r="A175" t="s">
        <v>10</v>
      </c>
      <c r="B175" t="s">
        <v>11</v>
      </c>
      <c r="C175" t="s">
        <v>944</v>
      </c>
      <c r="D175" t="s">
        <v>12</v>
      </c>
      <c r="E175" t="s">
        <v>13</v>
      </c>
      <c r="F175" t="s">
        <v>14</v>
      </c>
      <c r="G175" s="1">
        <v>44111.469502314816</v>
      </c>
      <c r="H175">
        <v>1</v>
      </c>
      <c r="I175" t="s">
        <v>11</v>
      </c>
      <c r="J175" s="2">
        <v>5093</v>
      </c>
      <c r="K175">
        <f t="shared" si="13"/>
        <v>400.78945999999996</v>
      </c>
      <c r="L175" s="6">
        <f>AVERAGE(K175:K177)</f>
        <v>401.14515333333333</v>
      </c>
    </row>
    <row r="176" spans="1:12" x14ac:dyDescent="0.2">
      <c r="A176" t="s">
        <v>10</v>
      </c>
      <c r="B176" t="s">
        <v>11</v>
      </c>
      <c r="C176" t="s">
        <v>944</v>
      </c>
      <c r="D176" t="s">
        <v>12</v>
      </c>
      <c r="E176" t="s">
        <v>13</v>
      </c>
      <c r="F176" t="s">
        <v>14</v>
      </c>
      <c r="G176" s="1">
        <v>44111.473090277781</v>
      </c>
      <c r="H176">
        <v>2</v>
      </c>
      <c r="I176" t="s">
        <v>11</v>
      </c>
      <c r="J176" s="2">
        <v>5096</v>
      </c>
      <c r="K176">
        <f t="shared" si="13"/>
        <v>401.01811999999995</v>
      </c>
    </row>
    <row r="177" spans="1:12" x14ac:dyDescent="0.2">
      <c r="A177" t="s">
        <v>10</v>
      </c>
      <c r="B177" t="s">
        <v>11</v>
      </c>
      <c r="C177" t="s">
        <v>944</v>
      </c>
      <c r="D177" t="s">
        <v>12</v>
      </c>
      <c r="E177" t="s">
        <v>13</v>
      </c>
      <c r="F177" t="s">
        <v>14</v>
      </c>
      <c r="G177" s="1">
        <v>44111.476678240739</v>
      </c>
      <c r="H177">
        <v>3</v>
      </c>
      <c r="I177" t="s">
        <v>11</v>
      </c>
      <c r="J177" s="2">
        <v>5104</v>
      </c>
      <c r="K177">
        <f t="shared" si="13"/>
        <v>401.62788</v>
      </c>
    </row>
    <row r="178" spans="1:12" x14ac:dyDescent="0.2">
      <c r="A178" t="s">
        <v>10</v>
      </c>
      <c r="B178" t="s">
        <v>11</v>
      </c>
      <c r="C178" t="s">
        <v>895</v>
      </c>
      <c r="D178" t="s">
        <v>12</v>
      </c>
      <c r="E178" t="s">
        <v>13</v>
      </c>
      <c r="F178" t="s">
        <v>14</v>
      </c>
      <c r="G178" s="1">
        <v>44111.488692129627</v>
      </c>
      <c r="H178">
        <v>3</v>
      </c>
      <c r="I178" t="s">
        <v>11</v>
      </c>
      <c r="J178" s="2">
        <v>14.89</v>
      </c>
      <c r="K178" s="6">
        <f t="shared" ref="K178:K179" si="14">0.091823*(J178) - 0.4115</f>
        <v>0.95574447000000018</v>
      </c>
      <c r="L178" s="6">
        <f>AVERAGE(K178:K179)</f>
        <v>0.95574447000000018</v>
      </c>
    </row>
    <row r="179" spans="1:12" x14ac:dyDescent="0.2">
      <c r="A179" t="s">
        <v>10</v>
      </c>
      <c r="B179" t="s">
        <v>11</v>
      </c>
      <c r="C179" t="s">
        <v>895</v>
      </c>
      <c r="D179" t="s">
        <v>12</v>
      </c>
      <c r="E179" t="s">
        <v>13</v>
      </c>
      <c r="F179" t="s">
        <v>14</v>
      </c>
      <c r="G179" s="1">
        <v>44111.490960648145</v>
      </c>
      <c r="H179">
        <v>4</v>
      </c>
      <c r="I179" t="s">
        <v>11</v>
      </c>
      <c r="J179" s="2">
        <v>14.89</v>
      </c>
      <c r="K179" s="6">
        <f t="shared" si="14"/>
        <v>0.95574447000000018</v>
      </c>
    </row>
    <row r="180" spans="1:12" x14ac:dyDescent="0.2">
      <c r="A180" t="s">
        <v>10</v>
      </c>
      <c r="B180" t="s">
        <v>11</v>
      </c>
      <c r="C180" t="s">
        <v>945</v>
      </c>
      <c r="D180" t="s">
        <v>12</v>
      </c>
      <c r="E180" t="s">
        <v>13</v>
      </c>
      <c r="F180" t="s">
        <v>14</v>
      </c>
      <c r="G180" s="1">
        <v>44111.49895833333</v>
      </c>
      <c r="H180">
        <v>1</v>
      </c>
      <c r="I180" t="s">
        <v>11</v>
      </c>
      <c r="J180" s="2">
        <v>1640</v>
      </c>
      <c r="K180">
        <f t="shared" ref="K180:K215" si="15">0.07622*(J180) + 12.601</f>
        <v>137.6018</v>
      </c>
      <c r="L180" s="6">
        <f>AVERAGE(K180:K182)</f>
        <v>139.17701333333335</v>
      </c>
    </row>
    <row r="181" spans="1:12" x14ac:dyDescent="0.2">
      <c r="A181" t="s">
        <v>10</v>
      </c>
      <c r="B181" t="s">
        <v>11</v>
      </c>
      <c r="C181" t="s">
        <v>945</v>
      </c>
      <c r="D181" t="s">
        <v>12</v>
      </c>
      <c r="E181" t="s">
        <v>13</v>
      </c>
      <c r="F181" t="s">
        <v>14</v>
      </c>
      <c r="G181" s="1">
        <v>44111.50209490741</v>
      </c>
      <c r="H181">
        <v>2</v>
      </c>
      <c r="I181" t="s">
        <v>11</v>
      </c>
      <c r="J181" s="2">
        <v>1669</v>
      </c>
      <c r="K181">
        <f t="shared" si="15"/>
        <v>139.81218000000001</v>
      </c>
    </row>
    <row r="182" spans="1:12" x14ac:dyDescent="0.2">
      <c r="A182" t="s">
        <v>10</v>
      </c>
      <c r="B182" t="s">
        <v>11</v>
      </c>
      <c r="C182" t="s">
        <v>945</v>
      </c>
      <c r="D182" t="s">
        <v>12</v>
      </c>
      <c r="E182" t="s">
        <v>13</v>
      </c>
      <c r="F182" t="s">
        <v>14</v>
      </c>
      <c r="G182" s="1">
        <v>44111.505231481482</v>
      </c>
      <c r="H182">
        <v>3</v>
      </c>
      <c r="I182" t="s">
        <v>11</v>
      </c>
      <c r="J182" s="2">
        <v>1673</v>
      </c>
      <c r="K182">
        <f t="shared" si="15"/>
        <v>140.11706000000001</v>
      </c>
    </row>
    <row r="183" spans="1:12" x14ac:dyDescent="0.2">
      <c r="A183" t="s">
        <v>10</v>
      </c>
      <c r="B183" t="s">
        <v>11</v>
      </c>
      <c r="C183" t="s">
        <v>946</v>
      </c>
      <c r="D183" t="s">
        <v>12</v>
      </c>
      <c r="E183" t="s">
        <v>13</v>
      </c>
      <c r="F183" t="s">
        <v>14</v>
      </c>
      <c r="G183" s="1">
        <v>44111.513437499998</v>
      </c>
      <c r="H183">
        <v>1</v>
      </c>
      <c r="I183" t="s">
        <v>11</v>
      </c>
      <c r="J183" s="2">
        <v>2360</v>
      </c>
      <c r="K183">
        <f t="shared" si="15"/>
        <v>192.4802</v>
      </c>
      <c r="L183" s="6">
        <f>AVERAGE(K183:K185)</f>
        <v>193.54728</v>
      </c>
    </row>
    <row r="184" spans="1:12" x14ac:dyDescent="0.2">
      <c r="A184" t="s">
        <v>10</v>
      </c>
      <c r="B184" t="s">
        <v>11</v>
      </c>
      <c r="C184" t="s">
        <v>946</v>
      </c>
      <c r="D184" t="s">
        <v>12</v>
      </c>
      <c r="E184" t="s">
        <v>13</v>
      </c>
      <c r="F184" t="s">
        <v>14</v>
      </c>
      <c r="G184" s="1">
        <v>44111.516793981478</v>
      </c>
      <c r="H184">
        <v>2</v>
      </c>
      <c r="I184" t="s">
        <v>11</v>
      </c>
      <c r="J184" s="2">
        <v>2375</v>
      </c>
      <c r="K184">
        <f t="shared" si="15"/>
        <v>193.62349999999998</v>
      </c>
    </row>
    <row r="185" spans="1:12" x14ac:dyDescent="0.2">
      <c r="A185" t="s">
        <v>10</v>
      </c>
      <c r="B185" t="s">
        <v>11</v>
      </c>
      <c r="C185" t="s">
        <v>946</v>
      </c>
      <c r="D185" t="s">
        <v>12</v>
      </c>
      <c r="E185" t="s">
        <v>13</v>
      </c>
      <c r="F185" t="s">
        <v>14</v>
      </c>
      <c r="G185" s="1">
        <v>44111.520057870373</v>
      </c>
      <c r="H185">
        <v>3</v>
      </c>
      <c r="I185" t="s">
        <v>11</v>
      </c>
      <c r="J185" s="2">
        <v>2387</v>
      </c>
      <c r="K185">
        <f t="shared" si="15"/>
        <v>194.53814</v>
      </c>
    </row>
    <row r="186" spans="1:12" x14ac:dyDescent="0.2">
      <c r="A186" t="s">
        <v>10</v>
      </c>
      <c r="B186" t="s">
        <v>11</v>
      </c>
      <c r="C186" t="s">
        <v>947</v>
      </c>
      <c r="D186" t="s">
        <v>12</v>
      </c>
      <c r="E186" t="s">
        <v>13</v>
      </c>
      <c r="F186" t="s">
        <v>14</v>
      </c>
      <c r="G186" s="1">
        <v>44111.527962962966</v>
      </c>
      <c r="H186">
        <v>1</v>
      </c>
      <c r="I186" t="s">
        <v>11</v>
      </c>
      <c r="J186" s="2">
        <v>1319</v>
      </c>
      <c r="K186">
        <f t="shared" si="15"/>
        <v>113.13517999999999</v>
      </c>
      <c r="L186" s="6">
        <f>AVERAGE(K186:K188)</f>
        <v>112.77948666666667</v>
      </c>
    </row>
    <row r="187" spans="1:12" x14ac:dyDescent="0.2">
      <c r="A187" t="s">
        <v>10</v>
      </c>
      <c r="B187" t="s">
        <v>11</v>
      </c>
      <c r="C187" t="s">
        <v>947</v>
      </c>
      <c r="D187" t="s">
        <v>12</v>
      </c>
      <c r="E187" t="s">
        <v>13</v>
      </c>
      <c r="F187" t="s">
        <v>14</v>
      </c>
      <c r="G187" s="1">
        <v>44111.530891203707</v>
      </c>
      <c r="H187">
        <v>2</v>
      </c>
      <c r="I187" t="s">
        <v>11</v>
      </c>
      <c r="J187" s="2">
        <v>1318</v>
      </c>
      <c r="K187">
        <f t="shared" si="15"/>
        <v>113.05896</v>
      </c>
    </row>
    <row r="188" spans="1:12" x14ac:dyDescent="0.2">
      <c r="A188" t="s">
        <v>10</v>
      </c>
      <c r="B188" t="s">
        <v>11</v>
      </c>
      <c r="C188" t="s">
        <v>947</v>
      </c>
      <c r="D188" t="s">
        <v>12</v>
      </c>
      <c r="E188" t="s">
        <v>13</v>
      </c>
      <c r="F188" t="s">
        <v>14</v>
      </c>
      <c r="G188" s="1">
        <v>44111.53398148148</v>
      </c>
      <c r="H188">
        <v>3</v>
      </c>
      <c r="I188" t="s">
        <v>11</v>
      </c>
      <c r="J188" s="2">
        <v>1306</v>
      </c>
      <c r="K188">
        <f t="shared" si="15"/>
        <v>112.14431999999999</v>
      </c>
    </row>
    <row r="189" spans="1:12" x14ac:dyDescent="0.2">
      <c r="A189" t="s">
        <v>10</v>
      </c>
      <c r="B189" t="s">
        <v>11</v>
      </c>
      <c r="C189" t="s">
        <v>948</v>
      </c>
      <c r="D189" t="s">
        <v>12</v>
      </c>
      <c r="E189" t="s">
        <v>13</v>
      </c>
      <c r="F189" t="s">
        <v>14</v>
      </c>
      <c r="G189" s="1">
        <v>44111.541979166665</v>
      </c>
      <c r="H189">
        <v>1</v>
      </c>
      <c r="I189" t="s">
        <v>11</v>
      </c>
      <c r="J189" s="2">
        <v>1410</v>
      </c>
      <c r="K189">
        <f t="shared" si="15"/>
        <v>120.07119999999999</v>
      </c>
      <c r="L189" s="6">
        <f>AVERAGE(K189:K191)</f>
        <v>119.66469333333332</v>
      </c>
    </row>
    <row r="190" spans="1:12" x14ac:dyDescent="0.2">
      <c r="A190" t="s">
        <v>10</v>
      </c>
      <c r="B190" t="s">
        <v>11</v>
      </c>
      <c r="C190" t="s">
        <v>948</v>
      </c>
      <c r="D190" t="s">
        <v>12</v>
      </c>
      <c r="E190" t="s">
        <v>13</v>
      </c>
      <c r="F190" t="s">
        <v>14</v>
      </c>
      <c r="G190" s="1">
        <v>44111.545034722221</v>
      </c>
      <c r="H190">
        <v>2</v>
      </c>
      <c r="I190" t="s">
        <v>11</v>
      </c>
      <c r="J190" s="2">
        <v>1401</v>
      </c>
      <c r="K190">
        <f t="shared" si="15"/>
        <v>119.38521999999999</v>
      </c>
    </row>
    <row r="191" spans="1:12" x14ac:dyDescent="0.2">
      <c r="A191" t="s">
        <v>10</v>
      </c>
      <c r="B191" t="s">
        <v>11</v>
      </c>
      <c r="C191" t="s">
        <v>948</v>
      </c>
      <c r="D191" t="s">
        <v>12</v>
      </c>
      <c r="E191" t="s">
        <v>13</v>
      </c>
      <c r="F191" t="s">
        <v>14</v>
      </c>
      <c r="G191" s="1">
        <v>44111.548101851855</v>
      </c>
      <c r="H191">
        <v>3</v>
      </c>
      <c r="I191" t="s">
        <v>11</v>
      </c>
      <c r="J191" s="2">
        <v>1403</v>
      </c>
      <c r="K191">
        <f t="shared" si="15"/>
        <v>119.53765999999999</v>
      </c>
    </row>
    <row r="192" spans="1:12" x14ac:dyDescent="0.2">
      <c r="A192" t="s">
        <v>10</v>
      </c>
      <c r="B192" t="s">
        <v>11</v>
      </c>
      <c r="C192" t="s">
        <v>949</v>
      </c>
      <c r="D192" t="s">
        <v>12</v>
      </c>
      <c r="E192" t="s">
        <v>13</v>
      </c>
      <c r="F192" t="s">
        <v>14</v>
      </c>
      <c r="G192" s="1">
        <v>44111.555995370371</v>
      </c>
      <c r="H192">
        <v>1</v>
      </c>
      <c r="I192" t="s">
        <v>11</v>
      </c>
      <c r="J192" s="2">
        <v>1404</v>
      </c>
      <c r="K192">
        <f t="shared" si="15"/>
        <v>119.61387999999999</v>
      </c>
      <c r="L192" s="6">
        <f>AVERAGE(K192:K194)</f>
        <v>119.79172666666665</v>
      </c>
    </row>
    <row r="193" spans="1:12" x14ac:dyDescent="0.2">
      <c r="A193" t="s">
        <v>10</v>
      </c>
      <c r="B193" t="s">
        <v>11</v>
      </c>
      <c r="C193" t="s">
        <v>949</v>
      </c>
      <c r="D193" t="s">
        <v>12</v>
      </c>
      <c r="E193" t="s">
        <v>13</v>
      </c>
      <c r="F193" t="s">
        <v>14</v>
      </c>
      <c r="G193" s="1">
        <v>44111.559016203704</v>
      </c>
      <c r="H193">
        <v>2</v>
      </c>
      <c r="I193" t="s">
        <v>11</v>
      </c>
      <c r="J193" s="2">
        <v>1405</v>
      </c>
      <c r="K193">
        <f t="shared" si="15"/>
        <v>119.69009999999999</v>
      </c>
    </row>
    <row r="194" spans="1:12" x14ac:dyDescent="0.2">
      <c r="A194" t="s">
        <v>10</v>
      </c>
      <c r="B194" t="s">
        <v>11</v>
      </c>
      <c r="C194" t="s">
        <v>949</v>
      </c>
      <c r="D194" t="s">
        <v>12</v>
      </c>
      <c r="E194" t="s">
        <v>13</v>
      </c>
      <c r="F194" t="s">
        <v>14</v>
      </c>
      <c r="G194" s="1">
        <v>44111.562071759261</v>
      </c>
      <c r="H194">
        <v>3</v>
      </c>
      <c r="I194" t="s">
        <v>11</v>
      </c>
      <c r="J194" s="2">
        <v>1410</v>
      </c>
      <c r="K194">
        <f t="shared" si="15"/>
        <v>120.07119999999999</v>
      </c>
    </row>
    <row r="195" spans="1:12" x14ac:dyDescent="0.2">
      <c r="A195" t="s">
        <v>10</v>
      </c>
      <c r="B195" t="s">
        <v>11</v>
      </c>
      <c r="C195" t="s">
        <v>950</v>
      </c>
      <c r="D195" t="s">
        <v>12</v>
      </c>
      <c r="E195" t="s">
        <v>13</v>
      </c>
      <c r="F195" t="s">
        <v>14</v>
      </c>
      <c r="G195" s="1">
        <v>44111.570034722223</v>
      </c>
      <c r="H195">
        <v>1</v>
      </c>
      <c r="I195" t="s">
        <v>11</v>
      </c>
      <c r="J195" s="2">
        <v>1764</v>
      </c>
      <c r="K195">
        <f t="shared" si="15"/>
        <v>147.05307999999999</v>
      </c>
      <c r="L195" s="6">
        <f>AVERAGE(K195:K197)</f>
        <v>148.29800666666665</v>
      </c>
    </row>
    <row r="196" spans="1:12" x14ac:dyDescent="0.2">
      <c r="A196" t="s">
        <v>10</v>
      </c>
      <c r="B196" t="s">
        <v>11</v>
      </c>
      <c r="C196" t="s">
        <v>950</v>
      </c>
      <c r="D196" t="s">
        <v>12</v>
      </c>
      <c r="E196" t="s">
        <v>13</v>
      </c>
      <c r="F196" t="s">
        <v>14</v>
      </c>
      <c r="G196" s="1">
        <v>44111.573206018518</v>
      </c>
      <c r="H196">
        <v>2</v>
      </c>
      <c r="I196" t="s">
        <v>11</v>
      </c>
      <c r="J196" s="2">
        <v>1785</v>
      </c>
      <c r="K196">
        <f t="shared" si="15"/>
        <v>148.65369999999999</v>
      </c>
    </row>
    <row r="197" spans="1:12" x14ac:dyDescent="0.2">
      <c r="A197" t="s">
        <v>10</v>
      </c>
      <c r="B197" t="s">
        <v>11</v>
      </c>
      <c r="C197" t="s">
        <v>950</v>
      </c>
      <c r="D197" t="s">
        <v>12</v>
      </c>
      <c r="E197" t="s">
        <v>13</v>
      </c>
      <c r="F197" t="s">
        <v>14</v>
      </c>
      <c r="G197" s="1">
        <v>44111.576319444444</v>
      </c>
      <c r="H197">
        <v>3</v>
      </c>
      <c r="I197" t="s">
        <v>11</v>
      </c>
      <c r="J197" s="2">
        <v>1792</v>
      </c>
      <c r="K197">
        <f t="shared" si="15"/>
        <v>149.18724</v>
      </c>
    </row>
    <row r="198" spans="1:12" x14ac:dyDescent="0.2">
      <c r="A198" t="s">
        <v>10</v>
      </c>
      <c r="B198" t="s">
        <v>11</v>
      </c>
      <c r="C198" t="s">
        <v>951</v>
      </c>
      <c r="D198" t="s">
        <v>12</v>
      </c>
      <c r="E198" t="s">
        <v>13</v>
      </c>
      <c r="F198" t="s">
        <v>14</v>
      </c>
      <c r="G198" s="1">
        <v>44111.584351851852</v>
      </c>
      <c r="H198">
        <v>1</v>
      </c>
      <c r="I198" t="s">
        <v>11</v>
      </c>
      <c r="J198" s="2">
        <v>1712</v>
      </c>
      <c r="K198">
        <f t="shared" si="15"/>
        <v>143.08964</v>
      </c>
      <c r="L198" s="6">
        <f>AVERAGE(K198:K200)</f>
        <v>143.6994</v>
      </c>
    </row>
    <row r="199" spans="1:12" x14ac:dyDescent="0.2">
      <c r="A199" t="s">
        <v>10</v>
      </c>
      <c r="B199" t="s">
        <v>11</v>
      </c>
      <c r="C199" t="s">
        <v>951</v>
      </c>
      <c r="D199" t="s">
        <v>12</v>
      </c>
      <c r="E199" t="s">
        <v>13</v>
      </c>
      <c r="F199" t="s">
        <v>14</v>
      </c>
      <c r="G199" s="1">
        <v>44111.587430555555</v>
      </c>
      <c r="H199">
        <v>2</v>
      </c>
      <c r="I199" t="s">
        <v>11</v>
      </c>
      <c r="J199" s="2">
        <v>1718</v>
      </c>
      <c r="K199">
        <f t="shared" si="15"/>
        <v>143.54695999999998</v>
      </c>
    </row>
    <row r="200" spans="1:12" x14ac:dyDescent="0.2">
      <c r="A200" t="s">
        <v>10</v>
      </c>
      <c r="B200" t="s">
        <v>11</v>
      </c>
      <c r="C200" t="s">
        <v>951</v>
      </c>
      <c r="D200" t="s">
        <v>12</v>
      </c>
      <c r="E200" t="s">
        <v>13</v>
      </c>
      <c r="F200" t="s">
        <v>14</v>
      </c>
      <c r="G200" s="1">
        <v>44111.590624999997</v>
      </c>
      <c r="H200">
        <v>3</v>
      </c>
      <c r="I200" t="s">
        <v>11</v>
      </c>
      <c r="J200" s="2">
        <v>1730</v>
      </c>
      <c r="K200">
        <f t="shared" si="15"/>
        <v>144.4616</v>
      </c>
    </row>
    <row r="201" spans="1:12" x14ac:dyDescent="0.2">
      <c r="A201" t="s">
        <v>10</v>
      </c>
      <c r="B201" t="s">
        <v>11</v>
      </c>
      <c r="C201" t="s">
        <v>952</v>
      </c>
      <c r="D201" t="s">
        <v>12</v>
      </c>
      <c r="E201" t="s">
        <v>13</v>
      </c>
      <c r="F201" t="s">
        <v>14</v>
      </c>
      <c r="G201" s="1">
        <v>44111.598680555559</v>
      </c>
      <c r="H201">
        <v>1</v>
      </c>
      <c r="I201" t="s">
        <v>11</v>
      </c>
      <c r="J201" s="2">
        <v>1680</v>
      </c>
      <c r="K201">
        <f t="shared" si="15"/>
        <v>140.6506</v>
      </c>
      <c r="L201" s="6">
        <f>AVERAGE(K201:K203)</f>
        <v>140.80303999999998</v>
      </c>
    </row>
    <row r="202" spans="1:12" x14ac:dyDescent="0.2">
      <c r="A202" t="s">
        <v>10</v>
      </c>
      <c r="B202" t="s">
        <v>11</v>
      </c>
      <c r="C202" t="s">
        <v>952</v>
      </c>
      <c r="D202" t="s">
        <v>12</v>
      </c>
      <c r="E202" t="s">
        <v>13</v>
      </c>
      <c r="F202" t="s">
        <v>14</v>
      </c>
      <c r="G202" s="1">
        <v>44111.601793981485</v>
      </c>
      <c r="H202">
        <v>2</v>
      </c>
      <c r="I202" t="s">
        <v>11</v>
      </c>
      <c r="J202" s="2">
        <v>1670</v>
      </c>
      <c r="K202">
        <f t="shared" si="15"/>
        <v>139.88839999999999</v>
      </c>
    </row>
    <row r="203" spans="1:12" x14ac:dyDescent="0.2">
      <c r="A203" t="s">
        <v>10</v>
      </c>
      <c r="B203" t="s">
        <v>11</v>
      </c>
      <c r="C203" t="s">
        <v>952</v>
      </c>
      <c r="D203" t="s">
        <v>12</v>
      </c>
      <c r="E203" t="s">
        <v>13</v>
      </c>
      <c r="F203" t="s">
        <v>14</v>
      </c>
      <c r="G203" s="1">
        <v>44111.604884259257</v>
      </c>
      <c r="H203">
        <v>3</v>
      </c>
      <c r="I203" t="s">
        <v>11</v>
      </c>
      <c r="J203" s="2">
        <v>1696</v>
      </c>
      <c r="K203">
        <f t="shared" si="15"/>
        <v>141.87011999999999</v>
      </c>
    </row>
    <row r="204" spans="1:12" x14ac:dyDescent="0.2">
      <c r="A204" t="s">
        <v>10</v>
      </c>
      <c r="B204" t="s">
        <v>11</v>
      </c>
      <c r="C204" t="s">
        <v>953</v>
      </c>
      <c r="D204" t="s">
        <v>12</v>
      </c>
      <c r="E204" t="s">
        <v>13</v>
      </c>
      <c r="F204" t="s">
        <v>14</v>
      </c>
      <c r="G204" s="1">
        <v>44111.612858796296</v>
      </c>
      <c r="H204">
        <v>1</v>
      </c>
      <c r="I204" t="s">
        <v>11</v>
      </c>
      <c r="J204" s="2">
        <v>1835</v>
      </c>
      <c r="K204">
        <f t="shared" si="15"/>
        <v>152.46469999999999</v>
      </c>
      <c r="L204" s="6">
        <f>AVERAGE(K204:K206)</f>
        <v>153.81125333333333</v>
      </c>
    </row>
    <row r="205" spans="1:12" x14ac:dyDescent="0.2">
      <c r="A205" t="s">
        <v>10</v>
      </c>
      <c r="B205" t="s">
        <v>11</v>
      </c>
      <c r="C205" t="s">
        <v>953</v>
      </c>
      <c r="D205" t="s">
        <v>12</v>
      </c>
      <c r="E205" t="s">
        <v>13</v>
      </c>
      <c r="F205" t="s">
        <v>14</v>
      </c>
      <c r="G205" s="1">
        <v>44111.615960648145</v>
      </c>
      <c r="H205">
        <v>2</v>
      </c>
      <c r="I205" t="s">
        <v>11</v>
      </c>
      <c r="J205" s="2">
        <v>1852</v>
      </c>
      <c r="K205">
        <f t="shared" si="15"/>
        <v>153.76043999999999</v>
      </c>
    </row>
    <row r="206" spans="1:12" x14ac:dyDescent="0.2">
      <c r="A206" t="s">
        <v>10</v>
      </c>
      <c r="B206" t="s">
        <v>11</v>
      </c>
      <c r="C206" t="s">
        <v>953</v>
      </c>
      <c r="D206" t="s">
        <v>12</v>
      </c>
      <c r="E206" t="s">
        <v>13</v>
      </c>
      <c r="F206" t="s">
        <v>14</v>
      </c>
      <c r="G206" s="1">
        <v>44111.619120370371</v>
      </c>
      <c r="H206">
        <v>3</v>
      </c>
      <c r="I206" t="s">
        <v>11</v>
      </c>
      <c r="J206" s="2">
        <v>1871</v>
      </c>
      <c r="K206">
        <f t="shared" si="15"/>
        <v>155.20862</v>
      </c>
    </row>
    <row r="207" spans="1:12" x14ac:dyDescent="0.2">
      <c r="A207" t="s">
        <v>10</v>
      </c>
      <c r="B207" t="s">
        <v>11</v>
      </c>
      <c r="C207" t="s">
        <v>954</v>
      </c>
      <c r="D207" t="s">
        <v>12</v>
      </c>
      <c r="E207" t="s">
        <v>13</v>
      </c>
      <c r="F207" t="s">
        <v>14</v>
      </c>
      <c r="G207" s="1">
        <v>44111.627233796295</v>
      </c>
      <c r="H207">
        <v>1</v>
      </c>
      <c r="I207" t="s">
        <v>11</v>
      </c>
      <c r="J207" s="2">
        <v>1998</v>
      </c>
      <c r="K207">
        <f t="shared" si="15"/>
        <v>164.88855999999998</v>
      </c>
      <c r="L207" s="6">
        <f>AVERAGE(K207:K209)</f>
        <v>165.09181333333333</v>
      </c>
    </row>
    <row r="208" spans="1:12" x14ac:dyDescent="0.2">
      <c r="A208" t="s">
        <v>10</v>
      </c>
      <c r="B208" t="s">
        <v>11</v>
      </c>
      <c r="C208" t="s">
        <v>954</v>
      </c>
      <c r="D208" t="s">
        <v>12</v>
      </c>
      <c r="E208" t="s">
        <v>13</v>
      </c>
      <c r="F208" t="s">
        <v>14</v>
      </c>
      <c r="G208" s="1">
        <v>44111.630462962959</v>
      </c>
      <c r="H208">
        <v>2</v>
      </c>
      <c r="I208" t="s">
        <v>11</v>
      </c>
      <c r="J208" s="2">
        <v>2003</v>
      </c>
      <c r="K208">
        <f t="shared" si="15"/>
        <v>165.26965999999999</v>
      </c>
    </row>
    <row r="209" spans="1:12" x14ac:dyDescent="0.2">
      <c r="A209" t="s">
        <v>10</v>
      </c>
      <c r="B209" t="s">
        <v>11</v>
      </c>
      <c r="C209" t="s">
        <v>954</v>
      </c>
      <c r="D209" t="s">
        <v>12</v>
      </c>
      <c r="E209" t="s">
        <v>13</v>
      </c>
      <c r="F209" t="s">
        <v>14</v>
      </c>
      <c r="G209" s="1">
        <v>44111.633773148147</v>
      </c>
      <c r="H209">
        <v>3</v>
      </c>
      <c r="I209" t="s">
        <v>11</v>
      </c>
      <c r="J209" s="2">
        <v>2001</v>
      </c>
      <c r="K209">
        <f t="shared" si="15"/>
        <v>165.11722</v>
      </c>
    </row>
    <row r="210" spans="1:12" x14ac:dyDescent="0.2">
      <c r="A210" t="s">
        <v>10</v>
      </c>
      <c r="B210" t="s">
        <v>11</v>
      </c>
      <c r="C210" t="s">
        <v>955</v>
      </c>
      <c r="D210" t="s">
        <v>12</v>
      </c>
      <c r="E210" t="s">
        <v>13</v>
      </c>
      <c r="F210" t="s">
        <v>14</v>
      </c>
      <c r="G210" s="1">
        <v>44111.641851851855</v>
      </c>
      <c r="H210">
        <v>1</v>
      </c>
      <c r="I210" t="s">
        <v>11</v>
      </c>
      <c r="J210" s="2">
        <v>1792</v>
      </c>
      <c r="K210">
        <f t="shared" si="15"/>
        <v>149.18724</v>
      </c>
      <c r="L210" s="6">
        <f>AVERAGE(K210:K212)</f>
        <v>149.54293333333331</v>
      </c>
    </row>
    <row r="211" spans="1:12" x14ac:dyDescent="0.2">
      <c r="A211" t="s">
        <v>10</v>
      </c>
      <c r="B211" t="s">
        <v>11</v>
      </c>
      <c r="C211" t="s">
        <v>955</v>
      </c>
      <c r="D211" t="s">
        <v>12</v>
      </c>
      <c r="E211" t="s">
        <v>13</v>
      </c>
      <c r="F211" t="s">
        <v>14</v>
      </c>
      <c r="G211" s="1">
        <v>44111.645046296297</v>
      </c>
      <c r="H211">
        <v>2</v>
      </c>
      <c r="I211" t="s">
        <v>11</v>
      </c>
      <c r="J211" s="2">
        <v>1803</v>
      </c>
      <c r="K211">
        <f t="shared" si="15"/>
        <v>150.02565999999999</v>
      </c>
    </row>
    <row r="212" spans="1:12" x14ac:dyDescent="0.2">
      <c r="A212" t="s">
        <v>10</v>
      </c>
      <c r="B212" t="s">
        <v>11</v>
      </c>
      <c r="C212" t="s">
        <v>955</v>
      </c>
      <c r="D212" t="s">
        <v>12</v>
      </c>
      <c r="E212" t="s">
        <v>13</v>
      </c>
      <c r="F212" t="s">
        <v>14</v>
      </c>
      <c r="G212" s="1">
        <v>44111.6481712963</v>
      </c>
      <c r="H212">
        <v>3</v>
      </c>
      <c r="I212" t="s">
        <v>11</v>
      </c>
      <c r="J212" s="2">
        <v>1795</v>
      </c>
      <c r="K212">
        <f t="shared" si="15"/>
        <v>149.41589999999999</v>
      </c>
    </row>
    <row r="213" spans="1:12" x14ac:dyDescent="0.2">
      <c r="A213" t="s">
        <v>10</v>
      </c>
      <c r="B213" t="s">
        <v>11</v>
      </c>
      <c r="C213" t="s">
        <v>956</v>
      </c>
      <c r="D213" t="s">
        <v>12</v>
      </c>
      <c r="E213" t="s">
        <v>13</v>
      </c>
      <c r="F213" t="s">
        <v>14</v>
      </c>
      <c r="G213" s="1">
        <v>44111.65625</v>
      </c>
      <c r="H213">
        <v>1</v>
      </c>
      <c r="I213" t="s">
        <v>11</v>
      </c>
      <c r="J213" s="2">
        <v>2529</v>
      </c>
      <c r="K213">
        <f t="shared" si="15"/>
        <v>205.36138</v>
      </c>
      <c r="L213" s="6">
        <f>AVERAGE(K213:K215)</f>
        <v>206.68252666666663</v>
      </c>
    </row>
    <row r="214" spans="1:12" x14ac:dyDescent="0.2">
      <c r="A214" t="s">
        <v>10</v>
      </c>
      <c r="B214" t="s">
        <v>11</v>
      </c>
      <c r="C214" t="s">
        <v>956</v>
      </c>
      <c r="D214" t="s">
        <v>12</v>
      </c>
      <c r="E214" t="s">
        <v>13</v>
      </c>
      <c r="F214" t="s">
        <v>14</v>
      </c>
      <c r="G214" s="1">
        <v>44111.65965277778</v>
      </c>
      <c r="H214">
        <v>2</v>
      </c>
      <c r="I214" t="s">
        <v>11</v>
      </c>
      <c r="J214" s="2">
        <v>2558</v>
      </c>
      <c r="K214">
        <f t="shared" si="15"/>
        <v>207.57175999999998</v>
      </c>
    </row>
    <row r="215" spans="1:12" x14ac:dyDescent="0.2">
      <c r="A215" t="s">
        <v>10</v>
      </c>
      <c r="B215" t="s">
        <v>11</v>
      </c>
      <c r="C215" t="s">
        <v>956</v>
      </c>
      <c r="D215" t="s">
        <v>12</v>
      </c>
      <c r="E215" t="s">
        <v>13</v>
      </c>
      <c r="F215" t="s">
        <v>14</v>
      </c>
      <c r="G215" s="1">
        <v>44111.66302083333</v>
      </c>
      <c r="H215">
        <v>3</v>
      </c>
      <c r="I215" t="s">
        <v>11</v>
      </c>
      <c r="J215" s="2">
        <v>2552</v>
      </c>
      <c r="K215">
        <f t="shared" si="15"/>
        <v>207.11444</v>
      </c>
    </row>
    <row r="216" spans="1:12" x14ac:dyDescent="0.2">
      <c r="A216" t="s">
        <v>10</v>
      </c>
      <c r="B216" t="s">
        <v>11</v>
      </c>
      <c r="C216" t="s">
        <v>895</v>
      </c>
      <c r="D216" t="s">
        <v>12</v>
      </c>
      <c r="E216" t="s">
        <v>13</v>
      </c>
      <c r="F216" t="s">
        <v>14</v>
      </c>
      <c r="G216" s="1">
        <v>44111.672372685185</v>
      </c>
      <c r="H216">
        <v>2</v>
      </c>
      <c r="I216" t="s">
        <v>11</v>
      </c>
      <c r="J216" s="2">
        <v>14.63</v>
      </c>
      <c r="K216" s="6">
        <f t="shared" ref="K216:K218" si="16">0.091823*(J216) - 0.4115</f>
        <v>0.93187049000000011</v>
      </c>
      <c r="L216" s="6">
        <f>AVERAGE(K216:K218)</f>
        <v>0.90432359000000007</v>
      </c>
    </row>
    <row r="217" spans="1:12" x14ac:dyDescent="0.2">
      <c r="A217" t="s">
        <v>10</v>
      </c>
      <c r="B217" t="s">
        <v>11</v>
      </c>
      <c r="C217" t="s">
        <v>895</v>
      </c>
      <c r="D217" t="s">
        <v>12</v>
      </c>
      <c r="E217" t="s">
        <v>13</v>
      </c>
      <c r="F217" t="s">
        <v>14</v>
      </c>
      <c r="G217" s="1">
        <v>44111.67459490741</v>
      </c>
      <c r="H217">
        <v>3</v>
      </c>
      <c r="I217" t="s">
        <v>11</v>
      </c>
      <c r="J217" s="2">
        <v>15</v>
      </c>
      <c r="K217" s="6">
        <f t="shared" si="16"/>
        <v>0.96584500000000006</v>
      </c>
    </row>
    <row r="218" spans="1:12" x14ac:dyDescent="0.2">
      <c r="A218" t="s">
        <v>10</v>
      </c>
      <c r="B218" t="s">
        <v>11</v>
      </c>
      <c r="C218" t="s">
        <v>895</v>
      </c>
      <c r="D218" t="s">
        <v>12</v>
      </c>
      <c r="E218" t="s">
        <v>13</v>
      </c>
      <c r="F218" t="s">
        <v>14</v>
      </c>
      <c r="G218" s="1">
        <v>44111.676759259259</v>
      </c>
      <c r="H218">
        <v>4</v>
      </c>
      <c r="I218" t="s">
        <v>11</v>
      </c>
      <c r="J218" s="2">
        <v>13.36</v>
      </c>
      <c r="K218" s="6">
        <f t="shared" si="16"/>
        <v>0.81525527999999992</v>
      </c>
    </row>
    <row r="219" spans="1:12" x14ac:dyDescent="0.2">
      <c r="A219" t="s">
        <v>10</v>
      </c>
      <c r="B219" t="s">
        <v>11</v>
      </c>
      <c r="C219" t="s">
        <v>942</v>
      </c>
      <c r="D219" t="s">
        <v>12</v>
      </c>
      <c r="E219" t="s">
        <v>13</v>
      </c>
      <c r="F219" t="s">
        <v>14</v>
      </c>
      <c r="G219" s="1">
        <v>44111.684965277775</v>
      </c>
      <c r="H219">
        <v>1</v>
      </c>
      <c r="I219" t="s">
        <v>11</v>
      </c>
      <c r="J219" s="2">
        <v>2450</v>
      </c>
      <c r="K219">
        <f t="shared" ref="K219:K221" si="17">0.07622*(J219) + 12.601</f>
        <v>199.34</v>
      </c>
      <c r="L219" s="6">
        <f>AVERAGE(K219:K221)</f>
        <v>199.28918666666667</v>
      </c>
    </row>
    <row r="220" spans="1:12" x14ac:dyDescent="0.2">
      <c r="A220" t="s">
        <v>10</v>
      </c>
      <c r="B220" t="s">
        <v>11</v>
      </c>
      <c r="C220" t="s">
        <v>942</v>
      </c>
      <c r="D220" t="s">
        <v>12</v>
      </c>
      <c r="E220" t="s">
        <v>13</v>
      </c>
      <c r="F220" t="s">
        <v>14</v>
      </c>
      <c r="G220" s="1">
        <v>44111.688379629632</v>
      </c>
      <c r="H220">
        <v>2</v>
      </c>
      <c r="I220" t="s">
        <v>11</v>
      </c>
      <c r="J220" s="2">
        <v>2445</v>
      </c>
      <c r="K220">
        <f t="shared" si="17"/>
        <v>198.9589</v>
      </c>
    </row>
    <row r="221" spans="1:12" x14ac:dyDescent="0.2">
      <c r="A221" t="s">
        <v>10</v>
      </c>
      <c r="B221" t="s">
        <v>11</v>
      </c>
      <c r="C221" t="s">
        <v>942</v>
      </c>
      <c r="D221" t="s">
        <v>12</v>
      </c>
      <c r="E221" t="s">
        <v>13</v>
      </c>
      <c r="F221" t="s">
        <v>14</v>
      </c>
      <c r="G221" s="1">
        <v>44111.691724537035</v>
      </c>
      <c r="H221">
        <v>3</v>
      </c>
      <c r="I221" t="s">
        <v>11</v>
      </c>
      <c r="J221" s="2">
        <v>2453</v>
      </c>
      <c r="K221">
        <f t="shared" si="17"/>
        <v>199.56865999999999</v>
      </c>
    </row>
    <row r="222" spans="1:12" x14ac:dyDescent="0.2">
      <c r="A222" t="s">
        <v>10</v>
      </c>
      <c r="B222" t="s">
        <v>11</v>
      </c>
      <c r="C222" t="s">
        <v>895</v>
      </c>
      <c r="D222" t="s">
        <v>12</v>
      </c>
      <c r="E222" t="s">
        <v>13</v>
      </c>
      <c r="F222" t="s">
        <v>14</v>
      </c>
      <c r="G222" s="1">
        <v>44111.7034375</v>
      </c>
      <c r="H222">
        <v>3</v>
      </c>
      <c r="I222" t="s">
        <v>11</v>
      </c>
      <c r="J222" s="2">
        <v>10.88</v>
      </c>
      <c r="K222" s="6">
        <f t="shared" ref="K222:K223" si="18">0.091823*(J222) - 0.4115</f>
        <v>0.5875342400000001</v>
      </c>
      <c r="L222" s="6">
        <f>AVERAGE(K222:K223)</f>
        <v>0.55034592500000001</v>
      </c>
    </row>
    <row r="223" spans="1:12" x14ac:dyDescent="0.2">
      <c r="A223" t="s">
        <v>10</v>
      </c>
      <c r="B223" t="s">
        <v>11</v>
      </c>
      <c r="C223" t="s">
        <v>895</v>
      </c>
      <c r="D223" t="s">
        <v>12</v>
      </c>
      <c r="E223" t="s">
        <v>13</v>
      </c>
      <c r="F223" t="s">
        <v>14</v>
      </c>
      <c r="G223" s="1">
        <v>44111.705717592595</v>
      </c>
      <c r="H223">
        <v>4</v>
      </c>
      <c r="I223" t="s">
        <v>11</v>
      </c>
      <c r="J223" s="2">
        <v>10.07</v>
      </c>
      <c r="K223" s="6">
        <f t="shared" si="18"/>
        <v>0.51315761000000004</v>
      </c>
    </row>
    <row r="224" spans="1:12" x14ac:dyDescent="0.2">
      <c r="A224" t="s">
        <v>10</v>
      </c>
      <c r="B224" t="s">
        <v>11</v>
      </c>
      <c r="C224" t="s">
        <v>957</v>
      </c>
      <c r="D224" t="s">
        <v>12</v>
      </c>
      <c r="E224" t="s">
        <v>13</v>
      </c>
      <c r="F224" t="s">
        <v>14</v>
      </c>
      <c r="G224" s="1">
        <v>44111.713831018518</v>
      </c>
      <c r="H224">
        <v>1</v>
      </c>
      <c r="I224" t="s">
        <v>11</v>
      </c>
      <c r="J224" s="2">
        <v>2123</v>
      </c>
      <c r="K224">
        <f t="shared" ref="K224:K259" si="19">0.07622*(J224) + 12.601</f>
        <v>174.41605999999999</v>
      </c>
      <c r="L224" s="6">
        <f>AVERAGE(K224:K226)</f>
        <v>175.83883333333333</v>
      </c>
    </row>
    <row r="225" spans="1:12" x14ac:dyDescent="0.2">
      <c r="A225" t="s">
        <v>10</v>
      </c>
      <c r="B225" t="s">
        <v>11</v>
      </c>
      <c r="C225" t="s">
        <v>957</v>
      </c>
      <c r="D225" t="s">
        <v>12</v>
      </c>
      <c r="E225" t="s">
        <v>13</v>
      </c>
      <c r="F225" t="s">
        <v>14</v>
      </c>
      <c r="G225" s="1">
        <v>44111.717083333337</v>
      </c>
      <c r="H225">
        <v>2</v>
      </c>
      <c r="I225" t="s">
        <v>11</v>
      </c>
      <c r="J225" s="2">
        <v>2141</v>
      </c>
      <c r="K225">
        <f t="shared" si="19"/>
        <v>175.78801999999999</v>
      </c>
    </row>
    <row r="226" spans="1:12" x14ac:dyDescent="0.2">
      <c r="A226" t="s">
        <v>10</v>
      </c>
      <c r="B226" t="s">
        <v>11</v>
      </c>
      <c r="C226" t="s">
        <v>957</v>
      </c>
      <c r="D226" t="s">
        <v>12</v>
      </c>
      <c r="E226" t="s">
        <v>13</v>
      </c>
      <c r="F226" t="s">
        <v>14</v>
      </c>
      <c r="G226" s="1">
        <v>44111.720335648148</v>
      </c>
      <c r="H226">
        <v>3</v>
      </c>
      <c r="I226" t="s">
        <v>11</v>
      </c>
      <c r="J226" s="2">
        <v>2161</v>
      </c>
      <c r="K226">
        <f t="shared" si="19"/>
        <v>177.31242</v>
      </c>
    </row>
    <row r="227" spans="1:12" x14ac:dyDescent="0.2">
      <c r="A227" t="s">
        <v>10</v>
      </c>
      <c r="B227" t="s">
        <v>11</v>
      </c>
      <c r="C227" t="s">
        <v>958</v>
      </c>
      <c r="D227" t="s">
        <v>12</v>
      </c>
      <c r="E227" t="s">
        <v>13</v>
      </c>
      <c r="F227" t="s">
        <v>14</v>
      </c>
      <c r="G227" s="1">
        <v>44111.728263888886</v>
      </c>
      <c r="H227">
        <v>1</v>
      </c>
      <c r="I227" t="s">
        <v>11</v>
      </c>
      <c r="J227" s="2">
        <v>1453</v>
      </c>
      <c r="K227">
        <f t="shared" si="19"/>
        <v>123.34866</v>
      </c>
      <c r="L227" s="6">
        <f>AVERAGE(K227:K229)</f>
        <v>123.52650666666666</v>
      </c>
    </row>
    <row r="228" spans="1:12" x14ac:dyDescent="0.2">
      <c r="A228" t="s">
        <v>10</v>
      </c>
      <c r="B228" t="s">
        <v>11</v>
      </c>
      <c r="C228" t="s">
        <v>958</v>
      </c>
      <c r="D228" t="s">
        <v>12</v>
      </c>
      <c r="E228" t="s">
        <v>13</v>
      </c>
      <c r="F228" t="s">
        <v>14</v>
      </c>
      <c r="G228" s="1">
        <v>44111.731307870374</v>
      </c>
      <c r="H228">
        <v>2</v>
      </c>
      <c r="I228" t="s">
        <v>11</v>
      </c>
      <c r="J228" s="2">
        <v>1455</v>
      </c>
      <c r="K228">
        <f t="shared" si="19"/>
        <v>123.50109999999999</v>
      </c>
    </row>
    <row r="229" spans="1:12" x14ac:dyDescent="0.2">
      <c r="A229" t="s">
        <v>10</v>
      </c>
      <c r="B229" t="s">
        <v>11</v>
      </c>
      <c r="C229" t="s">
        <v>958</v>
      </c>
      <c r="D229" t="s">
        <v>12</v>
      </c>
      <c r="E229" t="s">
        <v>13</v>
      </c>
      <c r="F229" t="s">
        <v>14</v>
      </c>
      <c r="G229" s="1">
        <v>44111.734340277777</v>
      </c>
      <c r="H229">
        <v>3</v>
      </c>
      <c r="I229" t="s">
        <v>11</v>
      </c>
      <c r="J229" s="2">
        <v>1458</v>
      </c>
      <c r="K229">
        <f t="shared" si="19"/>
        <v>123.72976</v>
      </c>
    </row>
    <row r="230" spans="1:12" x14ac:dyDescent="0.2">
      <c r="A230" t="s">
        <v>10</v>
      </c>
      <c r="B230" t="s">
        <v>11</v>
      </c>
      <c r="C230" t="s">
        <v>959</v>
      </c>
      <c r="D230" t="s">
        <v>12</v>
      </c>
      <c r="E230" t="s">
        <v>13</v>
      </c>
      <c r="F230" t="s">
        <v>14</v>
      </c>
      <c r="G230" s="1">
        <v>44111.742430555554</v>
      </c>
      <c r="H230">
        <v>1</v>
      </c>
      <c r="I230" t="s">
        <v>11</v>
      </c>
      <c r="J230" s="2">
        <v>2024</v>
      </c>
      <c r="K230">
        <f t="shared" si="19"/>
        <v>166.87027999999998</v>
      </c>
      <c r="L230" s="6">
        <f>AVERAGE(K230:K232)</f>
        <v>166.71784</v>
      </c>
    </row>
    <row r="231" spans="1:12" x14ac:dyDescent="0.2">
      <c r="A231" t="s">
        <v>10</v>
      </c>
      <c r="B231" t="s">
        <v>11</v>
      </c>
      <c r="C231" t="s">
        <v>959</v>
      </c>
      <c r="D231" t="s">
        <v>12</v>
      </c>
      <c r="E231" t="s">
        <v>13</v>
      </c>
      <c r="F231" t="s">
        <v>14</v>
      </c>
      <c r="G231" s="1">
        <v>44111.745578703703</v>
      </c>
      <c r="H231">
        <v>2</v>
      </c>
      <c r="I231" t="s">
        <v>11</v>
      </c>
      <c r="J231" s="2">
        <v>2021</v>
      </c>
      <c r="K231">
        <f t="shared" si="19"/>
        <v>166.64161999999999</v>
      </c>
    </row>
    <row r="232" spans="1:12" x14ac:dyDescent="0.2">
      <c r="A232" t="s">
        <v>10</v>
      </c>
      <c r="B232" t="s">
        <v>11</v>
      </c>
      <c r="C232" t="s">
        <v>959</v>
      </c>
      <c r="D232" t="s">
        <v>12</v>
      </c>
      <c r="E232" t="s">
        <v>13</v>
      </c>
      <c r="F232" t="s">
        <v>14</v>
      </c>
      <c r="G232" s="1">
        <v>44111.748761574076</v>
      </c>
      <c r="H232">
        <v>3</v>
      </c>
      <c r="I232" t="s">
        <v>11</v>
      </c>
      <c r="J232" s="2">
        <v>2021</v>
      </c>
      <c r="K232">
        <f t="shared" si="19"/>
        <v>166.64161999999999</v>
      </c>
    </row>
    <row r="233" spans="1:12" x14ac:dyDescent="0.2">
      <c r="A233" t="s">
        <v>10</v>
      </c>
      <c r="B233" t="s">
        <v>11</v>
      </c>
      <c r="C233" t="s">
        <v>960</v>
      </c>
      <c r="D233" t="s">
        <v>12</v>
      </c>
      <c r="E233" t="s">
        <v>13</v>
      </c>
      <c r="F233" t="s">
        <v>14</v>
      </c>
      <c r="G233" s="1">
        <v>44111.756967592592</v>
      </c>
      <c r="H233">
        <v>1</v>
      </c>
      <c r="I233" t="s">
        <v>11</v>
      </c>
      <c r="J233" s="2">
        <v>2253</v>
      </c>
      <c r="K233">
        <f t="shared" si="19"/>
        <v>184.32465999999999</v>
      </c>
      <c r="L233" s="6">
        <f>AVERAGE(K233:K235)</f>
        <v>185.18848666666665</v>
      </c>
    </row>
    <row r="234" spans="1:12" x14ac:dyDescent="0.2">
      <c r="A234" t="s">
        <v>10</v>
      </c>
      <c r="B234" t="s">
        <v>11</v>
      </c>
      <c r="C234" t="s">
        <v>960</v>
      </c>
      <c r="D234" t="s">
        <v>12</v>
      </c>
      <c r="E234" t="s">
        <v>13</v>
      </c>
      <c r="F234" t="s">
        <v>14</v>
      </c>
      <c r="G234" s="1">
        <v>44111.760243055556</v>
      </c>
      <c r="H234">
        <v>2</v>
      </c>
      <c r="I234" t="s">
        <v>11</v>
      </c>
      <c r="J234" s="2">
        <v>2262</v>
      </c>
      <c r="K234">
        <f t="shared" si="19"/>
        <v>185.01064</v>
      </c>
    </row>
    <row r="235" spans="1:12" x14ac:dyDescent="0.2">
      <c r="A235" t="s">
        <v>10</v>
      </c>
      <c r="B235" t="s">
        <v>11</v>
      </c>
      <c r="C235" t="s">
        <v>960</v>
      </c>
      <c r="D235" t="s">
        <v>12</v>
      </c>
      <c r="E235" t="s">
        <v>13</v>
      </c>
      <c r="F235" t="s">
        <v>14</v>
      </c>
      <c r="G235" s="1">
        <v>44111.76357638889</v>
      </c>
      <c r="H235">
        <v>3</v>
      </c>
      <c r="I235" t="s">
        <v>11</v>
      </c>
      <c r="J235" s="2">
        <v>2278</v>
      </c>
      <c r="K235">
        <f t="shared" si="19"/>
        <v>186.23015999999998</v>
      </c>
    </row>
    <row r="236" spans="1:12" x14ac:dyDescent="0.2">
      <c r="A236" t="s">
        <v>10</v>
      </c>
      <c r="B236" t="s">
        <v>11</v>
      </c>
      <c r="C236" t="s">
        <v>961</v>
      </c>
      <c r="D236" t="s">
        <v>12</v>
      </c>
      <c r="E236" t="s">
        <v>13</v>
      </c>
      <c r="F236" t="s">
        <v>14</v>
      </c>
      <c r="G236" s="1">
        <v>44111.771689814814</v>
      </c>
      <c r="H236">
        <v>1</v>
      </c>
      <c r="I236" t="s">
        <v>11</v>
      </c>
      <c r="J236" s="2">
        <v>2035</v>
      </c>
      <c r="K236">
        <f t="shared" si="19"/>
        <v>167.70869999999999</v>
      </c>
      <c r="L236" s="6">
        <f>AVERAGE(K236:K238)</f>
        <v>167.91195333333334</v>
      </c>
    </row>
    <row r="237" spans="1:12" x14ac:dyDescent="0.2">
      <c r="A237" t="s">
        <v>10</v>
      </c>
      <c r="B237" t="s">
        <v>11</v>
      </c>
      <c r="C237" t="s">
        <v>961</v>
      </c>
      <c r="D237" t="s">
        <v>12</v>
      </c>
      <c r="E237" t="s">
        <v>13</v>
      </c>
      <c r="F237" t="s">
        <v>14</v>
      </c>
      <c r="G237" s="1">
        <v>44111.774884259263</v>
      </c>
      <c r="H237">
        <v>2</v>
      </c>
      <c r="I237" t="s">
        <v>11</v>
      </c>
      <c r="J237" s="2">
        <v>2033</v>
      </c>
      <c r="K237">
        <f t="shared" si="19"/>
        <v>167.55625999999998</v>
      </c>
    </row>
    <row r="238" spans="1:12" x14ac:dyDescent="0.2">
      <c r="A238" t="s">
        <v>10</v>
      </c>
      <c r="B238" t="s">
        <v>11</v>
      </c>
      <c r="C238" t="s">
        <v>961</v>
      </c>
      <c r="D238" t="s">
        <v>12</v>
      </c>
      <c r="E238" t="s">
        <v>13</v>
      </c>
      <c r="F238" t="s">
        <v>14</v>
      </c>
      <c r="G238" s="1">
        <v>44111.778090277781</v>
      </c>
      <c r="H238">
        <v>3</v>
      </c>
      <c r="I238" t="s">
        <v>11</v>
      </c>
      <c r="J238" s="2">
        <v>2045</v>
      </c>
      <c r="K238">
        <f t="shared" si="19"/>
        <v>168.4709</v>
      </c>
    </row>
    <row r="239" spans="1:12" x14ac:dyDescent="0.2">
      <c r="A239" t="s">
        <v>10</v>
      </c>
      <c r="B239" t="s">
        <v>11</v>
      </c>
      <c r="C239" t="s">
        <v>962</v>
      </c>
      <c r="D239" t="s">
        <v>12</v>
      </c>
      <c r="E239" t="s">
        <v>13</v>
      </c>
      <c r="F239" t="s">
        <v>14</v>
      </c>
      <c r="G239" s="1">
        <v>44111.786145833335</v>
      </c>
      <c r="H239">
        <v>1</v>
      </c>
      <c r="I239" t="s">
        <v>11</v>
      </c>
      <c r="J239" s="2">
        <v>1811</v>
      </c>
      <c r="K239">
        <f t="shared" si="19"/>
        <v>150.63541999999998</v>
      </c>
      <c r="L239" s="6">
        <f>AVERAGE(K239:K241)</f>
        <v>150.99111333333332</v>
      </c>
    </row>
    <row r="240" spans="1:12" x14ac:dyDescent="0.2">
      <c r="A240" t="s">
        <v>10</v>
      </c>
      <c r="B240" t="s">
        <v>11</v>
      </c>
      <c r="C240" t="s">
        <v>962</v>
      </c>
      <c r="D240" t="s">
        <v>12</v>
      </c>
      <c r="E240" t="s">
        <v>13</v>
      </c>
      <c r="F240" t="s">
        <v>14</v>
      </c>
      <c r="G240" s="1">
        <v>44111.789386574077</v>
      </c>
      <c r="H240">
        <v>2</v>
      </c>
      <c r="I240" t="s">
        <v>11</v>
      </c>
      <c r="J240" s="2">
        <v>1821</v>
      </c>
      <c r="K240">
        <f t="shared" si="19"/>
        <v>151.39761999999999</v>
      </c>
    </row>
    <row r="241" spans="1:12" x14ac:dyDescent="0.2">
      <c r="A241" t="s">
        <v>10</v>
      </c>
      <c r="B241" t="s">
        <v>11</v>
      </c>
      <c r="C241" t="s">
        <v>962</v>
      </c>
      <c r="D241" t="s">
        <v>12</v>
      </c>
      <c r="E241" t="s">
        <v>13</v>
      </c>
      <c r="F241" t="s">
        <v>14</v>
      </c>
      <c r="G241" s="1">
        <v>44111.792523148149</v>
      </c>
      <c r="H241">
        <v>3</v>
      </c>
      <c r="I241" t="s">
        <v>11</v>
      </c>
      <c r="J241" s="2">
        <v>1815</v>
      </c>
      <c r="K241">
        <f t="shared" si="19"/>
        <v>150.94029999999998</v>
      </c>
    </row>
    <row r="242" spans="1:12" x14ac:dyDescent="0.2">
      <c r="A242" t="s">
        <v>10</v>
      </c>
      <c r="B242" t="s">
        <v>11</v>
      </c>
      <c r="C242" t="s">
        <v>963</v>
      </c>
      <c r="D242" t="s">
        <v>12</v>
      </c>
      <c r="E242" t="s">
        <v>13</v>
      </c>
      <c r="F242" t="s">
        <v>14</v>
      </c>
      <c r="G242" s="1">
        <v>44111.80060185185</v>
      </c>
      <c r="H242">
        <v>1</v>
      </c>
      <c r="I242" t="s">
        <v>11</v>
      </c>
      <c r="J242" s="2">
        <v>1916</v>
      </c>
      <c r="K242">
        <f t="shared" si="19"/>
        <v>158.63852</v>
      </c>
      <c r="L242" s="6">
        <f>AVERAGE(K242:K244)</f>
        <v>159.04502666666667</v>
      </c>
    </row>
    <row r="243" spans="1:12" x14ac:dyDescent="0.2">
      <c r="A243" t="s">
        <v>10</v>
      </c>
      <c r="B243" t="s">
        <v>11</v>
      </c>
      <c r="C243" t="s">
        <v>963</v>
      </c>
      <c r="D243" t="s">
        <v>12</v>
      </c>
      <c r="E243" t="s">
        <v>13</v>
      </c>
      <c r="F243" t="s">
        <v>14</v>
      </c>
      <c r="G243" s="1">
        <v>44111.803865740738</v>
      </c>
      <c r="H243">
        <v>2</v>
      </c>
      <c r="I243" t="s">
        <v>11</v>
      </c>
      <c r="J243" s="2">
        <v>1905</v>
      </c>
      <c r="K243">
        <f t="shared" si="19"/>
        <v>157.80009999999999</v>
      </c>
    </row>
    <row r="244" spans="1:12" x14ac:dyDescent="0.2">
      <c r="A244" t="s">
        <v>10</v>
      </c>
      <c r="B244" t="s">
        <v>11</v>
      </c>
      <c r="C244" t="s">
        <v>963</v>
      </c>
      <c r="D244" t="s">
        <v>12</v>
      </c>
      <c r="E244" t="s">
        <v>13</v>
      </c>
      <c r="F244" t="s">
        <v>14</v>
      </c>
      <c r="G244" s="1">
        <v>44111.80704861111</v>
      </c>
      <c r="H244">
        <v>3</v>
      </c>
      <c r="I244" t="s">
        <v>11</v>
      </c>
      <c r="J244" s="2">
        <v>1943</v>
      </c>
      <c r="K244">
        <f t="shared" si="19"/>
        <v>160.69646</v>
      </c>
    </row>
    <row r="245" spans="1:12" x14ac:dyDescent="0.2">
      <c r="A245" t="s">
        <v>10</v>
      </c>
      <c r="B245" t="s">
        <v>11</v>
      </c>
      <c r="C245" t="s">
        <v>964</v>
      </c>
      <c r="D245" t="s">
        <v>12</v>
      </c>
      <c r="E245" t="s">
        <v>13</v>
      </c>
      <c r="F245" t="s">
        <v>14</v>
      </c>
      <c r="G245" s="1">
        <v>44111.815266203703</v>
      </c>
      <c r="H245">
        <v>1</v>
      </c>
      <c r="I245" t="s">
        <v>11</v>
      </c>
      <c r="J245" s="2">
        <v>2314</v>
      </c>
      <c r="K245">
        <f t="shared" si="19"/>
        <v>188.97407999999999</v>
      </c>
      <c r="L245" s="6">
        <f>AVERAGE(K245:K247)</f>
        <v>190.5238866666667</v>
      </c>
    </row>
    <row r="246" spans="1:12" x14ac:dyDescent="0.2">
      <c r="A246" t="s">
        <v>10</v>
      </c>
      <c r="B246" t="s">
        <v>11</v>
      </c>
      <c r="C246" t="s">
        <v>964</v>
      </c>
      <c r="D246" t="s">
        <v>12</v>
      </c>
      <c r="E246" t="s">
        <v>13</v>
      </c>
      <c r="F246" t="s">
        <v>14</v>
      </c>
      <c r="G246" s="1">
        <v>44111.818622685183</v>
      </c>
      <c r="H246">
        <v>2</v>
      </c>
      <c r="I246" t="s">
        <v>11</v>
      </c>
      <c r="J246" s="2">
        <v>2356</v>
      </c>
      <c r="K246">
        <f t="shared" si="19"/>
        <v>192.17532</v>
      </c>
    </row>
    <row r="247" spans="1:12" x14ac:dyDescent="0.2">
      <c r="A247" t="s">
        <v>10</v>
      </c>
      <c r="B247" t="s">
        <v>11</v>
      </c>
      <c r="C247" t="s">
        <v>964</v>
      </c>
      <c r="D247" t="s">
        <v>12</v>
      </c>
      <c r="E247" t="s">
        <v>13</v>
      </c>
      <c r="F247" t="s">
        <v>14</v>
      </c>
      <c r="G247" s="1">
        <v>44111.821921296294</v>
      </c>
      <c r="H247">
        <v>3</v>
      </c>
      <c r="I247" t="s">
        <v>11</v>
      </c>
      <c r="J247" s="2">
        <v>2333</v>
      </c>
      <c r="K247">
        <f t="shared" si="19"/>
        <v>190.42225999999999</v>
      </c>
    </row>
    <row r="248" spans="1:12" x14ac:dyDescent="0.2">
      <c r="A248" t="s">
        <v>10</v>
      </c>
      <c r="B248" t="s">
        <v>11</v>
      </c>
      <c r="C248" t="s">
        <v>965</v>
      </c>
      <c r="D248" t="s">
        <v>12</v>
      </c>
      <c r="E248" t="s">
        <v>13</v>
      </c>
      <c r="F248" t="s">
        <v>14</v>
      </c>
      <c r="G248" s="1">
        <v>44111.829965277779</v>
      </c>
      <c r="H248">
        <v>1</v>
      </c>
      <c r="I248" t="s">
        <v>11</v>
      </c>
      <c r="J248" s="2">
        <v>1837</v>
      </c>
      <c r="K248">
        <f t="shared" si="19"/>
        <v>152.61713999999998</v>
      </c>
      <c r="L248" s="6">
        <f>AVERAGE(K248:K250)</f>
        <v>152.61713999999998</v>
      </c>
    </row>
    <row r="249" spans="1:12" x14ac:dyDescent="0.2">
      <c r="A249" t="s">
        <v>10</v>
      </c>
      <c r="B249" t="s">
        <v>11</v>
      </c>
      <c r="C249" t="s">
        <v>965</v>
      </c>
      <c r="D249" t="s">
        <v>12</v>
      </c>
      <c r="E249" t="s">
        <v>13</v>
      </c>
      <c r="F249" t="s">
        <v>14</v>
      </c>
      <c r="G249" s="1">
        <v>44111.833194444444</v>
      </c>
      <c r="H249">
        <v>2</v>
      </c>
      <c r="I249" t="s">
        <v>11</v>
      </c>
      <c r="J249" s="2">
        <v>1838</v>
      </c>
      <c r="K249">
        <f t="shared" si="19"/>
        <v>152.69335999999998</v>
      </c>
    </row>
    <row r="250" spans="1:12" x14ac:dyDescent="0.2">
      <c r="A250" t="s">
        <v>10</v>
      </c>
      <c r="B250" t="s">
        <v>11</v>
      </c>
      <c r="C250" t="s">
        <v>965</v>
      </c>
      <c r="D250" t="s">
        <v>12</v>
      </c>
      <c r="E250" t="s">
        <v>13</v>
      </c>
      <c r="F250" t="s">
        <v>14</v>
      </c>
      <c r="G250" s="1">
        <v>44111.836400462962</v>
      </c>
      <c r="H250">
        <v>3</v>
      </c>
      <c r="I250" t="s">
        <v>11</v>
      </c>
      <c r="J250" s="2">
        <v>1836</v>
      </c>
      <c r="K250">
        <f t="shared" si="19"/>
        <v>152.54092</v>
      </c>
    </row>
    <row r="251" spans="1:12" x14ac:dyDescent="0.2">
      <c r="A251" t="s">
        <v>10</v>
      </c>
      <c r="B251" t="s">
        <v>11</v>
      </c>
      <c r="C251" t="s">
        <v>966</v>
      </c>
      <c r="D251" t="s">
        <v>12</v>
      </c>
      <c r="E251" t="s">
        <v>13</v>
      </c>
      <c r="F251" t="s">
        <v>14</v>
      </c>
      <c r="G251" s="1">
        <v>44111.844456018516</v>
      </c>
      <c r="H251">
        <v>1</v>
      </c>
      <c r="I251" t="s">
        <v>11</v>
      </c>
      <c r="J251" s="2">
        <v>1835</v>
      </c>
      <c r="K251">
        <f t="shared" si="19"/>
        <v>152.46469999999999</v>
      </c>
      <c r="L251" s="6">
        <f>AVERAGE(K251:K253)</f>
        <v>152.74417333333332</v>
      </c>
    </row>
    <row r="252" spans="1:12" x14ac:dyDescent="0.2">
      <c r="A252" t="s">
        <v>10</v>
      </c>
      <c r="B252" t="s">
        <v>11</v>
      </c>
      <c r="C252" t="s">
        <v>966</v>
      </c>
      <c r="D252" t="s">
        <v>12</v>
      </c>
      <c r="E252" t="s">
        <v>13</v>
      </c>
      <c r="F252" t="s">
        <v>14</v>
      </c>
      <c r="G252" s="1">
        <v>44111.847719907404</v>
      </c>
      <c r="H252">
        <v>2</v>
      </c>
      <c r="I252" t="s">
        <v>11</v>
      </c>
      <c r="J252" s="2">
        <v>1841</v>
      </c>
      <c r="K252">
        <f t="shared" si="19"/>
        <v>152.92202</v>
      </c>
    </row>
    <row r="253" spans="1:12" x14ac:dyDescent="0.2">
      <c r="A253" t="s">
        <v>10</v>
      </c>
      <c r="B253" t="s">
        <v>11</v>
      </c>
      <c r="C253" t="s">
        <v>966</v>
      </c>
      <c r="D253" t="s">
        <v>12</v>
      </c>
      <c r="E253" t="s">
        <v>13</v>
      </c>
      <c r="F253" t="s">
        <v>14</v>
      </c>
      <c r="G253" s="1">
        <v>44111.850844907407</v>
      </c>
      <c r="H253">
        <v>3</v>
      </c>
      <c r="I253" t="s">
        <v>11</v>
      </c>
      <c r="J253" s="2">
        <v>1840</v>
      </c>
      <c r="K253">
        <f t="shared" si="19"/>
        <v>152.8458</v>
      </c>
    </row>
    <row r="254" spans="1:12" x14ac:dyDescent="0.2">
      <c r="A254" t="s">
        <v>10</v>
      </c>
      <c r="B254" t="s">
        <v>11</v>
      </c>
      <c r="C254" t="s">
        <v>967</v>
      </c>
      <c r="D254" t="s">
        <v>12</v>
      </c>
      <c r="E254" t="s">
        <v>13</v>
      </c>
      <c r="F254" t="s">
        <v>14</v>
      </c>
      <c r="G254" s="1">
        <v>44111.858958333331</v>
      </c>
      <c r="H254">
        <v>1</v>
      </c>
      <c r="I254" t="s">
        <v>11</v>
      </c>
      <c r="J254" s="2">
        <v>2036</v>
      </c>
      <c r="K254">
        <f t="shared" si="19"/>
        <v>167.78492</v>
      </c>
      <c r="L254" s="6">
        <f>AVERAGE(K254:K256)</f>
        <v>168.72496666666666</v>
      </c>
    </row>
    <row r="255" spans="1:12" x14ac:dyDescent="0.2">
      <c r="A255" t="s">
        <v>10</v>
      </c>
      <c r="B255" t="s">
        <v>11</v>
      </c>
      <c r="C255" t="s">
        <v>967</v>
      </c>
      <c r="D255" t="s">
        <v>12</v>
      </c>
      <c r="E255" t="s">
        <v>13</v>
      </c>
      <c r="F255" t="s">
        <v>14</v>
      </c>
      <c r="G255" s="1">
        <v>44111.862245370372</v>
      </c>
      <c r="H255">
        <v>2</v>
      </c>
      <c r="I255" t="s">
        <v>11</v>
      </c>
      <c r="J255" s="2">
        <v>2045</v>
      </c>
      <c r="K255">
        <f t="shared" si="19"/>
        <v>168.4709</v>
      </c>
    </row>
    <row r="256" spans="1:12" x14ac:dyDescent="0.2">
      <c r="A256" t="s">
        <v>10</v>
      </c>
      <c r="B256" t="s">
        <v>11</v>
      </c>
      <c r="C256" t="s">
        <v>967</v>
      </c>
      <c r="D256" t="s">
        <v>12</v>
      </c>
      <c r="E256" t="s">
        <v>13</v>
      </c>
      <c r="F256" t="s">
        <v>14</v>
      </c>
      <c r="G256" s="1">
        <v>44111.865567129629</v>
      </c>
      <c r="H256">
        <v>3</v>
      </c>
      <c r="I256" t="s">
        <v>11</v>
      </c>
      <c r="J256" s="2">
        <v>2064</v>
      </c>
      <c r="K256">
        <f t="shared" si="19"/>
        <v>169.91907999999998</v>
      </c>
    </row>
    <row r="257" spans="1:18" x14ac:dyDescent="0.2">
      <c r="A257" t="s">
        <v>10</v>
      </c>
      <c r="B257" t="s">
        <v>11</v>
      </c>
      <c r="C257" t="s">
        <v>968</v>
      </c>
      <c r="D257" t="s">
        <v>12</v>
      </c>
      <c r="E257" t="s">
        <v>13</v>
      </c>
      <c r="F257" t="s">
        <v>14</v>
      </c>
      <c r="G257" s="1">
        <v>44111.873530092591</v>
      </c>
      <c r="H257">
        <v>1</v>
      </c>
      <c r="I257" t="s">
        <v>11</v>
      </c>
      <c r="J257" s="2">
        <v>1560</v>
      </c>
      <c r="K257">
        <f t="shared" si="19"/>
        <v>131.5042</v>
      </c>
      <c r="L257" s="6">
        <f>AVERAGE(K257:K259)</f>
        <v>130.94525333333334</v>
      </c>
    </row>
    <row r="258" spans="1:18" x14ac:dyDescent="0.2">
      <c r="A258" t="s">
        <v>10</v>
      </c>
      <c r="B258" t="s">
        <v>11</v>
      </c>
      <c r="C258" t="s">
        <v>968</v>
      </c>
      <c r="D258" t="s">
        <v>12</v>
      </c>
      <c r="E258" t="s">
        <v>13</v>
      </c>
      <c r="F258" t="s">
        <v>14</v>
      </c>
      <c r="G258" s="1">
        <v>44111.876759259256</v>
      </c>
      <c r="H258">
        <v>2</v>
      </c>
      <c r="I258" t="s">
        <v>11</v>
      </c>
      <c r="J258" s="2">
        <v>1547</v>
      </c>
      <c r="K258">
        <f t="shared" si="19"/>
        <v>130.51334</v>
      </c>
    </row>
    <row r="259" spans="1:18" x14ac:dyDescent="0.2">
      <c r="A259" t="s">
        <v>10</v>
      </c>
      <c r="B259" t="s">
        <v>11</v>
      </c>
      <c r="C259" t="s">
        <v>968</v>
      </c>
      <c r="D259" t="s">
        <v>12</v>
      </c>
      <c r="E259" t="s">
        <v>13</v>
      </c>
      <c r="F259" t="s">
        <v>14</v>
      </c>
      <c r="G259" s="1">
        <v>44111.879918981482</v>
      </c>
      <c r="H259">
        <v>3</v>
      </c>
      <c r="I259" t="s">
        <v>11</v>
      </c>
      <c r="J259" s="2">
        <v>1551</v>
      </c>
      <c r="K259">
        <f t="shared" si="19"/>
        <v>130.81822</v>
      </c>
    </row>
    <row r="260" spans="1:18" x14ac:dyDescent="0.2">
      <c r="A260" t="s">
        <v>10</v>
      </c>
      <c r="B260" t="s">
        <v>11</v>
      </c>
      <c r="C260" t="s">
        <v>895</v>
      </c>
      <c r="D260" t="s">
        <v>12</v>
      </c>
      <c r="E260" t="s">
        <v>13</v>
      </c>
      <c r="F260" t="s">
        <v>14</v>
      </c>
      <c r="G260" s="1">
        <v>44111.889305555553</v>
      </c>
      <c r="H260">
        <v>2</v>
      </c>
      <c r="I260" t="s">
        <v>11</v>
      </c>
      <c r="J260" s="2">
        <v>17.03</v>
      </c>
      <c r="K260" s="6">
        <f t="shared" ref="K260:K262" si="20">0.091823*(J260) - 0.4115</f>
        <v>1.1522456900000002</v>
      </c>
      <c r="L260" s="6">
        <f>AVERAGE(K260:K262)</f>
        <v>1.0790933666666669</v>
      </c>
    </row>
    <row r="261" spans="1:18" x14ac:dyDescent="0.2">
      <c r="A261" t="s">
        <v>10</v>
      </c>
      <c r="B261" t="s">
        <v>11</v>
      </c>
      <c r="C261" t="s">
        <v>895</v>
      </c>
      <c r="D261" t="s">
        <v>12</v>
      </c>
      <c r="E261" t="s">
        <v>13</v>
      </c>
      <c r="F261" t="s">
        <v>14</v>
      </c>
      <c r="G261" s="1">
        <v>44111.891597222224</v>
      </c>
      <c r="H261">
        <v>3</v>
      </c>
      <c r="I261" t="s">
        <v>11</v>
      </c>
      <c r="J261" s="2">
        <v>16.309999999999999</v>
      </c>
      <c r="K261" s="6">
        <f t="shared" si="20"/>
        <v>1.0861331299999999</v>
      </c>
    </row>
    <row r="262" spans="1:18" x14ac:dyDescent="0.2">
      <c r="A262" t="s">
        <v>10</v>
      </c>
      <c r="B262" t="s">
        <v>11</v>
      </c>
      <c r="C262" t="s">
        <v>895</v>
      </c>
      <c r="D262" t="s">
        <v>12</v>
      </c>
      <c r="E262" t="s">
        <v>13</v>
      </c>
      <c r="F262" t="s">
        <v>14</v>
      </c>
      <c r="G262" s="1">
        <v>44111.893773148149</v>
      </c>
      <c r="H262">
        <v>4</v>
      </c>
      <c r="I262" t="s">
        <v>11</v>
      </c>
      <c r="J262" s="2">
        <v>15.36</v>
      </c>
      <c r="K262" s="6">
        <f t="shared" si="20"/>
        <v>0.99890127999999989</v>
      </c>
    </row>
    <row r="263" spans="1:18" x14ac:dyDescent="0.2">
      <c r="A263" t="s">
        <v>10</v>
      </c>
      <c r="B263" t="s">
        <v>11</v>
      </c>
      <c r="C263" t="s">
        <v>943</v>
      </c>
      <c r="D263" t="s">
        <v>12</v>
      </c>
      <c r="E263" t="s">
        <v>13</v>
      </c>
      <c r="F263" t="s">
        <v>14</v>
      </c>
      <c r="G263" s="1">
        <v>44111.902199074073</v>
      </c>
      <c r="H263">
        <v>1</v>
      </c>
      <c r="I263" t="s">
        <v>11</v>
      </c>
      <c r="J263" s="2">
        <v>3893</v>
      </c>
      <c r="K263">
        <f>0.074011*(J263) + 2.9021</f>
        <v>291.02692300000001</v>
      </c>
      <c r="L263" s="6">
        <f>AVERAGE(K263:K265)</f>
        <v>291.00225266666666</v>
      </c>
    </row>
    <row r="264" spans="1:18" x14ac:dyDescent="0.2">
      <c r="A264" t="s">
        <v>10</v>
      </c>
      <c r="B264" t="s">
        <v>11</v>
      </c>
      <c r="C264" t="s">
        <v>943</v>
      </c>
      <c r="D264" t="s">
        <v>12</v>
      </c>
      <c r="E264" t="s">
        <v>13</v>
      </c>
      <c r="F264" t="s">
        <v>14</v>
      </c>
      <c r="G264" s="1">
        <v>44111.905775462961</v>
      </c>
      <c r="H264">
        <v>2</v>
      </c>
      <c r="I264" t="s">
        <v>11</v>
      </c>
      <c r="J264" s="2">
        <v>3883</v>
      </c>
      <c r="K264">
        <f t="shared" ref="K264:K265" si="21">0.074011*(J264) + 2.9021</f>
        <v>290.286813</v>
      </c>
      <c r="R264" t="s">
        <v>276</v>
      </c>
    </row>
    <row r="265" spans="1:18" x14ac:dyDescent="0.2">
      <c r="A265" t="s">
        <v>10</v>
      </c>
      <c r="B265" t="s">
        <v>11</v>
      </c>
      <c r="C265" t="s">
        <v>943</v>
      </c>
      <c r="D265" t="s">
        <v>12</v>
      </c>
      <c r="E265" t="s">
        <v>13</v>
      </c>
      <c r="F265" t="s">
        <v>14</v>
      </c>
      <c r="G265" s="1">
        <v>44111.909351851849</v>
      </c>
      <c r="H265">
        <v>3</v>
      </c>
      <c r="I265" t="s">
        <v>11</v>
      </c>
      <c r="J265" s="2">
        <v>3902</v>
      </c>
      <c r="K265">
        <f t="shared" si="21"/>
        <v>291.69302199999998</v>
      </c>
      <c r="P265" t="s">
        <v>9</v>
      </c>
      <c r="Q265" t="s">
        <v>865</v>
      </c>
      <c r="R265" t="s">
        <v>865</v>
      </c>
    </row>
    <row r="266" spans="1:18" x14ac:dyDescent="0.2">
      <c r="A266" t="s">
        <v>10</v>
      </c>
      <c r="B266" t="s">
        <v>11</v>
      </c>
      <c r="C266" t="s">
        <v>895</v>
      </c>
      <c r="D266" t="s">
        <v>12</v>
      </c>
      <c r="E266" t="s">
        <v>13</v>
      </c>
      <c r="F266" t="s">
        <v>14</v>
      </c>
      <c r="G266" s="1">
        <v>44111.919270833336</v>
      </c>
      <c r="H266">
        <v>2</v>
      </c>
      <c r="I266" t="s">
        <v>11</v>
      </c>
      <c r="J266" s="2">
        <v>18.79</v>
      </c>
      <c r="K266" s="6">
        <f t="shared" ref="K266:K268" si="22">0.091823*(J266) - 0.4115</f>
        <v>1.3138541699999999</v>
      </c>
      <c r="L266" s="6">
        <f>AVERAGE(K266:K268)</f>
        <v>1.2572299866666665</v>
      </c>
      <c r="P266" s="2">
        <v>3893</v>
      </c>
      <c r="Q266">
        <v>300</v>
      </c>
      <c r="R266">
        <f>0.074011*(P266) + 2.9021</f>
        <v>291.02692300000001</v>
      </c>
    </row>
    <row r="267" spans="1:18" x14ac:dyDescent="0.2">
      <c r="A267" t="s">
        <v>10</v>
      </c>
      <c r="B267" t="s">
        <v>11</v>
      </c>
      <c r="C267" t="s">
        <v>895</v>
      </c>
      <c r="D267" t="s">
        <v>12</v>
      </c>
      <c r="E267" t="s">
        <v>13</v>
      </c>
      <c r="F267" t="s">
        <v>14</v>
      </c>
      <c r="G267" s="1">
        <v>44111.921712962961</v>
      </c>
      <c r="H267">
        <v>3</v>
      </c>
      <c r="I267" t="s">
        <v>11</v>
      </c>
      <c r="J267" s="2">
        <v>17.47</v>
      </c>
      <c r="K267" s="6">
        <f t="shared" si="22"/>
        <v>1.19264781</v>
      </c>
      <c r="P267" s="2">
        <v>3883</v>
      </c>
      <c r="Q267">
        <v>300</v>
      </c>
      <c r="R267">
        <f t="shared" ref="R267:R277" si="23">0.074011*(P267) + 2.9021</f>
        <v>290.286813</v>
      </c>
    </row>
    <row r="268" spans="1:18" x14ac:dyDescent="0.2">
      <c r="A268" t="s">
        <v>10</v>
      </c>
      <c r="B268" t="s">
        <v>11</v>
      </c>
      <c r="C268" t="s">
        <v>895</v>
      </c>
      <c r="D268" t="s">
        <v>12</v>
      </c>
      <c r="E268" t="s">
        <v>13</v>
      </c>
      <c r="F268" t="s">
        <v>14</v>
      </c>
      <c r="G268" s="1">
        <v>44111.924027777779</v>
      </c>
      <c r="H268">
        <v>4</v>
      </c>
      <c r="I268" t="s">
        <v>11</v>
      </c>
      <c r="J268" s="2">
        <v>18.260000000000002</v>
      </c>
      <c r="K268" s="6">
        <f t="shared" si="22"/>
        <v>1.2651879800000001</v>
      </c>
      <c r="P268" s="2">
        <v>3902</v>
      </c>
      <c r="Q268">
        <v>300</v>
      </c>
      <c r="R268">
        <f t="shared" si="23"/>
        <v>291.69302199999998</v>
      </c>
    </row>
    <row r="269" spans="1:18" x14ac:dyDescent="0.2">
      <c r="A269" t="s">
        <v>10</v>
      </c>
      <c r="B269" t="s">
        <v>11</v>
      </c>
      <c r="C269" t="s">
        <v>969</v>
      </c>
      <c r="D269" t="s">
        <v>12</v>
      </c>
      <c r="E269" t="s">
        <v>13</v>
      </c>
      <c r="F269" t="s">
        <v>14</v>
      </c>
      <c r="G269" s="1">
        <v>44111.932037037041</v>
      </c>
      <c r="H269">
        <v>1</v>
      </c>
      <c r="I269" t="s">
        <v>11</v>
      </c>
      <c r="J269" s="2">
        <v>1993</v>
      </c>
      <c r="K269">
        <f t="shared" ref="K269:K304" si="24">0.074011*(J269) + 2.9021</f>
        <v>150.40602299999998</v>
      </c>
      <c r="L269" s="6">
        <f>AVERAGE(K269:K271)</f>
        <v>150.8007483333333</v>
      </c>
      <c r="P269" s="2">
        <v>5384</v>
      </c>
      <c r="Q269">
        <v>400</v>
      </c>
      <c r="R269">
        <f t="shared" si="23"/>
        <v>401.37732399999999</v>
      </c>
    </row>
    <row r="270" spans="1:18" x14ac:dyDescent="0.2">
      <c r="A270" t="s">
        <v>10</v>
      </c>
      <c r="B270" t="s">
        <v>11</v>
      </c>
      <c r="C270" t="s">
        <v>969</v>
      </c>
      <c r="D270" t="s">
        <v>12</v>
      </c>
      <c r="E270" t="s">
        <v>13</v>
      </c>
      <c r="F270" t="s">
        <v>14</v>
      </c>
      <c r="G270" s="1">
        <v>44111.935428240744</v>
      </c>
      <c r="H270">
        <v>2</v>
      </c>
      <c r="I270" t="s">
        <v>11</v>
      </c>
      <c r="J270" s="2">
        <v>2007</v>
      </c>
      <c r="K270">
        <f t="shared" si="24"/>
        <v>151.44217699999999</v>
      </c>
      <c r="P270" s="2">
        <v>5409</v>
      </c>
      <c r="Q270">
        <v>400</v>
      </c>
      <c r="R270">
        <f t="shared" si="23"/>
        <v>403.227599</v>
      </c>
    </row>
    <row r="271" spans="1:18" x14ac:dyDescent="0.2">
      <c r="A271" t="s">
        <v>10</v>
      </c>
      <c r="B271" t="s">
        <v>11</v>
      </c>
      <c r="C271" t="s">
        <v>969</v>
      </c>
      <c r="D271" t="s">
        <v>12</v>
      </c>
      <c r="E271" t="s">
        <v>13</v>
      </c>
      <c r="F271" t="s">
        <v>14</v>
      </c>
      <c r="G271" s="1">
        <v>44111.938692129632</v>
      </c>
      <c r="H271">
        <v>3</v>
      </c>
      <c r="I271" t="s">
        <v>11</v>
      </c>
      <c r="J271" s="2">
        <v>1995</v>
      </c>
      <c r="K271">
        <f t="shared" si="24"/>
        <v>150.55404499999997</v>
      </c>
      <c r="P271" s="2">
        <v>5448</v>
      </c>
      <c r="Q271">
        <v>400</v>
      </c>
      <c r="R271">
        <f t="shared" si="23"/>
        <v>406.11402799999996</v>
      </c>
    </row>
    <row r="272" spans="1:18" x14ac:dyDescent="0.2">
      <c r="A272" t="s">
        <v>10</v>
      </c>
      <c r="B272" t="s">
        <v>11</v>
      </c>
      <c r="C272" t="s">
        <v>970</v>
      </c>
      <c r="D272" t="s">
        <v>12</v>
      </c>
      <c r="E272" t="s">
        <v>13</v>
      </c>
      <c r="F272" t="s">
        <v>14</v>
      </c>
      <c r="G272" s="1">
        <v>44111.94699074074</v>
      </c>
      <c r="H272">
        <v>1</v>
      </c>
      <c r="I272" t="s">
        <v>11</v>
      </c>
      <c r="J272" s="2">
        <v>2208</v>
      </c>
      <c r="K272">
        <f t="shared" si="24"/>
        <v>166.31838799999997</v>
      </c>
      <c r="L272" s="6">
        <f>AVERAGE(K272:K274)</f>
        <v>167.40388266666662</v>
      </c>
      <c r="P272" s="2">
        <v>1307</v>
      </c>
      <c r="Q272">
        <v>100</v>
      </c>
      <c r="R272">
        <f t="shared" si="23"/>
        <v>99.63447699999999</v>
      </c>
    </row>
    <row r="273" spans="1:18" x14ac:dyDescent="0.2">
      <c r="A273" t="s">
        <v>10</v>
      </c>
      <c r="B273" t="s">
        <v>11</v>
      </c>
      <c r="C273" t="s">
        <v>970</v>
      </c>
      <c r="D273" t="s">
        <v>12</v>
      </c>
      <c r="E273" t="s">
        <v>13</v>
      </c>
      <c r="F273" t="s">
        <v>14</v>
      </c>
      <c r="G273" s="1">
        <v>44111.95034722222</v>
      </c>
      <c r="H273">
        <v>2</v>
      </c>
      <c r="I273" t="s">
        <v>11</v>
      </c>
      <c r="J273" s="2">
        <v>2235</v>
      </c>
      <c r="K273">
        <f t="shared" si="24"/>
        <v>168.31668499999998</v>
      </c>
      <c r="P273" s="2">
        <v>1303</v>
      </c>
      <c r="Q273">
        <v>100</v>
      </c>
      <c r="R273">
        <f t="shared" si="23"/>
        <v>99.338432999999995</v>
      </c>
    </row>
    <row r="274" spans="1:18" x14ac:dyDescent="0.2">
      <c r="A274" t="s">
        <v>10</v>
      </c>
      <c r="B274" t="s">
        <v>11</v>
      </c>
      <c r="C274" t="s">
        <v>970</v>
      </c>
      <c r="D274" t="s">
        <v>12</v>
      </c>
      <c r="E274" t="s">
        <v>13</v>
      </c>
      <c r="F274" t="s">
        <v>14</v>
      </c>
      <c r="G274" s="1">
        <v>44111.953599537039</v>
      </c>
      <c r="H274">
        <v>3</v>
      </c>
      <c r="I274" t="s">
        <v>11</v>
      </c>
      <c r="J274" s="2">
        <v>2225</v>
      </c>
      <c r="K274">
        <f t="shared" si="24"/>
        <v>167.57657499999996</v>
      </c>
      <c r="P274" s="2">
        <v>1305</v>
      </c>
      <c r="Q274">
        <v>100</v>
      </c>
      <c r="R274">
        <f t="shared" si="23"/>
        <v>99.486454999999992</v>
      </c>
    </row>
    <row r="275" spans="1:18" x14ac:dyDescent="0.2">
      <c r="A275" t="s">
        <v>10</v>
      </c>
      <c r="B275" t="s">
        <v>11</v>
      </c>
      <c r="C275" t="s">
        <v>971</v>
      </c>
      <c r="D275" t="s">
        <v>12</v>
      </c>
      <c r="E275" t="s">
        <v>13</v>
      </c>
      <c r="F275" t="s">
        <v>14</v>
      </c>
      <c r="G275" s="1">
        <v>44111.961701388886</v>
      </c>
      <c r="H275">
        <v>1</v>
      </c>
      <c r="I275" t="s">
        <v>11</v>
      </c>
      <c r="J275" s="2">
        <v>2055</v>
      </c>
      <c r="K275">
        <f t="shared" si="24"/>
        <v>154.99470499999998</v>
      </c>
      <c r="L275" s="6">
        <f>AVERAGE(K275:K277)</f>
        <v>154.62465</v>
      </c>
      <c r="P275">
        <v>2730</v>
      </c>
      <c r="Q275">
        <v>200</v>
      </c>
      <c r="R275">
        <f t="shared" si="23"/>
        <v>204.95212999999998</v>
      </c>
    </row>
    <row r="276" spans="1:18" x14ac:dyDescent="0.2">
      <c r="A276" t="s">
        <v>10</v>
      </c>
      <c r="B276" t="s">
        <v>11</v>
      </c>
      <c r="C276" t="s">
        <v>971</v>
      </c>
      <c r="D276" t="s">
        <v>12</v>
      </c>
      <c r="E276" t="s">
        <v>13</v>
      </c>
      <c r="F276" t="s">
        <v>14</v>
      </c>
      <c r="G276" s="1">
        <v>44111.964953703704</v>
      </c>
      <c r="H276">
        <v>2</v>
      </c>
      <c r="I276" t="s">
        <v>11</v>
      </c>
      <c r="J276" s="2">
        <v>2057</v>
      </c>
      <c r="K276">
        <f t="shared" si="24"/>
        <v>155.14272699999998</v>
      </c>
      <c r="P276">
        <v>2751</v>
      </c>
      <c r="Q276">
        <v>200</v>
      </c>
      <c r="R276">
        <f t="shared" si="23"/>
        <v>206.50636099999997</v>
      </c>
    </row>
    <row r="277" spans="1:18" x14ac:dyDescent="0.2">
      <c r="A277" t="s">
        <v>10</v>
      </c>
      <c r="B277" t="s">
        <v>11</v>
      </c>
      <c r="C277" t="s">
        <v>971</v>
      </c>
      <c r="D277" t="s">
        <v>12</v>
      </c>
      <c r="E277" t="s">
        <v>13</v>
      </c>
      <c r="F277" t="s">
        <v>14</v>
      </c>
      <c r="G277" s="1">
        <v>44111.968229166669</v>
      </c>
      <c r="H277">
        <v>3</v>
      </c>
      <c r="I277" t="s">
        <v>11</v>
      </c>
      <c r="J277" s="2">
        <v>2038</v>
      </c>
      <c r="K277">
        <f t="shared" si="24"/>
        <v>153.73651799999999</v>
      </c>
      <c r="P277">
        <v>2749</v>
      </c>
      <c r="Q277">
        <v>200</v>
      </c>
      <c r="R277">
        <f t="shared" si="23"/>
        <v>206.35833899999997</v>
      </c>
    </row>
    <row r="278" spans="1:18" x14ac:dyDescent="0.2">
      <c r="A278" t="s">
        <v>10</v>
      </c>
      <c r="B278" t="s">
        <v>11</v>
      </c>
      <c r="C278" t="s">
        <v>972</v>
      </c>
      <c r="D278" t="s">
        <v>12</v>
      </c>
      <c r="E278" t="s">
        <v>13</v>
      </c>
      <c r="F278" t="s">
        <v>14</v>
      </c>
      <c r="G278" s="1">
        <v>44111.976354166669</v>
      </c>
      <c r="H278">
        <v>1</v>
      </c>
      <c r="I278" t="s">
        <v>11</v>
      </c>
      <c r="J278" s="2">
        <v>1702</v>
      </c>
      <c r="K278">
        <f t="shared" si="24"/>
        <v>128.86882199999999</v>
      </c>
      <c r="L278" s="6">
        <f>AVERAGE(K278:K280)</f>
        <v>129.1155253333333</v>
      </c>
    </row>
    <row r="279" spans="1:18" x14ac:dyDescent="0.2">
      <c r="A279" t="s">
        <v>10</v>
      </c>
      <c r="B279" t="s">
        <v>11</v>
      </c>
      <c r="C279" t="s">
        <v>972</v>
      </c>
      <c r="D279" t="s">
        <v>12</v>
      </c>
      <c r="E279" t="s">
        <v>13</v>
      </c>
      <c r="F279" t="s">
        <v>14</v>
      </c>
      <c r="G279" s="1">
        <v>44111.979629629626</v>
      </c>
      <c r="H279">
        <v>2</v>
      </c>
      <c r="I279" t="s">
        <v>11</v>
      </c>
      <c r="J279" s="2">
        <v>1716</v>
      </c>
      <c r="K279">
        <f t="shared" si="24"/>
        <v>129.90497599999998</v>
      </c>
    </row>
    <row r="280" spans="1:18" x14ac:dyDescent="0.2">
      <c r="A280" t="s">
        <v>10</v>
      </c>
      <c r="B280" t="s">
        <v>11</v>
      </c>
      <c r="C280" t="s">
        <v>972</v>
      </c>
      <c r="D280" t="s">
        <v>12</v>
      </c>
      <c r="E280" t="s">
        <v>13</v>
      </c>
      <c r="F280" t="s">
        <v>14</v>
      </c>
      <c r="G280" s="1">
        <v>44111.982847222222</v>
      </c>
      <c r="H280">
        <v>3</v>
      </c>
      <c r="I280" t="s">
        <v>11</v>
      </c>
      <c r="J280" s="2">
        <v>1698</v>
      </c>
      <c r="K280">
        <f t="shared" si="24"/>
        <v>128.572778</v>
      </c>
    </row>
    <row r="281" spans="1:18" x14ac:dyDescent="0.2">
      <c r="A281" t="s">
        <v>10</v>
      </c>
      <c r="B281" t="s">
        <v>11</v>
      </c>
      <c r="C281" t="s">
        <v>973</v>
      </c>
      <c r="D281" t="s">
        <v>12</v>
      </c>
      <c r="E281" t="s">
        <v>13</v>
      </c>
      <c r="F281" t="s">
        <v>14</v>
      </c>
      <c r="G281" s="1">
        <v>44111.99114583333</v>
      </c>
      <c r="H281">
        <v>1</v>
      </c>
      <c r="I281" t="s">
        <v>11</v>
      </c>
      <c r="J281" s="2">
        <v>2493</v>
      </c>
      <c r="K281">
        <f t="shared" si="24"/>
        <v>187.41152299999996</v>
      </c>
      <c r="L281" s="6">
        <f>AVERAGE(K281:K283)</f>
        <v>187.48553399999994</v>
      </c>
    </row>
    <row r="282" spans="1:18" x14ac:dyDescent="0.2">
      <c r="A282" t="s">
        <v>10</v>
      </c>
      <c r="B282" t="s">
        <v>11</v>
      </c>
      <c r="C282" t="s">
        <v>973</v>
      </c>
      <c r="D282" t="s">
        <v>12</v>
      </c>
      <c r="E282" t="s">
        <v>13</v>
      </c>
      <c r="F282" t="s">
        <v>14</v>
      </c>
      <c r="G282" s="1">
        <v>44111.994652777779</v>
      </c>
      <c r="H282">
        <v>2</v>
      </c>
      <c r="I282" t="s">
        <v>11</v>
      </c>
      <c r="J282" s="2">
        <v>2480</v>
      </c>
      <c r="K282">
        <f t="shared" si="24"/>
        <v>186.44937999999996</v>
      </c>
    </row>
    <row r="283" spans="1:18" x14ac:dyDescent="0.2">
      <c r="A283" t="s">
        <v>10</v>
      </c>
      <c r="B283" t="s">
        <v>11</v>
      </c>
      <c r="C283" t="s">
        <v>973</v>
      </c>
      <c r="D283" t="s">
        <v>12</v>
      </c>
      <c r="E283" t="s">
        <v>13</v>
      </c>
      <c r="F283" t="s">
        <v>14</v>
      </c>
      <c r="G283" s="1">
        <v>44111.998067129629</v>
      </c>
      <c r="H283">
        <v>3</v>
      </c>
      <c r="I283" t="s">
        <v>11</v>
      </c>
      <c r="J283" s="2">
        <v>2509</v>
      </c>
      <c r="K283">
        <f t="shared" si="24"/>
        <v>188.59569899999997</v>
      </c>
    </row>
    <row r="284" spans="1:18" x14ac:dyDescent="0.2">
      <c r="A284" t="s">
        <v>10</v>
      </c>
      <c r="B284" t="s">
        <v>11</v>
      </c>
      <c r="C284" t="s">
        <v>974</v>
      </c>
      <c r="D284" t="s">
        <v>12</v>
      </c>
      <c r="E284" t="s">
        <v>13</v>
      </c>
      <c r="F284" t="s">
        <v>14</v>
      </c>
      <c r="G284" s="1">
        <v>44112.006504629629</v>
      </c>
      <c r="H284">
        <v>1</v>
      </c>
      <c r="I284" t="s">
        <v>11</v>
      </c>
      <c r="J284" s="2">
        <v>3307</v>
      </c>
      <c r="K284">
        <f t="shared" si="24"/>
        <v>247.65647699999997</v>
      </c>
      <c r="L284" s="6">
        <f>AVERAGE(K284:K286)</f>
        <v>248.44592766666665</v>
      </c>
    </row>
    <row r="285" spans="1:18" x14ac:dyDescent="0.2">
      <c r="A285" t="s">
        <v>10</v>
      </c>
      <c r="B285" t="s">
        <v>11</v>
      </c>
      <c r="C285" t="s">
        <v>974</v>
      </c>
      <c r="D285" t="s">
        <v>12</v>
      </c>
      <c r="E285" t="s">
        <v>13</v>
      </c>
      <c r="F285" t="s">
        <v>14</v>
      </c>
      <c r="G285" s="1">
        <v>44112.010104166664</v>
      </c>
      <c r="H285">
        <v>2</v>
      </c>
      <c r="I285" t="s">
        <v>11</v>
      </c>
      <c r="J285" s="2">
        <v>3325</v>
      </c>
      <c r="K285">
        <f t="shared" si="24"/>
        <v>248.98867499999997</v>
      </c>
    </row>
    <row r="286" spans="1:18" x14ac:dyDescent="0.2">
      <c r="A286" t="s">
        <v>10</v>
      </c>
      <c r="B286" t="s">
        <v>11</v>
      </c>
      <c r="C286" t="s">
        <v>974</v>
      </c>
      <c r="D286" t="s">
        <v>12</v>
      </c>
      <c r="E286" t="s">
        <v>13</v>
      </c>
      <c r="F286" t="s">
        <v>14</v>
      </c>
      <c r="G286" s="1">
        <v>44112.013680555552</v>
      </c>
      <c r="H286">
        <v>3</v>
      </c>
      <c r="I286" t="s">
        <v>11</v>
      </c>
      <c r="J286" s="2">
        <v>3321</v>
      </c>
      <c r="K286">
        <f t="shared" si="24"/>
        <v>248.69263099999998</v>
      </c>
    </row>
    <row r="287" spans="1:18" x14ac:dyDescent="0.2">
      <c r="A287" t="s">
        <v>10</v>
      </c>
      <c r="B287" t="s">
        <v>11</v>
      </c>
      <c r="C287" t="s">
        <v>975</v>
      </c>
      <c r="D287" t="s">
        <v>12</v>
      </c>
      <c r="E287" t="s">
        <v>13</v>
      </c>
      <c r="F287" t="s">
        <v>14</v>
      </c>
      <c r="G287" s="1">
        <v>44112.022152777776</v>
      </c>
      <c r="H287">
        <v>1</v>
      </c>
      <c r="I287" t="s">
        <v>11</v>
      </c>
      <c r="J287" s="2">
        <v>3548</v>
      </c>
      <c r="K287">
        <f t="shared" si="24"/>
        <v>265.49312800000001</v>
      </c>
      <c r="L287" s="6">
        <f>AVERAGE(K287:K289)</f>
        <v>265.91252366666669</v>
      </c>
    </row>
    <row r="288" spans="1:18" x14ac:dyDescent="0.2">
      <c r="A288" t="s">
        <v>10</v>
      </c>
      <c r="B288" t="s">
        <v>11</v>
      </c>
      <c r="C288" t="s">
        <v>975</v>
      </c>
      <c r="D288" t="s">
        <v>12</v>
      </c>
      <c r="E288" t="s">
        <v>13</v>
      </c>
      <c r="F288" t="s">
        <v>14</v>
      </c>
      <c r="G288" s="1">
        <v>44112.025763888887</v>
      </c>
      <c r="H288">
        <v>2</v>
      </c>
      <c r="I288" t="s">
        <v>11</v>
      </c>
      <c r="J288" s="2">
        <v>3549</v>
      </c>
      <c r="K288">
        <f t="shared" si="24"/>
        <v>265.567139</v>
      </c>
    </row>
    <row r="289" spans="1:12" x14ac:dyDescent="0.2">
      <c r="A289" t="s">
        <v>10</v>
      </c>
      <c r="B289" t="s">
        <v>11</v>
      </c>
      <c r="C289" t="s">
        <v>975</v>
      </c>
      <c r="D289" t="s">
        <v>12</v>
      </c>
      <c r="E289" t="s">
        <v>13</v>
      </c>
      <c r="F289" t="s">
        <v>14</v>
      </c>
      <c r="G289" s="1">
        <v>44112.029351851852</v>
      </c>
      <c r="H289">
        <v>3</v>
      </c>
      <c r="I289" t="s">
        <v>11</v>
      </c>
      <c r="J289" s="2">
        <v>3564</v>
      </c>
      <c r="K289">
        <f t="shared" si="24"/>
        <v>266.67730399999999</v>
      </c>
    </row>
    <row r="290" spans="1:12" x14ac:dyDescent="0.2">
      <c r="A290" t="s">
        <v>10</v>
      </c>
      <c r="B290" t="s">
        <v>11</v>
      </c>
      <c r="C290" t="s">
        <v>976</v>
      </c>
      <c r="D290" t="s">
        <v>12</v>
      </c>
      <c r="E290" t="s">
        <v>13</v>
      </c>
      <c r="F290" t="s">
        <v>14</v>
      </c>
      <c r="G290" s="1">
        <v>44112.037835648145</v>
      </c>
      <c r="H290">
        <v>1</v>
      </c>
      <c r="I290" t="s">
        <v>11</v>
      </c>
      <c r="J290" s="2">
        <v>3208</v>
      </c>
      <c r="K290">
        <f t="shared" si="24"/>
        <v>240.32938799999997</v>
      </c>
      <c r="L290" s="6">
        <f>AVERAGE(K290:K292)</f>
        <v>242.52504766666664</v>
      </c>
    </row>
    <row r="291" spans="1:12" x14ac:dyDescent="0.2">
      <c r="A291" t="s">
        <v>10</v>
      </c>
      <c r="B291" t="s">
        <v>11</v>
      </c>
      <c r="C291" t="s">
        <v>976</v>
      </c>
      <c r="D291" t="s">
        <v>12</v>
      </c>
      <c r="E291" t="s">
        <v>13</v>
      </c>
      <c r="F291" t="s">
        <v>14</v>
      </c>
      <c r="G291" s="1">
        <v>44112.045023148145</v>
      </c>
      <c r="H291">
        <v>3</v>
      </c>
      <c r="I291" t="s">
        <v>11</v>
      </c>
      <c r="J291" s="2">
        <v>3240</v>
      </c>
      <c r="K291">
        <f t="shared" si="24"/>
        <v>242.69773999999998</v>
      </c>
    </row>
    <row r="292" spans="1:12" x14ac:dyDescent="0.2">
      <c r="A292" t="s">
        <v>10</v>
      </c>
      <c r="B292" t="s">
        <v>11</v>
      </c>
      <c r="C292" t="s">
        <v>976</v>
      </c>
      <c r="D292" t="s">
        <v>12</v>
      </c>
      <c r="E292" t="s">
        <v>13</v>
      </c>
      <c r="F292" t="s">
        <v>14</v>
      </c>
      <c r="G292" s="1">
        <v>44112.048576388886</v>
      </c>
      <c r="H292">
        <v>4</v>
      </c>
      <c r="I292" t="s">
        <v>11</v>
      </c>
      <c r="J292" s="2">
        <v>3265</v>
      </c>
      <c r="K292">
        <f t="shared" si="24"/>
        <v>244.54801499999996</v>
      </c>
    </row>
    <row r="293" spans="1:12" x14ac:dyDescent="0.2">
      <c r="A293" t="s">
        <v>10</v>
      </c>
      <c r="B293" t="s">
        <v>11</v>
      </c>
      <c r="C293" t="s">
        <v>977</v>
      </c>
      <c r="D293" t="s">
        <v>12</v>
      </c>
      <c r="E293" t="s">
        <v>13</v>
      </c>
      <c r="F293" t="s">
        <v>14</v>
      </c>
      <c r="G293" s="1">
        <v>44112.056956018518</v>
      </c>
      <c r="H293">
        <v>1</v>
      </c>
      <c r="I293" t="s">
        <v>11</v>
      </c>
      <c r="J293" s="2">
        <v>3157</v>
      </c>
      <c r="K293">
        <f t="shared" si="24"/>
        <v>236.55482699999996</v>
      </c>
      <c r="L293" s="6">
        <f>AVERAGE(K293:K295)</f>
        <v>237.36894799999996</v>
      </c>
    </row>
    <row r="294" spans="1:12" x14ac:dyDescent="0.2">
      <c r="A294" t="s">
        <v>10</v>
      </c>
      <c r="B294" t="s">
        <v>11</v>
      </c>
      <c r="C294" t="s">
        <v>977</v>
      </c>
      <c r="D294" t="s">
        <v>12</v>
      </c>
      <c r="E294" t="s">
        <v>13</v>
      </c>
      <c r="F294" t="s">
        <v>14</v>
      </c>
      <c r="G294" s="1">
        <v>44112.060486111113</v>
      </c>
      <c r="H294">
        <v>2</v>
      </c>
      <c r="I294" t="s">
        <v>11</v>
      </c>
      <c r="J294" s="2">
        <v>3183</v>
      </c>
      <c r="K294">
        <f t="shared" si="24"/>
        <v>238.47911299999996</v>
      </c>
    </row>
    <row r="295" spans="1:12" x14ac:dyDescent="0.2">
      <c r="A295" t="s">
        <v>10</v>
      </c>
      <c r="B295" t="s">
        <v>11</v>
      </c>
      <c r="C295" t="s">
        <v>977</v>
      </c>
      <c r="D295" t="s">
        <v>12</v>
      </c>
      <c r="E295" t="s">
        <v>13</v>
      </c>
      <c r="F295" t="s">
        <v>14</v>
      </c>
      <c r="G295" s="1">
        <v>44112.064062500001</v>
      </c>
      <c r="H295">
        <v>3</v>
      </c>
      <c r="I295" t="s">
        <v>11</v>
      </c>
      <c r="J295" s="2">
        <v>3164</v>
      </c>
      <c r="K295">
        <f t="shared" si="24"/>
        <v>237.07290399999997</v>
      </c>
    </row>
    <row r="296" spans="1:12" x14ac:dyDescent="0.2">
      <c r="A296" t="s">
        <v>10</v>
      </c>
      <c r="B296" t="s">
        <v>11</v>
      </c>
      <c r="C296" t="s">
        <v>978</v>
      </c>
      <c r="D296" t="s">
        <v>12</v>
      </c>
      <c r="E296" t="s">
        <v>13</v>
      </c>
      <c r="F296" t="s">
        <v>14</v>
      </c>
      <c r="G296" s="1">
        <v>44112.072546296295</v>
      </c>
      <c r="H296">
        <v>1</v>
      </c>
      <c r="I296" t="s">
        <v>11</v>
      </c>
      <c r="J296" s="2">
        <v>3590</v>
      </c>
      <c r="K296">
        <f t="shared" si="24"/>
        <v>268.60158999999999</v>
      </c>
      <c r="L296" s="6">
        <f>AVERAGE(K296:K298)</f>
        <v>268.72494166666667</v>
      </c>
    </row>
    <row r="297" spans="1:12" x14ac:dyDescent="0.2">
      <c r="A297" t="s">
        <v>10</v>
      </c>
      <c r="B297" t="s">
        <v>11</v>
      </c>
      <c r="C297" t="s">
        <v>978</v>
      </c>
      <c r="D297" t="s">
        <v>12</v>
      </c>
      <c r="E297" t="s">
        <v>13</v>
      </c>
      <c r="F297" t="s">
        <v>14</v>
      </c>
      <c r="G297" s="1">
        <v>44112.076145833336</v>
      </c>
      <c r="H297">
        <v>2</v>
      </c>
      <c r="I297" t="s">
        <v>11</v>
      </c>
      <c r="J297" s="2">
        <v>3588</v>
      </c>
      <c r="K297">
        <f t="shared" si="24"/>
        <v>268.45356800000002</v>
      </c>
    </row>
    <row r="298" spans="1:12" x14ac:dyDescent="0.2">
      <c r="A298" t="s">
        <v>10</v>
      </c>
      <c r="B298" t="s">
        <v>11</v>
      </c>
      <c r="C298" t="s">
        <v>978</v>
      </c>
      <c r="D298" t="s">
        <v>12</v>
      </c>
      <c r="E298" t="s">
        <v>13</v>
      </c>
      <c r="F298" t="s">
        <v>14</v>
      </c>
      <c r="G298" s="1">
        <v>44112.079722222225</v>
      </c>
      <c r="H298">
        <v>3</v>
      </c>
      <c r="I298" t="s">
        <v>11</v>
      </c>
      <c r="J298" s="2">
        <v>3597</v>
      </c>
      <c r="K298">
        <f t="shared" si="24"/>
        <v>269.11966699999999</v>
      </c>
    </row>
    <row r="299" spans="1:12" x14ac:dyDescent="0.2">
      <c r="A299" t="s">
        <v>10</v>
      </c>
      <c r="B299" t="s">
        <v>11</v>
      </c>
      <c r="C299" t="s">
        <v>979</v>
      </c>
      <c r="D299" t="s">
        <v>12</v>
      </c>
      <c r="E299" t="s">
        <v>13</v>
      </c>
      <c r="F299" t="s">
        <v>14</v>
      </c>
      <c r="G299" s="1">
        <v>44112.08797453704</v>
      </c>
      <c r="H299">
        <v>1</v>
      </c>
      <c r="I299" t="s">
        <v>11</v>
      </c>
      <c r="J299" s="2">
        <v>2325</v>
      </c>
      <c r="K299">
        <f t="shared" si="24"/>
        <v>174.97767499999998</v>
      </c>
      <c r="L299" s="6">
        <f>AVERAGE(K299:K301)</f>
        <v>176.01382899999999</v>
      </c>
    </row>
    <row r="300" spans="1:12" x14ac:dyDescent="0.2">
      <c r="A300" t="s">
        <v>10</v>
      </c>
      <c r="B300" t="s">
        <v>11</v>
      </c>
      <c r="C300" t="s">
        <v>979</v>
      </c>
      <c r="D300" t="s">
        <v>12</v>
      </c>
      <c r="E300" t="s">
        <v>13</v>
      </c>
      <c r="F300" t="s">
        <v>14</v>
      </c>
      <c r="G300" s="1">
        <v>44112.091493055559</v>
      </c>
      <c r="H300">
        <v>2</v>
      </c>
      <c r="I300" t="s">
        <v>11</v>
      </c>
      <c r="J300" s="2">
        <v>2360</v>
      </c>
      <c r="K300">
        <f t="shared" si="24"/>
        <v>177.56805999999997</v>
      </c>
    </row>
    <row r="301" spans="1:12" x14ac:dyDescent="0.2">
      <c r="A301" t="s">
        <v>10</v>
      </c>
      <c r="B301" t="s">
        <v>11</v>
      </c>
      <c r="C301" t="s">
        <v>979</v>
      </c>
      <c r="D301" t="s">
        <v>12</v>
      </c>
      <c r="E301" t="s">
        <v>13</v>
      </c>
      <c r="F301" t="s">
        <v>14</v>
      </c>
      <c r="G301" s="1">
        <v>44112.094988425924</v>
      </c>
      <c r="H301">
        <v>3</v>
      </c>
      <c r="I301" t="s">
        <v>11</v>
      </c>
      <c r="J301" s="2">
        <v>2332</v>
      </c>
      <c r="K301">
        <f t="shared" si="24"/>
        <v>175.49575199999998</v>
      </c>
    </row>
    <row r="302" spans="1:12" x14ac:dyDescent="0.2">
      <c r="A302" t="s">
        <v>10</v>
      </c>
      <c r="B302" t="s">
        <v>11</v>
      </c>
      <c r="C302" t="s">
        <v>980</v>
      </c>
      <c r="D302" t="s">
        <v>12</v>
      </c>
      <c r="E302" t="s">
        <v>13</v>
      </c>
      <c r="F302" t="s">
        <v>14</v>
      </c>
      <c r="G302" s="1">
        <v>44112.103229166663</v>
      </c>
      <c r="H302">
        <v>1</v>
      </c>
      <c r="I302" t="s">
        <v>11</v>
      </c>
      <c r="J302" s="2">
        <v>2084</v>
      </c>
      <c r="K302">
        <f t="shared" si="24"/>
        <v>157.14102399999999</v>
      </c>
      <c r="L302" s="6">
        <f>AVERAGE(K302:K304)</f>
        <v>156.22822166666666</v>
      </c>
    </row>
    <row r="303" spans="1:12" x14ac:dyDescent="0.2">
      <c r="A303" t="s">
        <v>10</v>
      </c>
      <c r="B303" t="s">
        <v>11</v>
      </c>
      <c r="C303" t="s">
        <v>980</v>
      </c>
      <c r="D303" t="s">
        <v>12</v>
      </c>
      <c r="E303" t="s">
        <v>13</v>
      </c>
      <c r="F303" t="s">
        <v>14</v>
      </c>
      <c r="G303" s="1">
        <v>44112.106504629628</v>
      </c>
      <c r="H303">
        <v>2</v>
      </c>
      <c r="I303" t="s">
        <v>11</v>
      </c>
      <c r="J303" s="2">
        <v>2069</v>
      </c>
      <c r="K303">
        <f t="shared" si="24"/>
        <v>156.03085899999996</v>
      </c>
    </row>
    <row r="304" spans="1:12" x14ac:dyDescent="0.2">
      <c r="A304" t="s">
        <v>10</v>
      </c>
      <c r="B304" t="s">
        <v>11</v>
      </c>
      <c r="C304" t="s">
        <v>980</v>
      </c>
      <c r="D304" t="s">
        <v>12</v>
      </c>
      <c r="E304" t="s">
        <v>13</v>
      </c>
      <c r="F304" t="s">
        <v>14</v>
      </c>
      <c r="G304" s="1">
        <v>44112.109756944446</v>
      </c>
      <c r="H304">
        <v>3</v>
      </c>
      <c r="I304" t="s">
        <v>11</v>
      </c>
      <c r="J304" s="2">
        <v>2062</v>
      </c>
      <c r="K304">
        <f t="shared" si="24"/>
        <v>155.51278199999999</v>
      </c>
    </row>
    <row r="305" spans="1:12" x14ac:dyDescent="0.2">
      <c r="A305" t="s">
        <v>10</v>
      </c>
      <c r="B305" t="s">
        <v>11</v>
      </c>
      <c r="C305" t="s">
        <v>895</v>
      </c>
      <c r="D305" t="s">
        <v>12</v>
      </c>
      <c r="E305" t="s">
        <v>13</v>
      </c>
      <c r="F305" t="s">
        <v>14</v>
      </c>
      <c r="G305" s="1">
        <v>44112.119328703702</v>
      </c>
      <c r="H305">
        <v>2</v>
      </c>
      <c r="I305" t="s">
        <v>11</v>
      </c>
      <c r="J305" s="2">
        <v>18.350000000000001</v>
      </c>
      <c r="K305" s="6">
        <f t="shared" ref="K305:K307" si="25">0.091823*(J305) - 0.4115</f>
        <v>1.2734520500000002</v>
      </c>
      <c r="L305" s="6">
        <f>AVERAGE(K305:K307)</f>
        <v>1.1758135933333334</v>
      </c>
    </row>
    <row r="306" spans="1:12" x14ac:dyDescent="0.2">
      <c r="A306" t="s">
        <v>10</v>
      </c>
      <c r="B306" t="s">
        <v>11</v>
      </c>
      <c r="C306" t="s">
        <v>895</v>
      </c>
      <c r="D306" t="s">
        <v>12</v>
      </c>
      <c r="E306" t="s">
        <v>13</v>
      </c>
      <c r="F306" t="s">
        <v>14</v>
      </c>
      <c r="G306" s="1">
        <v>44112.121620370373</v>
      </c>
      <c r="H306">
        <v>3</v>
      </c>
      <c r="I306" t="s">
        <v>11</v>
      </c>
      <c r="J306" s="2">
        <v>16.91</v>
      </c>
      <c r="K306" s="6">
        <f t="shared" si="25"/>
        <v>1.14122693</v>
      </c>
    </row>
    <row r="307" spans="1:12" x14ac:dyDescent="0.2">
      <c r="A307" t="s">
        <v>10</v>
      </c>
      <c r="B307" t="s">
        <v>11</v>
      </c>
      <c r="C307" t="s">
        <v>895</v>
      </c>
      <c r="D307" t="s">
        <v>12</v>
      </c>
      <c r="E307" t="s">
        <v>13</v>
      </c>
      <c r="F307" t="s">
        <v>14</v>
      </c>
      <c r="G307" s="1">
        <v>44112.124016203707</v>
      </c>
      <c r="H307">
        <v>4</v>
      </c>
      <c r="I307" t="s">
        <v>11</v>
      </c>
      <c r="J307" s="2">
        <v>16.600000000000001</v>
      </c>
      <c r="K307" s="6">
        <f t="shared" si="25"/>
        <v>1.1127618000000001</v>
      </c>
    </row>
    <row r="308" spans="1:12" x14ac:dyDescent="0.2">
      <c r="A308" t="s">
        <v>10</v>
      </c>
      <c r="B308" t="s">
        <v>11</v>
      </c>
      <c r="C308" t="s">
        <v>944</v>
      </c>
      <c r="D308" t="s">
        <v>12</v>
      </c>
      <c r="E308" t="s">
        <v>13</v>
      </c>
      <c r="F308" t="s">
        <v>14</v>
      </c>
      <c r="G308" s="1">
        <v>44112.132430555554</v>
      </c>
      <c r="H308">
        <v>1</v>
      </c>
      <c r="I308" t="s">
        <v>11</v>
      </c>
      <c r="J308" s="2">
        <v>5384</v>
      </c>
      <c r="K308">
        <f t="shared" ref="K308:K310" si="26">0.074011*(J308) + 2.9021</f>
        <v>401.37732399999999</v>
      </c>
      <c r="L308" s="6">
        <f>AVERAGE(K308:K310)</f>
        <v>403.57298366666663</v>
      </c>
    </row>
    <row r="309" spans="1:12" x14ac:dyDescent="0.2">
      <c r="A309" t="s">
        <v>10</v>
      </c>
      <c r="B309" t="s">
        <v>11</v>
      </c>
      <c r="C309" t="s">
        <v>944</v>
      </c>
      <c r="D309" t="s">
        <v>12</v>
      </c>
      <c r="E309" t="s">
        <v>13</v>
      </c>
      <c r="F309" t="s">
        <v>14</v>
      </c>
      <c r="G309" s="1">
        <v>44112.136018518519</v>
      </c>
      <c r="H309">
        <v>2</v>
      </c>
      <c r="I309" t="s">
        <v>11</v>
      </c>
      <c r="J309" s="2">
        <v>5409</v>
      </c>
      <c r="K309">
        <f t="shared" si="26"/>
        <v>403.227599</v>
      </c>
    </row>
    <row r="310" spans="1:12" x14ac:dyDescent="0.2">
      <c r="A310" t="s">
        <v>10</v>
      </c>
      <c r="B310" t="s">
        <v>11</v>
      </c>
      <c r="C310" t="s">
        <v>944</v>
      </c>
      <c r="D310" t="s">
        <v>12</v>
      </c>
      <c r="E310" t="s">
        <v>13</v>
      </c>
      <c r="F310" t="s">
        <v>14</v>
      </c>
      <c r="G310" s="1">
        <v>44112.140057870369</v>
      </c>
      <c r="H310">
        <v>3</v>
      </c>
      <c r="I310" t="s">
        <v>11</v>
      </c>
      <c r="J310" s="2">
        <v>5448</v>
      </c>
      <c r="K310">
        <f t="shared" si="26"/>
        <v>406.11402799999996</v>
      </c>
    </row>
    <row r="311" spans="1:12" x14ac:dyDescent="0.2">
      <c r="A311" t="s">
        <v>10</v>
      </c>
      <c r="B311" t="s">
        <v>11</v>
      </c>
      <c r="C311" t="s">
        <v>895</v>
      </c>
      <c r="D311" t="s">
        <v>12</v>
      </c>
      <c r="E311" t="s">
        <v>13</v>
      </c>
      <c r="F311" t="s">
        <v>14</v>
      </c>
      <c r="G311" s="1">
        <v>44112.147361111114</v>
      </c>
      <c r="H311">
        <v>1</v>
      </c>
      <c r="I311" t="s">
        <v>11</v>
      </c>
      <c r="J311" s="2">
        <v>22.56</v>
      </c>
      <c r="K311" s="6">
        <f t="shared" ref="K311:K313" si="27">0.091823*(J311) - 0.4115</f>
        <v>1.66002688</v>
      </c>
      <c r="L311" s="6">
        <f>AVERAGE(K311:K313)</f>
        <v>1.4619952766666666</v>
      </c>
    </row>
    <row r="312" spans="1:12" x14ac:dyDescent="0.2">
      <c r="A312" t="s">
        <v>10</v>
      </c>
      <c r="B312" t="s">
        <v>11</v>
      </c>
      <c r="C312" t="s">
        <v>895</v>
      </c>
      <c r="D312" t="s">
        <v>12</v>
      </c>
      <c r="E312" t="s">
        <v>13</v>
      </c>
      <c r="F312" t="s">
        <v>14</v>
      </c>
      <c r="G312" s="1">
        <v>44112.149768518517</v>
      </c>
      <c r="H312">
        <v>2</v>
      </c>
      <c r="I312" t="s">
        <v>11</v>
      </c>
      <c r="J312" s="2">
        <v>20.46</v>
      </c>
      <c r="K312" s="6">
        <f t="shared" si="27"/>
        <v>1.46719858</v>
      </c>
    </row>
    <row r="313" spans="1:12" x14ac:dyDescent="0.2">
      <c r="A313" t="s">
        <v>10</v>
      </c>
      <c r="B313" t="s">
        <v>11</v>
      </c>
      <c r="C313" t="s">
        <v>895</v>
      </c>
      <c r="D313" t="s">
        <v>12</v>
      </c>
      <c r="E313" t="s">
        <v>13</v>
      </c>
      <c r="F313" t="s">
        <v>14</v>
      </c>
      <c r="G313" s="1">
        <v>44112.152106481481</v>
      </c>
      <c r="H313">
        <v>3</v>
      </c>
      <c r="I313" t="s">
        <v>11</v>
      </c>
      <c r="J313" s="2">
        <v>18.190000000000001</v>
      </c>
      <c r="K313" s="6">
        <f t="shared" si="27"/>
        <v>1.2587603700000001</v>
      </c>
    </row>
    <row r="314" spans="1:12" x14ac:dyDescent="0.2">
      <c r="A314" t="s">
        <v>10</v>
      </c>
      <c r="B314" t="s">
        <v>11</v>
      </c>
      <c r="C314" t="s">
        <v>981</v>
      </c>
      <c r="D314" t="s">
        <v>12</v>
      </c>
      <c r="E314" t="s">
        <v>13</v>
      </c>
      <c r="F314" t="s">
        <v>14</v>
      </c>
      <c r="G314" s="1">
        <v>44112.162673611114</v>
      </c>
      <c r="H314">
        <v>1</v>
      </c>
      <c r="I314" t="s">
        <v>11</v>
      </c>
      <c r="J314" s="2">
        <v>2251</v>
      </c>
      <c r="K314">
        <f t="shared" ref="K314:K349" si="28">0.074011*(J314) + 2.9021</f>
        <v>169.50086099999999</v>
      </c>
      <c r="L314" s="6">
        <f>AVERAGE(K314:K316)</f>
        <v>169.5255313333333</v>
      </c>
    </row>
    <row r="315" spans="1:12" x14ac:dyDescent="0.2">
      <c r="A315" t="s">
        <v>10</v>
      </c>
      <c r="B315" t="s">
        <v>11</v>
      </c>
      <c r="C315" t="s">
        <v>981</v>
      </c>
      <c r="D315" t="s">
        <v>12</v>
      </c>
      <c r="E315" t="s">
        <v>13</v>
      </c>
      <c r="F315" t="s">
        <v>14</v>
      </c>
      <c r="G315" s="1">
        <v>44112.166076388887</v>
      </c>
      <c r="H315">
        <v>2</v>
      </c>
      <c r="I315" t="s">
        <v>11</v>
      </c>
      <c r="J315" s="2">
        <v>2256</v>
      </c>
      <c r="K315">
        <f t="shared" si="28"/>
        <v>169.87091599999997</v>
      </c>
    </row>
    <row r="316" spans="1:12" x14ac:dyDescent="0.2">
      <c r="A316" t="s">
        <v>10</v>
      </c>
      <c r="B316" t="s">
        <v>11</v>
      </c>
      <c r="C316" t="s">
        <v>981</v>
      </c>
      <c r="D316" t="s">
        <v>12</v>
      </c>
      <c r="E316" t="s">
        <v>13</v>
      </c>
      <c r="F316" t="s">
        <v>14</v>
      </c>
      <c r="G316" s="1">
        <v>44112.169537037036</v>
      </c>
      <c r="H316">
        <v>3</v>
      </c>
      <c r="I316" t="s">
        <v>11</v>
      </c>
      <c r="J316" s="2">
        <v>2247</v>
      </c>
      <c r="K316">
        <f t="shared" si="28"/>
        <v>169.20481699999996</v>
      </c>
    </row>
    <row r="317" spans="1:12" x14ac:dyDescent="0.2">
      <c r="A317" t="s">
        <v>10</v>
      </c>
      <c r="B317" t="s">
        <v>11</v>
      </c>
      <c r="C317" t="s">
        <v>982</v>
      </c>
      <c r="D317" t="s">
        <v>12</v>
      </c>
      <c r="E317" t="s">
        <v>13</v>
      </c>
      <c r="F317" t="s">
        <v>14</v>
      </c>
      <c r="G317" s="1">
        <v>44112.177858796298</v>
      </c>
      <c r="H317">
        <v>1</v>
      </c>
      <c r="I317" t="s">
        <v>11</v>
      </c>
      <c r="J317" s="2">
        <v>2051</v>
      </c>
      <c r="K317">
        <f t="shared" si="28"/>
        <v>154.69866099999999</v>
      </c>
      <c r="L317" s="6">
        <f>AVERAGE(K317:K319)</f>
        <v>154.42728733333331</v>
      </c>
    </row>
    <row r="318" spans="1:12" x14ac:dyDescent="0.2">
      <c r="A318" t="s">
        <v>10</v>
      </c>
      <c r="B318" t="s">
        <v>11</v>
      </c>
      <c r="C318" t="s">
        <v>982</v>
      </c>
      <c r="D318" t="s">
        <v>12</v>
      </c>
      <c r="E318" t="s">
        <v>13</v>
      </c>
      <c r="F318" t="s">
        <v>14</v>
      </c>
      <c r="G318" s="1">
        <v>44112.18109953704</v>
      </c>
      <c r="H318">
        <v>2</v>
      </c>
      <c r="I318" t="s">
        <v>11</v>
      </c>
      <c r="J318" s="2">
        <v>2052</v>
      </c>
      <c r="K318">
        <f t="shared" si="28"/>
        <v>154.77267199999997</v>
      </c>
    </row>
    <row r="319" spans="1:12" x14ac:dyDescent="0.2">
      <c r="A319" t="s">
        <v>10</v>
      </c>
      <c r="B319" t="s">
        <v>11</v>
      </c>
      <c r="C319" t="s">
        <v>982</v>
      </c>
      <c r="D319" t="s">
        <v>12</v>
      </c>
      <c r="E319" t="s">
        <v>13</v>
      </c>
      <c r="F319" t="s">
        <v>14</v>
      </c>
      <c r="G319" s="1">
        <v>44112.184328703705</v>
      </c>
      <c r="H319">
        <v>3</v>
      </c>
      <c r="I319" t="s">
        <v>11</v>
      </c>
      <c r="J319" s="2">
        <v>2039</v>
      </c>
      <c r="K319">
        <f t="shared" si="28"/>
        <v>153.81052899999997</v>
      </c>
    </row>
    <row r="320" spans="1:12" x14ac:dyDescent="0.2">
      <c r="A320" t="s">
        <v>10</v>
      </c>
      <c r="B320" t="s">
        <v>11</v>
      </c>
      <c r="C320" t="s">
        <v>983</v>
      </c>
      <c r="D320" t="s">
        <v>12</v>
      </c>
      <c r="E320" t="s">
        <v>13</v>
      </c>
      <c r="F320" t="s">
        <v>14</v>
      </c>
      <c r="G320" s="1">
        <v>44112.192546296297</v>
      </c>
      <c r="H320">
        <v>1</v>
      </c>
      <c r="I320" t="s">
        <v>11</v>
      </c>
      <c r="J320" s="2">
        <v>2129</v>
      </c>
      <c r="K320">
        <f t="shared" si="28"/>
        <v>160.47151899999997</v>
      </c>
      <c r="L320" s="6">
        <f>AVERAGE(K320:K322)</f>
        <v>162.02574999999999</v>
      </c>
    </row>
    <row r="321" spans="1:12" x14ac:dyDescent="0.2">
      <c r="A321" t="s">
        <v>10</v>
      </c>
      <c r="B321" t="s">
        <v>11</v>
      </c>
      <c r="C321" t="s">
        <v>983</v>
      </c>
      <c r="D321" t="s">
        <v>12</v>
      </c>
      <c r="E321" t="s">
        <v>13</v>
      </c>
      <c r="F321" t="s">
        <v>14</v>
      </c>
      <c r="G321" s="1">
        <v>44112.19599537037</v>
      </c>
      <c r="H321">
        <v>2</v>
      </c>
      <c r="I321" t="s">
        <v>11</v>
      </c>
      <c r="J321" s="2">
        <v>2164</v>
      </c>
      <c r="K321">
        <f t="shared" si="28"/>
        <v>163.06190399999997</v>
      </c>
    </row>
    <row r="322" spans="1:12" x14ac:dyDescent="0.2">
      <c r="A322" t="s">
        <v>10</v>
      </c>
      <c r="B322" t="s">
        <v>11</v>
      </c>
      <c r="C322" t="s">
        <v>983</v>
      </c>
      <c r="D322" t="s">
        <v>12</v>
      </c>
      <c r="E322" t="s">
        <v>13</v>
      </c>
      <c r="F322" t="s">
        <v>14</v>
      </c>
      <c r="G322" s="1">
        <v>44112.199328703704</v>
      </c>
      <c r="H322">
        <v>3</v>
      </c>
      <c r="I322" t="s">
        <v>11</v>
      </c>
      <c r="J322" s="2">
        <v>2157</v>
      </c>
      <c r="K322">
        <f t="shared" si="28"/>
        <v>162.54382699999996</v>
      </c>
    </row>
    <row r="323" spans="1:12" x14ac:dyDescent="0.2">
      <c r="A323" t="s">
        <v>10</v>
      </c>
      <c r="B323" t="s">
        <v>11</v>
      </c>
      <c r="C323" t="s">
        <v>984</v>
      </c>
      <c r="D323" t="s">
        <v>12</v>
      </c>
      <c r="E323" t="s">
        <v>13</v>
      </c>
      <c r="F323" t="s">
        <v>14</v>
      </c>
      <c r="G323" s="1">
        <v>44112.207465277781</v>
      </c>
      <c r="H323">
        <v>1</v>
      </c>
      <c r="I323" t="s">
        <v>11</v>
      </c>
      <c r="J323" s="2">
        <v>1969</v>
      </c>
      <c r="K323">
        <f t="shared" si="28"/>
        <v>148.62975899999998</v>
      </c>
      <c r="L323" s="6">
        <f>AVERAGE(K323:K325)</f>
        <v>149.61657233333332</v>
      </c>
    </row>
    <row r="324" spans="1:12" x14ac:dyDescent="0.2">
      <c r="A324" t="s">
        <v>10</v>
      </c>
      <c r="B324" t="s">
        <v>11</v>
      </c>
      <c r="C324" t="s">
        <v>984</v>
      </c>
      <c r="D324" t="s">
        <v>12</v>
      </c>
      <c r="E324" t="s">
        <v>13</v>
      </c>
      <c r="F324" t="s">
        <v>14</v>
      </c>
      <c r="G324" s="1">
        <v>44112.210821759261</v>
      </c>
      <c r="H324">
        <v>2</v>
      </c>
      <c r="I324" t="s">
        <v>11</v>
      </c>
      <c r="J324" s="2">
        <v>1977</v>
      </c>
      <c r="K324">
        <f t="shared" si="28"/>
        <v>149.22184699999997</v>
      </c>
    </row>
    <row r="325" spans="1:12" x14ac:dyDescent="0.2">
      <c r="A325" t="s">
        <v>10</v>
      </c>
      <c r="B325" t="s">
        <v>11</v>
      </c>
      <c r="C325" t="s">
        <v>984</v>
      </c>
      <c r="D325" t="s">
        <v>12</v>
      </c>
      <c r="E325" t="s">
        <v>13</v>
      </c>
      <c r="F325" t="s">
        <v>14</v>
      </c>
      <c r="G325" s="1">
        <v>44112.214236111111</v>
      </c>
      <c r="H325">
        <v>3</v>
      </c>
      <c r="I325" t="s">
        <v>11</v>
      </c>
      <c r="J325" s="2">
        <v>2001</v>
      </c>
      <c r="K325">
        <f t="shared" si="28"/>
        <v>150.99811099999997</v>
      </c>
    </row>
    <row r="326" spans="1:12" x14ac:dyDescent="0.2">
      <c r="A326" t="s">
        <v>10</v>
      </c>
      <c r="B326" t="s">
        <v>11</v>
      </c>
      <c r="C326" t="s">
        <v>985</v>
      </c>
      <c r="D326" t="s">
        <v>12</v>
      </c>
      <c r="E326" t="s">
        <v>13</v>
      </c>
      <c r="F326" t="s">
        <v>14</v>
      </c>
      <c r="G326" s="1">
        <v>44112.222534722219</v>
      </c>
      <c r="H326">
        <v>1</v>
      </c>
      <c r="I326" t="s">
        <v>11</v>
      </c>
      <c r="J326" s="2">
        <v>1988</v>
      </c>
      <c r="K326">
        <f t="shared" si="28"/>
        <v>150.03596799999997</v>
      </c>
      <c r="L326" s="6">
        <f>AVERAGE(K326:K328)</f>
        <v>150.2826713333333</v>
      </c>
    </row>
    <row r="327" spans="1:12" x14ac:dyDescent="0.2">
      <c r="A327" t="s">
        <v>10</v>
      </c>
      <c r="B327" t="s">
        <v>11</v>
      </c>
      <c r="C327" t="s">
        <v>985</v>
      </c>
      <c r="D327" t="s">
        <v>12</v>
      </c>
      <c r="E327" t="s">
        <v>13</v>
      </c>
      <c r="F327" t="s">
        <v>14</v>
      </c>
      <c r="G327" s="1">
        <v>44112.225960648146</v>
      </c>
      <c r="H327">
        <v>2</v>
      </c>
      <c r="I327" t="s">
        <v>11</v>
      </c>
      <c r="J327" s="2">
        <v>1991</v>
      </c>
      <c r="K327">
        <f t="shared" si="28"/>
        <v>150.25800099999998</v>
      </c>
    </row>
    <row r="328" spans="1:12" x14ac:dyDescent="0.2">
      <c r="A328" t="s">
        <v>10</v>
      </c>
      <c r="B328" t="s">
        <v>11</v>
      </c>
      <c r="C328" t="s">
        <v>985</v>
      </c>
      <c r="D328" t="s">
        <v>12</v>
      </c>
      <c r="E328" t="s">
        <v>13</v>
      </c>
      <c r="F328" t="s">
        <v>14</v>
      </c>
      <c r="G328" s="1">
        <v>44112.229270833333</v>
      </c>
      <c r="H328">
        <v>3</v>
      </c>
      <c r="I328" t="s">
        <v>11</v>
      </c>
      <c r="J328" s="2">
        <v>1995</v>
      </c>
      <c r="K328">
        <f t="shared" si="28"/>
        <v>150.55404499999997</v>
      </c>
    </row>
    <row r="329" spans="1:12" x14ac:dyDescent="0.2">
      <c r="A329" t="s">
        <v>10</v>
      </c>
      <c r="B329" t="s">
        <v>11</v>
      </c>
      <c r="C329" t="s">
        <v>986</v>
      </c>
      <c r="D329" t="s">
        <v>12</v>
      </c>
      <c r="E329" t="s">
        <v>13</v>
      </c>
      <c r="F329" t="s">
        <v>14</v>
      </c>
      <c r="G329" s="1">
        <v>44112.237673611111</v>
      </c>
      <c r="H329">
        <v>1</v>
      </c>
      <c r="I329" t="s">
        <v>11</v>
      </c>
      <c r="J329" s="2">
        <v>2369</v>
      </c>
      <c r="K329">
        <f t="shared" si="28"/>
        <v>178.23415899999998</v>
      </c>
      <c r="L329" s="6">
        <f>AVERAGE(K329:K331)</f>
        <v>178.43152166666664</v>
      </c>
    </row>
    <row r="330" spans="1:12" x14ac:dyDescent="0.2">
      <c r="A330" t="s">
        <v>10</v>
      </c>
      <c r="B330" t="s">
        <v>11</v>
      </c>
      <c r="C330" t="s">
        <v>986</v>
      </c>
      <c r="D330" t="s">
        <v>12</v>
      </c>
      <c r="E330" t="s">
        <v>13</v>
      </c>
      <c r="F330" t="s">
        <v>14</v>
      </c>
      <c r="G330" s="1">
        <v>44112.241249999999</v>
      </c>
      <c r="H330">
        <v>2</v>
      </c>
      <c r="I330" t="s">
        <v>11</v>
      </c>
      <c r="J330" s="2">
        <v>2358</v>
      </c>
      <c r="K330">
        <f t="shared" si="28"/>
        <v>177.42003799999998</v>
      </c>
    </row>
    <row r="331" spans="1:12" x14ac:dyDescent="0.2">
      <c r="A331" t="s">
        <v>10</v>
      </c>
      <c r="B331" t="s">
        <v>11</v>
      </c>
      <c r="C331" t="s">
        <v>986</v>
      </c>
      <c r="D331" t="s">
        <v>12</v>
      </c>
      <c r="E331" t="s">
        <v>13</v>
      </c>
      <c r="F331" t="s">
        <v>14</v>
      </c>
      <c r="G331" s="1">
        <v>44112.244745370372</v>
      </c>
      <c r="H331">
        <v>3</v>
      </c>
      <c r="I331" t="s">
        <v>11</v>
      </c>
      <c r="J331" s="2">
        <v>2388</v>
      </c>
      <c r="K331">
        <f t="shared" si="28"/>
        <v>179.64036799999997</v>
      </c>
    </row>
    <row r="332" spans="1:12" x14ac:dyDescent="0.2">
      <c r="A332" t="s">
        <v>10</v>
      </c>
      <c r="B332" t="s">
        <v>11</v>
      </c>
      <c r="C332" t="s">
        <v>987</v>
      </c>
      <c r="D332" t="s">
        <v>12</v>
      </c>
      <c r="E332" t="s">
        <v>13</v>
      </c>
      <c r="F332" t="s">
        <v>14</v>
      </c>
      <c r="G332" s="1">
        <v>44112.252986111111</v>
      </c>
      <c r="H332">
        <v>1</v>
      </c>
      <c r="I332" t="s">
        <v>11</v>
      </c>
      <c r="J332" s="2">
        <v>1934</v>
      </c>
      <c r="K332">
        <f t="shared" si="28"/>
        <v>146.03937399999998</v>
      </c>
      <c r="L332" s="6">
        <f>AVERAGE(K332:K334)</f>
        <v>145.00321999999997</v>
      </c>
    </row>
    <row r="333" spans="1:12" x14ac:dyDescent="0.2">
      <c r="A333" t="s">
        <v>10</v>
      </c>
      <c r="B333" t="s">
        <v>11</v>
      </c>
      <c r="C333" t="s">
        <v>987</v>
      </c>
      <c r="D333" t="s">
        <v>12</v>
      </c>
      <c r="E333" t="s">
        <v>13</v>
      </c>
      <c r="F333" t="s">
        <v>14</v>
      </c>
      <c r="G333" s="1">
        <v>44112.256354166668</v>
      </c>
      <c r="H333">
        <v>2</v>
      </c>
      <c r="I333" t="s">
        <v>11</v>
      </c>
      <c r="J333" s="2">
        <v>1921</v>
      </c>
      <c r="K333">
        <f t="shared" si="28"/>
        <v>145.07723099999998</v>
      </c>
    </row>
    <row r="334" spans="1:12" x14ac:dyDescent="0.2">
      <c r="A334" t="s">
        <v>10</v>
      </c>
      <c r="B334" t="s">
        <v>11</v>
      </c>
      <c r="C334" t="s">
        <v>987</v>
      </c>
      <c r="D334" t="s">
        <v>12</v>
      </c>
      <c r="E334" t="s">
        <v>13</v>
      </c>
      <c r="F334" t="s">
        <v>14</v>
      </c>
      <c r="G334" s="1">
        <v>44112.259664351855</v>
      </c>
      <c r="H334">
        <v>3</v>
      </c>
      <c r="I334" t="s">
        <v>11</v>
      </c>
      <c r="J334" s="2">
        <v>1905</v>
      </c>
      <c r="K334">
        <f t="shared" si="28"/>
        <v>143.89305499999998</v>
      </c>
    </row>
    <row r="335" spans="1:12" x14ac:dyDescent="0.2">
      <c r="A335" t="s">
        <v>10</v>
      </c>
      <c r="B335" t="s">
        <v>11</v>
      </c>
      <c r="C335" t="s">
        <v>988</v>
      </c>
      <c r="D335" t="s">
        <v>12</v>
      </c>
      <c r="E335" t="s">
        <v>13</v>
      </c>
      <c r="F335" t="s">
        <v>14</v>
      </c>
      <c r="G335" s="1">
        <v>44112.26798611111</v>
      </c>
      <c r="H335">
        <v>1</v>
      </c>
      <c r="I335" t="s">
        <v>11</v>
      </c>
      <c r="J335" s="2">
        <v>2098</v>
      </c>
      <c r="K335">
        <f t="shared" si="28"/>
        <v>158.17717799999997</v>
      </c>
      <c r="L335" s="6">
        <f>AVERAGE(K335:K337)</f>
        <v>159.0899803333333</v>
      </c>
    </row>
    <row r="336" spans="1:12" x14ac:dyDescent="0.2">
      <c r="A336" t="s">
        <v>10</v>
      </c>
      <c r="B336" t="s">
        <v>11</v>
      </c>
      <c r="C336" t="s">
        <v>988</v>
      </c>
      <c r="D336" t="s">
        <v>12</v>
      </c>
      <c r="E336" t="s">
        <v>13</v>
      </c>
      <c r="F336" t="s">
        <v>14</v>
      </c>
      <c r="G336" s="1">
        <v>44112.271412037036</v>
      </c>
      <c r="H336">
        <v>2</v>
      </c>
      <c r="I336" t="s">
        <v>11</v>
      </c>
      <c r="J336" s="2">
        <v>2117</v>
      </c>
      <c r="K336">
        <f t="shared" si="28"/>
        <v>159.58338699999999</v>
      </c>
    </row>
    <row r="337" spans="1:12" x14ac:dyDescent="0.2">
      <c r="A337" t="s">
        <v>10</v>
      </c>
      <c r="B337" t="s">
        <v>11</v>
      </c>
      <c r="C337" t="s">
        <v>988</v>
      </c>
      <c r="D337" t="s">
        <v>12</v>
      </c>
      <c r="E337" t="s">
        <v>13</v>
      </c>
      <c r="F337" t="s">
        <v>14</v>
      </c>
      <c r="G337" s="1">
        <v>44112.274756944447</v>
      </c>
      <c r="H337">
        <v>3</v>
      </c>
      <c r="I337" t="s">
        <v>11</v>
      </c>
      <c r="J337" s="2">
        <v>2116</v>
      </c>
      <c r="K337">
        <f t="shared" si="28"/>
        <v>159.50937599999997</v>
      </c>
    </row>
    <row r="338" spans="1:12" x14ac:dyDescent="0.2">
      <c r="A338" t="s">
        <v>10</v>
      </c>
      <c r="B338" t="s">
        <v>11</v>
      </c>
      <c r="C338" t="s">
        <v>989</v>
      </c>
      <c r="D338" t="s">
        <v>12</v>
      </c>
      <c r="E338" t="s">
        <v>13</v>
      </c>
      <c r="F338" t="s">
        <v>14</v>
      </c>
      <c r="G338" s="1">
        <v>44112.282893518517</v>
      </c>
      <c r="H338">
        <v>1</v>
      </c>
      <c r="I338" t="s">
        <v>11</v>
      </c>
      <c r="J338" s="2">
        <v>2075</v>
      </c>
      <c r="K338">
        <f t="shared" si="28"/>
        <v>156.47492499999998</v>
      </c>
      <c r="L338" s="6">
        <f>AVERAGE(K338:K340)</f>
        <v>157.11635366666664</v>
      </c>
    </row>
    <row r="339" spans="1:12" x14ac:dyDescent="0.2">
      <c r="A339" t="s">
        <v>10</v>
      </c>
      <c r="B339" t="s">
        <v>11</v>
      </c>
      <c r="C339" t="s">
        <v>989</v>
      </c>
      <c r="D339" t="s">
        <v>12</v>
      </c>
      <c r="E339" t="s">
        <v>13</v>
      </c>
      <c r="F339" t="s">
        <v>14</v>
      </c>
      <c r="G339" s="1">
        <v>44112.286249999997</v>
      </c>
      <c r="H339">
        <v>2</v>
      </c>
      <c r="I339" t="s">
        <v>11</v>
      </c>
      <c r="J339" s="2">
        <v>2083</v>
      </c>
      <c r="K339">
        <f t="shared" si="28"/>
        <v>157.06701299999997</v>
      </c>
    </row>
    <row r="340" spans="1:12" x14ac:dyDescent="0.2">
      <c r="A340" t="s">
        <v>10</v>
      </c>
      <c r="B340" t="s">
        <v>11</v>
      </c>
      <c r="C340" t="s">
        <v>989</v>
      </c>
      <c r="D340" t="s">
        <v>12</v>
      </c>
      <c r="E340" t="s">
        <v>13</v>
      </c>
      <c r="F340" t="s">
        <v>14</v>
      </c>
      <c r="G340" s="1">
        <v>44112.289699074077</v>
      </c>
      <c r="H340">
        <v>3</v>
      </c>
      <c r="I340" t="s">
        <v>11</v>
      </c>
      <c r="J340" s="2">
        <v>2093</v>
      </c>
      <c r="K340">
        <f t="shared" si="28"/>
        <v>157.80712299999999</v>
      </c>
    </row>
    <row r="341" spans="1:12" x14ac:dyDescent="0.2">
      <c r="A341" t="s">
        <v>10</v>
      </c>
      <c r="B341" t="s">
        <v>11</v>
      </c>
      <c r="C341" t="s">
        <v>990</v>
      </c>
      <c r="D341" t="s">
        <v>12</v>
      </c>
      <c r="E341" t="s">
        <v>13</v>
      </c>
      <c r="F341" t="s">
        <v>14</v>
      </c>
      <c r="G341" s="1">
        <v>44112.298159722224</v>
      </c>
      <c r="H341">
        <v>1</v>
      </c>
      <c r="I341" t="s">
        <v>11</v>
      </c>
      <c r="J341" s="2">
        <v>3637</v>
      </c>
      <c r="K341">
        <f t="shared" si="28"/>
        <v>272.080107</v>
      </c>
      <c r="L341" s="6">
        <f>AVERAGE(K341:K343)</f>
        <v>272.84488733333336</v>
      </c>
    </row>
    <row r="342" spans="1:12" x14ac:dyDescent="0.2">
      <c r="A342" t="s">
        <v>10</v>
      </c>
      <c r="B342" t="s">
        <v>11</v>
      </c>
      <c r="C342" t="s">
        <v>990</v>
      </c>
      <c r="D342" t="s">
        <v>12</v>
      </c>
      <c r="E342" t="s">
        <v>13</v>
      </c>
      <c r="F342" t="s">
        <v>14</v>
      </c>
      <c r="G342" s="1">
        <v>44112.301736111112</v>
      </c>
      <c r="H342">
        <v>2</v>
      </c>
      <c r="I342" t="s">
        <v>11</v>
      </c>
      <c r="J342" s="2">
        <v>3656</v>
      </c>
      <c r="K342">
        <f t="shared" si="28"/>
        <v>273.48631599999999</v>
      </c>
    </row>
    <row r="343" spans="1:12" x14ac:dyDescent="0.2">
      <c r="A343" t="s">
        <v>10</v>
      </c>
      <c r="B343" t="s">
        <v>11</v>
      </c>
      <c r="C343" t="s">
        <v>990</v>
      </c>
      <c r="D343" t="s">
        <v>12</v>
      </c>
      <c r="E343" t="s">
        <v>13</v>
      </c>
      <c r="F343" t="s">
        <v>14</v>
      </c>
      <c r="G343" s="1">
        <v>44112.305347222224</v>
      </c>
      <c r="H343">
        <v>3</v>
      </c>
      <c r="I343" t="s">
        <v>11</v>
      </c>
      <c r="J343" s="2">
        <v>3649</v>
      </c>
      <c r="K343">
        <f t="shared" si="28"/>
        <v>272.96823899999998</v>
      </c>
    </row>
    <row r="344" spans="1:12" x14ac:dyDescent="0.2">
      <c r="A344" t="s">
        <v>10</v>
      </c>
      <c r="B344" t="s">
        <v>11</v>
      </c>
      <c r="C344" t="s">
        <v>991</v>
      </c>
      <c r="D344" t="s">
        <v>12</v>
      </c>
      <c r="E344" t="s">
        <v>13</v>
      </c>
      <c r="F344" t="s">
        <v>14</v>
      </c>
      <c r="G344" s="1">
        <v>44112.313657407409</v>
      </c>
      <c r="H344">
        <v>1</v>
      </c>
      <c r="I344" t="s">
        <v>11</v>
      </c>
      <c r="J344" s="2">
        <v>2334</v>
      </c>
      <c r="K344">
        <f t="shared" si="28"/>
        <v>175.64377399999998</v>
      </c>
      <c r="L344" s="6">
        <f>AVERAGE(K344:K346)</f>
        <v>175.17503766666664</v>
      </c>
    </row>
    <row r="345" spans="1:12" x14ac:dyDescent="0.2">
      <c r="A345" t="s">
        <v>10</v>
      </c>
      <c r="B345" t="s">
        <v>11</v>
      </c>
      <c r="C345" t="s">
        <v>991</v>
      </c>
      <c r="D345" t="s">
        <v>12</v>
      </c>
      <c r="E345" t="s">
        <v>13</v>
      </c>
      <c r="F345" t="s">
        <v>14</v>
      </c>
      <c r="G345" s="1">
        <v>44112.317152777781</v>
      </c>
      <c r="H345">
        <v>2</v>
      </c>
      <c r="I345" t="s">
        <v>11</v>
      </c>
      <c r="J345" s="2">
        <v>2333</v>
      </c>
      <c r="K345">
        <f t="shared" si="28"/>
        <v>175.56976299999997</v>
      </c>
    </row>
    <row r="346" spans="1:12" x14ac:dyDescent="0.2">
      <c r="A346" t="s">
        <v>10</v>
      </c>
      <c r="B346" t="s">
        <v>11</v>
      </c>
      <c r="C346" t="s">
        <v>991</v>
      </c>
      <c r="D346" t="s">
        <v>12</v>
      </c>
      <c r="E346" t="s">
        <v>13</v>
      </c>
      <c r="F346" t="s">
        <v>14</v>
      </c>
      <c r="G346" s="1">
        <v>44112.320543981485</v>
      </c>
      <c r="H346">
        <v>3</v>
      </c>
      <c r="I346" t="s">
        <v>11</v>
      </c>
      <c r="J346" s="2">
        <v>2316</v>
      </c>
      <c r="K346">
        <f t="shared" si="28"/>
        <v>174.31157599999997</v>
      </c>
    </row>
    <row r="347" spans="1:12" x14ac:dyDescent="0.2">
      <c r="A347" t="s">
        <v>10</v>
      </c>
      <c r="B347" t="s">
        <v>11</v>
      </c>
      <c r="C347" t="s">
        <v>992</v>
      </c>
      <c r="D347" t="s">
        <v>12</v>
      </c>
      <c r="E347" t="s">
        <v>13</v>
      </c>
      <c r="F347" t="s">
        <v>14</v>
      </c>
      <c r="G347" s="1">
        <v>44112.328923611109</v>
      </c>
      <c r="H347">
        <v>1</v>
      </c>
      <c r="I347" t="s">
        <v>11</v>
      </c>
      <c r="J347" s="2">
        <v>2456</v>
      </c>
      <c r="K347">
        <f t="shared" si="28"/>
        <v>184.67311599999996</v>
      </c>
      <c r="L347" s="6">
        <f>AVERAGE(K347:K349)</f>
        <v>185.06784133333329</v>
      </c>
    </row>
    <row r="348" spans="1:12" x14ac:dyDescent="0.2">
      <c r="A348" t="s">
        <v>10</v>
      </c>
      <c r="B348" t="s">
        <v>11</v>
      </c>
      <c r="C348" t="s">
        <v>992</v>
      </c>
      <c r="D348" t="s">
        <v>12</v>
      </c>
      <c r="E348" t="s">
        <v>13</v>
      </c>
      <c r="F348" t="s">
        <v>14</v>
      </c>
      <c r="G348" s="1">
        <v>44112.332476851851</v>
      </c>
      <c r="H348">
        <v>2</v>
      </c>
      <c r="I348" t="s">
        <v>11</v>
      </c>
      <c r="J348" s="2">
        <v>2466</v>
      </c>
      <c r="K348">
        <f t="shared" si="28"/>
        <v>185.41322599999998</v>
      </c>
    </row>
    <row r="349" spans="1:12" x14ac:dyDescent="0.2">
      <c r="A349" t="s">
        <v>10</v>
      </c>
      <c r="B349" t="s">
        <v>11</v>
      </c>
      <c r="C349" t="s">
        <v>992</v>
      </c>
      <c r="D349" t="s">
        <v>12</v>
      </c>
      <c r="E349" t="s">
        <v>13</v>
      </c>
      <c r="F349" t="s">
        <v>14</v>
      </c>
      <c r="G349" s="1">
        <v>44112.3359837963</v>
      </c>
      <c r="H349">
        <v>3</v>
      </c>
      <c r="I349" t="s">
        <v>11</v>
      </c>
      <c r="J349" s="2">
        <v>2462</v>
      </c>
      <c r="K349">
        <f t="shared" si="28"/>
        <v>185.11718199999999</v>
      </c>
    </row>
    <row r="350" spans="1:12" x14ac:dyDescent="0.2">
      <c r="A350" t="s">
        <v>10</v>
      </c>
      <c r="B350" t="s">
        <v>11</v>
      </c>
      <c r="C350" t="s">
        <v>895</v>
      </c>
      <c r="D350" t="s">
        <v>12</v>
      </c>
      <c r="E350" t="s">
        <v>13</v>
      </c>
      <c r="F350" t="s">
        <v>14</v>
      </c>
      <c r="G350" s="1">
        <v>44112.345659722225</v>
      </c>
      <c r="H350">
        <v>2</v>
      </c>
      <c r="I350" t="s">
        <v>11</v>
      </c>
      <c r="J350" s="2">
        <v>20.13</v>
      </c>
      <c r="K350" s="6">
        <f t="shared" ref="K350:K352" si="29">0.091823*(J350) - 0.4115</f>
        <v>1.4368969899999999</v>
      </c>
      <c r="L350" s="6">
        <f>AVERAGE(K350:K352)</f>
        <v>1.2847768866666665</v>
      </c>
    </row>
    <row r="351" spans="1:12" x14ac:dyDescent="0.2">
      <c r="A351" t="s">
        <v>10</v>
      </c>
      <c r="B351" t="s">
        <v>11</v>
      </c>
      <c r="C351" t="s">
        <v>895</v>
      </c>
      <c r="D351" t="s">
        <v>12</v>
      </c>
      <c r="E351" t="s">
        <v>13</v>
      </c>
      <c r="F351" t="s">
        <v>14</v>
      </c>
      <c r="G351" s="1">
        <v>44112.348055555558</v>
      </c>
      <c r="H351">
        <v>3</v>
      </c>
      <c r="I351" t="s">
        <v>11</v>
      </c>
      <c r="J351" s="2">
        <v>17.66</v>
      </c>
      <c r="K351" s="6">
        <f t="shared" si="29"/>
        <v>1.21009418</v>
      </c>
    </row>
    <row r="352" spans="1:12" x14ac:dyDescent="0.2">
      <c r="A352" t="s">
        <v>10</v>
      </c>
      <c r="B352" t="s">
        <v>11</v>
      </c>
      <c r="C352" t="s">
        <v>895</v>
      </c>
      <c r="D352" t="s">
        <v>12</v>
      </c>
      <c r="E352" t="s">
        <v>13</v>
      </c>
      <c r="F352" t="s">
        <v>14</v>
      </c>
      <c r="G352" s="1">
        <v>44112.350439814814</v>
      </c>
      <c r="H352">
        <v>4</v>
      </c>
      <c r="I352" t="s">
        <v>11</v>
      </c>
      <c r="J352" s="2">
        <v>17.63</v>
      </c>
      <c r="K352" s="6">
        <f t="shared" si="29"/>
        <v>1.2073394900000001</v>
      </c>
    </row>
    <row r="353" spans="1:12" x14ac:dyDescent="0.2">
      <c r="A353" t="s">
        <v>10</v>
      </c>
      <c r="B353" t="s">
        <v>11</v>
      </c>
      <c r="C353" t="s">
        <v>904</v>
      </c>
      <c r="D353" t="s">
        <v>12</v>
      </c>
      <c r="E353" t="s">
        <v>13</v>
      </c>
      <c r="F353" t="s">
        <v>14</v>
      </c>
      <c r="G353" s="1">
        <v>44112.358622685184</v>
      </c>
      <c r="H353">
        <v>1</v>
      </c>
      <c r="I353" t="s">
        <v>11</v>
      </c>
      <c r="J353" s="2">
        <v>1307</v>
      </c>
      <c r="K353">
        <f t="shared" ref="K353:K355" si="30">0.074011*(J353) + 2.9021</f>
        <v>99.63447699999999</v>
      </c>
      <c r="L353" s="6">
        <f>AVERAGE(K353:K355)</f>
        <v>99.486454999999992</v>
      </c>
    </row>
    <row r="354" spans="1:12" x14ac:dyDescent="0.2">
      <c r="A354" t="s">
        <v>10</v>
      </c>
      <c r="B354" t="s">
        <v>11</v>
      </c>
      <c r="C354" t="s">
        <v>904</v>
      </c>
      <c r="D354" t="s">
        <v>12</v>
      </c>
      <c r="E354" t="s">
        <v>13</v>
      </c>
      <c r="F354" t="s">
        <v>14</v>
      </c>
      <c r="G354" s="1">
        <v>44112.361817129633</v>
      </c>
      <c r="H354">
        <v>2</v>
      </c>
      <c r="I354" t="s">
        <v>11</v>
      </c>
      <c r="J354" s="2">
        <v>1303</v>
      </c>
      <c r="K354">
        <f t="shared" si="30"/>
        <v>99.338432999999995</v>
      </c>
    </row>
    <row r="355" spans="1:12" x14ac:dyDescent="0.2">
      <c r="A355" t="s">
        <v>10</v>
      </c>
      <c r="B355" t="s">
        <v>11</v>
      </c>
      <c r="C355" t="s">
        <v>904</v>
      </c>
      <c r="D355" t="s">
        <v>12</v>
      </c>
      <c r="E355" t="s">
        <v>13</v>
      </c>
      <c r="F355" t="s">
        <v>14</v>
      </c>
      <c r="G355" s="1">
        <v>44112.364999999998</v>
      </c>
      <c r="H355">
        <v>3</v>
      </c>
      <c r="I355" t="s">
        <v>11</v>
      </c>
      <c r="J355" s="2">
        <v>1305</v>
      </c>
      <c r="K355">
        <f t="shared" si="30"/>
        <v>99.486454999999992</v>
      </c>
    </row>
    <row r="356" spans="1:12" x14ac:dyDescent="0.2">
      <c r="A356" t="s">
        <v>10</v>
      </c>
      <c r="B356" t="s">
        <v>11</v>
      </c>
      <c r="C356" t="s">
        <v>895</v>
      </c>
      <c r="D356" t="s">
        <v>12</v>
      </c>
      <c r="E356" t="s">
        <v>13</v>
      </c>
      <c r="F356" t="s">
        <v>14</v>
      </c>
      <c r="G356" s="1">
        <v>44112.374583333331</v>
      </c>
      <c r="H356">
        <v>2</v>
      </c>
      <c r="I356" t="s">
        <v>11</v>
      </c>
      <c r="J356" s="2">
        <v>13.26</v>
      </c>
      <c r="K356" s="6">
        <f t="shared" ref="K356:K358" si="31">0.091823*(J356) - 0.4115</f>
        <v>0.80607297999999994</v>
      </c>
      <c r="L356" s="6">
        <f>AVERAGE(K356:K358)</f>
        <v>0.78372938333333331</v>
      </c>
    </row>
    <row r="357" spans="1:12" x14ac:dyDescent="0.2">
      <c r="A357" t="s">
        <v>10</v>
      </c>
      <c r="B357" t="s">
        <v>11</v>
      </c>
      <c r="C357" t="s">
        <v>895</v>
      </c>
      <c r="D357" t="s">
        <v>12</v>
      </c>
      <c r="E357" t="s">
        <v>13</v>
      </c>
      <c r="F357" t="s">
        <v>14</v>
      </c>
      <c r="G357" s="1">
        <v>44112.376932870371</v>
      </c>
      <c r="H357">
        <v>3</v>
      </c>
      <c r="I357" t="s">
        <v>11</v>
      </c>
      <c r="J357" s="2">
        <v>12.56</v>
      </c>
      <c r="K357" s="6">
        <f t="shared" si="31"/>
        <v>0.7417968800000001</v>
      </c>
    </row>
    <row r="358" spans="1:12" x14ac:dyDescent="0.2">
      <c r="A358" t="s">
        <v>10</v>
      </c>
      <c r="B358" t="s">
        <v>11</v>
      </c>
      <c r="C358" t="s">
        <v>895</v>
      </c>
      <c r="D358" t="s">
        <v>12</v>
      </c>
      <c r="E358" t="s">
        <v>13</v>
      </c>
      <c r="F358" t="s">
        <v>14</v>
      </c>
      <c r="G358" s="1">
        <v>44112.379317129627</v>
      </c>
      <c r="H358">
        <v>4</v>
      </c>
      <c r="I358" t="s">
        <v>11</v>
      </c>
      <c r="J358" s="2">
        <v>13.23</v>
      </c>
      <c r="K358" s="6">
        <f t="shared" si="31"/>
        <v>0.80331828999999999</v>
      </c>
    </row>
    <row r="359" spans="1:12" x14ac:dyDescent="0.2">
      <c r="A359" t="s">
        <v>10</v>
      </c>
      <c r="B359" t="s">
        <v>11</v>
      </c>
      <c r="C359" t="s">
        <v>993</v>
      </c>
      <c r="D359" t="s">
        <v>12</v>
      </c>
      <c r="E359" t="s">
        <v>13</v>
      </c>
      <c r="F359" t="s">
        <v>14</v>
      </c>
      <c r="G359" s="1">
        <v>44112.4</v>
      </c>
      <c r="H359">
        <v>1</v>
      </c>
      <c r="I359" t="s">
        <v>11</v>
      </c>
      <c r="J359" s="2">
        <v>4102</v>
      </c>
      <c r="K359">
        <f t="shared" ref="K359:K400" si="32">0.074011*(J359) + 2.9021</f>
        <v>306.49522200000001</v>
      </c>
      <c r="L359" s="6">
        <f>AVERAGE(K359:K361)</f>
        <v>306.37187033333333</v>
      </c>
    </row>
    <row r="360" spans="1:12" x14ac:dyDescent="0.2">
      <c r="A360" t="s">
        <v>10</v>
      </c>
      <c r="B360" t="s">
        <v>11</v>
      </c>
      <c r="C360" t="s">
        <v>993</v>
      </c>
      <c r="D360" t="s">
        <v>12</v>
      </c>
      <c r="E360" t="s">
        <v>13</v>
      </c>
      <c r="F360" t="s">
        <v>14</v>
      </c>
      <c r="G360" s="1">
        <v>44112.404166666667</v>
      </c>
      <c r="H360">
        <v>2</v>
      </c>
      <c r="I360" t="s">
        <v>11</v>
      </c>
      <c r="J360" s="2">
        <v>4086</v>
      </c>
      <c r="K360">
        <f t="shared" si="32"/>
        <v>305.31104599999998</v>
      </c>
    </row>
    <row r="361" spans="1:12" x14ac:dyDescent="0.2">
      <c r="A361" t="s">
        <v>10</v>
      </c>
      <c r="B361" t="s">
        <v>11</v>
      </c>
      <c r="C361" t="s">
        <v>993</v>
      </c>
      <c r="D361" t="s">
        <v>12</v>
      </c>
      <c r="E361" t="s">
        <v>13</v>
      </c>
      <c r="F361" t="s">
        <v>14</v>
      </c>
      <c r="G361" s="1">
        <v>44112.407638888886</v>
      </c>
      <c r="H361">
        <v>3</v>
      </c>
      <c r="I361" t="s">
        <v>11</v>
      </c>
      <c r="J361" s="2">
        <v>4113</v>
      </c>
      <c r="K361">
        <f t="shared" si="32"/>
        <v>307.30934300000001</v>
      </c>
    </row>
    <row r="362" spans="1:12" x14ac:dyDescent="0.2">
      <c r="A362" t="s">
        <v>10</v>
      </c>
      <c r="B362" t="s">
        <v>11</v>
      </c>
      <c r="C362" t="s">
        <v>994</v>
      </c>
      <c r="D362" t="s">
        <v>12</v>
      </c>
      <c r="E362" t="s">
        <v>13</v>
      </c>
      <c r="F362" t="s">
        <v>14</v>
      </c>
      <c r="G362" s="1">
        <v>44112.415972222225</v>
      </c>
      <c r="H362">
        <v>1</v>
      </c>
      <c r="I362" t="s">
        <v>11</v>
      </c>
      <c r="J362" s="2">
        <v>2109</v>
      </c>
      <c r="K362">
        <f t="shared" si="32"/>
        <v>158.99129899999997</v>
      </c>
      <c r="L362" s="6">
        <f>AVERAGE(K362:K364)</f>
        <v>159.63272766666665</v>
      </c>
    </row>
    <row r="363" spans="1:12" x14ac:dyDescent="0.2">
      <c r="A363" t="s">
        <v>10</v>
      </c>
      <c r="B363" t="s">
        <v>11</v>
      </c>
      <c r="C363" t="s">
        <v>994</v>
      </c>
      <c r="D363" t="s">
        <v>12</v>
      </c>
      <c r="E363" t="s">
        <v>13</v>
      </c>
      <c r="F363" t="s">
        <v>14</v>
      </c>
      <c r="G363" s="1">
        <v>44112.418749999997</v>
      </c>
      <c r="H363">
        <v>2</v>
      </c>
      <c r="I363" t="s">
        <v>11</v>
      </c>
      <c r="J363" s="2">
        <v>2110</v>
      </c>
      <c r="K363">
        <f t="shared" si="32"/>
        <v>159.06530999999998</v>
      </c>
    </row>
    <row r="364" spans="1:12" x14ac:dyDescent="0.2">
      <c r="A364" t="s">
        <v>10</v>
      </c>
      <c r="B364" t="s">
        <v>11</v>
      </c>
      <c r="C364" t="s">
        <v>994</v>
      </c>
      <c r="D364" t="s">
        <v>12</v>
      </c>
      <c r="E364" t="s">
        <v>13</v>
      </c>
      <c r="F364" t="s">
        <v>14</v>
      </c>
      <c r="G364" s="1">
        <v>44112.422222222223</v>
      </c>
      <c r="H364">
        <v>3</v>
      </c>
      <c r="I364" t="s">
        <v>11</v>
      </c>
      <c r="J364" s="2">
        <v>2134</v>
      </c>
      <c r="K364">
        <f t="shared" si="32"/>
        <v>160.84157399999998</v>
      </c>
    </row>
    <row r="365" spans="1:12" x14ac:dyDescent="0.2">
      <c r="A365" t="s">
        <v>10</v>
      </c>
      <c r="B365" t="s">
        <v>11</v>
      </c>
      <c r="C365" t="s">
        <v>995</v>
      </c>
      <c r="D365" t="s">
        <v>12</v>
      </c>
      <c r="E365" t="s">
        <v>13</v>
      </c>
      <c r="F365" t="s">
        <v>14</v>
      </c>
      <c r="G365" s="1">
        <v>44112.430555555555</v>
      </c>
      <c r="H365">
        <v>1</v>
      </c>
      <c r="I365" t="s">
        <v>11</v>
      </c>
      <c r="J365" s="2">
        <v>2689</v>
      </c>
      <c r="K365">
        <f t="shared" si="32"/>
        <v>201.91767899999996</v>
      </c>
      <c r="L365" s="6">
        <f>AVERAGE(K365:K367)</f>
        <v>203.12652533333332</v>
      </c>
    </row>
    <row r="366" spans="1:12" x14ac:dyDescent="0.2">
      <c r="A366" t="s">
        <v>10</v>
      </c>
      <c r="B366" t="s">
        <v>11</v>
      </c>
      <c r="C366" t="s">
        <v>995</v>
      </c>
      <c r="D366" t="s">
        <v>12</v>
      </c>
      <c r="E366" t="s">
        <v>13</v>
      </c>
      <c r="F366" t="s">
        <v>14</v>
      </c>
      <c r="G366" s="1">
        <v>44112.434027777781</v>
      </c>
      <c r="H366">
        <v>2</v>
      </c>
      <c r="I366" t="s">
        <v>11</v>
      </c>
      <c r="J366" s="2">
        <v>2711</v>
      </c>
      <c r="K366">
        <f t="shared" si="32"/>
        <v>203.54592099999996</v>
      </c>
    </row>
    <row r="367" spans="1:12" x14ac:dyDescent="0.2">
      <c r="A367" t="s">
        <v>10</v>
      </c>
      <c r="B367" t="s">
        <v>11</v>
      </c>
      <c r="C367" t="s">
        <v>995</v>
      </c>
      <c r="D367" t="s">
        <v>12</v>
      </c>
      <c r="E367" t="s">
        <v>13</v>
      </c>
      <c r="F367" t="s">
        <v>14</v>
      </c>
      <c r="G367" s="1">
        <v>44112.4375</v>
      </c>
      <c r="H367">
        <v>3</v>
      </c>
      <c r="I367" t="s">
        <v>11</v>
      </c>
      <c r="J367" s="2">
        <v>2716</v>
      </c>
      <c r="K367">
        <f t="shared" si="32"/>
        <v>203.91597599999997</v>
      </c>
    </row>
    <row r="368" spans="1:12" x14ac:dyDescent="0.2">
      <c r="A368" t="s">
        <v>10</v>
      </c>
      <c r="B368" t="s">
        <v>11</v>
      </c>
      <c r="C368" t="s">
        <v>996</v>
      </c>
      <c r="D368" t="s">
        <v>12</v>
      </c>
      <c r="E368" t="s">
        <v>13</v>
      </c>
      <c r="F368" t="s">
        <v>14</v>
      </c>
      <c r="G368" s="1">
        <v>44112.445833333331</v>
      </c>
      <c r="H368">
        <v>1</v>
      </c>
      <c r="I368" t="s">
        <v>11</v>
      </c>
      <c r="J368" s="2">
        <v>2619</v>
      </c>
      <c r="K368">
        <f t="shared" si="32"/>
        <v>196.73690899999997</v>
      </c>
      <c r="L368" s="6">
        <f>AVERAGE(K368:K370)</f>
        <v>201.17756899999995</v>
      </c>
    </row>
    <row r="369" spans="1:12" x14ac:dyDescent="0.2">
      <c r="A369" t="s">
        <v>10</v>
      </c>
      <c r="B369" t="s">
        <v>11</v>
      </c>
      <c r="C369" t="s">
        <v>996</v>
      </c>
      <c r="D369" t="s">
        <v>12</v>
      </c>
      <c r="E369" t="s">
        <v>13</v>
      </c>
      <c r="F369" t="s">
        <v>14</v>
      </c>
      <c r="G369" s="1">
        <v>44112.45</v>
      </c>
      <c r="H369">
        <v>2</v>
      </c>
      <c r="I369" t="s">
        <v>11</v>
      </c>
      <c r="J369" s="2">
        <v>2696</v>
      </c>
      <c r="K369">
        <f t="shared" si="32"/>
        <v>202.43575599999997</v>
      </c>
    </row>
    <row r="370" spans="1:12" x14ac:dyDescent="0.2">
      <c r="A370" t="s">
        <v>10</v>
      </c>
      <c r="B370" t="s">
        <v>11</v>
      </c>
      <c r="C370" t="s">
        <v>996</v>
      </c>
      <c r="D370" t="s">
        <v>12</v>
      </c>
      <c r="E370" t="s">
        <v>13</v>
      </c>
      <c r="F370" t="s">
        <v>14</v>
      </c>
      <c r="G370" s="1">
        <v>44112.453472222223</v>
      </c>
      <c r="H370">
        <v>3</v>
      </c>
      <c r="I370" t="s">
        <v>11</v>
      </c>
      <c r="J370" s="2">
        <v>2722</v>
      </c>
      <c r="K370">
        <f t="shared" si="32"/>
        <v>204.36004199999996</v>
      </c>
    </row>
    <row r="371" spans="1:12" x14ac:dyDescent="0.2">
      <c r="A371" t="s">
        <v>10</v>
      </c>
      <c r="B371" t="s">
        <v>11</v>
      </c>
      <c r="C371" t="s">
        <v>997</v>
      </c>
      <c r="D371" t="s">
        <v>12</v>
      </c>
      <c r="E371" t="s">
        <v>13</v>
      </c>
      <c r="F371" t="s">
        <v>14</v>
      </c>
      <c r="G371" s="1">
        <v>44112.461805555555</v>
      </c>
      <c r="H371">
        <v>1</v>
      </c>
      <c r="I371" t="s">
        <v>11</v>
      </c>
      <c r="J371" s="2">
        <v>3192</v>
      </c>
      <c r="K371">
        <f t="shared" si="32"/>
        <v>239.14521199999996</v>
      </c>
      <c r="L371" s="6">
        <f>AVERAGE(K371:K373)</f>
        <v>237.44295899999997</v>
      </c>
    </row>
    <row r="372" spans="1:12" x14ac:dyDescent="0.2">
      <c r="A372" t="s">
        <v>10</v>
      </c>
      <c r="B372" t="s">
        <v>11</v>
      </c>
      <c r="C372" t="s">
        <v>997</v>
      </c>
      <c r="D372" t="s">
        <v>12</v>
      </c>
      <c r="E372" t="s">
        <v>13</v>
      </c>
      <c r="F372" t="s">
        <v>14</v>
      </c>
      <c r="G372" s="1">
        <v>44112.465277777781</v>
      </c>
      <c r="H372">
        <v>2</v>
      </c>
      <c r="I372" t="s">
        <v>11</v>
      </c>
      <c r="J372" s="2">
        <v>3147</v>
      </c>
      <c r="K372">
        <f t="shared" si="32"/>
        <v>235.81471699999997</v>
      </c>
    </row>
    <row r="373" spans="1:12" x14ac:dyDescent="0.2">
      <c r="A373" t="s">
        <v>10</v>
      </c>
      <c r="B373" t="s">
        <v>11</v>
      </c>
      <c r="C373" t="s">
        <v>997</v>
      </c>
      <c r="D373" t="s">
        <v>12</v>
      </c>
      <c r="E373" t="s">
        <v>13</v>
      </c>
      <c r="F373" t="s">
        <v>14</v>
      </c>
      <c r="G373" s="1">
        <v>44112.46875</v>
      </c>
      <c r="H373">
        <v>3</v>
      </c>
      <c r="I373" t="s">
        <v>11</v>
      </c>
      <c r="J373" s="2">
        <v>3168</v>
      </c>
      <c r="K373">
        <f t="shared" si="32"/>
        <v>237.36894799999996</v>
      </c>
    </row>
    <row r="374" spans="1:12" x14ac:dyDescent="0.2">
      <c r="A374" t="s">
        <v>10</v>
      </c>
      <c r="B374" t="s">
        <v>11</v>
      </c>
      <c r="C374" t="s">
        <v>998</v>
      </c>
      <c r="D374" t="s">
        <v>12</v>
      </c>
      <c r="E374" t="s">
        <v>13</v>
      </c>
      <c r="F374" t="s">
        <v>14</v>
      </c>
      <c r="G374" s="1">
        <v>44112.477083333331</v>
      </c>
      <c r="H374">
        <v>1</v>
      </c>
      <c r="I374" t="s">
        <v>11</v>
      </c>
      <c r="J374" s="2">
        <v>2329</v>
      </c>
      <c r="K374">
        <f t="shared" si="32"/>
        <v>175.27371899999997</v>
      </c>
      <c r="L374" s="6">
        <f>AVERAGE(K374:K376)</f>
        <v>175.56976299999997</v>
      </c>
    </row>
    <row r="375" spans="1:12" x14ac:dyDescent="0.2">
      <c r="A375" t="s">
        <v>10</v>
      </c>
      <c r="B375" t="s">
        <v>11</v>
      </c>
      <c r="C375" t="s">
        <v>998</v>
      </c>
      <c r="D375" t="s">
        <v>12</v>
      </c>
      <c r="E375" t="s">
        <v>13</v>
      </c>
      <c r="F375" t="s">
        <v>14</v>
      </c>
      <c r="G375" s="1">
        <v>44112.480555555558</v>
      </c>
      <c r="H375">
        <v>2</v>
      </c>
      <c r="I375" t="s">
        <v>11</v>
      </c>
      <c r="J375" s="2">
        <v>2335</v>
      </c>
      <c r="K375">
        <f t="shared" si="32"/>
        <v>175.71778499999996</v>
      </c>
    </row>
    <row r="376" spans="1:12" x14ac:dyDescent="0.2">
      <c r="A376" t="s">
        <v>10</v>
      </c>
      <c r="B376" t="s">
        <v>11</v>
      </c>
      <c r="C376" t="s">
        <v>998</v>
      </c>
      <c r="D376" t="s">
        <v>12</v>
      </c>
      <c r="E376" t="s">
        <v>13</v>
      </c>
      <c r="F376" t="s">
        <v>14</v>
      </c>
      <c r="G376" s="1">
        <v>44112.484027777777</v>
      </c>
      <c r="H376">
        <v>3</v>
      </c>
      <c r="I376" t="s">
        <v>11</v>
      </c>
      <c r="J376" s="2">
        <v>2335</v>
      </c>
      <c r="K376">
        <f t="shared" si="32"/>
        <v>175.71778499999996</v>
      </c>
    </row>
    <row r="377" spans="1:12" x14ac:dyDescent="0.2">
      <c r="A377" t="s">
        <v>10</v>
      </c>
      <c r="B377" t="s">
        <v>11</v>
      </c>
      <c r="C377" t="s">
        <v>999</v>
      </c>
      <c r="D377" t="s">
        <v>12</v>
      </c>
      <c r="E377" t="s">
        <v>13</v>
      </c>
      <c r="F377" t="s">
        <v>14</v>
      </c>
      <c r="G377" s="1">
        <v>44112.492361111108</v>
      </c>
      <c r="H377">
        <v>1</v>
      </c>
      <c r="I377" t="s">
        <v>11</v>
      </c>
      <c r="J377" s="2">
        <v>2027</v>
      </c>
      <c r="K377">
        <f t="shared" si="32"/>
        <v>152.92239699999999</v>
      </c>
      <c r="L377" s="6">
        <f>AVERAGE(K377:K379)</f>
        <v>153.71184766666667</v>
      </c>
    </row>
    <row r="378" spans="1:12" x14ac:dyDescent="0.2">
      <c r="A378" t="s">
        <v>10</v>
      </c>
      <c r="B378" t="s">
        <v>11</v>
      </c>
      <c r="C378" t="s">
        <v>999</v>
      </c>
      <c r="D378" t="s">
        <v>12</v>
      </c>
      <c r="E378" t="s">
        <v>13</v>
      </c>
      <c r="F378" t="s">
        <v>14</v>
      </c>
      <c r="G378" s="1">
        <v>44112.495833333334</v>
      </c>
      <c r="H378">
        <v>2</v>
      </c>
      <c r="I378" t="s">
        <v>11</v>
      </c>
      <c r="J378" s="2">
        <v>2042</v>
      </c>
      <c r="K378">
        <f t="shared" si="32"/>
        <v>154.03256199999998</v>
      </c>
    </row>
    <row r="379" spans="1:12" x14ac:dyDescent="0.2">
      <c r="A379" t="s">
        <v>10</v>
      </c>
      <c r="B379" t="s">
        <v>11</v>
      </c>
      <c r="C379" t="s">
        <v>999</v>
      </c>
      <c r="D379" t="s">
        <v>12</v>
      </c>
      <c r="E379" t="s">
        <v>13</v>
      </c>
      <c r="F379" t="s">
        <v>14</v>
      </c>
      <c r="G379" s="1">
        <v>44112.499305555553</v>
      </c>
      <c r="H379">
        <v>3</v>
      </c>
      <c r="I379" t="s">
        <v>11</v>
      </c>
      <c r="J379" s="2">
        <v>2044</v>
      </c>
      <c r="K379">
        <f t="shared" si="32"/>
        <v>154.18058399999998</v>
      </c>
    </row>
    <row r="380" spans="1:12" x14ac:dyDescent="0.2">
      <c r="A380" t="s">
        <v>10</v>
      </c>
      <c r="B380" t="s">
        <v>11</v>
      </c>
      <c r="C380" t="s">
        <v>1000</v>
      </c>
      <c r="D380" t="s">
        <v>12</v>
      </c>
      <c r="E380" t="s">
        <v>13</v>
      </c>
      <c r="F380" t="s">
        <v>14</v>
      </c>
      <c r="G380" s="1">
        <v>44112.507638888892</v>
      </c>
      <c r="H380">
        <v>1</v>
      </c>
      <c r="I380" t="s">
        <v>11</v>
      </c>
      <c r="J380" s="2">
        <v>2531</v>
      </c>
      <c r="K380">
        <f t="shared" si="32"/>
        <v>190.22394099999997</v>
      </c>
      <c r="L380" s="6">
        <f>AVERAGE(K380:K382)</f>
        <v>190.10058933333332</v>
      </c>
    </row>
    <row r="381" spans="1:12" x14ac:dyDescent="0.2">
      <c r="A381" t="s">
        <v>10</v>
      </c>
      <c r="B381" t="s">
        <v>11</v>
      </c>
      <c r="C381" t="s">
        <v>1000</v>
      </c>
      <c r="D381" t="s">
        <v>12</v>
      </c>
      <c r="E381" t="s">
        <v>13</v>
      </c>
      <c r="F381" t="s">
        <v>14</v>
      </c>
      <c r="G381" s="1">
        <v>44112.511111111111</v>
      </c>
      <c r="H381">
        <v>2</v>
      </c>
      <c r="I381" t="s">
        <v>11</v>
      </c>
      <c r="J381" s="2">
        <v>2503</v>
      </c>
      <c r="K381">
        <f t="shared" si="32"/>
        <v>188.15163299999998</v>
      </c>
    </row>
    <row r="382" spans="1:12" x14ac:dyDescent="0.2">
      <c r="A382" t="s">
        <v>10</v>
      </c>
      <c r="B382" t="s">
        <v>11</v>
      </c>
      <c r="C382" t="s">
        <v>1000</v>
      </c>
      <c r="D382" t="s">
        <v>12</v>
      </c>
      <c r="E382" t="s">
        <v>13</v>
      </c>
      <c r="F382" t="s">
        <v>14</v>
      </c>
      <c r="G382" s="1">
        <v>44112.51458333333</v>
      </c>
      <c r="H382">
        <v>3</v>
      </c>
      <c r="I382" t="s">
        <v>11</v>
      </c>
      <c r="J382" s="2">
        <v>2554</v>
      </c>
      <c r="K382">
        <f t="shared" si="32"/>
        <v>191.92619399999998</v>
      </c>
    </row>
    <row r="383" spans="1:12" x14ac:dyDescent="0.2">
      <c r="A383" t="s">
        <v>10</v>
      </c>
      <c r="B383" t="s">
        <v>11</v>
      </c>
      <c r="C383" t="s">
        <v>1001</v>
      </c>
      <c r="D383" t="s">
        <v>12</v>
      </c>
      <c r="E383" t="s">
        <v>13</v>
      </c>
      <c r="F383" t="s">
        <v>14</v>
      </c>
      <c r="G383" s="1">
        <v>44112.522222222222</v>
      </c>
      <c r="H383">
        <v>1</v>
      </c>
      <c r="I383" t="s">
        <v>11</v>
      </c>
      <c r="J383" s="2">
        <v>2145</v>
      </c>
      <c r="K383">
        <f t="shared" si="32"/>
        <v>161.65569499999998</v>
      </c>
      <c r="L383" s="6">
        <f>AVERAGE(K383:K385)</f>
        <v>161.26096966666663</v>
      </c>
    </row>
    <row r="384" spans="1:12" x14ac:dyDescent="0.2">
      <c r="A384" t="s">
        <v>10</v>
      </c>
      <c r="B384" t="s">
        <v>11</v>
      </c>
      <c r="C384" t="s">
        <v>1001</v>
      </c>
      <c r="D384" t="s">
        <v>12</v>
      </c>
      <c r="E384" t="s">
        <v>13</v>
      </c>
      <c r="F384" t="s">
        <v>14</v>
      </c>
      <c r="G384" s="1">
        <v>44112.525694444441</v>
      </c>
      <c r="H384">
        <v>2</v>
      </c>
      <c r="I384" t="s">
        <v>11</v>
      </c>
      <c r="J384" s="2">
        <v>2149</v>
      </c>
      <c r="K384">
        <f t="shared" si="32"/>
        <v>161.95173899999998</v>
      </c>
    </row>
    <row r="385" spans="1:18" x14ac:dyDescent="0.2">
      <c r="A385" t="s">
        <v>10</v>
      </c>
      <c r="B385" t="s">
        <v>11</v>
      </c>
      <c r="C385" t="s">
        <v>1001</v>
      </c>
      <c r="D385" t="s">
        <v>12</v>
      </c>
      <c r="E385" t="s">
        <v>13</v>
      </c>
      <c r="F385" t="s">
        <v>14</v>
      </c>
      <c r="G385" s="1">
        <v>44112.529166666667</v>
      </c>
      <c r="H385">
        <v>3</v>
      </c>
      <c r="I385" t="s">
        <v>11</v>
      </c>
      <c r="J385" s="2">
        <v>2125</v>
      </c>
      <c r="K385">
        <f t="shared" si="32"/>
        <v>160.17547499999998</v>
      </c>
      <c r="R385" t="s">
        <v>276</v>
      </c>
    </row>
    <row r="386" spans="1:18" x14ac:dyDescent="0.2">
      <c r="A386" t="s">
        <v>10</v>
      </c>
      <c r="B386" t="s">
        <v>11</v>
      </c>
      <c r="C386" t="s">
        <v>1002</v>
      </c>
      <c r="D386" t="s">
        <v>12</v>
      </c>
      <c r="E386" t="s">
        <v>13</v>
      </c>
      <c r="F386" t="s">
        <v>14</v>
      </c>
      <c r="G386" s="1">
        <v>44112.537499999999</v>
      </c>
      <c r="H386">
        <v>1</v>
      </c>
      <c r="I386" t="s">
        <v>11</v>
      </c>
      <c r="J386" s="2">
        <v>2407</v>
      </c>
      <c r="K386">
        <f t="shared" si="32"/>
        <v>181.04657699999998</v>
      </c>
      <c r="L386" s="6">
        <f>AVERAGE(K386:K388)</f>
        <v>181.14525833333332</v>
      </c>
      <c r="P386" t="s">
        <v>9</v>
      </c>
      <c r="Q386" t="s">
        <v>865</v>
      </c>
      <c r="R386" t="s">
        <v>865</v>
      </c>
    </row>
    <row r="387" spans="1:18" x14ac:dyDescent="0.2">
      <c r="A387" t="s">
        <v>10</v>
      </c>
      <c r="B387" t="s">
        <v>11</v>
      </c>
      <c r="C387" t="s">
        <v>1002</v>
      </c>
      <c r="D387" t="s">
        <v>12</v>
      </c>
      <c r="E387" t="s">
        <v>13</v>
      </c>
      <c r="F387" t="s">
        <v>14</v>
      </c>
      <c r="G387" s="1">
        <v>44112.540972222225</v>
      </c>
      <c r="H387">
        <v>2</v>
      </c>
      <c r="I387" t="s">
        <v>11</v>
      </c>
      <c r="J387" s="2">
        <v>2395</v>
      </c>
      <c r="K387">
        <f t="shared" si="32"/>
        <v>180.15844499999997</v>
      </c>
      <c r="P387" s="2">
        <v>10.39</v>
      </c>
      <c r="Q387">
        <v>0.5</v>
      </c>
      <c r="R387">
        <f>0.091823*(P387) - 0.4115</f>
        <v>0.54254097000000012</v>
      </c>
    </row>
    <row r="388" spans="1:18" x14ac:dyDescent="0.2">
      <c r="A388" t="s">
        <v>10</v>
      </c>
      <c r="B388" t="s">
        <v>11</v>
      </c>
      <c r="C388" t="s">
        <v>1002</v>
      </c>
      <c r="D388" t="s">
        <v>12</v>
      </c>
      <c r="E388" t="s">
        <v>13</v>
      </c>
      <c r="F388" t="s">
        <v>14</v>
      </c>
      <c r="G388" s="1">
        <v>44112.544444444444</v>
      </c>
      <c r="H388">
        <v>3</v>
      </c>
      <c r="I388" t="s">
        <v>11</v>
      </c>
      <c r="J388" s="2">
        <v>2423</v>
      </c>
      <c r="K388">
        <f t="shared" si="32"/>
        <v>182.23075299999996</v>
      </c>
      <c r="P388" s="2">
        <v>10.029999999999999</v>
      </c>
      <c r="Q388">
        <v>0.5</v>
      </c>
      <c r="R388">
        <f t="shared" ref="R388:R398" si="33">0.091823*(P388) - 0.4115</f>
        <v>0.50948468999999996</v>
      </c>
    </row>
    <row r="389" spans="1:18" x14ac:dyDescent="0.2">
      <c r="A389" t="s">
        <v>10</v>
      </c>
      <c r="B389" t="s">
        <v>11</v>
      </c>
      <c r="C389" t="s">
        <v>1003</v>
      </c>
      <c r="D389" t="s">
        <v>12</v>
      </c>
      <c r="E389" t="s">
        <v>13</v>
      </c>
      <c r="F389" t="s">
        <v>14</v>
      </c>
      <c r="G389" s="1">
        <v>44112.552777777775</v>
      </c>
      <c r="H389">
        <v>1</v>
      </c>
      <c r="I389" t="s">
        <v>11</v>
      </c>
      <c r="J389" s="2">
        <v>3452</v>
      </c>
      <c r="K389">
        <f t="shared" si="32"/>
        <v>258.38807199999997</v>
      </c>
      <c r="L389" s="6">
        <f>AVERAGE(K389:K391)</f>
        <v>256.80917066666666</v>
      </c>
      <c r="P389" s="2">
        <v>9.7799999999999994</v>
      </c>
      <c r="Q389">
        <v>0.5</v>
      </c>
      <c r="R389">
        <f t="shared" si="33"/>
        <v>0.48652894000000002</v>
      </c>
    </row>
    <row r="390" spans="1:18" x14ac:dyDescent="0.2">
      <c r="A390" t="s">
        <v>10</v>
      </c>
      <c r="B390" t="s">
        <v>11</v>
      </c>
      <c r="C390" t="s">
        <v>1003</v>
      </c>
      <c r="D390" t="s">
        <v>12</v>
      </c>
      <c r="E390" t="s">
        <v>13</v>
      </c>
      <c r="F390" t="s">
        <v>14</v>
      </c>
      <c r="G390" s="1">
        <v>44112.556944444441</v>
      </c>
      <c r="H390">
        <v>2</v>
      </c>
      <c r="I390" t="s">
        <v>11</v>
      </c>
      <c r="J390" s="2">
        <v>3394</v>
      </c>
      <c r="K390">
        <f t="shared" si="32"/>
        <v>254.09543399999995</v>
      </c>
      <c r="P390" s="2">
        <v>15.04</v>
      </c>
      <c r="Q390">
        <v>1</v>
      </c>
      <c r="R390">
        <f t="shared" si="33"/>
        <v>0.96951791999999992</v>
      </c>
    </row>
    <row r="391" spans="1:18" x14ac:dyDescent="0.2">
      <c r="A391" t="s">
        <v>10</v>
      </c>
      <c r="B391" t="s">
        <v>11</v>
      </c>
      <c r="C391" t="s">
        <v>1003</v>
      </c>
      <c r="D391" t="s">
        <v>12</v>
      </c>
      <c r="E391" t="s">
        <v>13</v>
      </c>
      <c r="F391" t="s">
        <v>14</v>
      </c>
      <c r="G391" s="1">
        <v>44112.560416666667</v>
      </c>
      <c r="H391">
        <v>3</v>
      </c>
      <c r="I391" t="s">
        <v>11</v>
      </c>
      <c r="J391" s="2">
        <v>3446</v>
      </c>
      <c r="K391">
        <f t="shared" si="32"/>
        <v>257.944006</v>
      </c>
      <c r="P391" s="2">
        <v>15.4</v>
      </c>
      <c r="Q391">
        <v>1</v>
      </c>
      <c r="R391">
        <f t="shared" si="33"/>
        <v>1.0025742000000002</v>
      </c>
    </row>
    <row r="392" spans="1:18" x14ac:dyDescent="0.2">
      <c r="A392" t="s">
        <v>10</v>
      </c>
      <c r="B392" t="s">
        <v>11</v>
      </c>
      <c r="C392" t="s">
        <v>1004</v>
      </c>
      <c r="D392" t="s">
        <v>12</v>
      </c>
      <c r="E392" t="s">
        <v>13</v>
      </c>
      <c r="F392" t="s">
        <v>14</v>
      </c>
      <c r="G392" s="1">
        <v>44112.568749999999</v>
      </c>
      <c r="H392">
        <v>1</v>
      </c>
      <c r="I392" t="s">
        <v>11</v>
      </c>
      <c r="J392" s="2">
        <v>2214</v>
      </c>
      <c r="K392">
        <f t="shared" si="32"/>
        <v>166.76245399999996</v>
      </c>
      <c r="L392" s="6">
        <f>AVERAGE(K392:K394)</f>
        <v>166.86113533333329</v>
      </c>
      <c r="P392" s="2">
        <v>15.23</v>
      </c>
      <c r="Q392">
        <v>1</v>
      </c>
      <c r="R392">
        <f t="shared" si="33"/>
        <v>0.98696429000000019</v>
      </c>
    </row>
    <row r="393" spans="1:18" x14ac:dyDescent="0.2">
      <c r="A393" t="s">
        <v>10</v>
      </c>
      <c r="B393" t="s">
        <v>11</v>
      </c>
      <c r="C393" t="s">
        <v>1004</v>
      </c>
      <c r="D393" t="s">
        <v>12</v>
      </c>
      <c r="E393" t="s">
        <v>13</v>
      </c>
      <c r="F393" t="s">
        <v>14</v>
      </c>
      <c r="G393" s="1">
        <v>44112.572222222225</v>
      </c>
      <c r="H393">
        <v>2</v>
      </c>
      <c r="I393" t="s">
        <v>11</v>
      </c>
      <c r="J393" s="2">
        <v>2218</v>
      </c>
      <c r="K393">
        <f t="shared" si="32"/>
        <v>167.05849799999999</v>
      </c>
      <c r="P393" s="2">
        <v>31.91</v>
      </c>
      <c r="Q393">
        <v>2.5</v>
      </c>
      <c r="R393">
        <f t="shared" si="33"/>
        <v>2.5185719300000002</v>
      </c>
    </row>
    <row r="394" spans="1:18" x14ac:dyDescent="0.2">
      <c r="A394" t="s">
        <v>10</v>
      </c>
      <c r="B394" t="s">
        <v>11</v>
      </c>
      <c r="C394" t="s">
        <v>1004</v>
      </c>
      <c r="D394" t="s">
        <v>12</v>
      </c>
      <c r="E394" t="s">
        <v>13</v>
      </c>
      <c r="F394" t="s">
        <v>14</v>
      </c>
      <c r="G394" s="1">
        <v>44112.575694444444</v>
      </c>
      <c r="H394">
        <v>3</v>
      </c>
      <c r="I394" t="s">
        <v>11</v>
      </c>
      <c r="J394" s="2">
        <v>2214</v>
      </c>
      <c r="K394">
        <f t="shared" si="32"/>
        <v>166.76245399999996</v>
      </c>
      <c r="P394" s="2">
        <v>31.37</v>
      </c>
      <c r="Q394">
        <v>2.5</v>
      </c>
      <c r="R394">
        <f t="shared" si="33"/>
        <v>2.4689875099999998</v>
      </c>
    </row>
    <row r="395" spans="1:18" x14ac:dyDescent="0.2">
      <c r="A395" t="s">
        <v>10</v>
      </c>
      <c r="B395" t="s">
        <v>11</v>
      </c>
      <c r="C395" t="s">
        <v>895</v>
      </c>
      <c r="D395" t="s">
        <v>12</v>
      </c>
      <c r="E395" t="s">
        <v>13</v>
      </c>
      <c r="F395" t="s">
        <v>14</v>
      </c>
      <c r="G395" s="1">
        <v>44112.585416666669</v>
      </c>
      <c r="H395">
        <v>2</v>
      </c>
      <c r="I395" t="s">
        <v>11</v>
      </c>
      <c r="J395" s="2">
        <v>18.86</v>
      </c>
      <c r="K395" s="6">
        <f t="shared" ref="K395:K397" si="34">0.091823*(J395) - 0.4115</f>
        <v>1.32028178</v>
      </c>
      <c r="L395" s="6">
        <f>AVERAGE(K395:K397)</f>
        <v>1.1699981366666667</v>
      </c>
      <c r="P395" s="2">
        <v>31.83</v>
      </c>
      <c r="Q395">
        <v>2.5</v>
      </c>
      <c r="R395">
        <f t="shared" si="33"/>
        <v>2.5112260900000001</v>
      </c>
    </row>
    <row r="396" spans="1:18" x14ac:dyDescent="0.2">
      <c r="A396" t="s">
        <v>10</v>
      </c>
      <c r="B396" t="s">
        <v>11</v>
      </c>
      <c r="C396" t="s">
        <v>895</v>
      </c>
      <c r="D396" t="s">
        <v>12</v>
      </c>
      <c r="E396" t="s">
        <v>13</v>
      </c>
      <c r="F396" t="s">
        <v>14</v>
      </c>
      <c r="G396" s="23">
        <v>44112.587500000001</v>
      </c>
      <c r="H396">
        <v>3</v>
      </c>
      <c r="I396" t="s">
        <v>11</v>
      </c>
      <c r="J396" s="2">
        <v>16.29</v>
      </c>
      <c r="K396" s="6">
        <f t="shared" si="34"/>
        <v>1.0842966700000001</v>
      </c>
      <c r="P396" s="2">
        <v>59.3</v>
      </c>
      <c r="Q396">
        <v>5</v>
      </c>
      <c r="R396">
        <f t="shared" si="33"/>
        <v>5.0336038999999992</v>
      </c>
    </row>
    <row r="397" spans="1:18" x14ac:dyDescent="0.2">
      <c r="A397" t="s">
        <v>10</v>
      </c>
      <c r="B397" t="s">
        <v>11</v>
      </c>
      <c r="C397" t="s">
        <v>895</v>
      </c>
      <c r="D397" t="s">
        <v>12</v>
      </c>
      <c r="E397" t="s">
        <v>13</v>
      </c>
      <c r="F397" t="s">
        <v>14</v>
      </c>
      <c r="G397" s="23">
        <v>44112.590277777781</v>
      </c>
      <c r="H397">
        <v>4</v>
      </c>
      <c r="I397" t="s">
        <v>11</v>
      </c>
      <c r="J397" s="2">
        <v>16.52</v>
      </c>
      <c r="K397" s="6">
        <f t="shared" si="34"/>
        <v>1.10541596</v>
      </c>
      <c r="P397" s="2">
        <v>58.57</v>
      </c>
      <c r="Q397">
        <v>5</v>
      </c>
      <c r="R397">
        <f t="shared" si="33"/>
        <v>4.9665731099999997</v>
      </c>
    </row>
    <row r="398" spans="1:18" x14ac:dyDescent="0.2">
      <c r="A398" t="s">
        <v>10</v>
      </c>
      <c r="B398" t="s">
        <v>11</v>
      </c>
      <c r="C398" t="s">
        <v>942</v>
      </c>
      <c r="D398" t="s">
        <v>12</v>
      </c>
      <c r="E398" t="s">
        <v>13</v>
      </c>
      <c r="F398" t="s">
        <v>14</v>
      </c>
      <c r="G398" s="23">
        <v>44112.598611111112</v>
      </c>
      <c r="H398">
        <v>1</v>
      </c>
      <c r="I398" t="s">
        <v>11</v>
      </c>
      <c r="J398" s="2">
        <v>2730</v>
      </c>
      <c r="K398">
        <f t="shared" si="32"/>
        <v>204.95212999999998</v>
      </c>
      <c r="L398" s="6">
        <f>AVERAGE(K398:K400)</f>
        <v>205.93894333333333</v>
      </c>
      <c r="P398" s="2">
        <v>58.97</v>
      </c>
      <c r="Q398">
        <v>5</v>
      </c>
      <c r="R398">
        <f t="shared" si="33"/>
        <v>5.0033023099999996</v>
      </c>
    </row>
    <row r="399" spans="1:18" x14ac:dyDescent="0.2">
      <c r="A399" t="s">
        <v>10</v>
      </c>
      <c r="B399" t="s">
        <v>11</v>
      </c>
      <c r="C399" t="s">
        <v>942</v>
      </c>
      <c r="D399" t="s">
        <v>12</v>
      </c>
      <c r="E399" t="s">
        <v>13</v>
      </c>
      <c r="F399" t="s">
        <v>14</v>
      </c>
      <c r="G399" s="23">
        <v>44112.602083333331</v>
      </c>
      <c r="H399">
        <v>2</v>
      </c>
      <c r="I399" t="s">
        <v>11</v>
      </c>
      <c r="J399" s="2">
        <v>2751</v>
      </c>
      <c r="K399">
        <f t="shared" si="32"/>
        <v>206.50636099999997</v>
      </c>
    </row>
    <row r="400" spans="1:18" x14ac:dyDescent="0.2">
      <c r="A400" t="s">
        <v>10</v>
      </c>
      <c r="B400" t="s">
        <v>11</v>
      </c>
      <c r="C400" t="s">
        <v>942</v>
      </c>
      <c r="D400" t="s">
        <v>12</v>
      </c>
      <c r="E400" t="s">
        <v>13</v>
      </c>
      <c r="F400" t="s">
        <v>14</v>
      </c>
      <c r="G400" s="23">
        <v>44112.605555555558</v>
      </c>
      <c r="H400">
        <v>3</v>
      </c>
      <c r="I400" t="s">
        <v>11</v>
      </c>
      <c r="J400" s="2">
        <v>2749</v>
      </c>
      <c r="K400">
        <f t="shared" si="32"/>
        <v>206.35833899999997</v>
      </c>
    </row>
    <row r="401" spans="1:18" x14ac:dyDescent="0.2">
      <c r="A401" t="s">
        <v>10</v>
      </c>
      <c r="B401" t="s">
        <v>11</v>
      </c>
      <c r="C401" t="s">
        <v>895</v>
      </c>
      <c r="D401" t="s">
        <v>12</v>
      </c>
      <c r="E401" t="s">
        <v>13</v>
      </c>
      <c r="F401" t="s">
        <v>14</v>
      </c>
      <c r="G401" s="23">
        <v>44112.615277777775</v>
      </c>
      <c r="H401">
        <v>2</v>
      </c>
      <c r="I401" t="s">
        <v>11</v>
      </c>
      <c r="J401" s="2">
        <v>19.66</v>
      </c>
      <c r="K401" s="6">
        <f t="shared" ref="K401:K402" si="35">0.091823*(J401) - 0.4115</f>
        <v>1.39374018</v>
      </c>
      <c r="L401" s="6">
        <f>AVERAGE(K401:K402)</f>
        <v>1.373080005</v>
      </c>
    </row>
    <row r="402" spans="1:18" x14ac:dyDescent="0.2">
      <c r="A402" t="s">
        <v>10</v>
      </c>
      <c r="B402" t="s">
        <v>11</v>
      </c>
      <c r="C402" t="s">
        <v>895</v>
      </c>
      <c r="D402" t="s">
        <v>12</v>
      </c>
      <c r="E402" t="s">
        <v>13</v>
      </c>
      <c r="F402" t="s">
        <v>14</v>
      </c>
      <c r="G402" s="23">
        <v>44112.618055555555</v>
      </c>
      <c r="H402">
        <v>3</v>
      </c>
      <c r="I402" t="s">
        <v>11</v>
      </c>
      <c r="J402" s="2">
        <v>19.21</v>
      </c>
      <c r="K402" s="6">
        <f t="shared" si="35"/>
        <v>1.3524198300000001</v>
      </c>
    </row>
    <row r="403" spans="1:18" x14ac:dyDescent="0.2">
      <c r="A403" t="s">
        <v>10</v>
      </c>
      <c r="B403" t="s">
        <v>11</v>
      </c>
      <c r="C403" t="s">
        <v>1005</v>
      </c>
      <c r="D403" t="s">
        <v>12</v>
      </c>
      <c r="E403" t="s">
        <v>13</v>
      </c>
      <c r="F403" t="s">
        <v>14</v>
      </c>
      <c r="G403" s="23">
        <v>44112.628472222219</v>
      </c>
      <c r="H403">
        <v>1</v>
      </c>
      <c r="I403" t="s">
        <v>11</v>
      </c>
      <c r="J403" s="2">
        <v>2610</v>
      </c>
      <c r="K403">
        <v>321.3</v>
      </c>
      <c r="L403" s="6">
        <f>AVERAGE(K403:K405)</f>
        <v>319.96666666666664</v>
      </c>
    </row>
    <row r="404" spans="1:18" x14ac:dyDescent="0.2">
      <c r="A404" t="s">
        <v>10</v>
      </c>
      <c r="B404" t="s">
        <v>11</v>
      </c>
      <c r="C404" t="s">
        <v>1005</v>
      </c>
      <c r="D404" t="s">
        <v>12</v>
      </c>
      <c r="E404" t="s">
        <v>13</v>
      </c>
      <c r="F404" t="s">
        <v>14</v>
      </c>
      <c r="G404" s="23">
        <v>44112.631944444445</v>
      </c>
      <c r="H404">
        <v>2</v>
      </c>
      <c r="I404" t="s">
        <v>11</v>
      </c>
      <c r="J404" s="2">
        <v>2589</v>
      </c>
      <c r="K404">
        <v>318.7</v>
      </c>
    </row>
    <row r="405" spans="1:18" x14ac:dyDescent="0.2">
      <c r="A405" t="s">
        <v>10</v>
      </c>
      <c r="B405" t="s">
        <v>11</v>
      </c>
      <c r="C405" t="s">
        <v>1005</v>
      </c>
      <c r="D405" t="s">
        <v>12</v>
      </c>
      <c r="E405" t="s">
        <v>13</v>
      </c>
      <c r="F405" t="s">
        <v>14</v>
      </c>
      <c r="G405" s="23">
        <v>44112.635416666664</v>
      </c>
      <c r="H405">
        <v>3</v>
      </c>
      <c r="I405" s="24" t="s">
        <v>11</v>
      </c>
      <c r="J405" s="22">
        <v>2599</v>
      </c>
      <c r="K405">
        <v>319.89999999999998</v>
      </c>
    </row>
    <row r="406" spans="1:18" x14ac:dyDescent="0.2">
      <c r="A406" t="s">
        <v>10</v>
      </c>
      <c r="B406" t="s">
        <v>11</v>
      </c>
      <c r="C406" t="s">
        <v>1006</v>
      </c>
      <c r="D406" t="s">
        <v>12</v>
      </c>
      <c r="E406" t="s">
        <v>13</v>
      </c>
      <c r="F406" t="s">
        <v>14</v>
      </c>
      <c r="G406" s="23">
        <v>44112.643750000003</v>
      </c>
      <c r="H406">
        <v>1</v>
      </c>
      <c r="I406" s="24" t="s">
        <v>11</v>
      </c>
      <c r="J406" s="2">
        <v>2259</v>
      </c>
      <c r="K406">
        <v>278.10000000000002</v>
      </c>
      <c r="L406" s="6">
        <f>AVERAGE(K406:K408)</f>
        <v>280.43333333333334</v>
      </c>
    </row>
    <row r="407" spans="1:18" x14ac:dyDescent="0.2">
      <c r="A407" t="s">
        <v>10</v>
      </c>
      <c r="B407" t="s">
        <v>11</v>
      </c>
      <c r="C407" t="s">
        <v>1006</v>
      </c>
      <c r="D407" t="s">
        <v>12</v>
      </c>
      <c r="E407" t="s">
        <v>13</v>
      </c>
      <c r="F407" t="s">
        <v>14</v>
      </c>
      <c r="G407" s="23">
        <v>44112.647222222222</v>
      </c>
      <c r="H407">
        <v>2</v>
      </c>
      <c r="I407" s="24" t="s">
        <v>11</v>
      </c>
      <c r="J407" s="2">
        <v>2285</v>
      </c>
      <c r="K407">
        <v>281.3</v>
      </c>
    </row>
    <row r="408" spans="1:18" x14ac:dyDescent="0.2">
      <c r="A408" t="s">
        <v>10</v>
      </c>
      <c r="B408" t="s">
        <v>11</v>
      </c>
      <c r="C408" t="s">
        <v>1006</v>
      </c>
      <c r="D408" t="s">
        <v>12</v>
      </c>
      <c r="E408" t="s">
        <v>13</v>
      </c>
      <c r="F408" t="s">
        <v>14</v>
      </c>
      <c r="G408" s="23">
        <v>44112.650694444441</v>
      </c>
      <c r="H408">
        <v>3</v>
      </c>
      <c r="I408" t="s">
        <v>11</v>
      </c>
      <c r="J408" s="2">
        <v>2290</v>
      </c>
      <c r="K408">
        <v>281.89999999999998</v>
      </c>
      <c r="R408" t="s">
        <v>276</v>
      </c>
    </row>
    <row r="409" spans="1:18" x14ac:dyDescent="0.2">
      <c r="A409" t="s">
        <v>10</v>
      </c>
      <c r="B409" t="s">
        <v>11</v>
      </c>
      <c r="C409" t="s">
        <v>1007</v>
      </c>
      <c r="D409" t="s">
        <v>12</v>
      </c>
      <c r="E409" t="s">
        <v>13</v>
      </c>
      <c r="F409" t="s">
        <v>14</v>
      </c>
      <c r="G409" s="23">
        <v>44112.662499999999</v>
      </c>
      <c r="H409">
        <v>2</v>
      </c>
      <c r="I409" t="s">
        <v>11</v>
      </c>
      <c r="J409" s="2">
        <v>2563</v>
      </c>
      <c r="K409">
        <v>315.5</v>
      </c>
      <c r="L409" s="6">
        <f>AVERAGE(K409:K411)</f>
        <v>318</v>
      </c>
      <c r="P409" t="s">
        <v>9</v>
      </c>
      <c r="Q409" t="s">
        <v>865</v>
      </c>
      <c r="R409" t="s">
        <v>865</v>
      </c>
    </row>
    <row r="410" spans="1:18" x14ac:dyDescent="0.2">
      <c r="A410" t="s">
        <v>10</v>
      </c>
      <c r="B410" t="s">
        <v>11</v>
      </c>
      <c r="C410" t="s">
        <v>1007</v>
      </c>
      <c r="D410" t="s">
        <v>12</v>
      </c>
      <c r="E410" t="s">
        <v>13</v>
      </c>
      <c r="F410" t="s">
        <v>14</v>
      </c>
      <c r="G410" s="23">
        <v>44112.665972222225</v>
      </c>
      <c r="H410">
        <v>3</v>
      </c>
      <c r="I410" t="s">
        <v>11</v>
      </c>
      <c r="J410" s="2">
        <v>2591</v>
      </c>
      <c r="K410">
        <v>318.89999999999998</v>
      </c>
      <c r="P410">
        <v>1383</v>
      </c>
      <c r="Q410">
        <v>100</v>
      </c>
      <c r="R410">
        <f>0.063831*(P410) + 12.783</f>
        <v>101.061273</v>
      </c>
    </row>
    <row r="411" spans="1:18" x14ac:dyDescent="0.2">
      <c r="A411" t="s">
        <v>10</v>
      </c>
      <c r="B411" t="s">
        <v>11</v>
      </c>
      <c r="C411" t="s">
        <v>1007</v>
      </c>
      <c r="D411" t="s">
        <v>12</v>
      </c>
      <c r="E411" t="s">
        <v>13</v>
      </c>
      <c r="F411" t="s">
        <v>14</v>
      </c>
      <c r="G411" s="23">
        <v>44112.669444444444</v>
      </c>
      <c r="H411">
        <v>4</v>
      </c>
      <c r="I411" t="s">
        <v>11</v>
      </c>
      <c r="J411" s="2">
        <v>2596</v>
      </c>
      <c r="K411">
        <v>319.60000000000002</v>
      </c>
      <c r="P411">
        <v>1412</v>
      </c>
      <c r="Q411">
        <v>100</v>
      </c>
      <c r="R411">
        <f t="shared" ref="R411:R424" si="36">0.063831*(P411) + 12.783</f>
        <v>102.912372</v>
      </c>
    </row>
    <row r="412" spans="1:18" x14ac:dyDescent="0.2">
      <c r="A412" t="s">
        <v>10</v>
      </c>
      <c r="B412" t="s">
        <v>11</v>
      </c>
      <c r="C412" t="s">
        <v>1008</v>
      </c>
      <c r="D412" t="s">
        <v>12</v>
      </c>
      <c r="E412" t="s">
        <v>13</v>
      </c>
      <c r="F412" t="s">
        <v>14</v>
      </c>
      <c r="G412" s="23">
        <v>44112.677777777775</v>
      </c>
      <c r="H412">
        <v>1</v>
      </c>
      <c r="I412" t="s">
        <v>11</v>
      </c>
      <c r="J412" s="2">
        <v>3776</v>
      </c>
      <c r="K412">
        <v>464.8</v>
      </c>
      <c r="L412" s="6">
        <f>AVERAGE(K412:K414)</f>
        <v>466.16666666666669</v>
      </c>
      <c r="P412">
        <v>1417</v>
      </c>
      <c r="Q412">
        <v>100</v>
      </c>
      <c r="R412">
        <f t="shared" si="36"/>
        <v>103.231527</v>
      </c>
    </row>
    <row r="413" spans="1:18" x14ac:dyDescent="0.2">
      <c r="A413" t="s">
        <v>10</v>
      </c>
      <c r="B413" t="s">
        <v>11</v>
      </c>
      <c r="C413" t="s">
        <v>1008</v>
      </c>
      <c r="D413" t="s">
        <v>12</v>
      </c>
      <c r="E413" t="s">
        <v>13</v>
      </c>
      <c r="F413" t="s">
        <v>14</v>
      </c>
      <c r="G413" s="23">
        <v>44112.681250000001</v>
      </c>
      <c r="H413">
        <v>2</v>
      </c>
      <c r="I413" t="s">
        <v>11</v>
      </c>
      <c r="J413" s="2">
        <v>3784</v>
      </c>
      <c r="K413">
        <v>465.8</v>
      </c>
      <c r="P413">
        <v>2134</v>
      </c>
      <c r="Q413">
        <v>150</v>
      </c>
      <c r="R413">
        <f t="shared" si="36"/>
        <v>148.99835399999998</v>
      </c>
    </row>
    <row r="414" spans="1:18" x14ac:dyDescent="0.2">
      <c r="A414" t="s">
        <v>10</v>
      </c>
      <c r="B414" t="s">
        <v>11</v>
      </c>
      <c r="C414" t="s">
        <v>1008</v>
      </c>
      <c r="D414" t="s">
        <v>12</v>
      </c>
      <c r="E414" t="s">
        <v>13</v>
      </c>
      <c r="F414" t="s">
        <v>14</v>
      </c>
      <c r="G414" s="23">
        <v>44112.685416666667</v>
      </c>
      <c r="H414">
        <v>3</v>
      </c>
      <c r="I414" t="s">
        <v>11</v>
      </c>
      <c r="J414" s="2">
        <v>3801</v>
      </c>
      <c r="K414">
        <v>467.9</v>
      </c>
      <c r="P414">
        <v>2145</v>
      </c>
      <c r="Q414">
        <v>150</v>
      </c>
      <c r="R414">
        <f t="shared" si="36"/>
        <v>149.70049499999999</v>
      </c>
    </row>
    <row r="415" spans="1:18" x14ac:dyDescent="0.2">
      <c r="A415" t="s">
        <v>10</v>
      </c>
      <c r="B415" t="s">
        <v>11</v>
      </c>
      <c r="C415" t="s">
        <v>1009</v>
      </c>
      <c r="D415" t="s">
        <v>12</v>
      </c>
      <c r="E415" t="s">
        <v>13</v>
      </c>
      <c r="F415" t="s">
        <v>14</v>
      </c>
      <c r="G415" s="23">
        <v>44112.693749999999</v>
      </c>
      <c r="H415">
        <v>1</v>
      </c>
      <c r="I415" t="s">
        <v>11</v>
      </c>
      <c r="J415" s="2">
        <v>3921</v>
      </c>
      <c r="K415">
        <v>482.6</v>
      </c>
      <c r="L415" s="6">
        <f>AVERAGE(K415:K417)</f>
        <v>486.0333333333333</v>
      </c>
      <c r="P415">
        <v>2102</v>
      </c>
      <c r="Q415">
        <v>150</v>
      </c>
      <c r="R415">
        <f t="shared" si="36"/>
        <v>146.95576199999999</v>
      </c>
    </row>
    <row r="416" spans="1:18" x14ac:dyDescent="0.2">
      <c r="A416" t="s">
        <v>10</v>
      </c>
      <c r="B416" t="s">
        <v>11</v>
      </c>
      <c r="C416" t="s">
        <v>1009</v>
      </c>
      <c r="D416" t="s">
        <v>12</v>
      </c>
      <c r="E416" t="s">
        <v>13</v>
      </c>
      <c r="F416" t="s">
        <v>14</v>
      </c>
      <c r="G416" s="23">
        <v>44112.697222222225</v>
      </c>
      <c r="H416">
        <v>2</v>
      </c>
      <c r="I416" t="s">
        <v>11</v>
      </c>
      <c r="J416" s="2">
        <v>3938</v>
      </c>
      <c r="K416">
        <v>484.7</v>
      </c>
      <c r="P416">
        <v>2896</v>
      </c>
      <c r="Q416">
        <v>200</v>
      </c>
      <c r="R416">
        <f t="shared" si="36"/>
        <v>197.637576</v>
      </c>
    </row>
    <row r="417" spans="1:18" x14ac:dyDescent="0.2">
      <c r="A417" t="s">
        <v>10</v>
      </c>
      <c r="B417" t="s">
        <v>11</v>
      </c>
      <c r="C417" t="s">
        <v>1009</v>
      </c>
      <c r="D417" t="s">
        <v>12</v>
      </c>
      <c r="E417" t="s">
        <v>13</v>
      </c>
      <c r="F417" t="s">
        <v>14</v>
      </c>
      <c r="G417" s="23">
        <v>44112.700694444444</v>
      </c>
      <c r="H417">
        <v>3</v>
      </c>
      <c r="I417" t="s">
        <v>11</v>
      </c>
      <c r="J417" s="2">
        <v>3987</v>
      </c>
      <c r="K417">
        <v>490.8</v>
      </c>
      <c r="P417">
        <v>2932</v>
      </c>
      <c r="Q417">
        <v>200</v>
      </c>
      <c r="R417">
        <f t="shared" si="36"/>
        <v>199.93549199999998</v>
      </c>
    </row>
    <row r="418" spans="1:18" x14ac:dyDescent="0.2">
      <c r="A418" t="s">
        <v>10</v>
      </c>
      <c r="B418" t="s">
        <v>11</v>
      </c>
      <c r="C418" t="s">
        <v>1010</v>
      </c>
      <c r="D418" t="s">
        <v>12</v>
      </c>
      <c r="E418" t="s">
        <v>13</v>
      </c>
      <c r="F418" t="s">
        <v>14</v>
      </c>
      <c r="G418" s="23">
        <v>44112.709027777775</v>
      </c>
      <c r="H418">
        <v>1</v>
      </c>
      <c r="I418" t="s">
        <v>11</v>
      </c>
      <c r="J418" s="2">
        <v>3207</v>
      </c>
      <c r="K418">
        <v>394.8</v>
      </c>
      <c r="L418" s="6">
        <f>AVERAGE(K418:K420)</f>
        <v>393.63333333333338</v>
      </c>
      <c r="P418">
        <v>2882</v>
      </c>
      <c r="Q418">
        <v>200</v>
      </c>
      <c r="R418">
        <f t="shared" si="36"/>
        <v>196.74394199999998</v>
      </c>
    </row>
    <row r="419" spans="1:18" x14ac:dyDescent="0.2">
      <c r="A419" t="s">
        <v>10</v>
      </c>
      <c r="B419" t="s">
        <v>11</v>
      </c>
      <c r="C419" t="s">
        <v>1010</v>
      </c>
      <c r="D419" t="s">
        <v>12</v>
      </c>
      <c r="E419" t="s">
        <v>13</v>
      </c>
      <c r="F419" t="s">
        <v>14</v>
      </c>
      <c r="G419" s="23">
        <v>44112.712500000001</v>
      </c>
      <c r="H419">
        <v>2</v>
      </c>
      <c r="I419" t="s">
        <v>11</v>
      </c>
      <c r="J419" s="2">
        <v>3181</v>
      </c>
      <c r="K419">
        <v>391.6</v>
      </c>
      <c r="P419">
        <v>4482</v>
      </c>
      <c r="Q419">
        <v>300</v>
      </c>
      <c r="R419">
        <f t="shared" si="36"/>
        <v>298.87354199999999</v>
      </c>
    </row>
    <row r="420" spans="1:18" x14ac:dyDescent="0.2">
      <c r="A420" t="s">
        <v>10</v>
      </c>
      <c r="B420" t="s">
        <v>11</v>
      </c>
      <c r="C420" t="s">
        <v>1010</v>
      </c>
      <c r="D420" t="s">
        <v>12</v>
      </c>
      <c r="E420" t="s">
        <v>13</v>
      </c>
      <c r="F420" t="s">
        <v>14</v>
      </c>
      <c r="G420" s="23">
        <v>44112.716666666667</v>
      </c>
      <c r="H420">
        <v>3</v>
      </c>
      <c r="I420" t="s">
        <v>11</v>
      </c>
      <c r="J420" s="2">
        <v>3205</v>
      </c>
      <c r="K420">
        <v>394.5</v>
      </c>
      <c r="P420">
        <v>4536</v>
      </c>
      <c r="Q420">
        <v>300</v>
      </c>
      <c r="R420">
        <f t="shared" si="36"/>
        <v>302.32041600000002</v>
      </c>
    </row>
    <row r="421" spans="1:18" x14ac:dyDescent="0.2">
      <c r="A421" t="s">
        <v>10</v>
      </c>
      <c r="B421" t="s">
        <v>11</v>
      </c>
      <c r="C421" t="s">
        <v>1011</v>
      </c>
      <c r="D421" t="s">
        <v>12</v>
      </c>
      <c r="E421" t="s">
        <v>13</v>
      </c>
      <c r="F421" t="s">
        <v>14</v>
      </c>
      <c r="G421" s="23">
        <v>44112.724999999999</v>
      </c>
      <c r="H421">
        <v>1</v>
      </c>
      <c r="I421" t="s">
        <v>11</v>
      </c>
      <c r="J421" s="2">
        <v>3857</v>
      </c>
      <c r="K421">
        <v>474.8</v>
      </c>
      <c r="L421" s="6">
        <f>AVERAGE(K421:K423)</f>
        <v>475.0333333333333</v>
      </c>
      <c r="P421">
        <v>4501</v>
      </c>
      <c r="Q421">
        <v>300</v>
      </c>
      <c r="R421">
        <f t="shared" si="36"/>
        <v>300.08633100000003</v>
      </c>
    </row>
    <row r="422" spans="1:18" x14ac:dyDescent="0.2">
      <c r="A422" t="s">
        <v>10</v>
      </c>
      <c r="B422" t="s">
        <v>11</v>
      </c>
      <c r="C422" t="s">
        <v>1011</v>
      </c>
      <c r="D422" t="s">
        <v>12</v>
      </c>
      <c r="E422" t="s">
        <v>13</v>
      </c>
      <c r="F422" t="s">
        <v>14</v>
      </c>
      <c r="G422" s="23">
        <v>44112.728472222225</v>
      </c>
      <c r="H422">
        <v>2</v>
      </c>
      <c r="I422" t="s">
        <v>11</v>
      </c>
      <c r="J422" s="2">
        <v>3853</v>
      </c>
      <c r="K422">
        <v>474.3</v>
      </c>
      <c r="P422">
        <v>6114</v>
      </c>
      <c r="Q422">
        <v>400</v>
      </c>
      <c r="R422">
        <f t="shared" si="36"/>
        <v>403.04573399999998</v>
      </c>
    </row>
    <row r="423" spans="1:18" x14ac:dyDescent="0.2">
      <c r="A423" t="s">
        <v>10</v>
      </c>
      <c r="B423" t="s">
        <v>11</v>
      </c>
      <c r="C423" t="s">
        <v>1011</v>
      </c>
      <c r="D423" t="s">
        <v>12</v>
      </c>
      <c r="E423" t="s">
        <v>13</v>
      </c>
      <c r="F423" t="s">
        <v>14</v>
      </c>
      <c r="G423" s="23">
        <v>44112.731944444444</v>
      </c>
      <c r="H423">
        <v>3</v>
      </c>
      <c r="I423" t="s">
        <v>11</v>
      </c>
      <c r="J423" s="2">
        <v>3867</v>
      </c>
      <c r="K423">
        <v>476</v>
      </c>
      <c r="P423">
        <v>6036</v>
      </c>
      <c r="Q423">
        <v>400</v>
      </c>
      <c r="R423">
        <f t="shared" si="36"/>
        <v>398.06691599999999</v>
      </c>
    </row>
    <row r="424" spans="1:18" x14ac:dyDescent="0.2">
      <c r="A424" t="s">
        <v>10</v>
      </c>
      <c r="B424" t="s">
        <v>11</v>
      </c>
      <c r="C424" t="s">
        <v>1012</v>
      </c>
      <c r="D424" t="s">
        <v>12</v>
      </c>
      <c r="E424" t="s">
        <v>13</v>
      </c>
      <c r="F424" t="s">
        <v>14</v>
      </c>
      <c r="G424" s="23">
        <v>44112.740277777775</v>
      </c>
      <c r="H424">
        <v>1</v>
      </c>
      <c r="I424" t="s">
        <v>11</v>
      </c>
      <c r="J424" s="2">
        <v>3889</v>
      </c>
      <c r="K424">
        <v>478.7</v>
      </c>
      <c r="L424" s="6">
        <f>AVERAGE(K424:K426)</f>
        <v>478.8</v>
      </c>
      <c r="P424">
        <v>6073</v>
      </c>
      <c r="Q424">
        <v>400</v>
      </c>
      <c r="R424">
        <f t="shared" si="36"/>
        <v>400.42866300000003</v>
      </c>
    </row>
    <row r="425" spans="1:18" x14ac:dyDescent="0.2">
      <c r="A425" t="s">
        <v>10</v>
      </c>
      <c r="B425" t="s">
        <v>11</v>
      </c>
      <c r="C425" t="s">
        <v>1012</v>
      </c>
      <c r="D425" t="s">
        <v>12</v>
      </c>
      <c r="E425" t="s">
        <v>13</v>
      </c>
      <c r="F425" t="s">
        <v>14</v>
      </c>
      <c r="G425" s="23">
        <v>44112.743750000001</v>
      </c>
      <c r="H425">
        <v>2</v>
      </c>
      <c r="I425" t="s">
        <v>11</v>
      </c>
      <c r="J425" s="2">
        <v>3863</v>
      </c>
      <c r="K425">
        <v>475.5</v>
      </c>
    </row>
    <row r="426" spans="1:18" x14ac:dyDescent="0.2">
      <c r="A426" t="s">
        <v>10</v>
      </c>
      <c r="B426" t="s">
        <v>11</v>
      </c>
      <c r="C426" t="s">
        <v>1012</v>
      </c>
      <c r="D426" t="s">
        <v>12</v>
      </c>
      <c r="E426" t="s">
        <v>13</v>
      </c>
      <c r="F426" t="s">
        <v>14</v>
      </c>
      <c r="G426" s="23">
        <v>44112.747916666667</v>
      </c>
      <c r="H426">
        <v>3</v>
      </c>
      <c r="I426" t="s">
        <v>11</v>
      </c>
      <c r="J426" s="2">
        <v>3917</v>
      </c>
      <c r="K426">
        <v>482.2</v>
      </c>
    </row>
    <row r="427" spans="1:18" x14ac:dyDescent="0.2">
      <c r="A427" t="s">
        <v>10</v>
      </c>
      <c r="B427" t="s">
        <v>11</v>
      </c>
      <c r="C427" t="s">
        <v>1013</v>
      </c>
      <c r="D427" t="s">
        <v>12</v>
      </c>
      <c r="E427" t="s">
        <v>13</v>
      </c>
      <c r="F427" t="s">
        <v>14</v>
      </c>
      <c r="G427" s="23">
        <v>44112.756249999999</v>
      </c>
      <c r="H427">
        <v>1</v>
      </c>
      <c r="I427" t="s">
        <v>11</v>
      </c>
      <c r="J427" s="2">
        <v>3505</v>
      </c>
      <c r="K427">
        <v>431.4</v>
      </c>
      <c r="L427" s="6">
        <f>AVERAGE(K427:K429)</f>
        <v>429</v>
      </c>
    </row>
    <row r="428" spans="1:18" x14ac:dyDescent="0.2">
      <c r="A428" t="s">
        <v>10</v>
      </c>
      <c r="B428" t="s">
        <v>11</v>
      </c>
      <c r="C428" t="s">
        <v>1013</v>
      </c>
      <c r="D428" t="s">
        <v>12</v>
      </c>
      <c r="E428" t="s">
        <v>13</v>
      </c>
      <c r="F428" t="s">
        <v>14</v>
      </c>
      <c r="G428" s="23">
        <v>44112.759722222225</v>
      </c>
      <c r="H428">
        <v>2</v>
      </c>
      <c r="I428" t="s">
        <v>11</v>
      </c>
      <c r="J428" s="2">
        <v>3498</v>
      </c>
      <c r="K428">
        <v>430.6</v>
      </c>
    </row>
    <row r="429" spans="1:18" x14ac:dyDescent="0.2">
      <c r="A429" t="s">
        <v>10</v>
      </c>
      <c r="B429" t="s">
        <v>11</v>
      </c>
      <c r="C429" t="s">
        <v>1013</v>
      </c>
      <c r="D429" t="s">
        <v>12</v>
      </c>
      <c r="E429" t="s">
        <v>13</v>
      </c>
      <c r="F429" t="s">
        <v>14</v>
      </c>
      <c r="G429" s="23">
        <v>44112.763194444444</v>
      </c>
      <c r="H429">
        <v>3</v>
      </c>
      <c r="I429" t="s">
        <v>11</v>
      </c>
      <c r="J429" s="2">
        <v>3453</v>
      </c>
      <c r="K429">
        <v>425</v>
      </c>
    </row>
    <row r="430" spans="1:18" x14ac:dyDescent="0.2">
      <c r="A430" t="s">
        <v>10</v>
      </c>
      <c r="B430" t="s">
        <v>11</v>
      </c>
      <c r="C430" t="s">
        <v>1014</v>
      </c>
      <c r="D430" t="s">
        <v>12</v>
      </c>
      <c r="E430" t="s">
        <v>13</v>
      </c>
      <c r="F430" t="s">
        <v>14</v>
      </c>
      <c r="G430" s="23">
        <v>44112.770833333336</v>
      </c>
      <c r="H430">
        <v>1</v>
      </c>
      <c r="I430" t="s">
        <v>11</v>
      </c>
      <c r="J430" s="2">
        <v>33.909999999999997</v>
      </c>
      <c r="K430" s="6">
        <f>0.091823*(J430) - 0.4115</f>
        <v>2.7022179299999998</v>
      </c>
      <c r="L430" s="6">
        <f>AVERAGE(K430:K432)</f>
        <v>2.4506229100000003</v>
      </c>
    </row>
    <row r="431" spans="1:18" x14ac:dyDescent="0.2">
      <c r="A431" t="s">
        <v>10</v>
      </c>
      <c r="B431" t="s">
        <v>11</v>
      </c>
      <c r="C431" t="s">
        <v>1014</v>
      </c>
      <c r="D431" t="s">
        <v>12</v>
      </c>
      <c r="E431" t="s">
        <v>13</v>
      </c>
      <c r="F431" t="s">
        <v>14</v>
      </c>
      <c r="G431" s="23">
        <v>44112.773611111108</v>
      </c>
      <c r="H431">
        <v>2</v>
      </c>
      <c r="I431" t="s">
        <v>11</v>
      </c>
      <c r="J431" s="2">
        <v>31.41</v>
      </c>
      <c r="K431" s="6">
        <f t="shared" ref="K431:K441" si="37">0.091823*(J431) - 0.4115</f>
        <v>2.4726604300000004</v>
      </c>
    </row>
    <row r="432" spans="1:18" x14ac:dyDescent="0.2">
      <c r="A432" t="s">
        <v>10</v>
      </c>
      <c r="B432" t="s">
        <v>11</v>
      </c>
      <c r="C432" t="s">
        <v>1014</v>
      </c>
      <c r="D432" t="s">
        <v>12</v>
      </c>
      <c r="E432" t="s">
        <v>13</v>
      </c>
      <c r="F432" t="s">
        <v>14</v>
      </c>
      <c r="G432" s="23">
        <v>44112.776388888888</v>
      </c>
      <c r="H432">
        <v>3</v>
      </c>
      <c r="I432" t="s">
        <v>11</v>
      </c>
      <c r="J432" s="2">
        <v>28.19</v>
      </c>
      <c r="K432" s="6">
        <f t="shared" si="37"/>
        <v>2.1769903700000004</v>
      </c>
    </row>
    <row r="433" spans="1:12" x14ac:dyDescent="0.2">
      <c r="A433" t="s">
        <v>10</v>
      </c>
      <c r="B433" t="s">
        <v>11</v>
      </c>
      <c r="C433" t="s">
        <v>1015</v>
      </c>
      <c r="D433" t="s">
        <v>12</v>
      </c>
      <c r="E433" t="s">
        <v>13</v>
      </c>
      <c r="F433" t="s">
        <v>14</v>
      </c>
      <c r="G433" s="23">
        <v>44112.788194444445</v>
      </c>
      <c r="H433">
        <v>2</v>
      </c>
      <c r="I433" t="s">
        <v>11</v>
      </c>
      <c r="J433" s="2">
        <v>21.59</v>
      </c>
      <c r="K433" s="6">
        <f t="shared" si="37"/>
        <v>1.5709585699999999</v>
      </c>
      <c r="L433" s="6">
        <f>AVERAGE(K433:K435)</f>
        <v>1.5862624033333332</v>
      </c>
    </row>
    <row r="434" spans="1:12" x14ac:dyDescent="0.2">
      <c r="A434" t="s">
        <v>10</v>
      </c>
      <c r="B434" t="s">
        <v>11</v>
      </c>
      <c r="C434" t="s">
        <v>1015</v>
      </c>
      <c r="D434" t="s">
        <v>12</v>
      </c>
      <c r="E434" t="s">
        <v>13</v>
      </c>
      <c r="F434" t="s">
        <v>14</v>
      </c>
      <c r="G434" s="23">
        <v>44112.790972222225</v>
      </c>
      <c r="H434">
        <v>3</v>
      </c>
      <c r="I434" t="s">
        <v>11</v>
      </c>
      <c r="J434" s="2">
        <v>22.35</v>
      </c>
      <c r="K434" s="6">
        <f t="shared" si="37"/>
        <v>1.6407440500000001</v>
      </c>
    </row>
    <row r="435" spans="1:12" x14ac:dyDescent="0.2">
      <c r="A435" t="s">
        <v>10</v>
      </c>
      <c r="B435" t="s">
        <v>11</v>
      </c>
      <c r="C435" t="s">
        <v>1015</v>
      </c>
      <c r="D435" t="s">
        <v>12</v>
      </c>
      <c r="E435" t="s">
        <v>13</v>
      </c>
      <c r="F435" t="s">
        <v>14</v>
      </c>
      <c r="G435" s="23">
        <v>44112.793055555558</v>
      </c>
      <c r="H435">
        <v>4</v>
      </c>
      <c r="I435" t="s">
        <v>11</v>
      </c>
      <c r="J435" s="2">
        <v>21.33</v>
      </c>
      <c r="K435" s="6">
        <f t="shared" si="37"/>
        <v>1.5470845899999999</v>
      </c>
    </row>
    <row r="436" spans="1:12" x14ac:dyDescent="0.2">
      <c r="A436" t="s">
        <v>10</v>
      </c>
      <c r="B436" t="s">
        <v>11</v>
      </c>
      <c r="C436" t="s">
        <v>1016</v>
      </c>
      <c r="D436" t="s">
        <v>12</v>
      </c>
      <c r="E436" t="s">
        <v>13</v>
      </c>
      <c r="F436" t="s">
        <v>14</v>
      </c>
      <c r="G436" s="23">
        <v>44112.800694444442</v>
      </c>
      <c r="H436">
        <v>1</v>
      </c>
      <c r="I436" t="s">
        <v>11</v>
      </c>
      <c r="J436" s="2">
        <v>18.36</v>
      </c>
      <c r="K436" s="6">
        <f t="shared" si="37"/>
        <v>1.2743702800000001</v>
      </c>
      <c r="L436" s="6">
        <f>AVERAGE(K436:K438)</f>
        <v>1.4142473166666667</v>
      </c>
    </row>
    <row r="437" spans="1:12" x14ac:dyDescent="0.2">
      <c r="A437" t="s">
        <v>10</v>
      </c>
      <c r="B437" t="s">
        <v>11</v>
      </c>
      <c r="C437" t="s">
        <v>1016</v>
      </c>
      <c r="D437" t="s">
        <v>12</v>
      </c>
      <c r="E437" t="s">
        <v>13</v>
      </c>
      <c r="F437" t="s">
        <v>14</v>
      </c>
      <c r="G437" s="23">
        <v>44112.806250000001</v>
      </c>
      <c r="H437">
        <v>3</v>
      </c>
      <c r="I437" t="s">
        <v>11</v>
      </c>
      <c r="J437" s="2">
        <v>22.65</v>
      </c>
      <c r="K437" s="6">
        <f t="shared" si="37"/>
        <v>1.6682909500000001</v>
      </c>
    </row>
    <row r="438" spans="1:12" x14ac:dyDescent="0.2">
      <c r="A438" t="s">
        <v>10</v>
      </c>
      <c r="B438" t="s">
        <v>11</v>
      </c>
      <c r="C438" t="s">
        <v>1016</v>
      </c>
      <c r="D438" t="s">
        <v>12</v>
      </c>
      <c r="E438" t="s">
        <v>13</v>
      </c>
      <c r="F438" t="s">
        <v>14</v>
      </c>
      <c r="G438" s="23">
        <v>44112.808333333334</v>
      </c>
      <c r="H438">
        <v>4</v>
      </c>
      <c r="I438" t="s">
        <v>11</v>
      </c>
      <c r="J438" s="2">
        <v>18.64</v>
      </c>
      <c r="K438" s="6">
        <f t="shared" si="37"/>
        <v>1.3000807200000002</v>
      </c>
    </row>
    <row r="439" spans="1:12" x14ac:dyDescent="0.2">
      <c r="A439" t="s">
        <v>10</v>
      </c>
      <c r="B439" t="s">
        <v>11</v>
      </c>
      <c r="C439" t="s">
        <v>895</v>
      </c>
      <c r="D439" t="s">
        <v>12</v>
      </c>
      <c r="E439" t="s">
        <v>13</v>
      </c>
      <c r="F439" t="s">
        <v>14</v>
      </c>
      <c r="G439" s="23">
        <v>44112.818055555559</v>
      </c>
      <c r="H439">
        <v>2</v>
      </c>
      <c r="I439" t="s">
        <v>11</v>
      </c>
      <c r="J439" s="2">
        <v>9.5459999999999994</v>
      </c>
      <c r="K439" s="6">
        <f t="shared" si="37"/>
        <v>0.46504235799999993</v>
      </c>
      <c r="L439" s="6">
        <f>AVERAGE(K439:K441)</f>
        <v>0.60332779599999997</v>
      </c>
    </row>
    <row r="440" spans="1:12" x14ac:dyDescent="0.2">
      <c r="A440" t="s">
        <v>10</v>
      </c>
      <c r="B440" t="s">
        <v>11</v>
      </c>
      <c r="C440" t="s">
        <v>895</v>
      </c>
      <c r="D440" t="s">
        <v>12</v>
      </c>
      <c r="E440" t="s">
        <v>13</v>
      </c>
      <c r="F440" t="s">
        <v>14</v>
      </c>
      <c r="G440" s="23">
        <v>44112.820138888892</v>
      </c>
      <c r="H440">
        <v>3</v>
      </c>
      <c r="I440" t="s">
        <v>11</v>
      </c>
      <c r="J440" s="2">
        <v>13.21</v>
      </c>
      <c r="K440" s="6">
        <f t="shared" si="37"/>
        <v>0.80148183000000017</v>
      </c>
    </row>
    <row r="441" spans="1:12" x14ac:dyDescent="0.2">
      <c r="A441" t="s">
        <v>10</v>
      </c>
      <c r="B441" t="s">
        <v>11</v>
      </c>
      <c r="C441" t="s">
        <v>895</v>
      </c>
      <c r="D441" t="s">
        <v>12</v>
      </c>
      <c r="E441" t="s">
        <v>13</v>
      </c>
      <c r="F441" t="s">
        <v>14</v>
      </c>
      <c r="G441" s="23">
        <v>44112.822916666664</v>
      </c>
      <c r="H441">
        <v>4</v>
      </c>
      <c r="I441" t="s">
        <v>11</v>
      </c>
      <c r="J441" s="2">
        <v>10.4</v>
      </c>
      <c r="K441" s="6">
        <f t="shared" si="37"/>
        <v>0.54345920000000003</v>
      </c>
    </row>
    <row r="442" spans="1:12" x14ac:dyDescent="0.2">
      <c r="A442" t="s">
        <v>10</v>
      </c>
      <c r="B442" t="s">
        <v>11</v>
      </c>
      <c r="C442" t="s">
        <v>904</v>
      </c>
      <c r="D442" t="s">
        <v>12</v>
      </c>
      <c r="E442" t="s">
        <v>13</v>
      </c>
      <c r="F442" t="s">
        <v>14</v>
      </c>
      <c r="G442" s="23">
        <v>44112.831250000003</v>
      </c>
      <c r="H442">
        <v>1</v>
      </c>
      <c r="I442" t="s">
        <v>11</v>
      </c>
      <c r="J442" s="2">
        <v>1383</v>
      </c>
      <c r="K442">
        <f>0.063831*(J442) + 12.783</f>
        <v>101.061273</v>
      </c>
      <c r="L442" s="6">
        <f>AVERAGE(K442:K444)</f>
        <v>102.401724</v>
      </c>
    </row>
    <row r="443" spans="1:12" x14ac:dyDescent="0.2">
      <c r="A443" t="s">
        <v>10</v>
      </c>
      <c r="B443" t="s">
        <v>11</v>
      </c>
      <c r="C443" t="s">
        <v>904</v>
      </c>
      <c r="D443" t="s">
        <v>12</v>
      </c>
      <c r="E443" t="s">
        <v>13</v>
      </c>
      <c r="F443" t="s">
        <v>14</v>
      </c>
      <c r="G443" s="23">
        <v>44112.834722222222</v>
      </c>
      <c r="H443">
        <v>2</v>
      </c>
      <c r="I443" t="s">
        <v>11</v>
      </c>
      <c r="J443" s="2">
        <v>1412</v>
      </c>
      <c r="K443">
        <f t="shared" ref="K443:K456" si="38">0.063831*(J443) + 12.783</f>
        <v>102.912372</v>
      </c>
    </row>
    <row r="444" spans="1:12" x14ac:dyDescent="0.2">
      <c r="A444" t="s">
        <v>10</v>
      </c>
      <c r="B444" t="s">
        <v>11</v>
      </c>
      <c r="C444" t="s">
        <v>904</v>
      </c>
      <c r="D444" t="s">
        <v>12</v>
      </c>
      <c r="E444" t="s">
        <v>13</v>
      </c>
      <c r="F444" t="s">
        <v>14</v>
      </c>
      <c r="G444" s="23">
        <v>44112.838194444441</v>
      </c>
      <c r="H444">
        <v>3</v>
      </c>
      <c r="I444" t="s">
        <v>11</v>
      </c>
      <c r="J444" s="2">
        <v>1417</v>
      </c>
      <c r="K444">
        <f t="shared" si="38"/>
        <v>103.231527</v>
      </c>
    </row>
    <row r="445" spans="1:12" x14ac:dyDescent="0.2">
      <c r="A445" t="s">
        <v>10</v>
      </c>
      <c r="B445" t="s">
        <v>11</v>
      </c>
      <c r="C445" t="s">
        <v>941</v>
      </c>
      <c r="D445" t="s">
        <v>12</v>
      </c>
      <c r="E445" t="s">
        <v>13</v>
      </c>
      <c r="F445" t="s">
        <v>14</v>
      </c>
      <c r="G445" s="23">
        <v>44112.84652777778</v>
      </c>
      <c r="H445">
        <v>1</v>
      </c>
      <c r="I445" t="s">
        <v>11</v>
      </c>
      <c r="J445" s="2">
        <v>2134</v>
      </c>
      <c r="K445">
        <f t="shared" si="38"/>
        <v>148.99835399999998</v>
      </c>
      <c r="L445" s="6">
        <f>AVERAGE(K445:K447)</f>
        <v>148.551537</v>
      </c>
    </row>
    <row r="446" spans="1:12" x14ac:dyDescent="0.2">
      <c r="A446" t="s">
        <v>10</v>
      </c>
      <c r="B446" t="s">
        <v>11</v>
      </c>
      <c r="C446" t="s">
        <v>941</v>
      </c>
      <c r="D446" t="s">
        <v>12</v>
      </c>
      <c r="E446" t="s">
        <v>13</v>
      </c>
      <c r="F446" t="s">
        <v>14</v>
      </c>
      <c r="G446" s="23">
        <v>44112.85</v>
      </c>
      <c r="H446">
        <v>2</v>
      </c>
      <c r="I446" t="s">
        <v>11</v>
      </c>
      <c r="J446" s="2">
        <v>2145</v>
      </c>
      <c r="K446">
        <f t="shared" si="38"/>
        <v>149.70049499999999</v>
      </c>
    </row>
    <row r="447" spans="1:12" x14ac:dyDescent="0.2">
      <c r="A447" t="s">
        <v>10</v>
      </c>
      <c r="B447" t="s">
        <v>11</v>
      </c>
      <c r="C447" t="s">
        <v>941</v>
      </c>
      <c r="D447" t="s">
        <v>12</v>
      </c>
      <c r="E447" t="s">
        <v>13</v>
      </c>
      <c r="F447" t="s">
        <v>14</v>
      </c>
      <c r="G447" s="23">
        <v>44112.853472222225</v>
      </c>
      <c r="H447">
        <v>3</v>
      </c>
      <c r="I447" t="s">
        <v>11</v>
      </c>
      <c r="J447" s="2">
        <v>2102</v>
      </c>
      <c r="K447">
        <f t="shared" si="38"/>
        <v>146.95576199999999</v>
      </c>
    </row>
    <row r="448" spans="1:12" x14ac:dyDescent="0.2">
      <c r="A448" t="s">
        <v>10</v>
      </c>
      <c r="B448" t="s">
        <v>11</v>
      </c>
      <c r="C448" t="s">
        <v>942</v>
      </c>
      <c r="D448" t="s">
        <v>12</v>
      </c>
      <c r="E448" t="s">
        <v>13</v>
      </c>
      <c r="F448" t="s">
        <v>14</v>
      </c>
      <c r="G448" s="23">
        <v>44112.862500000003</v>
      </c>
      <c r="H448">
        <v>1</v>
      </c>
      <c r="I448" t="s">
        <v>11</v>
      </c>
      <c r="J448" s="2">
        <v>2896</v>
      </c>
      <c r="K448">
        <f t="shared" si="38"/>
        <v>197.637576</v>
      </c>
      <c r="L448" s="6">
        <f>AVERAGE(K448:K450)</f>
        <v>198.10567</v>
      </c>
    </row>
    <row r="449" spans="1:12" x14ac:dyDescent="0.2">
      <c r="A449" t="s">
        <v>10</v>
      </c>
      <c r="B449" t="s">
        <v>11</v>
      </c>
      <c r="C449" t="s">
        <v>942</v>
      </c>
      <c r="D449" t="s">
        <v>12</v>
      </c>
      <c r="E449" t="s">
        <v>13</v>
      </c>
      <c r="F449" t="s">
        <v>14</v>
      </c>
      <c r="G449" s="23">
        <v>44112.865972222222</v>
      </c>
      <c r="H449">
        <v>2</v>
      </c>
      <c r="I449" t="s">
        <v>11</v>
      </c>
      <c r="J449" s="2">
        <v>2932</v>
      </c>
      <c r="K449">
        <f t="shared" si="38"/>
        <v>199.93549199999998</v>
      </c>
    </row>
    <row r="450" spans="1:12" x14ac:dyDescent="0.2">
      <c r="A450" t="s">
        <v>10</v>
      </c>
      <c r="B450" t="s">
        <v>11</v>
      </c>
      <c r="C450" t="s">
        <v>942</v>
      </c>
      <c r="D450" t="s">
        <v>12</v>
      </c>
      <c r="E450" t="s">
        <v>13</v>
      </c>
      <c r="F450" t="s">
        <v>14</v>
      </c>
      <c r="G450" s="23">
        <v>44112.869444444441</v>
      </c>
      <c r="H450">
        <v>3</v>
      </c>
      <c r="I450" t="s">
        <v>11</v>
      </c>
      <c r="J450" s="2">
        <v>2882</v>
      </c>
      <c r="K450">
        <f t="shared" si="38"/>
        <v>196.74394199999998</v>
      </c>
    </row>
    <row r="451" spans="1:12" x14ac:dyDescent="0.2">
      <c r="A451" t="s">
        <v>10</v>
      </c>
      <c r="B451" t="s">
        <v>11</v>
      </c>
      <c r="C451" t="s">
        <v>943</v>
      </c>
      <c r="D451" t="s">
        <v>12</v>
      </c>
      <c r="E451" t="s">
        <v>13</v>
      </c>
      <c r="F451" t="s">
        <v>14</v>
      </c>
      <c r="G451" s="23">
        <v>44112.87777777778</v>
      </c>
      <c r="H451">
        <v>1</v>
      </c>
      <c r="I451" t="s">
        <v>11</v>
      </c>
      <c r="J451" s="2">
        <v>4482</v>
      </c>
      <c r="K451">
        <f t="shared" si="38"/>
        <v>298.87354199999999</v>
      </c>
      <c r="L451" s="6">
        <f>AVERAGE(K451:K453)</f>
        <v>300.42676299999999</v>
      </c>
    </row>
    <row r="452" spans="1:12" x14ac:dyDescent="0.2">
      <c r="A452" t="s">
        <v>10</v>
      </c>
      <c r="B452" t="s">
        <v>11</v>
      </c>
      <c r="C452" t="s">
        <v>943</v>
      </c>
      <c r="D452" t="s">
        <v>12</v>
      </c>
      <c r="E452" t="s">
        <v>13</v>
      </c>
      <c r="F452" t="s">
        <v>14</v>
      </c>
      <c r="G452" s="23">
        <v>44112.881944444445</v>
      </c>
      <c r="H452">
        <v>2</v>
      </c>
      <c r="I452" t="s">
        <v>11</v>
      </c>
      <c r="J452" s="2">
        <v>4536</v>
      </c>
      <c r="K452">
        <f t="shared" si="38"/>
        <v>302.32041600000002</v>
      </c>
    </row>
    <row r="453" spans="1:12" x14ac:dyDescent="0.2">
      <c r="A453" t="s">
        <v>10</v>
      </c>
      <c r="B453" t="s">
        <v>11</v>
      </c>
      <c r="C453" t="s">
        <v>943</v>
      </c>
      <c r="D453" t="s">
        <v>12</v>
      </c>
      <c r="E453" t="s">
        <v>13</v>
      </c>
      <c r="F453" t="s">
        <v>14</v>
      </c>
      <c r="G453" s="23">
        <v>44112.886111111111</v>
      </c>
      <c r="H453">
        <v>3</v>
      </c>
      <c r="I453" t="s">
        <v>11</v>
      </c>
      <c r="J453" s="2">
        <v>4501</v>
      </c>
      <c r="K453">
        <f t="shared" si="38"/>
        <v>300.08633100000003</v>
      </c>
    </row>
    <row r="454" spans="1:12" x14ac:dyDescent="0.2">
      <c r="A454" t="s">
        <v>10</v>
      </c>
      <c r="B454" t="s">
        <v>11</v>
      </c>
      <c r="C454" t="s">
        <v>944</v>
      </c>
      <c r="D454" t="s">
        <v>12</v>
      </c>
      <c r="E454" t="s">
        <v>13</v>
      </c>
      <c r="F454" t="s">
        <v>14</v>
      </c>
      <c r="G454" s="23">
        <v>44112.894444444442</v>
      </c>
      <c r="H454">
        <v>1</v>
      </c>
      <c r="I454" t="s">
        <v>11</v>
      </c>
      <c r="J454" s="2">
        <v>6114</v>
      </c>
      <c r="K454">
        <f t="shared" si="38"/>
        <v>403.04573399999998</v>
      </c>
      <c r="L454" s="6">
        <f>AVERAGE(K454:K456)</f>
        <v>400.51377100000008</v>
      </c>
    </row>
    <row r="455" spans="1:12" x14ac:dyDescent="0.2">
      <c r="A455" t="s">
        <v>10</v>
      </c>
      <c r="B455" t="s">
        <v>11</v>
      </c>
      <c r="C455" t="s">
        <v>944</v>
      </c>
      <c r="D455" t="s">
        <v>12</v>
      </c>
      <c r="E455" t="s">
        <v>13</v>
      </c>
      <c r="F455" t="s">
        <v>14</v>
      </c>
      <c r="G455" s="23">
        <v>44112.897916666669</v>
      </c>
      <c r="H455">
        <v>2</v>
      </c>
      <c r="I455" t="s">
        <v>11</v>
      </c>
      <c r="J455" s="2">
        <v>6036</v>
      </c>
      <c r="K455">
        <f t="shared" si="38"/>
        <v>398.06691599999999</v>
      </c>
    </row>
    <row r="456" spans="1:12" x14ac:dyDescent="0.2">
      <c r="A456" t="s">
        <v>10</v>
      </c>
      <c r="B456" t="s">
        <v>11</v>
      </c>
      <c r="C456" t="s">
        <v>944</v>
      </c>
      <c r="D456" t="s">
        <v>12</v>
      </c>
      <c r="E456" t="s">
        <v>13</v>
      </c>
      <c r="F456" t="s">
        <v>14</v>
      </c>
      <c r="G456" s="23">
        <v>44112.902083333334</v>
      </c>
      <c r="H456">
        <v>3</v>
      </c>
      <c r="I456" t="s">
        <v>11</v>
      </c>
      <c r="J456" s="2">
        <v>6073</v>
      </c>
      <c r="K456">
        <f t="shared" si="38"/>
        <v>400.42866300000003</v>
      </c>
    </row>
    <row r="457" spans="1:12" x14ac:dyDescent="0.2">
      <c r="A457" t="s">
        <v>10</v>
      </c>
      <c r="B457" t="s">
        <v>11</v>
      </c>
      <c r="C457" t="s">
        <v>895</v>
      </c>
      <c r="D457" t="s">
        <v>12</v>
      </c>
      <c r="E457" t="s">
        <v>13</v>
      </c>
      <c r="F457" t="s">
        <v>14</v>
      </c>
      <c r="G457" s="23">
        <v>44112.912499999999</v>
      </c>
      <c r="H457">
        <v>2</v>
      </c>
      <c r="I457" t="s">
        <v>11</v>
      </c>
      <c r="J457" s="2">
        <v>19.55</v>
      </c>
      <c r="K457" s="6">
        <f t="shared" ref="K457:K462" si="39">0.091823*(J457) - 0.4115</f>
        <v>1.3836396500000001</v>
      </c>
      <c r="L457" s="6">
        <f>AVERAGE(K457:K459)</f>
        <v>1.3551745200000003</v>
      </c>
    </row>
    <row r="458" spans="1:12" x14ac:dyDescent="0.2">
      <c r="A458" t="s">
        <v>10</v>
      </c>
      <c r="B458" t="s">
        <v>11</v>
      </c>
      <c r="C458" t="s">
        <v>895</v>
      </c>
      <c r="D458" t="s">
        <v>12</v>
      </c>
      <c r="E458" t="s">
        <v>13</v>
      </c>
      <c r="F458" t="s">
        <v>14</v>
      </c>
      <c r="G458" s="23">
        <v>44112.915277777778</v>
      </c>
      <c r="H458">
        <v>3</v>
      </c>
      <c r="I458" t="s">
        <v>11</v>
      </c>
      <c r="J458" s="2">
        <v>19.75</v>
      </c>
      <c r="K458" s="6">
        <f t="shared" si="39"/>
        <v>1.4020042500000001</v>
      </c>
    </row>
    <row r="459" spans="1:12" x14ac:dyDescent="0.2">
      <c r="A459" t="s">
        <v>10</v>
      </c>
      <c r="B459" t="s">
        <v>11</v>
      </c>
      <c r="C459" t="s">
        <v>895</v>
      </c>
      <c r="D459" t="s">
        <v>12</v>
      </c>
      <c r="E459" t="s">
        <v>13</v>
      </c>
      <c r="F459" t="s">
        <v>14</v>
      </c>
      <c r="G459" s="23">
        <v>44112.918055555558</v>
      </c>
      <c r="H459">
        <v>4</v>
      </c>
      <c r="I459" t="s">
        <v>11</v>
      </c>
      <c r="J459" s="2">
        <v>18.420000000000002</v>
      </c>
      <c r="K459" s="6">
        <f t="shared" si="39"/>
        <v>1.2798796600000002</v>
      </c>
    </row>
    <row r="460" spans="1:12" x14ac:dyDescent="0.2">
      <c r="A460" t="s">
        <v>10</v>
      </c>
      <c r="B460" t="s">
        <v>11</v>
      </c>
      <c r="C460" t="s">
        <v>895</v>
      </c>
      <c r="D460" t="s">
        <v>12</v>
      </c>
      <c r="E460" t="s">
        <v>13</v>
      </c>
      <c r="F460" t="s">
        <v>14</v>
      </c>
      <c r="G460" s="23">
        <v>44112.925000000003</v>
      </c>
      <c r="H460">
        <v>1</v>
      </c>
      <c r="I460" t="s">
        <v>11</v>
      </c>
      <c r="J460" s="2">
        <v>10.17</v>
      </c>
      <c r="K460" s="6">
        <f t="shared" si="39"/>
        <v>0.52233991000000002</v>
      </c>
      <c r="L460" s="6">
        <f>AVERAGE(K460:K462)</f>
        <v>0.55019288666666666</v>
      </c>
    </row>
    <row r="461" spans="1:12" x14ac:dyDescent="0.2">
      <c r="A461" t="s">
        <v>10</v>
      </c>
      <c r="B461" t="s">
        <v>11</v>
      </c>
      <c r="C461" t="s">
        <v>895</v>
      </c>
      <c r="D461" t="s">
        <v>12</v>
      </c>
      <c r="E461" t="s">
        <v>13</v>
      </c>
      <c r="F461" t="s">
        <v>14</v>
      </c>
      <c r="G461" s="23">
        <v>44112.929861111108</v>
      </c>
      <c r="H461">
        <v>3</v>
      </c>
      <c r="I461" t="s">
        <v>11</v>
      </c>
      <c r="J461" s="2">
        <v>9.99</v>
      </c>
      <c r="K461" s="6">
        <f t="shared" si="39"/>
        <v>0.5058117700000001</v>
      </c>
    </row>
    <row r="462" spans="1:12" x14ac:dyDescent="0.2">
      <c r="A462" t="s">
        <v>10</v>
      </c>
      <c r="B462" t="s">
        <v>11</v>
      </c>
      <c r="C462" t="s">
        <v>895</v>
      </c>
      <c r="D462" t="s">
        <v>12</v>
      </c>
      <c r="E462" t="s">
        <v>13</v>
      </c>
      <c r="F462" t="s">
        <v>14</v>
      </c>
      <c r="G462" s="23">
        <v>44112.931944444441</v>
      </c>
      <c r="H462">
        <v>4</v>
      </c>
      <c r="I462" t="s">
        <v>11</v>
      </c>
      <c r="J462" s="2">
        <v>11.26</v>
      </c>
      <c r="K462" s="6">
        <f t="shared" si="39"/>
        <v>0.62242697999999996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9BAA760054FB49AA3E91988E218D2F" ma:contentTypeVersion="8" ma:contentTypeDescription="Create a new document." ma:contentTypeScope="" ma:versionID="e8e5d42855a08856567d5ac28b9d11bb">
  <xsd:schema xmlns:xsd="http://www.w3.org/2001/XMLSchema" xmlns:xs="http://www.w3.org/2001/XMLSchema" xmlns:p="http://schemas.microsoft.com/office/2006/metadata/properties" xmlns:ns3="86d8d39b-6a13-426b-910b-05fc919877ac" targetNamespace="http://schemas.microsoft.com/office/2006/metadata/properties" ma:root="true" ma:fieldsID="dbfebb8bac93b71c17da01b615487281" ns3:_="">
    <xsd:import namespace="86d8d39b-6a13-426b-910b-05fc919877a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d8d39b-6a13-426b-910b-05fc919877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D2CDCF1-7E0D-4F70-85D5-4EB37563A4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d8d39b-6a13-426b-910b-05fc919877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1EE4E3D-3770-4226-974A-F36A0C96F4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DBBC16-09F6-4F69-A8D2-6F1B8828038C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infopath/2007/PartnerControls"/>
    <ds:schemaRef ds:uri="http://purl.org/dc/terms/"/>
    <ds:schemaRef ds:uri="86d8d39b-6a13-426b-910b-05fc919877ac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TN, anions, DIC</vt:lpstr>
      <vt:lpstr>summary NPOC</vt:lpstr>
      <vt:lpstr>Tayte NPOC results </vt:lpstr>
      <vt:lpstr>Tayte data October 9,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Microsoft Office User</cp:lastModifiedBy>
  <cp:lastPrinted>2019-11-21T19:25:51Z</cp:lastPrinted>
  <dcterms:created xsi:type="dcterms:W3CDTF">2019-09-09T15:18:47Z</dcterms:created>
  <dcterms:modified xsi:type="dcterms:W3CDTF">2021-01-14T05:53:57Z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0x010100B69BAA760054FB49AA3E91988E218D2F</vt:lpwstr>
  </property>
</Properties>
</file>