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p388/OneDrive - PNNL/Documents/temperature experiment/DOC_results/"/>
    </mc:Choice>
  </mc:AlternateContent>
  <xr:revisionPtr revIDLastSave="0" documentId="13_ncr:1_{113D721C-FB8E-BD49-A04F-F1C0CBF390D8}" xr6:coauthVersionLast="46" xr6:coauthVersionMax="46" xr10:uidLastSave="{00000000-0000-0000-0000-000000000000}"/>
  <bookViews>
    <workbookView xWindow="43180" yWindow="2000" windowWidth="19420" windowHeight="10420" tabRatio="773" firstSheet="2" activeTab="2" xr2:uid="{00000000-000D-0000-FFFF-FFFF00000000}"/>
  </bookViews>
  <sheets>
    <sheet name="summary TN, anions, DIC" sheetId="5" r:id="rId1"/>
    <sheet name="summary NPOC" sheetId="8" r:id="rId2"/>
    <sheet name="Tayte NPOC results " sheetId="9" r:id="rId3"/>
    <sheet name="Tayte data October 15, 2021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51" i="1" l="1"/>
  <c r="K450" i="1"/>
  <c r="K449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382" i="1"/>
  <c r="K381" i="1"/>
  <c r="K380" i="1"/>
  <c r="K301" i="1"/>
  <c r="K300" i="1"/>
  <c r="K299" i="1"/>
  <c r="K256" i="1"/>
  <c r="K255" i="1"/>
  <c r="K254" i="1"/>
  <c r="K241" i="1"/>
  <c r="K240" i="1"/>
  <c r="K239" i="1"/>
  <c r="K214" i="1"/>
  <c r="K213" i="1"/>
  <c r="K212" i="1"/>
  <c r="K208" i="1"/>
  <c r="K207" i="1"/>
  <c r="K206" i="1"/>
  <c r="K178" i="1"/>
  <c r="K177" i="1"/>
  <c r="K176" i="1"/>
  <c r="K169" i="1"/>
  <c r="K168" i="1"/>
  <c r="K167" i="1"/>
  <c r="K160" i="1"/>
  <c r="K159" i="1"/>
  <c r="K158" i="1"/>
  <c r="K82" i="1"/>
  <c r="K81" i="1"/>
  <c r="K80" i="1"/>
  <c r="K40" i="1"/>
  <c r="K39" i="1"/>
  <c r="K38" i="1"/>
  <c r="K37" i="1"/>
  <c r="K36" i="1"/>
  <c r="K35" i="1"/>
  <c r="K25" i="1"/>
  <c r="K24" i="1"/>
  <c r="K23" i="1"/>
  <c r="K22" i="1"/>
  <c r="K21" i="1"/>
  <c r="K20" i="1"/>
  <c r="K19" i="1"/>
  <c r="K18" i="1"/>
  <c r="K17" i="1"/>
  <c r="K16" i="1"/>
  <c r="K15" i="1"/>
  <c r="K14" i="1"/>
  <c r="K354" i="1"/>
  <c r="L354" i="1" s="1"/>
  <c r="K355" i="1"/>
  <c r="L355" i="1" s="1"/>
  <c r="K353" i="1"/>
  <c r="L353" i="1" s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2" i="1"/>
  <c r="K351" i="1"/>
  <c r="K350" i="1"/>
  <c r="K349" i="1"/>
  <c r="K348" i="1"/>
  <c r="K347" i="1"/>
  <c r="K346" i="1"/>
  <c r="K345" i="1"/>
  <c r="K344" i="1"/>
  <c r="K343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47" i="1"/>
  <c r="K448" i="1"/>
  <c r="K446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L286" i="1" s="1"/>
  <c r="K285" i="1"/>
  <c r="L285" i="1" s="1"/>
  <c r="K284" i="1"/>
  <c r="L284" i="1" s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294" i="1"/>
  <c r="S277" i="1"/>
  <c r="S278" i="1"/>
  <c r="S279" i="1"/>
  <c r="S280" i="1"/>
  <c r="S281" i="1"/>
  <c r="S282" i="1"/>
  <c r="S283" i="1"/>
  <c r="S284" i="1"/>
  <c r="S276" i="1"/>
  <c r="S250" i="1"/>
  <c r="S251" i="1"/>
  <c r="S252" i="1"/>
  <c r="S253" i="1"/>
  <c r="S254" i="1"/>
  <c r="S255" i="1"/>
  <c r="S256" i="1"/>
  <c r="S257" i="1"/>
  <c r="S258" i="1"/>
  <c r="S259" i="1"/>
  <c r="S260" i="1"/>
  <c r="S249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61" i="1"/>
  <c r="K162" i="1"/>
  <c r="K163" i="1"/>
  <c r="K164" i="1"/>
  <c r="K165" i="1"/>
  <c r="K166" i="1"/>
  <c r="K170" i="1"/>
  <c r="K171" i="1"/>
  <c r="K172" i="1"/>
  <c r="K173" i="1"/>
  <c r="K174" i="1"/>
  <c r="K175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9" i="1"/>
  <c r="K210" i="1"/>
  <c r="K211" i="1"/>
  <c r="K215" i="1"/>
  <c r="K216" i="1"/>
  <c r="K217" i="1"/>
  <c r="K218" i="1"/>
  <c r="K219" i="1"/>
  <c r="K220" i="1"/>
  <c r="K41" i="1"/>
  <c r="K27" i="1"/>
  <c r="K28" i="1"/>
  <c r="K29" i="1"/>
  <c r="K30" i="1"/>
  <c r="K31" i="1"/>
  <c r="K32" i="1"/>
  <c r="K33" i="1"/>
  <c r="K34" i="1"/>
  <c r="K26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7" i="1"/>
  <c r="L428" i="1" l="1"/>
  <c r="L392" i="1"/>
  <c r="L416" i="1"/>
  <c r="L449" i="1"/>
  <c r="L437" i="1"/>
  <c r="L422" i="1"/>
  <c r="L299" i="1"/>
  <c r="L380" i="1"/>
  <c r="L281" i="1"/>
  <c r="M284" i="1"/>
  <c r="L413" i="1"/>
  <c r="L20" i="1"/>
  <c r="L425" i="1"/>
  <c r="L419" i="1"/>
  <c r="L236" i="1"/>
  <c r="L266" i="1"/>
  <c r="L290" i="1"/>
  <c r="L176" i="1"/>
  <c r="L404" i="1"/>
  <c r="L185" i="1"/>
  <c r="L32" i="1"/>
  <c r="L209" i="1"/>
  <c r="L182" i="1"/>
  <c r="L155" i="1"/>
  <c r="L149" i="1"/>
  <c r="L131" i="1"/>
  <c r="L125" i="1"/>
  <c r="L107" i="1"/>
  <c r="L101" i="1"/>
  <c r="L83" i="1"/>
  <c r="L74" i="1"/>
  <c r="L56" i="1"/>
  <c r="L50" i="1"/>
  <c r="L14" i="1"/>
  <c r="L254" i="1"/>
  <c r="L77" i="1"/>
  <c r="L206" i="1"/>
  <c r="L128" i="1"/>
  <c r="L260" i="1"/>
  <c r="L335" i="1"/>
  <c r="L446" i="1"/>
  <c r="L368" i="1"/>
  <c r="L386" i="1"/>
  <c r="L395" i="1"/>
  <c r="L410" i="1"/>
  <c r="L23" i="1"/>
  <c r="L38" i="1"/>
  <c r="L212" i="1"/>
  <c r="L104" i="1"/>
  <c r="L179" i="1"/>
  <c r="L251" i="1"/>
  <c r="L320" i="1"/>
  <c r="L377" i="1"/>
  <c r="L17" i="1"/>
  <c r="L263" i="1"/>
  <c r="L278" i="1"/>
  <c r="L287" i="1"/>
  <c r="L215" i="1"/>
  <c r="L53" i="1"/>
  <c r="L152" i="1"/>
  <c r="L26" i="1"/>
  <c r="L323" i="1"/>
  <c r="L35" i="1"/>
  <c r="L158" i="1"/>
  <c r="L239" i="1"/>
  <c r="L200" i="1"/>
  <c r="L245" i="1"/>
  <c r="L272" i="1"/>
  <c r="L296" i="1"/>
  <c r="L434" i="1"/>
  <c r="L347" i="1"/>
  <c r="L356" i="1"/>
  <c r="L374" i="1"/>
  <c r="L383" i="1"/>
  <c r="L401" i="1"/>
  <c r="L407" i="1"/>
  <c r="L227" i="1"/>
  <c r="L257" i="1"/>
  <c r="L314" i="1"/>
  <c r="L338" i="1"/>
  <c r="L443" i="1"/>
  <c r="L359" i="1"/>
  <c r="L80" i="1"/>
  <c r="L167" i="1"/>
  <c r="L275" i="1"/>
  <c r="L350" i="1"/>
  <c r="L164" i="1"/>
  <c r="L146" i="1"/>
  <c r="L137" i="1"/>
  <c r="L122" i="1"/>
  <c r="L113" i="1"/>
  <c r="L98" i="1"/>
  <c r="L89" i="1"/>
  <c r="L71" i="1"/>
  <c r="L62" i="1"/>
  <c r="L47" i="1"/>
  <c r="L362" i="1"/>
  <c r="L389" i="1"/>
  <c r="L242" i="1"/>
  <c r="L371" i="1"/>
  <c r="L398" i="1"/>
  <c r="L269" i="1"/>
  <c r="L293" i="1"/>
  <c r="L431" i="1"/>
  <c r="L344" i="1"/>
  <c r="L29" i="1"/>
  <c r="L311" i="1"/>
  <c r="L440" i="1"/>
  <c r="M353" i="1"/>
  <c r="L203" i="1"/>
  <c r="L170" i="1"/>
  <c r="L140" i="1"/>
  <c r="L116" i="1"/>
  <c r="L92" i="1"/>
  <c r="L65" i="1"/>
  <c r="L221" i="1"/>
  <c r="L248" i="1"/>
  <c r="L308" i="1"/>
  <c r="L332" i="1"/>
  <c r="L188" i="1"/>
  <c r="L224" i="1"/>
  <c r="L230" i="1"/>
  <c r="L302" i="1"/>
  <c r="L317" i="1"/>
  <c r="L326" i="1"/>
  <c r="L341" i="1"/>
  <c r="L194" i="1"/>
  <c r="L233" i="1"/>
  <c r="L218" i="1"/>
  <c r="L173" i="1"/>
  <c r="L143" i="1"/>
  <c r="L119" i="1"/>
  <c r="L95" i="1"/>
  <c r="L68" i="1"/>
  <c r="L44" i="1"/>
  <c r="L305" i="1"/>
  <c r="L329" i="1"/>
  <c r="L41" i="1"/>
  <c r="L197" i="1"/>
  <c r="L191" i="1"/>
  <c r="L161" i="1"/>
  <c r="L134" i="1"/>
  <c r="L110" i="1"/>
  <c r="L86" i="1"/>
  <c r="L59" i="1"/>
  <c r="L365" i="1"/>
</calcChain>
</file>

<file path=xl/sharedStrings.xml><?xml version="1.0" encoding="utf-8"?>
<sst xmlns="http://schemas.openxmlformats.org/spreadsheetml/2006/main" count="4195" uniqueCount="1237">
  <si>
    <t>Anal.</t>
  </si>
  <si>
    <t>Sample Name</t>
  </si>
  <si>
    <t>Sample ID</t>
  </si>
  <si>
    <t>Origin</t>
  </si>
  <si>
    <t>Cal. Curve</t>
  </si>
  <si>
    <t>Date / Time</t>
  </si>
  <si>
    <t>Inj. No.</t>
  </si>
  <si>
    <t>Analysis(Inj.)</t>
  </si>
  <si>
    <t>Area</t>
  </si>
  <si>
    <t>NPOC</t>
  </si>
  <si>
    <t>Untitled</t>
  </si>
  <si>
    <t>S19S_1</t>
  </si>
  <si>
    <t>S19S_2</t>
  </si>
  <si>
    <t>S19S_3</t>
  </si>
  <si>
    <t>S19S_4</t>
  </si>
  <si>
    <t>S19S_5</t>
  </si>
  <si>
    <t>S19S_6</t>
  </si>
  <si>
    <t>S19S_7</t>
  </si>
  <si>
    <t>S19S_8</t>
  </si>
  <si>
    <t>S19S_9</t>
  </si>
  <si>
    <t>S19S_10</t>
  </si>
  <si>
    <t>S19S_11</t>
  </si>
  <si>
    <t>S19S_12</t>
  </si>
  <si>
    <t>S19S_13</t>
  </si>
  <si>
    <t>S19S_14</t>
  </si>
  <si>
    <t>S19S_15</t>
  </si>
  <si>
    <t>S19S_16</t>
  </si>
  <si>
    <t>S19S_17</t>
  </si>
  <si>
    <t>S19S_18</t>
  </si>
  <si>
    <t>S19S_19</t>
  </si>
  <si>
    <t>S19S_20</t>
  </si>
  <si>
    <t>S19S_21</t>
  </si>
  <si>
    <t>S19S_22</t>
  </si>
  <si>
    <t>S19S_23</t>
  </si>
  <si>
    <t>S19S_24</t>
  </si>
  <si>
    <t>S19S_25</t>
  </si>
  <si>
    <t>S19S_26</t>
  </si>
  <si>
    <t>S19S_27</t>
  </si>
  <si>
    <t>S19S_28</t>
  </si>
  <si>
    <t>S19S_29</t>
  </si>
  <si>
    <t>S19S_30</t>
  </si>
  <si>
    <t>S19S_31</t>
  </si>
  <si>
    <t>S19S_32</t>
  </si>
  <si>
    <t>S19S_33</t>
  </si>
  <si>
    <t>S19S_34</t>
  </si>
  <si>
    <t>S19S_35</t>
  </si>
  <si>
    <t>S19S_36</t>
  </si>
  <si>
    <t>S19S_37</t>
  </si>
  <si>
    <t>S19S_38</t>
  </si>
  <si>
    <t>S19S_39</t>
  </si>
  <si>
    <t>S19S_40</t>
  </si>
  <si>
    <t>S19S_41</t>
  </si>
  <si>
    <t>S19S_42</t>
  </si>
  <si>
    <t>S19S_43</t>
  </si>
  <si>
    <t>S19S_44</t>
  </si>
  <si>
    <t>S19S_45</t>
  </si>
  <si>
    <t>S19S_46</t>
  </si>
  <si>
    <t>S19S_47</t>
  </si>
  <si>
    <t>S19S_48</t>
  </si>
  <si>
    <t>S19S_49</t>
  </si>
  <si>
    <t>S19S_50</t>
  </si>
  <si>
    <t>S19S_51</t>
  </si>
  <si>
    <t>S19S_52</t>
  </si>
  <si>
    <t>S19S_53</t>
  </si>
  <si>
    <t>S19S_54</t>
  </si>
  <si>
    <t>S19S_55</t>
  </si>
  <si>
    <t>S19S_56</t>
  </si>
  <si>
    <t>S19S_57</t>
  </si>
  <si>
    <t>S19S_58</t>
  </si>
  <si>
    <t>S19S_59</t>
  </si>
  <si>
    <t>S19S_60</t>
  </si>
  <si>
    <t>S19S_61</t>
  </si>
  <si>
    <t>S19S_62</t>
  </si>
  <si>
    <t>S19S_63</t>
  </si>
  <si>
    <t>S19S_64</t>
  </si>
  <si>
    <t>S19S_65</t>
  </si>
  <si>
    <t>S19S_66</t>
  </si>
  <si>
    <t>S19S_67</t>
  </si>
  <si>
    <t>S19S_68</t>
  </si>
  <si>
    <t>S19S_69</t>
  </si>
  <si>
    <t>S19S_70</t>
  </si>
  <si>
    <t>S19S_71</t>
  </si>
  <si>
    <t>S19S_72</t>
  </si>
  <si>
    <t>S19S_73</t>
  </si>
  <si>
    <t>S19S_74</t>
  </si>
  <si>
    <t>S19S_75</t>
  </si>
  <si>
    <t>S19S_76</t>
  </si>
  <si>
    <t>S19S_77</t>
  </si>
  <si>
    <t>S19S_78</t>
  </si>
  <si>
    <t>S19S_79</t>
  </si>
  <si>
    <t>S19S_80</t>
  </si>
  <si>
    <t>S19S_81</t>
  </si>
  <si>
    <t>S19S_82</t>
  </si>
  <si>
    <t>S19S_83</t>
  </si>
  <si>
    <t>S19S_84</t>
  </si>
  <si>
    <t>S19S_85</t>
  </si>
  <si>
    <t>S19S_86</t>
  </si>
  <si>
    <t>S19S_87</t>
  </si>
  <si>
    <t>S19S_88</t>
  </si>
  <si>
    <t>S19S_89</t>
  </si>
  <si>
    <t>S19S_90</t>
  </si>
  <si>
    <t>S19S_91</t>
  </si>
  <si>
    <t>S19S_92</t>
  </si>
  <si>
    <t>S19S_93</t>
  </si>
  <si>
    <t>S19S_94</t>
  </si>
  <si>
    <t>S19S_95</t>
  </si>
  <si>
    <t>S19S_96</t>
  </si>
  <si>
    <t>S19S_97</t>
  </si>
  <si>
    <t>S19S_98</t>
  </si>
  <si>
    <t>S19S_99</t>
  </si>
  <si>
    <t>S19S_100</t>
  </si>
  <si>
    <t>S19S_101</t>
  </si>
  <si>
    <t>S19S_102</t>
  </si>
  <si>
    <t>S19S_103</t>
  </si>
  <si>
    <t>S19S_104</t>
  </si>
  <si>
    <t>S19S_105</t>
  </si>
  <si>
    <t>S19S_106</t>
  </si>
  <si>
    <t>S19S_107</t>
  </si>
  <si>
    <t>S19S_108</t>
  </si>
  <si>
    <t>S19S_109</t>
  </si>
  <si>
    <t>S19S_110</t>
  </si>
  <si>
    <t>S19S_111</t>
  </si>
  <si>
    <t>S19S_112</t>
  </si>
  <si>
    <t>S19S_113</t>
  </si>
  <si>
    <t>S19S_114</t>
  </si>
  <si>
    <t>S19S_115</t>
  </si>
  <si>
    <t>S19S_116</t>
  </si>
  <si>
    <t>S19S_117</t>
  </si>
  <si>
    <t>S19S_118</t>
  </si>
  <si>
    <t>S19S_119</t>
  </si>
  <si>
    <t>S19S_120</t>
  </si>
  <si>
    <t>S19S_121</t>
  </si>
  <si>
    <t>S19S_122</t>
  </si>
  <si>
    <t>S19S_123</t>
  </si>
  <si>
    <t>S19S_124</t>
  </si>
  <si>
    <t>S19S_125</t>
  </si>
  <si>
    <t>S19S_126</t>
  </si>
  <si>
    <t>S19S_127</t>
  </si>
  <si>
    <t>S19S_128</t>
  </si>
  <si>
    <t>S19S_129</t>
  </si>
  <si>
    <t>S19S_130</t>
  </si>
  <si>
    <t>S19S_131</t>
  </si>
  <si>
    <t>S19S_132</t>
  </si>
  <si>
    <t>S19S_133</t>
  </si>
  <si>
    <t>S19S_134</t>
  </si>
  <si>
    <t>S19S_135</t>
  </si>
  <si>
    <t>S19S_136</t>
  </si>
  <si>
    <t>S19S_137</t>
  </si>
  <si>
    <t>S19S_138</t>
  </si>
  <si>
    <t>S19S_139</t>
  </si>
  <si>
    <t>S19S_140</t>
  </si>
  <si>
    <t>S19S_141</t>
  </si>
  <si>
    <t>S19S_142</t>
  </si>
  <si>
    <t>S19S_143</t>
  </si>
  <si>
    <t>S19S_144</t>
  </si>
  <si>
    <t>S19S_145</t>
  </si>
  <si>
    <t>S19S_146</t>
  </si>
  <si>
    <t>S19S_147</t>
  </si>
  <si>
    <t>S19S_148</t>
  </si>
  <si>
    <t>S19S_149</t>
  </si>
  <si>
    <t>S19S_150</t>
  </si>
  <si>
    <t>S19S_151</t>
  </si>
  <si>
    <t>S19S_152</t>
  </si>
  <si>
    <t>S19S_153</t>
  </si>
  <si>
    <t>S19S_154</t>
  </si>
  <si>
    <t>S19S_155</t>
  </si>
  <si>
    <t>S19S_156</t>
  </si>
  <si>
    <t>S19S_157</t>
  </si>
  <si>
    <t>S19S_158</t>
  </si>
  <si>
    <t>S19S_159</t>
  </si>
  <si>
    <t>S19S_160</t>
  </si>
  <si>
    <t>S19S_161</t>
  </si>
  <si>
    <t>S19S_162</t>
  </si>
  <si>
    <t>S19S_163</t>
  </si>
  <si>
    <t>S19S_164</t>
  </si>
  <si>
    <t>S19S_165</t>
  </si>
  <si>
    <t>S19S_166</t>
  </si>
  <si>
    <t>S19S_167</t>
  </si>
  <si>
    <t>S19S_168</t>
  </si>
  <si>
    <t>S19S_169</t>
  </si>
  <si>
    <t>S19S_170</t>
  </si>
  <si>
    <t>S19S_171</t>
  </si>
  <si>
    <t>S19S_172</t>
  </si>
  <si>
    <t>S19S_173</t>
  </si>
  <si>
    <t>S19S_174</t>
  </si>
  <si>
    <t>S19S_175</t>
  </si>
  <si>
    <t>S19S_176</t>
  </si>
  <si>
    <t>S19S_177</t>
  </si>
  <si>
    <t>S19S_178</t>
  </si>
  <si>
    <t>S19S_179</t>
  </si>
  <si>
    <t>S19S_180</t>
  </si>
  <si>
    <t>S19S_181</t>
  </si>
  <si>
    <t>S19S_182</t>
  </si>
  <si>
    <t>S19S_183</t>
  </si>
  <si>
    <t>S19S_184</t>
  </si>
  <si>
    <t>S19S_185</t>
  </si>
  <si>
    <t>S19S_186</t>
  </si>
  <si>
    <t>S19S_187</t>
  </si>
  <si>
    <t>S19S_188</t>
  </si>
  <si>
    <t>S19S_189</t>
  </si>
  <si>
    <t>S19S_190</t>
  </si>
  <si>
    <t>S19S_191</t>
  </si>
  <si>
    <t>S19S_192</t>
  </si>
  <si>
    <t>S19S_193</t>
  </si>
  <si>
    <t>S19S_194</t>
  </si>
  <si>
    <t>S19S_195</t>
  </si>
  <si>
    <t>S19S_196</t>
  </si>
  <si>
    <t>S19S_197</t>
  </si>
  <si>
    <t>S19S_198</t>
  </si>
  <si>
    <t>S19S_199</t>
  </si>
  <si>
    <t>S19S_200</t>
  </si>
  <si>
    <t>S19S_201</t>
  </si>
  <si>
    <t>S19S_202</t>
  </si>
  <si>
    <t>S19S_203</t>
  </si>
  <si>
    <t>S19S_204</t>
  </si>
  <si>
    <t>S19S_205</t>
  </si>
  <si>
    <t>S19S_206</t>
  </si>
  <si>
    <t>S19S_207</t>
  </si>
  <si>
    <t>S19S_208</t>
  </si>
  <si>
    <t>S19S_209</t>
  </si>
  <si>
    <t>S19S_210</t>
  </si>
  <si>
    <t>S19S_211</t>
  </si>
  <si>
    <t>S19S_212</t>
  </si>
  <si>
    <t>S19S_213</t>
  </si>
  <si>
    <t>S19S_214</t>
  </si>
  <si>
    <t>S19S_215</t>
  </si>
  <si>
    <t>S19S_216</t>
  </si>
  <si>
    <t>S19S_219</t>
  </si>
  <si>
    <t>S19S_220</t>
  </si>
  <si>
    <t>S19S_221</t>
  </si>
  <si>
    <t>S19S_222</t>
  </si>
  <si>
    <t>S19S_224</t>
  </si>
  <si>
    <t>S19S_225</t>
  </si>
  <si>
    <t>S19S_226</t>
  </si>
  <si>
    <t>S19S_227</t>
  </si>
  <si>
    <t>S19S_228</t>
  </si>
  <si>
    <t>S19S_229</t>
  </si>
  <si>
    <t>S19S_230</t>
  </si>
  <si>
    <t>S19S_231</t>
  </si>
  <si>
    <t>S19S_232</t>
  </si>
  <si>
    <t>S19S_233</t>
  </si>
  <si>
    <t>S19S_234</t>
  </si>
  <si>
    <t>S19S_235</t>
  </si>
  <si>
    <t>S19S_236</t>
  </si>
  <si>
    <t>S19S_237</t>
  </si>
  <si>
    <t>S19S_238</t>
  </si>
  <si>
    <t>S19S_239</t>
  </si>
  <si>
    <t>S19S_240</t>
  </si>
  <si>
    <t>S19S_241</t>
  </si>
  <si>
    <t>S19S_242</t>
  </si>
  <si>
    <t>S19S_243</t>
  </si>
  <si>
    <t>S19S_244</t>
  </si>
  <si>
    <t>S19S_245</t>
  </si>
  <si>
    <t>S19S_246</t>
  </si>
  <si>
    <t>S19S_247</t>
  </si>
  <si>
    <t>S19S_249</t>
  </si>
  <si>
    <t>S19S_250</t>
  </si>
  <si>
    <t>S19S_251</t>
  </si>
  <si>
    <t>S19S_252</t>
  </si>
  <si>
    <t>S19S_253</t>
  </si>
  <si>
    <t>S19S_254</t>
  </si>
  <si>
    <t>S19S_255</t>
  </si>
  <si>
    <t>S19S_256</t>
  </si>
  <si>
    <t>S19S_257</t>
  </si>
  <si>
    <t>S19S_258</t>
  </si>
  <si>
    <t>S19S_259</t>
  </si>
  <si>
    <t>S19S_260</t>
  </si>
  <si>
    <t>S19S_261</t>
  </si>
  <si>
    <t>S19S_262</t>
  </si>
  <si>
    <t>S19S_263</t>
  </si>
  <si>
    <t>S19S_264</t>
  </si>
  <si>
    <t>TN (mg/L)</t>
  </si>
  <si>
    <t>predict</t>
  </si>
  <si>
    <t>&lt; 0.05</t>
  </si>
  <si>
    <t>&lt; 0.1</t>
  </si>
  <si>
    <t>&lt; 1</t>
  </si>
  <si>
    <t>averge</t>
  </si>
  <si>
    <t>average</t>
  </si>
  <si>
    <t>F (mg/L)</t>
  </si>
  <si>
    <t>Cl (mg/L)</t>
  </si>
  <si>
    <t>&lt; 0.2</t>
  </si>
  <si>
    <t>NO2 (mg/L)</t>
  </si>
  <si>
    <t>SO4 (mg/L)</t>
  </si>
  <si>
    <t>NO3 (mg/L)</t>
  </si>
  <si>
    <t>&lt; 0.3</t>
  </si>
  <si>
    <t>no sample 109  leaked out of tube</t>
  </si>
  <si>
    <t>no sample 126</t>
  </si>
  <si>
    <t>randomized ID</t>
  </si>
  <si>
    <t>sample</t>
  </si>
  <si>
    <t>0073_ANI_2</t>
  </si>
  <si>
    <t>0070_ANI_2</t>
  </si>
  <si>
    <t>0085_ANI_2</t>
  </si>
  <si>
    <t>0084_ANI_3</t>
  </si>
  <si>
    <t>0020_ANI_3</t>
  </si>
  <si>
    <t>0072_ANI_3</t>
  </si>
  <si>
    <t>0081_ANI_1</t>
  </si>
  <si>
    <t>0045_ANI_1</t>
  </si>
  <si>
    <t>0008_ANI_1</t>
  </si>
  <si>
    <t>0047_ANI_3</t>
  </si>
  <si>
    <t>0033_ANI_3</t>
  </si>
  <si>
    <t>0039_ANI_3</t>
  </si>
  <si>
    <t>0024_ANI_2</t>
  </si>
  <si>
    <t>0083_ANI_1</t>
  </si>
  <si>
    <t>0026_ANI_3</t>
  </si>
  <si>
    <t>0055_ANI_1</t>
  </si>
  <si>
    <t>0043_ANI_1</t>
  </si>
  <si>
    <t>0074_ANI_2</t>
  </si>
  <si>
    <t>0061_ANI_1</t>
  </si>
  <si>
    <t>0073_ANI_3</t>
  </si>
  <si>
    <t>0087_ANI_1</t>
  </si>
  <si>
    <t>0093_ANI_1</t>
  </si>
  <si>
    <t>0076_ANI_3</t>
  </si>
  <si>
    <t>0043_ANI_3</t>
  </si>
  <si>
    <t>0012_ANI_2</t>
  </si>
  <si>
    <t>0068_ANI_2</t>
  </si>
  <si>
    <t>0063_ANI_1</t>
  </si>
  <si>
    <t>0030_ANI_3</t>
  </si>
  <si>
    <t>0069_ANI_2</t>
  </si>
  <si>
    <t>0023_ANI_3</t>
  </si>
  <si>
    <t>0028_ANI_2</t>
  </si>
  <si>
    <t>0082_ANI_1</t>
  </si>
  <si>
    <t>0017_ANI_2</t>
  </si>
  <si>
    <t>0013_ANI_2</t>
  </si>
  <si>
    <t>0035_ANI_2</t>
  </si>
  <si>
    <t>0010_ANI_1</t>
  </si>
  <si>
    <t>0080_ANI_3</t>
  </si>
  <si>
    <t>0018_ANI_3</t>
  </si>
  <si>
    <t>0090_ANI_2</t>
  </si>
  <si>
    <t>0044_ANI_1</t>
  </si>
  <si>
    <t>0062_ANI_2</t>
  </si>
  <si>
    <t>0074_ANI_3</t>
  </si>
  <si>
    <t>0009_ANI_2</t>
  </si>
  <si>
    <t>0059_ANI_1</t>
  </si>
  <si>
    <t>0089_ANI_2</t>
  </si>
  <si>
    <t>0021_ANI_3</t>
  </si>
  <si>
    <t>0051_ANI_2</t>
  </si>
  <si>
    <t>0069_ANI_3</t>
  </si>
  <si>
    <t>0042_ANI_1</t>
  </si>
  <si>
    <t>0041_ANI_3</t>
  </si>
  <si>
    <t>0011_ANI_3</t>
  </si>
  <si>
    <t>0097_ANI_1</t>
  </si>
  <si>
    <t>0066_ANI_1</t>
  </si>
  <si>
    <t>0049_ANI_3</t>
  </si>
  <si>
    <t>0097_ANI_2</t>
  </si>
  <si>
    <t>0059_ANI_3</t>
  </si>
  <si>
    <t>0089_ANI_3</t>
  </si>
  <si>
    <t>0054_ANI_1</t>
  </si>
  <si>
    <t>0056_ANI_2</t>
  </si>
  <si>
    <t>0098_ANI_3</t>
  </si>
  <si>
    <t>0084_ANI_2</t>
  </si>
  <si>
    <t>0026_ANI_1</t>
  </si>
  <si>
    <t>0098_ANI_1</t>
  </si>
  <si>
    <t>0015_ANI_2</t>
  </si>
  <si>
    <t>0005_ANI_1</t>
  </si>
  <si>
    <t>0019_ANI_2</t>
  </si>
  <si>
    <t>0051_ANI_1</t>
  </si>
  <si>
    <t>0068_ANI_3</t>
  </si>
  <si>
    <t>0040_ANI_1</t>
  </si>
  <si>
    <t>0076_ANI_1</t>
  </si>
  <si>
    <t>0036_ANI_1</t>
  </si>
  <si>
    <t>0099_ANI_1</t>
  </si>
  <si>
    <t>0053_ANI_1</t>
  </si>
  <si>
    <t>0012_ANI_3</t>
  </si>
  <si>
    <t>0059_ANI_2</t>
  </si>
  <si>
    <t>0071_ANI_2</t>
  </si>
  <si>
    <t>0039_ANI_1</t>
  </si>
  <si>
    <t>0055_ANI_2</t>
  </si>
  <si>
    <t>0032_ANI_2</t>
  </si>
  <si>
    <t>0019_ANI_1</t>
  </si>
  <si>
    <t>0087_ANI_2</t>
  </si>
  <si>
    <t>0031_ANI_3</t>
  </si>
  <si>
    <t>0020_ANI_2</t>
  </si>
  <si>
    <t>0023_ANI_1</t>
  </si>
  <si>
    <t>0061_ANI_3</t>
  </si>
  <si>
    <t>0025_ANI_1</t>
  </si>
  <si>
    <t>0099_ANI_2</t>
  </si>
  <si>
    <t>0048_ANI_3</t>
  </si>
  <si>
    <t>0039_ANI_2</t>
  </si>
  <si>
    <t>0070_ANI_1</t>
  </si>
  <si>
    <t>0051_ANI_3</t>
  </si>
  <si>
    <t>0098_ANI_2</t>
  </si>
  <si>
    <t>0022_ANI_3</t>
  </si>
  <si>
    <t>0060_ANI_1</t>
  </si>
  <si>
    <t>0020_ANI_1</t>
  </si>
  <si>
    <t>0040_ANI_3</t>
  </si>
  <si>
    <t>0075_ANI_1</t>
  </si>
  <si>
    <t>0032_ANI_3</t>
  </si>
  <si>
    <t>0089_ANI_1</t>
  </si>
  <si>
    <t>0063_ANI_2</t>
  </si>
  <si>
    <t>0034_ANI_1</t>
  </si>
  <si>
    <t>0027_ANI_3</t>
  </si>
  <si>
    <t>0083_ANI_2</t>
  </si>
  <si>
    <t>0006_ANI_3</t>
  </si>
  <si>
    <t>0019_ANI_3</t>
  </si>
  <si>
    <t>0050_ANI_3</t>
  </si>
  <si>
    <t>0006_ANI_1</t>
  </si>
  <si>
    <t>0006_ANI_2</t>
  </si>
  <si>
    <t>0035_ANI_3</t>
  </si>
  <si>
    <t>0030_ANI_2</t>
  </si>
  <si>
    <t>0022_ANI_1</t>
  </si>
  <si>
    <t>0056_ANI_3</t>
  </si>
  <si>
    <t>0077_ANI_1</t>
  </si>
  <si>
    <t>0043_ANI_2</t>
  </si>
  <si>
    <t>0062_ANI_1</t>
  </si>
  <si>
    <t>0013_ANI_1</t>
  </si>
  <si>
    <t>0042_ANI_2</t>
  </si>
  <si>
    <t>0028_ANI_3</t>
  </si>
  <si>
    <t>0055_ANI_3</t>
  </si>
  <si>
    <t>0040_ANI_2</t>
  </si>
  <si>
    <t>0035_ANI_1</t>
  </si>
  <si>
    <t>0094_ANI_1</t>
  </si>
  <si>
    <t>0008_ANI_3</t>
  </si>
  <si>
    <t>0011_ANI_1</t>
  </si>
  <si>
    <t>0031_ANI_1</t>
  </si>
  <si>
    <t>0016_ANI_3</t>
  </si>
  <si>
    <t>0025_ANI_2</t>
  </si>
  <si>
    <t>0037_ANI_2</t>
  </si>
  <si>
    <t>0049_ANI_1</t>
  </si>
  <si>
    <t>0015_ANI_3</t>
  </si>
  <si>
    <t>0007_ANI_1</t>
  </si>
  <si>
    <t>0011_ANI_2</t>
  </si>
  <si>
    <t>0021_ANI_1</t>
  </si>
  <si>
    <t>0029_ANI_3</t>
  </si>
  <si>
    <t>0090_ANI_3</t>
  </si>
  <si>
    <t>0013_ANI_3</t>
  </si>
  <si>
    <t>0067_ANI_3</t>
  </si>
  <si>
    <t>0016_ANI_1</t>
  </si>
  <si>
    <t>0063_ANI_3</t>
  </si>
  <si>
    <t>0053_ANI_2</t>
  </si>
  <si>
    <t>0031_ANI_2</t>
  </si>
  <si>
    <t>0090_ANI_1</t>
  </si>
  <si>
    <t>0030_ANI_1</t>
  </si>
  <si>
    <t>0041_ANI_1</t>
  </si>
  <si>
    <t>0027_ANI_2</t>
  </si>
  <si>
    <t>0097_ANI_3</t>
  </si>
  <si>
    <t>0075_ANI_2</t>
  </si>
  <si>
    <t>0093_ANI_2</t>
  </si>
  <si>
    <t>0029_ANI_2</t>
  </si>
  <si>
    <t>0012_ANI_1</t>
  </si>
  <si>
    <t>0071_ANI_3</t>
  </si>
  <si>
    <t>0021_ANI_2</t>
  </si>
  <si>
    <t>0081_ANI_2</t>
  </si>
  <si>
    <t>0064_ANI_1</t>
  </si>
  <si>
    <t>0054_ANI_2</t>
  </si>
  <si>
    <t>0084_ANI_1</t>
  </si>
  <si>
    <t>0037_ANI_1</t>
  </si>
  <si>
    <t>0010_ANI_3</t>
  </si>
  <si>
    <t>0008_ANI_2</t>
  </si>
  <si>
    <t>0085_ANI_1</t>
  </si>
  <si>
    <t>0036_ANI_3</t>
  </si>
  <si>
    <t>0070_ANI_3</t>
  </si>
  <si>
    <t>0081_ANI_3</t>
  </si>
  <si>
    <t>0044_ANI_2</t>
  </si>
  <si>
    <t>0082_ANI_2</t>
  </si>
  <si>
    <t>0062_ANI_3</t>
  </si>
  <si>
    <t>0064_ANI_3</t>
  </si>
  <si>
    <t>0014_ANI_3</t>
  </si>
  <si>
    <t>0038_ANI_3</t>
  </si>
  <si>
    <t>0050_ANI_2</t>
  </si>
  <si>
    <t>0025_ANI_3</t>
  </si>
  <si>
    <t>0023_ANI_2</t>
  </si>
  <si>
    <t>0099_ANI_3</t>
  </si>
  <si>
    <t>0073_ANI_1</t>
  </si>
  <si>
    <t>0014_ANI_1</t>
  </si>
  <si>
    <t>0080_ANI_1</t>
  </si>
  <si>
    <t>0032_ANI_1</t>
  </si>
  <si>
    <t>0056_ANI_1</t>
  </si>
  <si>
    <t>0027_ANI_1</t>
  </si>
  <si>
    <t>0086_ANI_2</t>
  </si>
  <si>
    <t>0024_ANI_3</t>
  </si>
  <si>
    <t>0048_ANI_2</t>
  </si>
  <si>
    <t>0045_ANI_3</t>
  </si>
  <si>
    <t>0069_ANI_1</t>
  </si>
  <si>
    <t>0017_ANI_3</t>
  </si>
  <si>
    <t>0060_ANI_2</t>
  </si>
  <si>
    <t>0018_ANI_2</t>
  </si>
  <si>
    <t>0094_ANI_3</t>
  </si>
  <si>
    <t>0076_ANI_2</t>
  </si>
  <si>
    <t>0024_ANI_1</t>
  </si>
  <si>
    <t>0067_ANI_1</t>
  </si>
  <si>
    <t>0072_ANI_1</t>
  </si>
  <si>
    <t>0034_ANI_3</t>
  </si>
  <si>
    <t>0071_ANI_1</t>
  </si>
  <si>
    <t>0094_ANI_2</t>
  </si>
  <si>
    <t>0068_ANI_1</t>
  </si>
  <si>
    <t>0048_ANI_1</t>
  </si>
  <si>
    <t>0007_ANI_2</t>
  </si>
  <si>
    <t>0018_ANI_1</t>
  </si>
  <si>
    <t>0005_ANI_3</t>
  </si>
  <si>
    <t>0047_ANI_1</t>
  </si>
  <si>
    <t>0050_ANI_1</t>
  </si>
  <si>
    <t>0067_ANI_2</t>
  </si>
  <si>
    <t>0044_ANI_3</t>
  </si>
  <si>
    <t>0016_ANI_2</t>
  </si>
  <si>
    <t>0017_ANI_1</t>
  </si>
  <si>
    <t>0086_ANI_3</t>
  </si>
  <si>
    <t>0077_ANI_2</t>
  </si>
  <si>
    <t>0082_ANI_3</t>
  </si>
  <si>
    <t>0033_ANI_2</t>
  </si>
  <si>
    <t>0034_ANI_2</t>
  </si>
  <si>
    <t>0085_ANI_3</t>
  </si>
  <si>
    <t>0045_ANI_2</t>
  </si>
  <si>
    <t>0036_ANI_2</t>
  </si>
  <si>
    <t>0029_ANI_1</t>
  </si>
  <si>
    <t>0026_ANI_2</t>
  </si>
  <si>
    <t>0054_ANI_3</t>
  </si>
  <si>
    <t>0033_ANI_1</t>
  </si>
  <si>
    <t>0041_ANI_2</t>
  </si>
  <si>
    <t>0093_ANI_3</t>
  </si>
  <si>
    <t>0005_ANI_2</t>
  </si>
  <si>
    <t>0009_ANI_1</t>
  </si>
  <si>
    <t>0086_ANI_1</t>
  </si>
  <si>
    <t>0009_ANI_3</t>
  </si>
  <si>
    <t>0077_ANI_3</t>
  </si>
  <si>
    <t>0015_ANI_1</t>
  </si>
  <si>
    <t>0061_ANI_2</t>
  </si>
  <si>
    <t>0038_ANI_2</t>
  </si>
  <si>
    <t>0060_ANI_3</t>
  </si>
  <si>
    <t>0049_ANI_2</t>
  </si>
  <si>
    <t>0042_ANI_3</t>
  </si>
  <si>
    <t>0007_ANI_3</t>
  </si>
  <si>
    <t>0075_ANI_3</t>
  </si>
  <si>
    <t>0072_ANI_2</t>
  </si>
  <si>
    <t>0064_ANI_2</t>
  </si>
  <si>
    <t>0037_ANI_3</t>
  </si>
  <si>
    <t>0074_ANI_1</t>
  </si>
  <si>
    <t>0053_ANI_3</t>
  </si>
  <si>
    <t>0022_ANI_2</t>
  </si>
  <si>
    <t>0066_ANI_2</t>
  </si>
  <si>
    <t>0087_ANI_3</t>
  </si>
  <si>
    <t>0010_ANI_2</t>
  </si>
  <si>
    <t>0083_ANI_3</t>
  </si>
  <si>
    <t>0047_ANI_2</t>
  </si>
  <si>
    <t>0014_ANI_2</t>
  </si>
  <si>
    <t>0080_ANI_2</t>
  </si>
  <si>
    <t>0038_ANI_1</t>
  </si>
  <si>
    <t>0028_ANI_1</t>
  </si>
  <si>
    <t>0058_ANI_1</t>
  </si>
  <si>
    <t>0058_ANI_2</t>
  </si>
  <si>
    <t>0052_ANI_2</t>
  </si>
  <si>
    <t>0058_ANI_3</t>
  </si>
  <si>
    <t>0100_ANI_1</t>
  </si>
  <si>
    <t>0052_ANI_1</t>
  </si>
  <si>
    <t>0052_ANI_3</t>
  </si>
  <si>
    <t>0100_ANI_2</t>
  </si>
  <si>
    <t>0100_ANI_3</t>
  </si>
  <si>
    <t>0078_ANI_2</t>
  </si>
  <si>
    <t>0092_ANI_1</t>
  </si>
  <si>
    <t>0078_ANI_1</t>
  </si>
  <si>
    <t>0046_ANI_2</t>
  </si>
  <si>
    <t>0096_ANI_1</t>
  </si>
  <si>
    <t>0079_ANI_2</t>
  </si>
  <si>
    <t>0046_ANI_1</t>
  </si>
  <si>
    <t>0078_ANI_3</t>
  </si>
  <si>
    <t>0096_ANI_2</t>
  </si>
  <si>
    <t>0079_ANI_3</t>
  </si>
  <si>
    <t>0092_ANI_2</t>
  </si>
  <si>
    <t>0046_ANI_3</t>
  </si>
  <si>
    <t>0092_ANI_3</t>
  </si>
  <si>
    <t>0096_ANI_3</t>
  </si>
  <si>
    <t>0079_ANI_1</t>
  </si>
  <si>
    <t>0004_ANI_1</t>
  </si>
  <si>
    <t>0004_ANI_2</t>
  </si>
  <si>
    <t>0003_ANI_2</t>
  </si>
  <si>
    <t>0003_ANI_3</t>
  </si>
  <si>
    <t>0004_ANI_3</t>
  </si>
  <si>
    <t>0003_ANI_1</t>
  </si>
  <si>
    <t>0065_ANI_1</t>
  </si>
  <si>
    <t>0057_ANI_1</t>
  </si>
  <si>
    <t>0091_ANI_1</t>
  </si>
  <si>
    <t>0065_ANI_2</t>
  </si>
  <si>
    <t>0057_ANI_2</t>
  </si>
  <si>
    <t>0091_ANI_2</t>
  </si>
  <si>
    <t>0065_ANI_3</t>
  </si>
  <si>
    <t>0057_ANI_3</t>
  </si>
  <si>
    <t>0091_ANI_3</t>
  </si>
  <si>
    <t>Stegen_S19S_TN_278</t>
  </si>
  <si>
    <t>Stegen_S19S_TN_275</t>
  </si>
  <si>
    <t>Stegen_S19S_TN_276</t>
  </si>
  <si>
    <t>Stegen_S19S_TN_273</t>
  </si>
  <si>
    <t>Stegen_S19S_TN_274</t>
  </si>
  <si>
    <t>Stegen_S19S_TN_277</t>
  </si>
  <si>
    <t>Stegen_S19S_TN_65</t>
  </si>
  <si>
    <t>Stegen_S19S_TN_221</t>
  </si>
  <si>
    <t>Stegen_S19S_TN_200</t>
  </si>
  <si>
    <t>Stegen_S19S_TN_107</t>
  </si>
  <si>
    <t>Stegen_S19S_TN_108</t>
  </si>
  <si>
    <t>Stegen_S19S_TN_104</t>
  </si>
  <si>
    <t>Stegen_S19S_TN_131</t>
  </si>
  <si>
    <t>Stegen_S19S_TN_198</t>
  </si>
  <si>
    <t>Stegen_S19S_TN_232</t>
  </si>
  <si>
    <t>Stegen_S19S_TN_9</t>
  </si>
  <si>
    <t>Stegen_S19S_TN_159</t>
  </si>
  <si>
    <t>Stegen_S19S_TN_123</t>
  </si>
  <si>
    <t>Stegen_S19S_TN_222</t>
  </si>
  <si>
    <t>Stegen_S19S_TN_43</t>
  </si>
  <si>
    <t>Stegen_S19S_TN_224</t>
  </si>
  <si>
    <t>Stegen_S19S_TN_36</t>
  </si>
  <si>
    <t>Stegen_S19S_TN_242</t>
  </si>
  <si>
    <t>Stegen_S19S_TN_158</t>
  </si>
  <si>
    <t>Stegen_S19S_TN_124</t>
  </si>
  <si>
    <t>Stegen_S19S_TN_132</t>
  </si>
  <si>
    <t>Stegen_S19S_TN_51</t>
  </si>
  <si>
    <t>Stegen_S19S_TN_150</t>
  </si>
  <si>
    <t>Stegen_S19S_TN_25</t>
  </si>
  <si>
    <t>Stegen_S19S_TN_74</t>
  </si>
  <si>
    <t>Stegen_S19S_TN_116</t>
  </si>
  <si>
    <t>Stegen_S19S_TN_34</t>
  </si>
  <si>
    <t>Stegen_S19S_TN_136</t>
  </si>
  <si>
    <t>Stegen_S19S_TN_175</t>
  </si>
  <si>
    <t>Stegen_S19S_TN_245</t>
  </si>
  <si>
    <t>Stegen_S19S_TN_168</t>
  </si>
  <si>
    <t>Stegen_S19S_TN_226</t>
  </si>
  <si>
    <t>Stegen_S19S_TN_64</t>
  </si>
  <si>
    <t>Stegen_S19S_TN_130</t>
  </si>
  <si>
    <t>Stegen_S19S_TN_138</t>
  </si>
  <si>
    <t>Stegen_S19S_TN_205</t>
  </si>
  <si>
    <t>Stegen_S19S_TN_206</t>
  </si>
  <si>
    <t>Stegen_S19S_TN_33</t>
  </si>
  <si>
    <t>Stegen_S19S_TN_185</t>
  </si>
  <si>
    <t>Stegen_S19S_TN_187</t>
  </si>
  <si>
    <t>Stegen_S19S_TN_38</t>
  </si>
  <si>
    <t>Stegen_S19S_TN_80</t>
  </si>
  <si>
    <t>Stegen_S19S_TN_66</t>
  </si>
  <si>
    <t>Stegen_S19S_TN_105</t>
  </si>
  <si>
    <t>Stegen_S19S_TN_95</t>
  </si>
  <si>
    <t>Stegen_S19S_TN_83</t>
  </si>
  <si>
    <t>Stegen_S19S_TN_5</t>
  </si>
  <si>
    <t>Stegen_S19S_TN_133</t>
  </si>
  <si>
    <t>Stegen_S19S_TN_152</t>
  </si>
  <si>
    <t>Stegen_S19S_TN_46</t>
  </si>
  <si>
    <t>Stegen_S19S_TN_111</t>
  </si>
  <si>
    <t>Stegen_S19S_TN_239</t>
  </si>
  <si>
    <t>Stegen_S19S_TN_93</t>
  </si>
  <si>
    <t>Stegen_S19S_TN_84</t>
  </si>
  <si>
    <t>Stegen_S19S_TN_172</t>
  </si>
  <si>
    <t>Stegen_S19S_TN_30</t>
  </si>
  <si>
    <t>Stegen_S19S_TN_190</t>
  </si>
  <si>
    <t>Stegen_S19S_TN_13</t>
  </si>
  <si>
    <t>Stegen_S19S_TN_181</t>
  </si>
  <si>
    <t>Stegen_S19S_TN_86</t>
  </si>
  <si>
    <t>Stegen_S19S_TN_127</t>
  </si>
  <si>
    <t>Stegen_S19S_TN_171</t>
  </si>
  <si>
    <t>Stegen_S19S_TN_62</t>
  </si>
  <si>
    <t>Stegen_S19S_TN_216</t>
  </si>
  <si>
    <t>Stegen_S19S_TN_15</t>
  </si>
  <si>
    <t>Stegen_S19S_TN_179</t>
  </si>
  <si>
    <t>Stegen_S19S_TN_145</t>
  </si>
  <si>
    <t>Stegen_S19S_TN_102</t>
  </si>
  <si>
    <t>Stegen_S19S_TN_248</t>
  </si>
  <si>
    <t>Stegen_S19S_TN_31</t>
  </si>
  <si>
    <t>Stegen_S19S_TN_118</t>
  </si>
  <si>
    <t>Stegen_S19S_TN_215</t>
  </si>
  <si>
    <t>Stegen_S19S_TN_149</t>
  </si>
  <si>
    <t>Stegen_S19S_TN_134</t>
  </si>
  <si>
    <t>Stegen_S19S_TN_143</t>
  </si>
  <si>
    <t>Stegen_S19S_TN_110</t>
  </si>
  <si>
    <t>Stegen_S19S_TN_28</t>
  </si>
  <si>
    <t>Stegen_S19S_TN_125</t>
  </si>
  <si>
    <t>Stegen_S19S_TN_141</t>
  </si>
  <si>
    <t>Stegen_S19S_TN_79</t>
  </si>
  <si>
    <t>Stegen_S19S_TN_98</t>
  </si>
  <si>
    <t>Stegen_S19S_TN_218</t>
  </si>
  <si>
    <t>Stegen_S19S_TN_210</t>
  </si>
  <si>
    <t>Stegen_S19S_TN_11</t>
  </si>
  <si>
    <t>Stegen_S19S_TN_101</t>
  </si>
  <si>
    <t>Stegen_S19S_TN_211</t>
  </si>
  <si>
    <t>Stegen_S19S_TN_193</t>
  </si>
  <si>
    <t>Stegen_S19S_TN_121</t>
  </si>
  <si>
    <t>Stegen_S19S_TN_35</t>
  </si>
  <si>
    <t>Stegen_S19S_TN_71</t>
  </si>
  <si>
    <t>Stegen_S19S_TN_214</t>
  </si>
  <si>
    <t>Stegen_S19S_TN_161</t>
  </si>
  <si>
    <t>Stegen_S19S_TN_157</t>
  </si>
  <si>
    <t>Stegen_S19S_TN_128</t>
  </si>
  <si>
    <t>Stegen_S19S_TN_236</t>
  </si>
  <si>
    <t>Stegen_S19S_TN_247</t>
  </si>
  <si>
    <t>Stegen_S19S_TN_228</t>
  </si>
  <si>
    <t>Stegen_S19S_TN_169</t>
  </si>
  <si>
    <t>Stegen_S19S_TN_77</t>
  </si>
  <si>
    <t>Stegen_S19S_TN_89</t>
  </si>
  <si>
    <t>Stegen_S19S_TN_12</t>
  </si>
  <si>
    <t>Stegen_S19S_TN_69</t>
  </si>
  <si>
    <t>Stegen_S19S_TN_120</t>
  </si>
  <si>
    <t>Stegen_S19S_TN_96</t>
  </si>
  <si>
    <t>Stegen_S19S_TN_144</t>
  </si>
  <si>
    <t>Stegen_S19S_TN_219</t>
  </si>
  <si>
    <t>Stegen_S19S_TN_50</t>
  </si>
  <si>
    <t>Stegen_S19S_TN_49</t>
  </si>
  <si>
    <t>Stegen_S19S_TN_117</t>
  </si>
  <si>
    <t>Stegen_S19S_TN_231</t>
  </si>
  <si>
    <t>Stegen_S19S_TN_17</t>
  </si>
  <si>
    <t>Stegen_S19S_TN_114</t>
  </si>
  <si>
    <t>Stegen_S19S_TN_24</t>
  </si>
  <si>
    <t>Stegen_S19S_TN_40</t>
  </si>
  <si>
    <t>Stegen_S19S_TN_164</t>
  </si>
  <si>
    <t>Stegen_S19S_TN_204</t>
  </si>
  <si>
    <t>Stegen_S19S_TN_8</t>
  </si>
  <si>
    <t>Stegen_S19S_TN_213</t>
  </si>
  <si>
    <t>Stegen_S19S_TN_183</t>
  </si>
  <si>
    <t>Stegen_S19S_TN_264</t>
  </si>
  <si>
    <t>Stegen_S19S_TN_261</t>
  </si>
  <si>
    <t>Stegen_S19S_TN_269</t>
  </si>
  <si>
    <t>Stegen_S19S_TN_201</t>
  </si>
  <si>
    <t>Stegen_S19S_TN_244</t>
  </si>
  <si>
    <t>Stegen_S19S_TN_10</t>
  </si>
  <si>
    <t>Stegen_S19S_TN_197</t>
  </si>
  <si>
    <t>Stegen_S19S_TN_182</t>
  </si>
  <si>
    <t>Stegen_S19S_TN_88</t>
  </si>
  <si>
    <t>Stegen_S19S_TN_129</t>
  </si>
  <si>
    <t>Stegen_S19S_TN_230</t>
  </si>
  <si>
    <t>Stegen_S19S_TN_54</t>
  </si>
  <si>
    <t>Stegen_S19S_TN_202</t>
  </si>
  <si>
    <t>Stegen_S19S_TN_170</t>
  </si>
  <si>
    <t>Stegen_S19S_TN_106</t>
  </si>
  <si>
    <t>Stegen_S19S_TN_67</t>
  </si>
  <si>
    <t>Stegen_S19S_TN_47</t>
  </si>
  <si>
    <t>Stegen_S19S_TN_91</t>
  </si>
  <si>
    <t>Stegen_S19S_TN_254</t>
  </si>
  <si>
    <t>Stegen_S19S_TN_251</t>
  </si>
  <si>
    <t>Stegen_S19S_TN_255</t>
  </si>
  <si>
    <t>Stegen_S19S_TN_73</t>
  </si>
  <si>
    <t>Stegen_S19S_TN_140</t>
  </si>
  <si>
    <t>Stegen_S19S_TN_238</t>
  </si>
  <si>
    <t>Stegen_S19S_TN_58</t>
  </si>
  <si>
    <t>Stegen_S19S_TN_155</t>
  </si>
  <si>
    <t>Stegen_S19S_TN_217</t>
  </si>
  <si>
    <t>Stegen_S19S_TN_16</t>
  </si>
  <si>
    <t>Stegen_S19S_TN_78</t>
  </si>
  <si>
    <t>Stegen_S19S_TN_119</t>
  </si>
  <si>
    <t>Stegen_S19S_TN_178</t>
  </si>
  <si>
    <t>Stegen_S19S_TN_59</t>
  </si>
  <si>
    <t>Stegen_S19S_TN_112</t>
  </si>
  <si>
    <t>Stegen_S19S_TN_280</t>
  </si>
  <si>
    <t>Stegen_S19S_TN_283</t>
  </si>
  <si>
    <t>Stegen_S19S_TN_286</t>
  </si>
  <si>
    <t>Stegen_S19S_TN_249</t>
  </si>
  <si>
    <t>Stegen_S19S_TN_250</t>
  </si>
  <si>
    <t>Stegen_S19S_TN_252</t>
  </si>
  <si>
    <t>Stegen_S19S_TN_44</t>
  </si>
  <si>
    <t>Stegen_S19S_TN_75</t>
  </si>
  <si>
    <t>Stegen_S19S_TN_56</t>
  </si>
  <si>
    <t>Stegen_S19S_TN_94</t>
  </si>
  <si>
    <t>Stegen_S19S_TN_186</t>
  </si>
  <si>
    <t>Stegen_S19S_TN_229</t>
  </si>
  <si>
    <t>Stegen_S19S_TN_19</t>
  </si>
  <si>
    <t>Stegen_S19S_TN_227</t>
  </si>
  <si>
    <t>Stegen_S19S_TN_85</t>
  </si>
  <si>
    <t>Stegen_S19S_TN_115</t>
  </si>
  <si>
    <t>Stegen_S19S_TN_41</t>
  </si>
  <si>
    <t>Stegen_S19S_TN_166</t>
  </si>
  <si>
    <t>Stegen_S19S_TN_27</t>
  </si>
  <si>
    <t>Stegen_S19S_TN_100</t>
  </si>
  <si>
    <t>Stegen_S19S_TN_139</t>
  </si>
  <si>
    <t>Stegen_S19S_TN_154</t>
  </si>
  <si>
    <t>Stegen_S19S_TN_235</t>
  </si>
  <si>
    <t>Stegen_S19S_TN_167</t>
  </si>
  <si>
    <t>Stegen_S19S_TN_279</t>
  </si>
  <si>
    <t>Stegen_S19S_TN_282</t>
  </si>
  <si>
    <t>Stegen_S19S_TN_285</t>
  </si>
  <si>
    <t>Stegen_S19S_TN_53</t>
  </si>
  <si>
    <t>Stegen_S19S_TN_240</t>
  </si>
  <si>
    <t>Stegen_S19S_TN_191</t>
  </si>
  <si>
    <t>Stegen_S19S_TN_203</t>
  </si>
  <si>
    <t>Stegen_S19S_TN_137</t>
  </si>
  <si>
    <t>Stegen_S19S_TN_196</t>
  </si>
  <si>
    <t>Stegen_S19S_TN_26</t>
  </si>
  <si>
    <t>Stegen_S19S_TN_68</t>
  </si>
  <si>
    <t>Stegen_S19S_TN_184</t>
  </si>
  <si>
    <t>Stegen_S19S_TN_29</t>
  </si>
  <si>
    <t>Stegen_S19S_TN_48</t>
  </si>
  <si>
    <t>Stegen_S19S_TN_90</t>
  </si>
  <si>
    <t>Stegen_S19S_TN_2</t>
  </si>
  <si>
    <t>Stegen_S19S_TN_162</t>
  </si>
  <si>
    <t>Stegen_S19S_TN_194</t>
  </si>
  <si>
    <t>Stegen_S19S_TN_76</t>
  </si>
  <si>
    <t>Stegen_S19S_TN_151</t>
  </si>
  <si>
    <t>Stegen_S19S_TN_192</t>
  </si>
  <si>
    <t>Stegen_S19S_TN_234</t>
  </si>
  <si>
    <t>Stegen_S19S_TN_6</t>
  </si>
  <si>
    <t>Stegen_S19S_TN_174</t>
  </si>
  <si>
    <t>Stegen_S19S_TN_1</t>
  </si>
  <si>
    <t>Stegen_S19S_TN_20</t>
  </si>
  <si>
    <t>Stegen_S19S_TN_237</t>
  </si>
  <si>
    <t>Stegen_S19S_TN_18</t>
  </si>
  <si>
    <t>Stegen_S19S_TN_42</t>
  </si>
  <si>
    <t>Stegen_S19S_TN_97</t>
  </si>
  <si>
    <t>Stegen_S19S_TN_147</t>
  </si>
  <si>
    <t>Stegen_S19S_TN_233</t>
  </si>
  <si>
    <t>Stegen_S19S_TN_70</t>
  </si>
  <si>
    <t>Stegen_S19S_TN_189</t>
  </si>
  <si>
    <t>Stegen_S19S_TN_23</t>
  </si>
  <si>
    <t>Stegen_S19S_TN_113</t>
  </si>
  <si>
    <t>Stegen_S19S_TN_208</t>
  </si>
  <si>
    <t>Stegen_S19S_TN_225</t>
  </si>
  <si>
    <t>Stegen_S19S_TN_260</t>
  </si>
  <si>
    <t>Stegen_S19S_TN_258</t>
  </si>
  <si>
    <t>Stegen_S19S_TN_265</t>
  </si>
  <si>
    <t>Stegen_S19S_TN_272</t>
  </si>
  <si>
    <t>Stegen_S19S_TN_263</t>
  </si>
  <si>
    <t>Stegen_S19S_TN_267</t>
  </si>
  <si>
    <t>Stegen_S19S_TN_176</t>
  </si>
  <si>
    <t>Stegen_S19S_TN_246</t>
  </si>
  <si>
    <t>Stegen_S19S_TN_37</t>
  </si>
  <si>
    <t>Stegen_S19S_TN_7</t>
  </si>
  <si>
    <t>Stegen_S19S_TN_153</t>
  </si>
  <si>
    <t>Stegen_S19S_TN_163</t>
  </si>
  <si>
    <t>Stegen_S19S_TN_32</t>
  </si>
  <si>
    <t>Stegen_S19S_TN_165</t>
  </si>
  <si>
    <t>Stegen_S19S_TN_209</t>
  </si>
  <si>
    <t>Stegen_S19S_TN_14</t>
  </si>
  <si>
    <t>Stegen_S19S_TN_103</t>
  </si>
  <si>
    <t>Stegen_S19S_TN_243</t>
  </si>
  <si>
    <t>Stegen_S19S_TN_156</t>
  </si>
  <si>
    <t>Stegen_S19S_TN_61</t>
  </si>
  <si>
    <t>Stegen_S19S_TN_4</t>
  </si>
  <si>
    <t>Stegen_S19S_TN_160</t>
  </si>
  <si>
    <t>Stegen_S19S_TN_3</t>
  </si>
  <si>
    <t>Stegen_S19S_TN_212</t>
  </si>
  <si>
    <t>Stegen_S19S_TN_223</t>
  </si>
  <si>
    <t>Stegen_S19S_TN_180</t>
  </si>
  <si>
    <t>Stegen_S19S_TN_207</t>
  </si>
  <si>
    <t>Stegen_S19S_TN_21</t>
  </si>
  <si>
    <t>Stegen_S19S_TN_81</t>
  </si>
  <si>
    <t>Stegen_S19S_TN_241</t>
  </si>
  <si>
    <t>Stegen_S19S_TN_99</t>
  </si>
  <si>
    <t>Stegen_S19S_TN_45</t>
  </si>
  <si>
    <t>Stegen_S19S_TN_57</t>
  </si>
  <si>
    <t>Stegen_S19S_TN_142</t>
  </si>
  <si>
    <t>Stegen_S19S_TN_39</t>
  </si>
  <si>
    <t>Stegen_S19S_TN_135</t>
  </si>
  <si>
    <t>Stegen_S19S_TN_281</t>
  </si>
  <si>
    <t>Stegen_S19S_TN_284</t>
  </si>
  <si>
    <t>Stegen_S19S_TN_287</t>
  </si>
  <si>
    <t>Stegen_S19S_TN_259</t>
  </si>
  <si>
    <t>Stegen_S19S_TN_268</t>
  </si>
  <si>
    <t>Stegen_S19S_TN_270</t>
  </si>
  <si>
    <t>Stegen_S19S_TN_22</t>
  </si>
  <si>
    <t>Stegen_S19S_TN_148</t>
  </si>
  <si>
    <t>Stegen_S19S_TN_220</t>
  </si>
  <si>
    <t>Stegen_S19S_TN_122</t>
  </si>
  <si>
    <t>Stegen_S19S_TN_195</t>
  </si>
  <si>
    <t>Stegen_S19S_TN_188</t>
  </si>
  <si>
    <t>Stegen_S19S_TN_262</t>
  </si>
  <si>
    <t>Stegen_S19S_TN_266</t>
  </si>
  <si>
    <t>Stegen_S19S_TN_271</t>
  </si>
  <si>
    <t>Stegen_S19S_TN_52</t>
  </si>
  <si>
    <t>Stegen_S19S_TN_55</t>
  </si>
  <si>
    <t>Stegen_S19S_TN_146</t>
  </si>
  <si>
    <t>Stegen_S19S_TN_63</t>
  </si>
  <si>
    <t>Stegen_S19S_TN_92</t>
  </si>
  <si>
    <t>Stegen_S19S_TN_60</t>
  </si>
  <si>
    <t>Stegen_S19S_TN_72</t>
  </si>
  <si>
    <t>Stegen_S19S_TN_87</t>
  </si>
  <si>
    <t>Stegen_S19S_TN_173</t>
  </si>
  <si>
    <t>Stegen_S19S_TN_253</t>
  </si>
  <si>
    <t>Stegen_S19S_TN_256</t>
  </si>
  <si>
    <t>Stegen_S19S_TN_257</t>
  </si>
  <si>
    <t>???</t>
  </si>
  <si>
    <t>????</t>
  </si>
  <si>
    <t>index #</t>
  </si>
  <si>
    <t>NPOC as C (mg/L)</t>
  </si>
  <si>
    <t>&lt; 0.5</t>
  </si>
  <si>
    <t>NPOC summary</t>
  </si>
  <si>
    <t>DIC as C (mg/L)</t>
  </si>
  <si>
    <t>Stegen_S19S_TN_82</t>
  </si>
  <si>
    <t>Stegen_S19S_TN_177</t>
  </si>
  <si>
    <t>Stegen_S19S_TN_199</t>
  </si>
  <si>
    <t>S19S_217 no sample</t>
  </si>
  <si>
    <t>S19S_218 no sample</t>
  </si>
  <si>
    <t>S19S_223 no sample</t>
  </si>
  <si>
    <t>S19S_248 no sample</t>
  </si>
  <si>
    <t>Summary TN, DIC, NPOC, and anions</t>
  </si>
  <si>
    <t>&lt; 0.14</t>
  </si>
  <si>
    <t>&lt; 0.07</t>
  </si>
  <si>
    <t>&lt; 0.09</t>
  </si>
  <si>
    <t>&lt; 0.08</t>
  </si>
  <si>
    <t>&lt; 0.10</t>
  </si>
  <si>
    <t>&lt; 0.125</t>
  </si>
  <si>
    <t>&lt; 0.4</t>
  </si>
  <si>
    <t>&lt; 0.06</t>
  </si>
  <si>
    <t>&lt; 3.1</t>
  </si>
  <si>
    <t>&lt; 1.6</t>
  </si>
  <si>
    <t>&lt; 9</t>
  </si>
  <si>
    <t>&lt; 1.7</t>
  </si>
  <si>
    <t>&lt; 0.86</t>
  </si>
  <si>
    <t>&lt; 5</t>
  </si>
  <si>
    <t>&lt; 0.12</t>
  </si>
  <si>
    <t>&lt; 0.7</t>
  </si>
  <si>
    <t>&lt; 0.16</t>
  </si>
  <si>
    <t>Tayte NPOC results</t>
  </si>
  <si>
    <t>as C (mg/L)</t>
  </si>
  <si>
    <t>Tayte NPOC results:  Sample 1 to 105</t>
  </si>
  <si>
    <t>Spl. No.</t>
  </si>
  <si>
    <t>Conc.</t>
  </si>
  <si>
    <t>Tayte Jan 13, 2021 DI H2O</t>
  </si>
  <si>
    <t>C:\TOC-L\CalCurves\JL_NPOC_high_calibration_curve_7-22-19.cal</t>
  </si>
  <si>
    <t>C:\TOC-L\CalCurves\JL_NPOC_high_calibration_curve_7-22-19.2019_07_25_13_21_47.cal</t>
  </si>
  <si>
    <t>Tayte Jan 13, 2021 1 ppm TC std</t>
  </si>
  <si>
    <t>Tayte Jan 13, 2021 2.5  ppm TC std</t>
  </si>
  <si>
    <t>Tayte Jan 13, 2021 5  ppm TC std</t>
  </si>
  <si>
    <t>Tayte Jan 13, 2021 10 ppm TC std</t>
  </si>
  <si>
    <t>Tayte Jan 13, 2021 20 ppm TC std</t>
  </si>
  <si>
    <t>Tayte Jan 13, 2021 50 ppm TC std</t>
  </si>
  <si>
    <t>Tayte Jan 13, 2021 100 ppm TC std</t>
  </si>
  <si>
    <t>Tayte Jan 13, 2021 TCP-1</t>
  </si>
  <si>
    <t>Tayte Jan 132 2021 TCP-2</t>
  </si>
  <si>
    <t>Tayte Jan 133 2021 TCP-3</t>
  </si>
  <si>
    <t>Tayte Jan 134 2021 TCP-4</t>
  </si>
  <si>
    <t>Tayte Jan 135 2021 TCP-5</t>
  </si>
  <si>
    <t>Tayte Jan 136 2021 TCP-6</t>
  </si>
  <si>
    <t>Tayte Jan 137 2021 TCP-7</t>
  </si>
  <si>
    <t>Tayte Jan 138 2021 TCP-8</t>
  </si>
  <si>
    <t>Tayte Jan 139 2021 TCP-9</t>
  </si>
  <si>
    <t>Tayte Jan 1310 2021 TCP-10</t>
  </si>
  <si>
    <t>Tayte Jan 1311 2021 TCP-11</t>
  </si>
  <si>
    <t>Tayte Jan 1312 2021 TCP-12</t>
  </si>
  <si>
    <t>Tayte Jan 13, 2021 30 ppm TC std</t>
  </si>
  <si>
    <t>Tayte Jan 1312 2021 TCP-13</t>
  </si>
  <si>
    <t>Tayte Jan 1312 2021 TCP-14</t>
  </si>
  <si>
    <t>Tayte Jan 1312 2021 TCP-15</t>
  </si>
  <si>
    <t>Tayte Jan 1312 2021 TCP-16</t>
  </si>
  <si>
    <t>Tayte Jan 1312 2021 TCP-17</t>
  </si>
  <si>
    <t>Tayte Jan 1312 2021 TCP-18</t>
  </si>
  <si>
    <t>Tayte Jan 1312 2021 TCP-19</t>
  </si>
  <si>
    <t>Tayte Jan 1312 2021 TCP-20</t>
  </si>
  <si>
    <t>Tayte Jan 1312 2021 TCP-21</t>
  </si>
  <si>
    <t>Tayte Jan 1312 2021 TCP-22</t>
  </si>
  <si>
    <t>Tayte Jan 1312 2021 TCP-23</t>
  </si>
  <si>
    <t>Tayte Jan 1312 2021 TCP-24</t>
  </si>
  <si>
    <t>Tayte Jan 13, 2021 50  ppm TC std</t>
  </si>
  <si>
    <t>Tayte Jan 1312 2021 TCP-25</t>
  </si>
  <si>
    <t>Tayte Jan 1312 2021 TCP-26</t>
  </si>
  <si>
    <t>Tayte Jan 1312 2021 TCP-27</t>
  </si>
  <si>
    <t>Tayte Jan 1312 2021 TCP-28</t>
  </si>
  <si>
    <t>Tayte Jan 1312 2021 TCP-29</t>
  </si>
  <si>
    <t>Tayte Jan 1312 2021 TCP-30</t>
  </si>
  <si>
    <t>Tayte Jan 1312 2021 TCP-31</t>
  </si>
  <si>
    <t>Tayte Jan 1312 2021 TCP-32</t>
  </si>
  <si>
    <t>Tayte Jan 1312 2021 TCP-33</t>
  </si>
  <si>
    <t>Tayte Jan 1312 2021 TCP-34</t>
  </si>
  <si>
    <t>Tayte Jan 1312 2021 TCP-35</t>
  </si>
  <si>
    <t>Tayte Jan 1312 2021 TCP-36</t>
  </si>
  <si>
    <t>Tayte Jan 1312 2021 TCP-37</t>
  </si>
  <si>
    <t>Tayte Jan 1312 2021 TCP-38</t>
  </si>
  <si>
    <t>Tayte Jan 1312 2021 TCP-39</t>
  </si>
  <si>
    <t>Tayte Jan 1312 2021 TCP-40</t>
  </si>
  <si>
    <t>Tayte Jan 1312 2021 TCP-41</t>
  </si>
  <si>
    <t>Tayte Jan 1312 2021 TCP-42</t>
  </si>
  <si>
    <t>Tayte Jan 1312 2021 TCP-43</t>
  </si>
  <si>
    <t>Tayte Jan 1312 2021 TCP-44</t>
  </si>
  <si>
    <t>Tayte Jan 1312 2021 TCP-45</t>
  </si>
  <si>
    <t>Tayte Jan 1312 2021 TCP-46</t>
  </si>
  <si>
    <t>Tayte Jan 1312 2021 TCP-47</t>
  </si>
  <si>
    <t>Tayte Jan 1312 2021 TCP-48</t>
  </si>
  <si>
    <t>Tayte Jan 13, 2021 150 ppm TC std</t>
  </si>
  <si>
    <t>Tayte Jan 1312 2021 TCP-49</t>
  </si>
  <si>
    <t>Tayte Jan 1312 2021 TCP-50</t>
  </si>
  <si>
    <t>Tayte Jan 1312 2021 TCP-51</t>
  </si>
  <si>
    <t>Tayte Jan 1312 2021 TCP-52</t>
  </si>
  <si>
    <t>Tayte Jan 1312 2021 TCP-53</t>
  </si>
  <si>
    <t>Tayte Jan 1312 2021 TCP-54</t>
  </si>
  <si>
    <t>Tayte Jan 1312 2021 TCP-55</t>
  </si>
  <si>
    <t>Tayte Jan 1312 2021 TCP-56</t>
  </si>
  <si>
    <t>Tayte Jan 1312 2021 TCP-57</t>
  </si>
  <si>
    <t>Tayte Jan 1312 2021 TCP-58</t>
  </si>
  <si>
    <t>Tayte Jan 1312 2021 TCP-59</t>
  </si>
  <si>
    <t>Tayte Jan 1312 2021 TCP-60</t>
  </si>
  <si>
    <t>Tayte Jan 13, 2021 200  ppm TC std</t>
  </si>
  <si>
    <t>Tayte Jan 1312 2021 TCP-61</t>
  </si>
  <si>
    <t>Tayte Jan 1312 2021 TCP-62</t>
  </si>
  <si>
    <t>Tayte Jan 1312 2021 TCP-63</t>
  </si>
  <si>
    <t>Tayte Jan 1312 2021 TCP-64</t>
  </si>
  <si>
    <t>Tayte Jan 1312 2021 TCP-65</t>
  </si>
  <si>
    <t>Tayte Jan 1312 2021 TCP-66</t>
  </si>
  <si>
    <t>Tayte Jan 1312 2021 TCP-67</t>
  </si>
  <si>
    <t>Tayte Jan 1312 2021 TCP-68</t>
  </si>
  <si>
    <t>Tayte Jan 1312 2021 TCP-69</t>
  </si>
  <si>
    <t>Tayte Jan 1312 2021 TCP-70</t>
  </si>
  <si>
    <t>Tayte Jan 1312 2021 TCP-71</t>
  </si>
  <si>
    <t>Tayte Jan 1312 2021 TCP-72</t>
  </si>
  <si>
    <t>Tayte Jan 13, 2021 300  ppm TC std</t>
  </si>
  <si>
    <t>Tayte Jan 1312 2021 TCP-73</t>
  </si>
  <si>
    <t>Tayte Jan 1312 2021 TCP-74</t>
  </si>
  <si>
    <t>Tayte Jan 1312 2021 TCP-75</t>
  </si>
  <si>
    <t>Tayte Jan 1312 2021 TCP-76</t>
  </si>
  <si>
    <t>Tayte Jan 1312 2021 TCP-77</t>
  </si>
  <si>
    <t>Tayte Jan 1312 2021 TCP-78</t>
  </si>
  <si>
    <t>Tayte Jan 1312 2021 TCP-79</t>
  </si>
  <si>
    <t>Tayte Jan 1312 2021 TCP-80</t>
  </si>
  <si>
    <t>Tayte Jan 1312 2021 TCP-81</t>
  </si>
  <si>
    <t>Tayte Jan 1312 2021 TCP-82</t>
  </si>
  <si>
    <t>Tayte Jan 1312 2021 TCP-83</t>
  </si>
  <si>
    <t>Tayte Jan 1312 2021 TCP-84</t>
  </si>
  <si>
    <t>Tayte Jan 1312 2021 TCP-85</t>
  </si>
  <si>
    <t>Tayte Jan 1312 2021 TCP-86</t>
  </si>
  <si>
    <t>Tayte Jan 1312 2021 TCP-87</t>
  </si>
  <si>
    <t>Tayte Jan 1312 2021 TCP-88</t>
  </si>
  <si>
    <t>Tayte Jan 1312 2021 TCP-89</t>
  </si>
  <si>
    <t>Tayte Jan 1312 2021 TCP-90</t>
  </si>
  <si>
    <t>Tayte Jan 1312 2021 TCP-91</t>
  </si>
  <si>
    <t>Tayte Jan 1312 2021 TCP-92</t>
  </si>
  <si>
    <t>Tayte Jan 1312 2021 TCP-93</t>
  </si>
  <si>
    <t>Tayte Jan 1312 2021 TCP-94</t>
  </si>
  <si>
    <t>Tayte Jan 1312 2021 TCP-95</t>
  </si>
  <si>
    <t>Tayte Jan 1312 2021 TCP-96</t>
  </si>
  <si>
    <t>Tayte Jan 1312 2021 TCP-97</t>
  </si>
  <si>
    <t>Tayte Jan 1312 2021 TCP-98</t>
  </si>
  <si>
    <t>Tayte Jan 1312 2021 TCP-99</t>
  </si>
  <si>
    <t>Tayte Jan 1312 2021 TCP-100</t>
  </si>
  <si>
    <t>Tayte Jan 1312 2021 TCP-101</t>
  </si>
  <si>
    <t>Tayte Jan 1312 2021 TCP-102</t>
  </si>
  <si>
    <t>Tayte Jan 1312 2021 TCP-103</t>
  </si>
  <si>
    <t>Tayte Jan 1312 2021 TCP-104</t>
  </si>
  <si>
    <t>Tayte Jan 1312 2021 TCP-105</t>
  </si>
  <si>
    <t>Tayte Jan 13, 2021 200 ppm TC std</t>
  </si>
  <si>
    <t>Tayte Jan 13, 2021 300 ppm TC std</t>
  </si>
  <si>
    <t>50 uL injection volume</t>
  </si>
  <si>
    <t>initial</t>
  </si>
  <si>
    <t>recalc</t>
  </si>
  <si>
    <t>10.5X dilTayte Jan 1312 2021 TCP-68</t>
  </si>
  <si>
    <t>Tayte Jan 13, 2021 0.35 ppm TC std</t>
  </si>
  <si>
    <t>Tayte Jan 13, 2021 0.5 ppm TC std</t>
  </si>
  <si>
    <t>Tayte Jan 13, 2021 2.5 ppm TC std</t>
  </si>
  <si>
    <t>overrange for detector</t>
  </si>
  <si>
    <t>10X Tayte Jan 1312 2021 TCP-88 rerun</t>
  </si>
  <si>
    <t>15_15C_T1</t>
  </si>
  <si>
    <t>19_15C_T1</t>
  </si>
  <si>
    <t>20_15C_T1</t>
  </si>
  <si>
    <t>23_15C_T1</t>
  </si>
  <si>
    <t>25_15C_T1</t>
  </si>
  <si>
    <t>26_15C_T1</t>
  </si>
  <si>
    <t>27_15C_T1</t>
  </si>
  <si>
    <t>30_15C_T1</t>
  </si>
  <si>
    <t>31_15C_T1</t>
  </si>
  <si>
    <t>32_15C_T1</t>
  </si>
  <si>
    <t>37_15C_T1</t>
  </si>
  <si>
    <t>42_15C_T1</t>
  </si>
  <si>
    <t>43_15C_T1</t>
  </si>
  <si>
    <t>46_15C_T1</t>
  </si>
  <si>
    <t>48_15C_T1</t>
  </si>
  <si>
    <t>52_15C_T1</t>
  </si>
  <si>
    <t>54_15C_T1</t>
  </si>
  <si>
    <t>72_15C_T1</t>
  </si>
  <si>
    <t>74_15C_T1</t>
  </si>
  <si>
    <t>76_15C_T1</t>
  </si>
  <si>
    <t>79_15C_T1</t>
  </si>
  <si>
    <t>17_15C_T1</t>
  </si>
  <si>
    <t>82_15C_T1</t>
  </si>
  <si>
    <t>92_15C_T1</t>
  </si>
  <si>
    <t>94_15C_T1</t>
  </si>
  <si>
    <t>96_15C_T1</t>
  </si>
  <si>
    <t>104_15C_T1</t>
  </si>
  <si>
    <t>107_15C_T1</t>
  </si>
  <si>
    <t>114_15C_T1</t>
  </si>
  <si>
    <t>118_15C_T1</t>
  </si>
  <si>
    <t>B1_15C_T1</t>
  </si>
  <si>
    <t>B2_15C_T1</t>
  </si>
  <si>
    <t>B3_15C_T1</t>
  </si>
  <si>
    <t>B4_15C_T1</t>
  </si>
  <si>
    <t>B5_15C_T1</t>
  </si>
  <si>
    <t>15_15C_T2</t>
  </si>
  <si>
    <t>19_15C_T2</t>
  </si>
  <si>
    <t>20_15C_T2</t>
  </si>
  <si>
    <t>23_15C_T2</t>
  </si>
  <si>
    <t>25_15C_T2</t>
  </si>
  <si>
    <t>26_15C_T2</t>
  </si>
  <si>
    <t>27_15C_T2</t>
  </si>
  <si>
    <t>30_15C_T2</t>
  </si>
  <si>
    <t>31_15C_T2</t>
  </si>
  <si>
    <t>32_15C_T2</t>
  </si>
  <si>
    <t>37_15C_T2</t>
  </si>
  <si>
    <t>42_15C_T2</t>
  </si>
  <si>
    <t>43_15C_T2</t>
  </si>
  <si>
    <t>46_15C_T2</t>
  </si>
  <si>
    <t>48_15C_T2</t>
  </si>
  <si>
    <t>52_15C_T2</t>
  </si>
  <si>
    <t>54_15C_T2</t>
  </si>
  <si>
    <t>72_15C_T2</t>
  </si>
  <si>
    <t>74_15C_T2</t>
  </si>
  <si>
    <t>76_15C_T2</t>
  </si>
  <si>
    <t>79_15C_T2</t>
  </si>
  <si>
    <t>17_15C_T2</t>
  </si>
  <si>
    <t>82_15C_T2</t>
  </si>
  <si>
    <t>92_15C_T2</t>
  </si>
  <si>
    <t>94_15C_T2</t>
  </si>
  <si>
    <t>96_15C_T2</t>
  </si>
  <si>
    <t>104_15C_T2</t>
  </si>
  <si>
    <t>107_15C_T2</t>
  </si>
  <si>
    <t>114_15C_T2</t>
  </si>
  <si>
    <t>118_15C_T2</t>
  </si>
  <si>
    <t>B1_15C_T2</t>
  </si>
  <si>
    <t>B2_15C_T2</t>
  </si>
  <si>
    <t>B3_15C_T2</t>
  </si>
  <si>
    <t>B4_15C_T2</t>
  </si>
  <si>
    <t>B5_15C_T2</t>
  </si>
  <si>
    <t>15_25C_T1</t>
  </si>
  <si>
    <t>19_25C_T1</t>
  </si>
  <si>
    <t>20_25C_T1</t>
  </si>
  <si>
    <t>23_25C_T1</t>
  </si>
  <si>
    <t>25_25C_T1</t>
  </si>
  <si>
    <t>26_25C_T1</t>
  </si>
  <si>
    <t>27_25C_T1</t>
  </si>
  <si>
    <t>30_25C_T1</t>
  </si>
  <si>
    <t>31_25C_T1</t>
  </si>
  <si>
    <t>32_25C_T1</t>
  </si>
  <si>
    <t>37_25C_T1</t>
  </si>
  <si>
    <t>42_25C_T1</t>
  </si>
  <si>
    <t>43_25C_T1</t>
  </si>
  <si>
    <t>46_25C_T1</t>
  </si>
  <si>
    <t>48_25C_T1</t>
  </si>
  <si>
    <t>52_25C_T1</t>
  </si>
  <si>
    <t>54_25C_T1</t>
  </si>
  <si>
    <t>72_25C_T1</t>
  </si>
  <si>
    <t>74_25C_T1</t>
  </si>
  <si>
    <t>76_25C_T1</t>
  </si>
  <si>
    <t>79_25C_T1</t>
  </si>
  <si>
    <t>17_25C_T1</t>
  </si>
  <si>
    <t>82_25C_T1</t>
  </si>
  <si>
    <t>92_25C_T1</t>
  </si>
  <si>
    <t>94_25C_T1</t>
  </si>
  <si>
    <t>96_25C_T1</t>
  </si>
  <si>
    <t>104_25C_T1</t>
  </si>
  <si>
    <t>107_25C_T1</t>
  </si>
  <si>
    <t>114_25C_T1</t>
  </si>
  <si>
    <t>118_25C_T1</t>
  </si>
  <si>
    <t>B1_25C_T1</t>
  </si>
  <si>
    <t>B2_25C_T1</t>
  </si>
  <si>
    <t>B3_25C_T1</t>
  </si>
  <si>
    <t>B4_25C_T1</t>
  </si>
  <si>
    <t>B5_25C_T1</t>
  </si>
  <si>
    <t>15_25C_T2</t>
  </si>
  <si>
    <t>19_25C_T2</t>
  </si>
  <si>
    <t>20_25C_T2</t>
  </si>
  <si>
    <t>23_25C_T2</t>
  </si>
  <si>
    <t>25_25C_T2</t>
  </si>
  <si>
    <t>26_25C_T2</t>
  </si>
  <si>
    <t>27_25C_T2</t>
  </si>
  <si>
    <t>30_25C_T2</t>
  </si>
  <si>
    <t>31_25C_T2</t>
  </si>
  <si>
    <t>32_25C_T2</t>
  </si>
  <si>
    <t>37_25C_T2</t>
  </si>
  <si>
    <t>42_25C_T2</t>
  </si>
  <si>
    <t>43_25C_T2</t>
  </si>
  <si>
    <t>46_25C_T2</t>
  </si>
  <si>
    <t>48_25C_T2</t>
  </si>
  <si>
    <t>52_25C_T2</t>
  </si>
  <si>
    <t>54_25C_T2</t>
  </si>
  <si>
    <t>72_25C_T2</t>
  </si>
  <si>
    <t>74_25C_T2</t>
  </si>
  <si>
    <t>76_25C_T2</t>
  </si>
  <si>
    <t>79_25C_T2</t>
  </si>
  <si>
    <t>17_25C_T2</t>
  </si>
  <si>
    <t>82_25C_T2</t>
  </si>
  <si>
    <t>92_25C_T2</t>
  </si>
  <si>
    <t>94_25C_T2</t>
  </si>
  <si>
    <t>96_25C_T2</t>
  </si>
  <si>
    <t>104_25C_T2</t>
  </si>
  <si>
    <t>107_25C_T2</t>
  </si>
  <si>
    <t>114_25C_T2</t>
  </si>
  <si>
    <t>118_25C_T2</t>
  </si>
  <si>
    <t>B1_25C_T2</t>
  </si>
  <si>
    <t>B2_25C_T2</t>
  </si>
  <si>
    <t>B3_25C_T2</t>
  </si>
  <si>
    <t>B4_25C_T2</t>
  </si>
  <si>
    <t>B5_25C_T2</t>
  </si>
  <si>
    <t>15_45C_T1</t>
  </si>
  <si>
    <t>19_45C_T1</t>
  </si>
  <si>
    <t>20_45C_T1</t>
  </si>
  <si>
    <t>23_45C_T1</t>
  </si>
  <si>
    <t>25_45C_T1</t>
  </si>
  <si>
    <t>26_45C_T1</t>
  </si>
  <si>
    <t>27_45C_T1</t>
  </si>
  <si>
    <t>30_45C_T1</t>
  </si>
  <si>
    <t>31_45C_T1</t>
  </si>
  <si>
    <t>32_45C_T1</t>
  </si>
  <si>
    <t>37_45C_T1</t>
  </si>
  <si>
    <t>42_45C_T1</t>
  </si>
  <si>
    <t>43_45C_T1</t>
  </si>
  <si>
    <t>46_45C_T1</t>
  </si>
  <si>
    <t>48_45C_T1</t>
  </si>
  <si>
    <t>52_45C_T1</t>
  </si>
  <si>
    <t>54_45C_T1</t>
  </si>
  <si>
    <t>72_45C_T1</t>
  </si>
  <si>
    <t>74_45C_T1</t>
  </si>
  <si>
    <t>76_45C_T1</t>
  </si>
  <si>
    <t>79_45C_T1</t>
  </si>
  <si>
    <t>17_45C_T1</t>
  </si>
  <si>
    <t>82_45C_T1</t>
  </si>
  <si>
    <t>92_45C_T1</t>
  </si>
  <si>
    <t>94_45C_T1</t>
  </si>
  <si>
    <t>96_45C_T1</t>
  </si>
  <si>
    <t>104_45C_T1</t>
  </si>
  <si>
    <t>107_45C_T1</t>
  </si>
  <si>
    <t>114_45C_T1</t>
  </si>
  <si>
    <t>118_45C_T1</t>
  </si>
  <si>
    <t>B1_45C_T1</t>
  </si>
  <si>
    <t>B2_45C_T1</t>
  </si>
  <si>
    <t>B3_45C_T1</t>
  </si>
  <si>
    <t>B4_45C_T1</t>
  </si>
  <si>
    <t>B5_45C_T1</t>
  </si>
  <si>
    <t>15_45C_T2</t>
  </si>
  <si>
    <t>19_45C_T2</t>
  </si>
  <si>
    <t>20_45C_T2</t>
  </si>
  <si>
    <t>23_45C_T2</t>
  </si>
  <si>
    <t>25_45C_T2</t>
  </si>
  <si>
    <t>26_45C_T2</t>
  </si>
  <si>
    <t>27_45C_T2</t>
  </si>
  <si>
    <t>30_45C_T2</t>
  </si>
  <si>
    <t>31_45C_T2</t>
  </si>
  <si>
    <t>32_45C_T2</t>
  </si>
  <si>
    <t>37_45C_T2</t>
  </si>
  <si>
    <t>42_45C_T2</t>
  </si>
  <si>
    <t>43_45C_T2</t>
  </si>
  <si>
    <t>46_45C_T2</t>
  </si>
  <si>
    <t>48_45C_T2</t>
  </si>
  <si>
    <t>52_45C_T2</t>
  </si>
  <si>
    <t>54_45C_T2</t>
  </si>
  <si>
    <t>72_45C_T2</t>
  </si>
  <si>
    <t>74_45C_T2</t>
  </si>
  <si>
    <t>76_45C_T2</t>
  </si>
  <si>
    <t>79_45C_T2</t>
  </si>
  <si>
    <t>17_45C_T2</t>
  </si>
  <si>
    <t>82_45C_T2</t>
  </si>
  <si>
    <t>92_45C_T2</t>
  </si>
  <si>
    <t>94_45C_T2</t>
  </si>
  <si>
    <t>96_45C_T2</t>
  </si>
  <si>
    <t>104_45C_T2</t>
  </si>
  <si>
    <t>107_45C_T2</t>
  </si>
  <si>
    <t>114_45C_T2</t>
  </si>
  <si>
    <t>118_45C_T2</t>
  </si>
  <si>
    <t>B1_45C_T2</t>
  </si>
  <si>
    <t>B2_45C_T2</t>
  </si>
  <si>
    <t>B3_45C_T2</t>
  </si>
  <si>
    <t>B4_45C_T2</t>
  </si>
  <si>
    <t>B5_45C_T2</t>
  </si>
  <si>
    <t>Sample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</si>
</sst>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1">
    <xf numFmtId="0" fontId="0" fillId="0" borderId="0" xfId="0"/>
    <xf numFmtId="22" fontId="0" fillId="0" borderId="0" xfId="0" applyNumberFormat="1"/>
    <xf numFmtId="0" fontId="16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14" fillId="0" borderId="0" xfId="0" applyFont="1"/>
    <xf numFmtId="2" fontId="0" fillId="0" borderId="0" xfId="0" applyNumberFormat="1"/>
    <xf numFmtId="0" fontId="0" fillId="0" borderId="0" xfId="0" applyBorder="1" applyAlignment="1">
      <alignment horizontal="center"/>
    </xf>
    <xf numFmtId="49" fontId="18" fillId="0" borderId="0" xfId="42" applyNumberFormat="1" applyFont="1" applyBorder="1" applyAlignment="1">
      <alignment horizontal="center"/>
    </xf>
    <xf numFmtId="0" fontId="0" fillId="33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10" xfId="0" applyBorder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14" fillId="0" borderId="0" xfId="0" applyNumberFormat="1" applyFont="1" applyAlignment="1">
      <alignment horizontal="right"/>
    </xf>
    <xf numFmtId="0" fontId="0" fillId="0" borderId="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20" fillId="0" borderId="0" xfId="0" applyFont="1"/>
    <xf numFmtId="1" fontId="0" fillId="0" borderId="0" xfId="0" applyNumberFormat="1"/>
    <xf numFmtId="2" fontId="18" fillId="0" borderId="0" xfId="0" applyNumberFormat="1" applyFont="1"/>
    <xf numFmtId="0" fontId="18" fillId="0" borderId="0" xfId="0" applyFont="1"/>
    <xf numFmtId="164" fontId="0" fillId="0" borderId="0" xfId="0" applyNumberFormat="1"/>
    <xf numFmtId="0" fontId="21" fillId="0" borderId="0" xfId="0" applyFont="1"/>
    <xf numFmtId="22" fontId="14" fillId="0" borderId="0" xfId="0" applyNumberFormat="1" applyFont="1"/>
    <xf numFmtId="0" fontId="22" fillId="0" borderId="0" xfId="0" applyFont="1"/>
    <xf numFmtId="165" fontId="14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NPOC as C (mg/L) January</a:t>
            </a:r>
            <a:r>
              <a:rPr lang="en-US" baseline="0"/>
              <a:t> 14</a:t>
            </a:r>
            <a:r>
              <a:rPr lang="en-US"/>
              <a:t>, 2021</a:t>
            </a:r>
            <a:r>
              <a:rPr lang="en-US" baseline="0"/>
              <a:t> Curve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'Tayte data October 15, 2021'!$R$6</c:f>
              <c:strCache>
                <c:ptCount val="1"/>
                <c:pt idx="0">
                  <c:v>NPOC as C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029352580927386"/>
                  <c:y val="1.675269757946923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'Tayte data October 15, 2021'!$Q$7:$Q$24</c:f>
              <c:numCache>
                <c:formatCode>General</c:formatCode>
                <c:ptCount val="18"/>
                <c:pt idx="0">
                  <c:v>148.1</c:v>
                </c:pt>
                <c:pt idx="1">
                  <c:v>147.30000000000001</c:v>
                </c:pt>
                <c:pt idx="2">
                  <c:v>147.5</c:v>
                </c:pt>
                <c:pt idx="3">
                  <c:v>242.8</c:v>
                </c:pt>
                <c:pt idx="4">
                  <c:v>244.9</c:v>
                </c:pt>
                <c:pt idx="5">
                  <c:v>245.1</c:v>
                </c:pt>
                <c:pt idx="6">
                  <c:v>246.5</c:v>
                </c:pt>
                <c:pt idx="7">
                  <c:v>244.3</c:v>
                </c:pt>
                <c:pt idx="8">
                  <c:v>247.5</c:v>
                </c:pt>
                <c:pt idx="9">
                  <c:v>508.9</c:v>
                </c:pt>
                <c:pt idx="10">
                  <c:v>509.3</c:v>
                </c:pt>
                <c:pt idx="11">
                  <c:v>504.3</c:v>
                </c:pt>
                <c:pt idx="12">
                  <c:v>514.4</c:v>
                </c:pt>
                <c:pt idx="13">
                  <c:v>513.70000000000005</c:v>
                </c:pt>
                <c:pt idx="14">
                  <c:v>520.9</c:v>
                </c:pt>
                <c:pt idx="15">
                  <c:v>779.1</c:v>
                </c:pt>
                <c:pt idx="16">
                  <c:v>780.1</c:v>
                </c:pt>
                <c:pt idx="17">
                  <c:v>780.1</c:v>
                </c:pt>
              </c:numCache>
            </c:numRef>
          </c:xVal>
          <c:yVal>
            <c:numRef>
              <c:f>'Tayte data October 15, 2021'!$R$7:$R$24</c:f>
              <c:numCache>
                <c:formatCode>General</c:formatCode>
                <c:ptCount val="1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0-436A-AA4A-7009B198B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59055"/>
        <c:axId val="269617375"/>
      </c:scatterChart>
      <c:valAx>
        <c:axId val="2655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17375"/>
        <c:crosses val="autoZero"/>
        <c:crossBetween val="midCat"/>
      </c:valAx>
      <c:valAx>
        <c:axId val="2696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5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NPOC as C (mg/L) high January</a:t>
            </a:r>
            <a:r>
              <a:rPr lang="en-US" baseline="0"/>
              <a:t> 14</a:t>
            </a:r>
            <a:r>
              <a:rPr lang="en-US"/>
              <a:t>, 2021 curve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'Tayte data October 15, 2021'!$R$248</c:f>
              <c:strCache>
                <c:ptCount val="1"/>
                <c:pt idx="0">
                  <c:v>NPOC as C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029352580927386"/>
                  <c:y val="1.675269757946923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'Tayte data October 15, 2021'!$Q$249:$Q$260</c:f>
              <c:numCache>
                <c:formatCode>General</c:formatCode>
                <c:ptCount val="12"/>
                <c:pt idx="0">
                  <c:v>151.5</c:v>
                </c:pt>
                <c:pt idx="1">
                  <c:v>150.30000000000001</c:v>
                </c:pt>
                <c:pt idx="2">
                  <c:v>152.30000000000001</c:v>
                </c:pt>
                <c:pt idx="3">
                  <c:v>259.89999999999998</c:v>
                </c:pt>
                <c:pt idx="4">
                  <c:v>256.3</c:v>
                </c:pt>
                <c:pt idx="5">
                  <c:v>259.39999999999998</c:v>
                </c:pt>
                <c:pt idx="6">
                  <c:v>1075</c:v>
                </c:pt>
                <c:pt idx="7">
                  <c:v>1070</c:v>
                </c:pt>
                <c:pt idx="8">
                  <c:v>1076</c:v>
                </c:pt>
                <c:pt idx="9">
                  <c:v>1603</c:v>
                </c:pt>
                <c:pt idx="10">
                  <c:v>1624</c:v>
                </c:pt>
                <c:pt idx="11">
                  <c:v>1623</c:v>
                </c:pt>
              </c:numCache>
            </c:numRef>
          </c:xVal>
          <c:yVal>
            <c:numRef>
              <c:f>'Tayte data October 15, 2021'!$R$249:$R$260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3F-4AAD-93FF-D75292F9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59055"/>
        <c:axId val="269617375"/>
      </c:scatterChart>
      <c:valAx>
        <c:axId val="2655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17375"/>
        <c:crosses val="autoZero"/>
        <c:crossBetween val="midCat"/>
      </c:valAx>
      <c:valAx>
        <c:axId val="2696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5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NPOC as C (mg/L) low January 14, 2021 curve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'Tayte data October 15, 2021'!$R$275</c:f>
              <c:strCache>
                <c:ptCount val="1"/>
                <c:pt idx="0">
                  <c:v>NPOC as C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029352580927386"/>
                  <c:y val="1.675269757946923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'Tayte data October 15, 2021'!$Q$276:$Q$284</c:f>
              <c:numCache>
                <c:formatCode>General</c:formatCode>
                <c:ptCount val="9"/>
                <c:pt idx="0">
                  <c:v>4.9210000000000003</c:v>
                </c:pt>
                <c:pt idx="1">
                  <c:v>5.0119999999999996</c:v>
                </c:pt>
                <c:pt idx="2">
                  <c:v>4.883</c:v>
                </c:pt>
                <c:pt idx="3">
                  <c:v>7.2</c:v>
                </c:pt>
                <c:pt idx="4">
                  <c:v>6.99</c:v>
                </c:pt>
                <c:pt idx="5">
                  <c:v>7.1230000000000002</c:v>
                </c:pt>
                <c:pt idx="6">
                  <c:v>14.46</c:v>
                </c:pt>
                <c:pt idx="7">
                  <c:v>14.34</c:v>
                </c:pt>
                <c:pt idx="8">
                  <c:v>14.69</c:v>
                </c:pt>
              </c:numCache>
            </c:numRef>
          </c:xVal>
          <c:yVal>
            <c:numRef>
              <c:f>'Tayte data October 15, 2021'!$R$276:$R$284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3-49F6-A4F9-D9CA1E689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59055"/>
        <c:axId val="269617375"/>
      </c:scatterChart>
      <c:valAx>
        <c:axId val="2655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17375"/>
        <c:crosses val="autoZero"/>
        <c:crossBetween val="midCat"/>
      </c:valAx>
      <c:valAx>
        <c:axId val="2696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5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NPOC as C (mg/L) high January 14, 2021 curve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'Tayte data October 15, 2021'!$R$293</c:f>
              <c:strCache>
                <c:ptCount val="1"/>
                <c:pt idx="0">
                  <c:v>NPOC as C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029352580927386"/>
                  <c:y val="1.675269757946923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'Tayte data October 15, 2021'!$Q$294:$Q$311</c:f>
              <c:numCache>
                <c:formatCode>General</c:formatCode>
                <c:ptCount val="18"/>
                <c:pt idx="0">
                  <c:v>156.5</c:v>
                </c:pt>
                <c:pt idx="1">
                  <c:v>154.4</c:v>
                </c:pt>
                <c:pt idx="2">
                  <c:v>155.4</c:v>
                </c:pt>
                <c:pt idx="3">
                  <c:v>260.10000000000002</c:v>
                </c:pt>
                <c:pt idx="4">
                  <c:v>253</c:v>
                </c:pt>
                <c:pt idx="5">
                  <c:v>256.60000000000002</c:v>
                </c:pt>
                <c:pt idx="6">
                  <c:v>538</c:v>
                </c:pt>
                <c:pt idx="7">
                  <c:v>528.70000000000005</c:v>
                </c:pt>
                <c:pt idx="8">
                  <c:v>529.1</c:v>
                </c:pt>
                <c:pt idx="9">
                  <c:v>815.6</c:v>
                </c:pt>
                <c:pt idx="10">
                  <c:v>808.9</c:v>
                </c:pt>
                <c:pt idx="11">
                  <c:v>811.5</c:v>
                </c:pt>
                <c:pt idx="12">
                  <c:v>1127</c:v>
                </c:pt>
                <c:pt idx="13">
                  <c:v>1116</c:v>
                </c:pt>
                <c:pt idx="14">
                  <c:v>1126</c:v>
                </c:pt>
                <c:pt idx="15">
                  <c:v>1697</c:v>
                </c:pt>
                <c:pt idx="16">
                  <c:v>1683</c:v>
                </c:pt>
                <c:pt idx="17">
                  <c:v>1699</c:v>
                </c:pt>
              </c:numCache>
            </c:numRef>
          </c:xVal>
          <c:yVal>
            <c:numRef>
              <c:f>'Tayte data October 15, 2021'!$R$294:$R$311</c:f>
              <c:numCache>
                <c:formatCode>General</c:formatCode>
                <c:ptCount val="1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F4-496E-B1E3-E6566A4C1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59055"/>
        <c:axId val="269617375"/>
      </c:scatterChart>
      <c:valAx>
        <c:axId val="2655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17375"/>
        <c:crosses val="autoZero"/>
        <c:crossBetween val="midCat"/>
      </c:valAx>
      <c:valAx>
        <c:axId val="2696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5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346075</xdr:colOff>
      <xdr:row>4</xdr:row>
      <xdr:rowOff>44450</xdr:rowOff>
    </xdr:from>
    <xdr:to>
      <xdr:col>28</xdr:col>
      <xdr:colOff>41275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CD1DFF-8941-4B58-BD5B-C72B13091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244</xdr:row>
      <xdr:rowOff>0</xdr:rowOff>
    </xdr:from>
    <xdr:to>
      <xdr:col>27</xdr:col>
      <xdr:colOff>304800</xdr:colOff>
      <xdr:row>258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2A347A-D63E-4705-983A-2D07D7EAF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82550</xdr:colOff>
      <xdr:row>272</xdr:row>
      <xdr:rowOff>146050</xdr:rowOff>
    </xdr:from>
    <xdr:to>
      <xdr:col>27</xdr:col>
      <xdr:colOff>387350</xdr:colOff>
      <xdr:row>287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554594-1348-4AA8-B32B-1BBBD972F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292</xdr:row>
      <xdr:rowOff>0</xdr:rowOff>
    </xdr:from>
    <xdr:to>
      <xdr:col>27</xdr:col>
      <xdr:colOff>304800</xdr:colOff>
      <xdr:row>306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F3EDE5-7BCA-4AAF-819F-3EE565DF9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21F3-F8CF-4901-9710-1A41A90D3B56}">
  <dimension ref="A1:S29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0" customWidth="1"/>
    <col min="2" max="2" width="18" customWidth="1"/>
    <col min="6" max="6" width="13.5" bestFit="1" customWidth="1"/>
    <col min="7" max="7" width="15.33203125" bestFit="1" customWidth="1"/>
    <col min="8" max="8" width="10.33203125" customWidth="1"/>
    <col min="9" max="9" width="9.33203125" bestFit="1" customWidth="1"/>
    <col min="10" max="12" width="10.33203125" bestFit="1" customWidth="1"/>
  </cols>
  <sheetData>
    <row r="1" spans="1:19" x14ac:dyDescent="0.2">
      <c r="A1" s="2" t="s">
        <v>872</v>
      </c>
    </row>
    <row r="2" spans="1:19" x14ac:dyDescent="0.2">
      <c r="A2" s="3">
        <v>43745</v>
      </c>
    </row>
    <row r="3" spans="1:19" x14ac:dyDescent="0.2">
      <c r="A3" s="17"/>
      <c r="B3" s="17"/>
      <c r="C3" s="17" t="s">
        <v>276</v>
      </c>
      <c r="D3" s="17"/>
      <c r="E3" s="17"/>
      <c r="F3" s="17" t="s">
        <v>277</v>
      </c>
      <c r="G3" s="17" t="s">
        <v>277</v>
      </c>
      <c r="H3" s="17"/>
      <c r="I3" s="17"/>
      <c r="J3" s="17"/>
      <c r="K3" s="17"/>
      <c r="L3" s="17"/>
    </row>
    <row r="4" spans="1:19" x14ac:dyDescent="0.2">
      <c r="A4" s="18" t="s">
        <v>287</v>
      </c>
      <c r="B4" s="18" t="s">
        <v>288</v>
      </c>
      <c r="C4" s="18" t="s">
        <v>271</v>
      </c>
      <c r="D4" s="19" t="s">
        <v>860</v>
      </c>
      <c r="E4" s="18"/>
      <c r="F4" s="18" t="s">
        <v>864</v>
      </c>
      <c r="G4" s="18" t="s">
        <v>861</v>
      </c>
      <c r="H4" s="18" t="s">
        <v>278</v>
      </c>
      <c r="I4" s="18" t="s">
        <v>279</v>
      </c>
      <c r="J4" s="18" t="s">
        <v>281</v>
      </c>
      <c r="K4" s="18" t="s">
        <v>282</v>
      </c>
      <c r="L4" s="18" t="s">
        <v>283</v>
      </c>
    </row>
    <row r="5" spans="1:19" ht="16" x14ac:dyDescent="0.2">
      <c r="A5" t="s">
        <v>781</v>
      </c>
      <c r="B5" s="9" t="s">
        <v>289</v>
      </c>
      <c r="C5">
        <v>0.55055493999999994</v>
      </c>
      <c r="D5">
        <v>1</v>
      </c>
      <c r="G5" s="6">
        <v>6.5865793333333329</v>
      </c>
      <c r="H5" s="4" t="s">
        <v>274</v>
      </c>
      <c r="I5" s="20">
        <v>94.113218799999999</v>
      </c>
      <c r="J5" s="4" t="s">
        <v>273</v>
      </c>
      <c r="K5" s="14">
        <v>2.7103676999999999</v>
      </c>
      <c r="L5" s="12">
        <v>0.49610409999999994</v>
      </c>
    </row>
    <row r="6" spans="1:19" ht="16" x14ac:dyDescent="0.2">
      <c r="A6" t="s">
        <v>772</v>
      </c>
      <c r="B6" s="9" t="s">
        <v>290</v>
      </c>
      <c r="C6">
        <v>8.8142928250000002E-2</v>
      </c>
      <c r="D6">
        <v>2</v>
      </c>
      <c r="G6" s="6">
        <v>1.3953233333333335</v>
      </c>
      <c r="H6" s="4" t="s">
        <v>274</v>
      </c>
      <c r="I6" s="20">
        <v>20.878968499999996</v>
      </c>
      <c r="J6" s="4" t="s">
        <v>273</v>
      </c>
      <c r="K6" s="14">
        <v>7.1866233999999993</v>
      </c>
      <c r="L6" s="4" t="s">
        <v>284</v>
      </c>
      <c r="O6" s="4"/>
      <c r="P6" s="20"/>
      <c r="Q6" s="4"/>
      <c r="R6" s="14"/>
      <c r="S6" s="4"/>
    </row>
    <row r="7" spans="1:19" ht="16" x14ac:dyDescent="0.2">
      <c r="A7" t="s">
        <v>817</v>
      </c>
      <c r="B7" s="9" t="s">
        <v>291</v>
      </c>
      <c r="C7">
        <v>0.16162823949999999</v>
      </c>
      <c r="D7">
        <v>3</v>
      </c>
      <c r="G7" s="6">
        <v>1.48525</v>
      </c>
      <c r="H7" s="12">
        <v>0.36693750000000003</v>
      </c>
      <c r="I7" s="14">
        <v>2.6593131999999997</v>
      </c>
      <c r="J7" s="4" t="s">
        <v>273</v>
      </c>
      <c r="K7" s="14">
        <v>4.0523828000000002</v>
      </c>
      <c r="L7" s="4" t="s">
        <v>284</v>
      </c>
      <c r="O7" s="12"/>
      <c r="P7" s="14"/>
      <c r="Q7" s="4"/>
      <c r="R7" s="14"/>
      <c r="S7" s="4"/>
    </row>
    <row r="8" spans="1:19" ht="16" x14ac:dyDescent="0.2">
      <c r="A8" t="s">
        <v>815</v>
      </c>
      <c r="B8" s="9" t="s">
        <v>292</v>
      </c>
      <c r="C8">
        <v>0.12551693050000001</v>
      </c>
      <c r="D8">
        <v>4</v>
      </c>
      <c r="G8" s="6">
        <v>1.2721046666666667</v>
      </c>
      <c r="H8" s="4" t="s">
        <v>274</v>
      </c>
      <c r="I8" s="12">
        <v>0.36487920000000001</v>
      </c>
      <c r="J8" s="4" t="s">
        <v>273</v>
      </c>
      <c r="K8" s="14">
        <v>2.8480924000000001</v>
      </c>
      <c r="L8" s="4" t="s">
        <v>284</v>
      </c>
      <c r="O8" s="4"/>
      <c r="P8" s="14"/>
      <c r="Q8" s="4"/>
      <c r="R8" s="20"/>
      <c r="S8" s="12"/>
    </row>
    <row r="9" spans="1:19" ht="16" x14ac:dyDescent="0.2">
      <c r="A9" t="s">
        <v>627</v>
      </c>
      <c r="B9" s="9" t="s">
        <v>293</v>
      </c>
      <c r="C9">
        <v>0.31832245899999995</v>
      </c>
      <c r="D9">
        <v>5</v>
      </c>
      <c r="G9" s="6">
        <v>4.2825433333333329</v>
      </c>
      <c r="H9" s="12">
        <v>9.8700999999999983E-2</v>
      </c>
      <c r="I9" s="20">
        <v>11.887818999999999</v>
      </c>
      <c r="J9" s="4" t="s">
        <v>273</v>
      </c>
      <c r="K9" s="20">
        <v>36.3779878</v>
      </c>
      <c r="L9" s="12">
        <v>0.33689709999999995</v>
      </c>
      <c r="O9" s="4"/>
      <c r="P9" s="12"/>
      <c r="Q9" s="4"/>
      <c r="R9" s="14"/>
      <c r="S9" s="4"/>
    </row>
    <row r="10" spans="1:19" ht="16" x14ac:dyDescent="0.2">
      <c r="A10" t="s">
        <v>779</v>
      </c>
      <c r="B10" s="9" t="s">
        <v>294</v>
      </c>
      <c r="C10">
        <v>1.0714373800000001</v>
      </c>
      <c r="D10">
        <v>6</v>
      </c>
      <c r="G10" s="6">
        <v>3.8126286666666664</v>
      </c>
      <c r="H10" s="4" t="s">
        <v>274</v>
      </c>
      <c r="I10" s="21">
        <v>282.66544322999999</v>
      </c>
      <c r="J10" s="4" t="s">
        <v>873</v>
      </c>
      <c r="K10" s="20">
        <v>17.351054820000002</v>
      </c>
      <c r="L10" s="14">
        <v>3.0445880399999994</v>
      </c>
      <c r="O10" s="12"/>
      <c r="P10" s="20"/>
      <c r="Q10" s="4"/>
      <c r="R10" s="20"/>
      <c r="S10" s="12"/>
    </row>
    <row r="11" spans="1:19" ht="16" x14ac:dyDescent="0.2">
      <c r="A11" t="s">
        <v>804</v>
      </c>
      <c r="B11" s="9" t="s">
        <v>295</v>
      </c>
      <c r="C11">
        <v>1.0490181325000001</v>
      </c>
      <c r="D11">
        <v>7</v>
      </c>
      <c r="G11" s="6">
        <v>2.795118</v>
      </c>
      <c r="H11" s="12">
        <v>9.9457346250000023E-2</v>
      </c>
      <c r="I11" s="20">
        <v>92.282305617000006</v>
      </c>
      <c r="J11" s="4" t="s">
        <v>273</v>
      </c>
      <c r="K11" s="20">
        <v>11.6366574555</v>
      </c>
      <c r="L11" s="14">
        <v>2.9090487262500004</v>
      </c>
      <c r="O11" s="4"/>
      <c r="P11" s="21"/>
      <c r="Q11" s="4"/>
      <c r="R11" s="20"/>
      <c r="S11" s="14"/>
    </row>
    <row r="12" spans="1:19" ht="16" x14ac:dyDescent="0.2">
      <c r="A12" t="s">
        <v>697</v>
      </c>
      <c r="B12" s="9" t="s">
        <v>296</v>
      </c>
      <c r="C12">
        <v>8.3593000000000011</v>
      </c>
      <c r="D12">
        <v>8</v>
      </c>
      <c r="G12" s="6">
        <v>8.4069246666666668</v>
      </c>
      <c r="H12" s="4" t="s">
        <v>274</v>
      </c>
      <c r="I12" s="20">
        <v>96.918233582999974</v>
      </c>
      <c r="J12" s="12">
        <v>0.29533003124999996</v>
      </c>
      <c r="K12" s="21">
        <v>121.39001992699997</v>
      </c>
      <c r="L12" s="20">
        <v>30.663000850499998</v>
      </c>
      <c r="O12" s="12"/>
      <c r="P12" s="20"/>
      <c r="Q12" s="4"/>
      <c r="R12" s="20"/>
      <c r="S12" s="14"/>
    </row>
    <row r="13" spans="1:19" ht="16" x14ac:dyDescent="0.2">
      <c r="A13" t="s">
        <v>591</v>
      </c>
      <c r="B13" s="9" t="s">
        <v>297</v>
      </c>
      <c r="C13">
        <v>9.427600975E-2</v>
      </c>
      <c r="D13">
        <v>9</v>
      </c>
      <c r="G13" s="6">
        <v>1.7902353333333334</v>
      </c>
      <c r="H13" s="4" t="s">
        <v>274</v>
      </c>
      <c r="I13" s="12">
        <v>0.20386560000000004</v>
      </c>
      <c r="J13" s="4" t="s">
        <v>273</v>
      </c>
      <c r="K13" s="12">
        <v>0.22491730000000001</v>
      </c>
      <c r="L13" s="4" t="s">
        <v>284</v>
      </c>
      <c r="O13" s="4"/>
      <c r="P13" s="20"/>
      <c r="Q13" s="12"/>
      <c r="R13" s="21"/>
      <c r="S13" s="20"/>
    </row>
    <row r="14" spans="1:19" ht="16" x14ac:dyDescent="0.2">
      <c r="A14" t="s">
        <v>705</v>
      </c>
      <c r="B14" s="9" t="s">
        <v>298</v>
      </c>
      <c r="C14">
        <v>0.18458577799999998</v>
      </c>
      <c r="D14">
        <v>10</v>
      </c>
      <c r="G14" s="6">
        <v>4.5140566666666659</v>
      </c>
      <c r="H14" s="4" t="s">
        <v>274</v>
      </c>
      <c r="I14" s="4" t="s">
        <v>280</v>
      </c>
      <c r="J14" s="4" t="s">
        <v>273</v>
      </c>
      <c r="K14" s="20">
        <v>33.223187799999998</v>
      </c>
      <c r="L14" s="4" t="s">
        <v>284</v>
      </c>
      <c r="O14" s="4"/>
      <c r="P14" s="12"/>
      <c r="Q14" s="4"/>
      <c r="R14" s="12"/>
      <c r="S14" s="4"/>
    </row>
    <row r="15" spans="1:19" ht="16" x14ac:dyDescent="0.2">
      <c r="A15" t="s">
        <v>664</v>
      </c>
      <c r="B15" s="9" t="s">
        <v>299</v>
      </c>
      <c r="C15">
        <v>0.119177695</v>
      </c>
      <c r="D15">
        <v>11</v>
      </c>
      <c r="G15" s="6">
        <v>1.1220993333333336</v>
      </c>
      <c r="H15" s="12">
        <v>0.3793415</v>
      </c>
      <c r="I15" s="20">
        <v>22.621367199999998</v>
      </c>
      <c r="J15" s="4" t="s">
        <v>273</v>
      </c>
      <c r="K15" s="14">
        <v>9.1205157999999997</v>
      </c>
      <c r="L15" s="4" t="s">
        <v>284</v>
      </c>
      <c r="O15" s="4"/>
      <c r="P15" s="4"/>
      <c r="Q15" s="4"/>
      <c r="R15" s="20"/>
      <c r="S15" s="4"/>
    </row>
    <row r="16" spans="1:19" ht="16" x14ac:dyDescent="0.2">
      <c r="A16" t="s">
        <v>681</v>
      </c>
      <c r="B16" s="9" t="s">
        <v>300</v>
      </c>
      <c r="C16">
        <v>2.2498408000000003</v>
      </c>
      <c r="D16">
        <v>12</v>
      </c>
      <c r="G16" s="6">
        <v>3.2688593333333333</v>
      </c>
      <c r="H16" s="12">
        <v>0.19948350000000001</v>
      </c>
      <c r="I16" s="14">
        <v>9.724359999999999</v>
      </c>
      <c r="J16" s="12">
        <v>9.7935549999999996E-2</v>
      </c>
      <c r="K16" s="20">
        <v>13.455210999999998</v>
      </c>
      <c r="L16" s="14">
        <v>8.4694187000000003</v>
      </c>
      <c r="O16" s="12"/>
      <c r="P16" s="20"/>
      <c r="Q16" s="4"/>
      <c r="R16" s="14"/>
      <c r="S16" s="4"/>
    </row>
    <row r="17" spans="1:19" ht="16" x14ac:dyDescent="0.2">
      <c r="A17" t="s">
        <v>638</v>
      </c>
      <c r="B17" s="9" t="s">
        <v>301</v>
      </c>
      <c r="C17">
        <v>0.50210874999999999</v>
      </c>
      <c r="D17">
        <v>13</v>
      </c>
      <c r="G17" s="6">
        <v>0.55295919999999998</v>
      </c>
      <c r="H17" s="4" t="s">
        <v>274</v>
      </c>
      <c r="I17" s="14">
        <v>2.7414505349999998</v>
      </c>
      <c r="J17" s="4" t="s">
        <v>874</v>
      </c>
      <c r="K17" s="14">
        <v>4.9866197595000008</v>
      </c>
      <c r="L17" s="14">
        <v>1.7907469724999998</v>
      </c>
      <c r="O17" s="12"/>
      <c r="P17" s="14"/>
      <c r="Q17" s="12"/>
      <c r="R17" s="20"/>
      <c r="S17" s="14"/>
    </row>
    <row r="18" spans="1:19" ht="16" x14ac:dyDescent="0.2">
      <c r="A18" t="s">
        <v>810</v>
      </c>
      <c r="B18" s="9" t="s">
        <v>302</v>
      </c>
      <c r="C18">
        <v>0.52040491749999995</v>
      </c>
      <c r="D18">
        <v>14</v>
      </c>
      <c r="G18" s="6">
        <v>3.6989766666666668</v>
      </c>
      <c r="H18" s="12">
        <v>0.23510118749999995</v>
      </c>
      <c r="I18" s="20">
        <v>48.371528024999989</v>
      </c>
      <c r="J18" s="4" t="s">
        <v>875</v>
      </c>
      <c r="K18" s="20">
        <v>78.697846287499985</v>
      </c>
      <c r="L18" s="4" t="s">
        <v>862</v>
      </c>
      <c r="O18" s="4"/>
      <c r="P18" s="14"/>
      <c r="Q18" s="4"/>
      <c r="R18" s="14"/>
      <c r="S18" s="14"/>
    </row>
    <row r="19" spans="1:19" ht="16" x14ac:dyDescent="0.2">
      <c r="A19" t="s">
        <v>645</v>
      </c>
      <c r="B19" s="9" t="s">
        <v>303</v>
      </c>
      <c r="C19">
        <v>0.1195384645</v>
      </c>
      <c r="D19">
        <v>15</v>
      </c>
      <c r="G19" s="6">
        <v>3.3798326666666667</v>
      </c>
      <c r="H19" s="4" t="s">
        <v>274</v>
      </c>
      <c r="I19" s="4" t="s">
        <v>280</v>
      </c>
      <c r="J19" s="4" t="s">
        <v>273</v>
      </c>
      <c r="K19" s="14">
        <v>1.1985989000000001</v>
      </c>
      <c r="L19" s="4" t="s">
        <v>284</v>
      </c>
      <c r="O19" s="12"/>
      <c r="P19" s="20"/>
      <c r="Q19" s="4"/>
      <c r="R19" s="20"/>
      <c r="S19" s="4"/>
    </row>
    <row r="20" spans="1:19" ht="16" x14ac:dyDescent="0.2">
      <c r="A20" t="s">
        <v>727</v>
      </c>
      <c r="B20" s="9" t="s">
        <v>304</v>
      </c>
      <c r="C20">
        <v>1.2836641600000001</v>
      </c>
      <c r="D20">
        <v>16</v>
      </c>
      <c r="G20" s="6">
        <v>3.5210366666666668</v>
      </c>
      <c r="H20" s="12">
        <v>0.39592292499999998</v>
      </c>
      <c r="I20" s="20">
        <v>79.205254051999987</v>
      </c>
      <c r="J20" s="4" t="s">
        <v>876</v>
      </c>
      <c r="K20" s="20">
        <v>38.726824113999989</v>
      </c>
      <c r="L20" s="14">
        <v>3.7181009049999996</v>
      </c>
      <c r="O20" s="4"/>
      <c r="P20" s="4"/>
      <c r="Q20" s="4"/>
      <c r="R20" s="14"/>
      <c r="S20" s="4"/>
    </row>
    <row r="21" spans="1:19" ht="16" x14ac:dyDescent="0.2">
      <c r="A21" t="s">
        <v>691</v>
      </c>
      <c r="B21" s="9" t="s">
        <v>305</v>
      </c>
      <c r="C21">
        <v>11.419645600000001</v>
      </c>
      <c r="D21">
        <v>17</v>
      </c>
      <c r="G21" s="6">
        <v>1.6758180000000003</v>
      </c>
      <c r="H21" s="4" t="s">
        <v>274</v>
      </c>
      <c r="I21" s="20">
        <v>35.450334112499988</v>
      </c>
      <c r="J21" s="4" t="s">
        <v>877</v>
      </c>
      <c r="K21" s="20">
        <v>22.812968144999996</v>
      </c>
      <c r="L21" s="20">
        <v>44.761475411999996</v>
      </c>
      <c r="O21" s="12"/>
      <c r="P21" s="20"/>
      <c r="Q21" s="4"/>
      <c r="R21" s="20"/>
      <c r="S21" s="14"/>
    </row>
    <row r="22" spans="1:19" ht="16" x14ac:dyDescent="0.2">
      <c r="A22" t="s">
        <v>784</v>
      </c>
      <c r="B22" s="9" t="s">
        <v>306</v>
      </c>
      <c r="C22">
        <v>0.23893238833333333</v>
      </c>
      <c r="D22">
        <v>18</v>
      </c>
      <c r="G22" s="6">
        <v>1.3647099999999999</v>
      </c>
      <c r="H22" s="4" t="s">
        <v>274</v>
      </c>
      <c r="I22" s="14">
        <v>1.256426</v>
      </c>
      <c r="J22" s="4" t="s">
        <v>273</v>
      </c>
      <c r="K22" s="14">
        <v>9.8240361999999983</v>
      </c>
      <c r="L22" s="12">
        <v>0.40588679999999994</v>
      </c>
      <c r="O22" s="4"/>
      <c r="P22" s="20"/>
      <c r="Q22" s="4"/>
      <c r="R22" s="20"/>
      <c r="S22" s="20"/>
    </row>
    <row r="23" spans="1:19" ht="16" x14ac:dyDescent="0.2">
      <c r="A23" t="s">
        <v>745</v>
      </c>
      <c r="B23" s="9" t="s">
        <v>307</v>
      </c>
      <c r="C23">
        <v>2.6917245600000004</v>
      </c>
      <c r="D23">
        <v>19</v>
      </c>
      <c r="G23" s="6">
        <v>2.938618</v>
      </c>
      <c r="H23" s="4" t="s">
        <v>274</v>
      </c>
      <c r="I23" s="20">
        <v>28.410877871999997</v>
      </c>
      <c r="J23" s="12">
        <v>7.4823623999999991E-2</v>
      </c>
      <c r="K23" s="20">
        <v>11.807012447999996</v>
      </c>
      <c r="L23" s="20">
        <v>10.844243711999999</v>
      </c>
      <c r="O23" s="4"/>
      <c r="P23" s="14"/>
      <c r="Q23" s="4"/>
      <c r="R23" s="14"/>
      <c r="S23" s="12"/>
    </row>
    <row r="24" spans="1:19" ht="16" x14ac:dyDescent="0.2">
      <c r="A24" t="s">
        <v>782</v>
      </c>
      <c r="B24" s="9" t="s">
        <v>308</v>
      </c>
      <c r="C24">
        <v>10.462041400000002</v>
      </c>
      <c r="D24">
        <v>20</v>
      </c>
      <c r="E24" t="s">
        <v>859</v>
      </c>
      <c r="G24" s="6">
        <v>7.0507540000000004</v>
      </c>
      <c r="H24" s="4" t="s">
        <v>274</v>
      </c>
      <c r="I24" s="20">
        <v>94.238838999999984</v>
      </c>
      <c r="J24" s="4" t="s">
        <v>273</v>
      </c>
      <c r="K24" s="20">
        <v>32.570144200000001</v>
      </c>
      <c r="L24" s="12">
        <v>0.60754900000000001</v>
      </c>
      <c r="O24" s="4"/>
      <c r="P24" s="20"/>
      <c r="Q24" s="12"/>
      <c r="R24" s="20"/>
      <c r="S24" s="20"/>
    </row>
    <row r="25" spans="1:19" ht="16" x14ac:dyDescent="0.2">
      <c r="A25" t="s">
        <v>822</v>
      </c>
      <c r="B25" s="9" t="s">
        <v>309</v>
      </c>
      <c r="C25">
        <v>0.23732833</v>
      </c>
      <c r="D25">
        <v>21</v>
      </c>
      <c r="G25" s="6">
        <v>2.0879500000000002</v>
      </c>
      <c r="H25" s="12">
        <v>0.14857187500000002</v>
      </c>
      <c r="I25" s="14">
        <v>1.1689192500000001</v>
      </c>
      <c r="J25" s="4" t="s">
        <v>878</v>
      </c>
      <c r="K25" s="14">
        <v>1.7344625000000002</v>
      </c>
      <c r="L25" s="4" t="s">
        <v>879</v>
      </c>
      <c r="O25" s="4"/>
      <c r="P25" s="20"/>
      <c r="Q25" s="4"/>
      <c r="R25" s="20"/>
      <c r="S25" s="12"/>
    </row>
    <row r="26" spans="1:19" ht="16" x14ac:dyDescent="0.2">
      <c r="A26" t="s">
        <v>837</v>
      </c>
      <c r="B26" s="9" t="s">
        <v>310</v>
      </c>
      <c r="C26">
        <v>7.8141650000000009</v>
      </c>
      <c r="D26">
        <v>22</v>
      </c>
      <c r="G26" s="15">
        <v>11.504629960000001</v>
      </c>
      <c r="H26" s="12">
        <v>0.16331458000000001</v>
      </c>
      <c r="I26" s="20">
        <v>25.133140175000001</v>
      </c>
      <c r="J26" s="4" t="s">
        <v>874</v>
      </c>
      <c r="K26" s="20">
        <v>41.34212396600001</v>
      </c>
      <c r="L26" s="20">
        <v>32.592093963000003</v>
      </c>
      <c r="O26" s="4"/>
      <c r="P26" s="14"/>
      <c r="Q26" s="4"/>
      <c r="R26" s="14"/>
      <c r="S26" s="4"/>
    </row>
    <row r="27" spans="1:19" ht="16" x14ac:dyDescent="0.2">
      <c r="A27" t="s">
        <v>791</v>
      </c>
      <c r="B27" s="9" t="s">
        <v>311</v>
      </c>
      <c r="C27">
        <v>0.19193696625000001</v>
      </c>
      <c r="D27">
        <v>23</v>
      </c>
      <c r="G27" s="6">
        <v>1.58857</v>
      </c>
      <c r="H27" s="4" t="s">
        <v>274</v>
      </c>
      <c r="I27" s="14">
        <v>1.3471721999999999</v>
      </c>
      <c r="J27" s="4" t="s">
        <v>273</v>
      </c>
      <c r="K27" s="14">
        <v>9.8492745999999993</v>
      </c>
      <c r="L27" s="4" t="s">
        <v>284</v>
      </c>
      <c r="O27" s="12"/>
      <c r="P27" s="14"/>
      <c r="Q27" s="4"/>
      <c r="R27" s="14"/>
      <c r="S27" s="4"/>
    </row>
    <row r="28" spans="1:19" ht="16" x14ac:dyDescent="0.2">
      <c r="A28" t="s">
        <v>693</v>
      </c>
      <c r="B28" s="9" t="s">
        <v>312</v>
      </c>
      <c r="C28">
        <v>12.121564200000002</v>
      </c>
      <c r="D28">
        <v>24</v>
      </c>
      <c r="G28" s="6">
        <v>1.4913726666666667</v>
      </c>
      <c r="H28" s="4" t="s">
        <v>274</v>
      </c>
      <c r="I28" s="20">
        <v>36.995392783499987</v>
      </c>
      <c r="J28" s="4" t="s">
        <v>877</v>
      </c>
      <c r="K28" s="20">
        <v>23.482479800999993</v>
      </c>
      <c r="L28" s="20">
        <v>46.557680536499994</v>
      </c>
      <c r="O28" s="12"/>
      <c r="P28" s="20"/>
      <c r="Q28" s="4"/>
      <c r="R28" s="20"/>
      <c r="S28" s="20"/>
    </row>
    <row r="29" spans="1:19" ht="16" x14ac:dyDescent="0.2">
      <c r="A29" t="s">
        <v>604</v>
      </c>
      <c r="B29" s="9" t="s">
        <v>313</v>
      </c>
      <c r="C29">
        <v>0.24892985625</v>
      </c>
      <c r="D29">
        <v>25</v>
      </c>
      <c r="G29" s="6">
        <v>1.9463633333333334</v>
      </c>
      <c r="H29" s="4" t="s">
        <v>274</v>
      </c>
      <c r="I29" s="20">
        <v>20.606791399999995</v>
      </c>
      <c r="J29" s="4" t="s">
        <v>273</v>
      </c>
      <c r="K29" s="14">
        <v>3.9947306</v>
      </c>
      <c r="L29" s="4" t="s">
        <v>284</v>
      </c>
      <c r="O29" s="4"/>
      <c r="P29" s="14"/>
      <c r="Q29" s="4"/>
      <c r="R29" s="14"/>
      <c r="S29" s="4"/>
    </row>
    <row r="30" spans="1:19" ht="16" x14ac:dyDescent="0.2">
      <c r="A30" t="s">
        <v>766</v>
      </c>
      <c r="B30" s="9" t="s">
        <v>314</v>
      </c>
      <c r="C30">
        <v>7.8265023749999996E-2</v>
      </c>
      <c r="D30">
        <v>26</v>
      </c>
      <c r="G30" s="6">
        <v>0.58935080000000006</v>
      </c>
      <c r="H30" s="4" t="s">
        <v>274</v>
      </c>
      <c r="I30" s="14">
        <v>3.3092521999999995</v>
      </c>
      <c r="J30" s="4" t="s">
        <v>273</v>
      </c>
      <c r="K30" s="12">
        <v>0.57083049999999991</v>
      </c>
      <c r="L30" s="4" t="s">
        <v>284</v>
      </c>
      <c r="O30" s="4"/>
      <c r="P30" s="20"/>
      <c r="Q30" s="4"/>
      <c r="R30" s="20"/>
      <c r="S30" s="20"/>
    </row>
    <row r="31" spans="1:19" ht="16" x14ac:dyDescent="0.2">
      <c r="A31" t="s">
        <v>751</v>
      </c>
      <c r="B31" s="9" t="s">
        <v>315</v>
      </c>
      <c r="C31">
        <v>0.74024246249999992</v>
      </c>
      <c r="D31">
        <v>27</v>
      </c>
      <c r="G31" s="6">
        <v>2.1051699999999998</v>
      </c>
      <c r="H31" s="12">
        <v>0.17621856375</v>
      </c>
      <c r="I31" s="20">
        <v>30.028772171249997</v>
      </c>
      <c r="J31" s="4" t="s">
        <v>874</v>
      </c>
      <c r="K31" s="20">
        <v>29.202509737499998</v>
      </c>
      <c r="L31" s="14">
        <v>1.8197297519999998</v>
      </c>
      <c r="O31" s="4"/>
      <c r="P31" s="20"/>
      <c r="Q31" s="4"/>
      <c r="R31" s="14"/>
      <c r="S31" s="4"/>
    </row>
    <row r="32" spans="1:19" ht="16" x14ac:dyDescent="0.2">
      <c r="A32" t="s">
        <v>657</v>
      </c>
      <c r="B32" s="9" t="s">
        <v>316</v>
      </c>
      <c r="C32">
        <v>1.5930573800000003</v>
      </c>
      <c r="D32">
        <v>28</v>
      </c>
      <c r="G32" s="14" t="s">
        <v>862</v>
      </c>
      <c r="H32" s="4" t="s">
        <v>274</v>
      </c>
      <c r="I32" s="12">
        <v>0.84438919999999995</v>
      </c>
      <c r="J32" s="4" t="s">
        <v>273</v>
      </c>
      <c r="K32" s="12">
        <v>0.34342460000000002</v>
      </c>
      <c r="L32" s="14">
        <v>7.2355895999999991</v>
      </c>
      <c r="O32" s="4"/>
      <c r="P32" s="14"/>
      <c r="Q32" s="4"/>
      <c r="R32" s="12"/>
      <c r="S32" s="4"/>
    </row>
    <row r="33" spans="1:19" ht="16" x14ac:dyDescent="0.2">
      <c r="A33" t="s">
        <v>769</v>
      </c>
      <c r="B33" s="9" t="s">
        <v>317</v>
      </c>
      <c r="C33">
        <v>5.0207951250000001E-2</v>
      </c>
      <c r="D33">
        <v>29</v>
      </c>
      <c r="G33" s="6">
        <v>0.58487359999999999</v>
      </c>
      <c r="H33" s="12">
        <v>0.10645350000000001</v>
      </c>
      <c r="I33" s="20">
        <v>15.1748809</v>
      </c>
      <c r="J33" s="4" t="s">
        <v>273</v>
      </c>
      <c r="K33" s="20">
        <v>10.253088999999999</v>
      </c>
      <c r="L33" s="4" t="s">
        <v>284</v>
      </c>
      <c r="O33" s="12"/>
      <c r="P33" s="20"/>
      <c r="Q33" s="4"/>
      <c r="R33" s="20"/>
      <c r="S33" s="14"/>
    </row>
    <row r="34" spans="1:19" ht="16" x14ac:dyDescent="0.2">
      <c r="A34" t="s">
        <v>636</v>
      </c>
      <c r="B34" s="9" t="s">
        <v>318</v>
      </c>
      <c r="C34">
        <v>0.37343965374999999</v>
      </c>
      <c r="D34">
        <v>30</v>
      </c>
      <c r="G34" s="6">
        <v>4.9361380000000006</v>
      </c>
      <c r="H34" s="12">
        <v>1.295025678</v>
      </c>
      <c r="I34" s="14">
        <v>4.6687683</v>
      </c>
      <c r="J34" s="4" t="s">
        <v>874</v>
      </c>
      <c r="K34" s="14">
        <v>1.5444872084999999</v>
      </c>
      <c r="L34" s="4" t="s">
        <v>879</v>
      </c>
      <c r="O34" s="4"/>
      <c r="P34" s="12"/>
      <c r="Q34" s="4"/>
      <c r="R34" s="12"/>
      <c r="S34" s="14"/>
    </row>
    <row r="35" spans="1:19" ht="16" x14ac:dyDescent="0.2">
      <c r="A35" t="s">
        <v>650</v>
      </c>
      <c r="B35" s="9" t="s">
        <v>319</v>
      </c>
      <c r="C35">
        <v>0.15334541500000001</v>
      </c>
      <c r="D35">
        <v>31</v>
      </c>
      <c r="G35" s="6">
        <v>1.8782486666666667</v>
      </c>
      <c r="H35" s="12">
        <v>0.68965466499999994</v>
      </c>
      <c r="I35" s="20">
        <v>11.031778292499999</v>
      </c>
      <c r="J35" s="4" t="s">
        <v>880</v>
      </c>
      <c r="K35" s="20">
        <v>13.846955814999998</v>
      </c>
      <c r="L35" s="4" t="s">
        <v>879</v>
      </c>
      <c r="O35" s="12"/>
      <c r="P35" s="20"/>
      <c r="Q35" s="4"/>
      <c r="R35" s="20"/>
      <c r="S35" s="4"/>
    </row>
    <row r="36" spans="1:19" ht="16" x14ac:dyDescent="0.2">
      <c r="A36" t="s">
        <v>807</v>
      </c>
      <c r="B36" s="9" t="s">
        <v>320</v>
      </c>
      <c r="C36">
        <v>0.39240589999999997</v>
      </c>
      <c r="D36">
        <v>32</v>
      </c>
      <c r="G36" s="6">
        <v>5.4829686666666673</v>
      </c>
      <c r="H36" s="4" t="s">
        <v>881</v>
      </c>
      <c r="I36" s="21">
        <v>3904.9259531250004</v>
      </c>
      <c r="J36" s="4" t="s">
        <v>882</v>
      </c>
      <c r="K36" s="21">
        <v>519.85154375000002</v>
      </c>
      <c r="L36" s="4" t="s">
        <v>883</v>
      </c>
      <c r="O36" s="12"/>
      <c r="P36" s="14"/>
      <c r="Q36" s="4"/>
      <c r="R36" s="14"/>
      <c r="S36" s="4"/>
    </row>
    <row r="37" spans="1:19" ht="16" x14ac:dyDescent="0.2">
      <c r="A37" t="s">
        <v>618</v>
      </c>
      <c r="B37" s="9" t="s">
        <v>321</v>
      </c>
      <c r="C37">
        <v>0.55057999999999996</v>
      </c>
      <c r="D37">
        <v>33</v>
      </c>
      <c r="G37" s="6">
        <v>3.4728206666666668</v>
      </c>
      <c r="H37" s="12">
        <v>0.151418</v>
      </c>
      <c r="I37" s="14">
        <v>2.4606525999999995</v>
      </c>
      <c r="J37" s="4" t="s">
        <v>273</v>
      </c>
      <c r="K37" s="14">
        <v>8.0352645999999979</v>
      </c>
      <c r="L37" s="14">
        <v>1.3554783999999998</v>
      </c>
      <c r="O37" s="12"/>
      <c r="P37" s="20"/>
      <c r="Q37" s="4"/>
      <c r="R37" s="20"/>
      <c r="S37" s="4"/>
    </row>
    <row r="38" spans="1:19" ht="16" x14ac:dyDescent="0.2">
      <c r="A38" t="s">
        <v>607</v>
      </c>
      <c r="B38" s="9" t="s">
        <v>322</v>
      </c>
      <c r="C38">
        <v>0.30065027625000001</v>
      </c>
      <c r="D38">
        <v>34</v>
      </c>
      <c r="G38" s="6">
        <v>2.1308086666666668</v>
      </c>
      <c r="H38" s="4" t="s">
        <v>274</v>
      </c>
      <c r="I38" s="14">
        <v>2.7843957999999995</v>
      </c>
      <c r="J38" s="4" t="s">
        <v>273</v>
      </c>
      <c r="K38" s="14">
        <v>3.0979185999999999</v>
      </c>
      <c r="L38" s="12">
        <v>0.80390429999999991</v>
      </c>
      <c r="O38" s="4"/>
      <c r="P38" s="21"/>
      <c r="Q38" s="4"/>
      <c r="R38" s="21"/>
      <c r="S38" s="4"/>
    </row>
    <row r="39" spans="1:19" ht="16" x14ac:dyDescent="0.2">
      <c r="A39" t="s">
        <v>669</v>
      </c>
      <c r="B39" s="9" t="s">
        <v>323</v>
      </c>
      <c r="C39">
        <v>0.28733310500000003</v>
      </c>
      <c r="D39">
        <v>35</v>
      </c>
      <c r="G39" s="6">
        <v>9.125572666666665</v>
      </c>
      <c r="H39" s="12">
        <v>0.26305400000000001</v>
      </c>
      <c r="I39" s="14">
        <v>1.9039123999999998</v>
      </c>
      <c r="J39" s="4" t="s">
        <v>273</v>
      </c>
      <c r="K39" s="14">
        <v>3.5271072000000006</v>
      </c>
      <c r="L39" s="4" t="s">
        <v>284</v>
      </c>
      <c r="O39" s="12"/>
      <c r="P39" s="14"/>
      <c r="Q39" s="4"/>
      <c r="R39" s="14"/>
      <c r="S39" s="14"/>
    </row>
    <row r="40" spans="1:19" ht="16" x14ac:dyDescent="0.2">
      <c r="A40" t="s">
        <v>597</v>
      </c>
      <c r="B40" s="9" t="s">
        <v>324</v>
      </c>
      <c r="C40">
        <v>0.36675491500000001</v>
      </c>
      <c r="D40">
        <v>36</v>
      </c>
      <c r="G40" s="6">
        <v>2.4465086666666669</v>
      </c>
      <c r="H40" s="12">
        <v>0.1188575</v>
      </c>
      <c r="I40" s="14">
        <v>7.4296201999999996</v>
      </c>
      <c r="J40" s="4" t="s">
        <v>273</v>
      </c>
      <c r="K40" s="20">
        <v>13.5530098</v>
      </c>
      <c r="L40" s="14">
        <v>1.0321009999999999</v>
      </c>
      <c r="O40" s="4"/>
      <c r="P40" s="14"/>
      <c r="Q40" s="4"/>
      <c r="R40" s="14"/>
      <c r="S40" s="12"/>
    </row>
    <row r="41" spans="1:19" ht="16" x14ac:dyDescent="0.2">
      <c r="A41" t="s">
        <v>803</v>
      </c>
      <c r="B41" s="9" t="s">
        <v>325</v>
      </c>
      <c r="C41">
        <v>1.31468864</v>
      </c>
      <c r="D41">
        <v>37</v>
      </c>
      <c r="G41" s="6">
        <v>0.76277533333333336</v>
      </c>
      <c r="H41" s="12">
        <v>0.2490995</v>
      </c>
      <c r="I41" s="20">
        <v>14.335086599999999</v>
      </c>
      <c r="J41" s="4" t="s">
        <v>273</v>
      </c>
      <c r="K41" s="20">
        <v>32.103233799999998</v>
      </c>
      <c r="L41" s="14">
        <v>1.2427191999999998</v>
      </c>
      <c r="O41" s="12"/>
      <c r="P41" s="14"/>
      <c r="Q41" s="4"/>
      <c r="R41" s="14"/>
      <c r="S41" s="4"/>
    </row>
    <row r="42" spans="1:19" ht="16" x14ac:dyDescent="0.2">
      <c r="A42" t="s">
        <v>621</v>
      </c>
      <c r="B42" s="9" t="s">
        <v>326</v>
      </c>
      <c r="C42">
        <v>0.1975128125</v>
      </c>
      <c r="D42">
        <v>38</v>
      </c>
      <c r="G42" s="6">
        <v>2.0064419999999998</v>
      </c>
      <c r="H42" s="4" t="s">
        <v>274</v>
      </c>
      <c r="I42" s="12">
        <v>0.39030240000000005</v>
      </c>
      <c r="J42" s="4" t="s">
        <v>273</v>
      </c>
      <c r="K42" s="14">
        <v>1.5156860000000001</v>
      </c>
      <c r="L42" s="12">
        <v>0.65000419999999992</v>
      </c>
      <c r="O42" s="12"/>
      <c r="P42" s="14"/>
      <c r="Q42" s="4"/>
      <c r="R42" s="20"/>
      <c r="S42" s="14"/>
    </row>
    <row r="43" spans="1:19" ht="16" x14ac:dyDescent="0.2">
      <c r="A43" t="s">
        <v>829</v>
      </c>
      <c r="B43" s="9" t="s">
        <v>327</v>
      </c>
      <c r="C43">
        <v>5.0839258000000003</v>
      </c>
      <c r="D43">
        <v>39</v>
      </c>
      <c r="G43" s="15">
        <v>13.793874799999999</v>
      </c>
      <c r="H43" s="4" t="s">
        <v>274</v>
      </c>
      <c r="I43" s="20">
        <v>20.634706999999995</v>
      </c>
      <c r="J43" s="4" t="s">
        <v>273</v>
      </c>
      <c r="K43" s="20">
        <v>36.863826999999993</v>
      </c>
      <c r="L43" s="20">
        <v>23.422935500000001</v>
      </c>
      <c r="O43" s="12"/>
      <c r="P43" s="20"/>
      <c r="Q43" s="4"/>
      <c r="R43" s="20"/>
      <c r="S43" s="14"/>
    </row>
    <row r="44" spans="1:19" ht="16" x14ac:dyDescent="0.2">
      <c r="A44" t="s">
        <v>694</v>
      </c>
      <c r="B44" s="9" t="s">
        <v>328</v>
      </c>
      <c r="C44">
        <v>0.54074642499999992</v>
      </c>
      <c r="D44">
        <v>40</v>
      </c>
      <c r="G44" s="6">
        <v>1.7799033333333334</v>
      </c>
      <c r="H44" s="4" t="s">
        <v>274</v>
      </c>
      <c r="I44" s="14">
        <v>7.4909351999999991</v>
      </c>
      <c r="J44" s="4" t="s">
        <v>273</v>
      </c>
      <c r="K44" s="14">
        <v>4.6848669999999997</v>
      </c>
      <c r="L44" s="12">
        <v>0.34751089999999996</v>
      </c>
      <c r="O44" s="4"/>
      <c r="P44" s="12"/>
      <c r="Q44" s="4"/>
      <c r="R44" s="14"/>
      <c r="S44" s="12"/>
    </row>
    <row r="45" spans="1:19" ht="16" x14ac:dyDescent="0.2">
      <c r="A45" t="s">
        <v>749</v>
      </c>
      <c r="B45" s="9" t="s">
        <v>329</v>
      </c>
      <c r="C45">
        <v>0.13130356125000001</v>
      </c>
      <c r="D45">
        <v>41</v>
      </c>
      <c r="G45" s="6">
        <v>1.391114</v>
      </c>
      <c r="H45" s="4" t="s">
        <v>274</v>
      </c>
      <c r="I45" s="12">
        <v>0.44397360000000002</v>
      </c>
      <c r="J45" s="4" t="s">
        <v>273</v>
      </c>
      <c r="K45" s="14">
        <v>4.9435605999999996</v>
      </c>
      <c r="L45" s="4" t="s">
        <v>284</v>
      </c>
      <c r="O45" s="4"/>
      <c r="P45" s="20"/>
      <c r="Q45" s="4"/>
      <c r="R45" s="20"/>
      <c r="S45" s="20"/>
    </row>
    <row r="46" spans="1:19" ht="16" x14ac:dyDescent="0.2">
      <c r="A46" t="s">
        <v>785</v>
      </c>
      <c r="B46" s="9" t="s">
        <v>330</v>
      </c>
      <c r="C46">
        <v>0.18379811374999999</v>
      </c>
      <c r="D46">
        <v>42</v>
      </c>
      <c r="G46" s="6">
        <v>3.0958939999999999</v>
      </c>
      <c r="H46" s="4" t="s">
        <v>274</v>
      </c>
      <c r="I46" s="14">
        <v>1.2883097999999999</v>
      </c>
      <c r="J46" s="4" t="s">
        <v>273</v>
      </c>
      <c r="K46" s="14">
        <v>9.8618937999999989</v>
      </c>
      <c r="L46" s="12">
        <v>0.41119369999999994</v>
      </c>
      <c r="O46" s="4"/>
      <c r="P46" s="14"/>
      <c r="Q46" s="4"/>
      <c r="R46" s="20"/>
      <c r="S46" s="12"/>
    </row>
    <row r="47" spans="1:19" ht="16" x14ac:dyDescent="0.2">
      <c r="A47" t="s">
        <v>595</v>
      </c>
      <c r="B47" s="9" t="s">
        <v>331</v>
      </c>
      <c r="C47">
        <v>0.20623749500000002</v>
      </c>
      <c r="D47">
        <v>43</v>
      </c>
      <c r="G47" s="6">
        <v>1.4259366666666666</v>
      </c>
      <c r="H47" s="12">
        <v>0.24203835000000001</v>
      </c>
      <c r="I47" s="14">
        <v>6.4983127499999993</v>
      </c>
      <c r="J47" s="4" t="s">
        <v>874</v>
      </c>
      <c r="K47" s="21">
        <v>157.70906700999998</v>
      </c>
      <c r="L47" s="4" t="s">
        <v>879</v>
      </c>
      <c r="O47" s="4"/>
      <c r="P47" s="14"/>
      <c r="Q47" s="4"/>
      <c r="R47" s="14"/>
      <c r="S47" s="12"/>
    </row>
    <row r="48" spans="1:19" ht="16" x14ac:dyDescent="0.2">
      <c r="A48" t="s">
        <v>739</v>
      </c>
      <c r="B48" s="9" t="s">
        <v>332</v>
      </c>
      <c r="C48">
        <v>8.8642583750000004E-2</v>
      </c>
      <c r="D48">
        <v>44</v>
      </c>
      <c r="G48" s="6">
        <v>2.2987993333333332</v>
      </c>
      <c r="H48" s="4" t="s">
        <v>274</v>
      </c>
      <c r="I48" s="12">
        <v>0.45244800000000002</v>
      </c>
      <c r="J48" s="4" t="s">
        <v>273</v>
      </c>
      <c r="K48" s="14">
        <v>4.9404057999999997</v>
      </c>
      <c r="L48" s="4" t="s">
        <v>284</v>
      </c>
      <c r="O48" s="4"/>
      <c r="P48" s="12"/>
      <c r="Q48" s="4"/>
      <c r="R48" s="14"/>
      <c r="S48" s="4"/>
    </row>
    <row r="49" spans="1:19" ht="16" x14ac:dyDescent="0.2">
      <c r="A49" t="s">
        <v>826</v>
      </c>
      <c r="B49" s="9" t="s">
        <v>333</v>
      </c>
      <c r="C49">
        <v>0.71757293375000009</v>
      </c>
      <c r="D49">
        <v>45</v>
      </c>
      <c r="G49" s="6">
        <v>1.7584740000000003</v>
      </c>
      <c r="H49" s="12">
        <v>0.2035428388746803</v>
      </c>
      <c r="I49" s="20">
        <v>36.82867007672634</v>
      </c>
      <c r="J49" s="4" t="s">
        <v>880</v>
      </c>
      <c r="K49" s="20">
        <v>22.793617647058824</v>
      </c>
      <c r="L49" s="14">
        <v>2.6766131713554988</v>
      </c>
      <c r="O49" s="4"/>
      <c r="P49" s="14"/>
      <c r="Q49" s="4"/>
      <c r="R49" s="14"/>
      <c r="S49" s="12"/>
    </row>
    <row r="50" spans="1:19" ht="16" x14ac:dyDescent="0.2">
      <c r="A50" t="s">
        <v>630</v>
      </c>
      <c r="B50" s="9" t="s">
        <v>334</v>
      </c>
      <c r="C50">
        <v>0.29062839875000002</v>
      </c>
      <c r="D50">
        <v>46</v>
      </c>
      <c r="G50" s="6">
        <v>9.7210019999999986</v>
      </c>
      <c r="H50" s="12">
        <v>0.1095545</v>
      </c>
      <c r="I50" s="20">
        <v>13.167283999999999</v>
      </c>
      <c r="J50" s="4" t="s">
        <v>273</v>
      </c>
      <c r="K50" s="20">
        <v>64.178085400000001</v>
      </c>
      <c r="L50" s="4" t="s">
        <v>284</v>
      </c>
      <c r="O50" s="12"/>
      <c r="P50" s="14"/>
      <c r="Q50" s="4"/>
      <c r="R50" s="21"/>
      <c r="S50" s="4"/>
    </row>
    <row r="51" spans="1:19" ht="16" x14ac:dyDescent="0.2">
      <c r="A51" t="s">
        <v>716</v>
      </c>
      <c r="B51" s="9" t="s">
        <v>335</v>
      </c>
      <c r="C51">
        <v>0.47651434999999998</v>
      </c>
      <c r="D51">
        <v>47</v>
      </c>
      <c r="G51" s="6">
        <v>0.59214426666666675</v>
      </c>
      <c r="H51" s="4" t="s">
        <v>274</v>
      </c>
      <c r="I51" s="4" t="s">
        <v>280</v>
      </c>
      <c r="J51" s="4" t="s">
        <v>273</v>
      </c>
      <c r="K51" s="14">
        <v>2.5758459000000005</v>
      </c>
      <c r="L51" s="14">
        <v>1.3554783999999998</v>
      </c>
      <c r="O51" s="4"/>
      <c r="P51" s="12"/>
      <c r="Q51" s="4"/>
      <c r="R51" s="14"/>
      <c r="S51" s="4"/>
    </row>
    <row r="52" spans="1:19" ht="16" x14ac:dyDescent="0.2">
      <c r="A52" t="s">
        <v>770</v>
      </c>
      <c r="B52" s="9" t="s">
        <v>336</v>
      </c>
      <c r="C52">
        <v>0.23675296125</v>
      </c>
      <c r="D52">
        <v>48</v>
      </c>
      <c r="G52" s="15">
        <v>15.39194</v>
      </c>
      <c r="H52" s="12">
        <v>0.104903</v>
      </c>
      <c r="I52" s="20">
        <v>15.0562396</v>
      </c>
      <c r="J52" s="4" t="s">
        <v>273</v>
      </c>
      <c r="K52" s="20">
        <v>10.1489806</v>
      </c>
      <c r="L52" s="4" t="s">
        <v>284</v>
      </c>
      <c r="O52" s="12"/>
      <c r="P52" s="20"/>
      <c r="Q52" s="4"/>
      <c r="R52" s="20"/>
      <c r="S52" s="14"/>
    </row>
    <row r="53" spans="1:19" ht="16" x14ac:dyDescent="0.2">
      <c r="A53" t="s">
        <v>688</v>
      </c>
      <c r="B53" s="9" t="s">
        <v>337</v>
      </c>
      <c r="C53">
        <v>1.3648836999999998</v>
      </c>
      <c r="D53">
        <v>49</v>
      </c>
      <c r="G53" s="6">
        <v>5.3930420000000003</v>
      </c>
      <c r="H53" s="4" t="s">
        <v>884</v>
      </c>
      <c r="I53" s="21">
        <v>1719.2183993199997</v>
      </c>
      <c r="J53" s="4" t="s">
        <v>885</v>
      </c>
      <c r="K53" s="21">
        <v>209.18197959999998</v>
      </c>
      <c r="L53" s="4" t="s">
        <v>886</v>
      </c>
      <c r="O53" s="12"/>
      <c r="P53" s="20"/>
      <c r="Q53" s="4"/>
      <c r="R53" s="20"/>
      <c r="S53" s="4"/>
    </row>
    <row r="54" spans="1:19" ht="16" x14ac:dyDescent="0.2">
      <c r="A54" t="s">
        <v>687</v>
      </c>
      <c r="B54" s="9" t="s">
        <v>338</v>
      </c>
      <c r="C54">
        <v>0.31139397999999996</v>
      </c>
      <c r="D54">
        <v>50</v>
      </c>
      <c r="G54" s="6">
        <v>3.9771753333333337</v>
      </c>
      <c r="H54" s="12">
        <v>0.11265549999999999</v>
      </c>
      <c r="I54" s="14">
        <v>2.7991113999999997</v>
      </c>
      <c r="J54" s="4" t="s">
        <v>273</v>
      </c>
      <c r="K54" s="14">
        <v>4.763736999999999</v>
      </c>
      <c r="L54" s="4" t="s">
        <v>284</v>
      </c>
      <c r="O54" s="4"/>
      <c r="P54" s="4"/>
      <c r="Q54" s="4"/>
      <c r="R54" s="14"/>
      <c r="S54" s="14"/>
    </row>
    <row r="55" spans="1:19" ht="16" x14ac:dyDescent="0.2">
      <c r="A55" t="s">
        <v>602</v>
      </c>
      <c r="B55" s="9" t="s">
        <v>339</v>
      </c>
      <c r="C55">
        <v>0.75869610750000005</v>
      </c>
      <c r="D55">
        <v>51</v>
      </c>
      <c r="G55" s="14" t="s">
        <v>862</v>
      </c>
      <c r="H55" s="12">
        <v>9.7150500000000001E-2</v>
      </c>
      <c r="I55" s="14">
        <v>3.1154967999999998</v>
      </c>
      <c r="J55" s="4" t="s">
        <v>273</v>
      </c>
      <c r="K55" s="14">
        <v>3.3061070999999997</v>
      </c>
      <c r="L55" s="14">
        <v>3.056263</v>
      </c>
      <c r="O55" s="12"/>
      <c r="P55" s="20"/>
      <c r="Q55" s="4"/>
      <c r="R55" s="20"/>
      <c r="S55" s="4"/>
    </row>
    <row r="56" spans="1:19" ht="16" x14ac:dyDescent="0.2">
      <c r="A56" t="s">
        <v>846</v>
      </c>
      <c r="B56" s="9" t="s">
        <v>340</v>
      </c>
      <c r="C56">
        <v>0.33599884000000002</v>
      </c>
      <c r="D56">
        <v>52</v>
      </c>
      <c r="G56" s="6">
        <v>1.9911353333333333</v>
      </c>
      <c r="H56" s="12">
        <v>0.10874500000000002</v>
      </c>
      <c r="I56" s="20">
        <v>12.741775068749998</v>
      </c>
      <c r="J56" s="4" t="s">
        <v>880</v>
      </c>
      <c r="K56" s="20">
        <v>14.235904182499999</v>
      </c>
      <c r="L56" s="14">
        <v>1.1498684924999998</v>
      </c>
      <c r="O56" s="4"/>
      <c r="P56" s="21"/>
      <c r="Q56" s="4"/>
      <c r="R56" s="21"/>
      <c r="S56" s="4"/>
    </row>
    <row r="57" spans="1:19" ht="16" x14ac:dyDescent="0.2">
      <c r="A57" t="s">
        <v>760</v>
      </c>
      <c r="B57" s="9" t="s">
        <v>341</v>
      </c>
      <c r="C57">
        <v>0.54493092499999995</v>
      </c>
      <c r="D57">
        <v>53</v>
      </c>
      <c r="G57" s="6">
        <v>1.1132980000000001</v>
      </c>
      <c r="H57" s="12">
        <v>0.24754899999999999</v>
      </c>
      <c r="I57" s="14">
        <v>3.8120351999999995</v>
      </c>
      <c r="J57" s="4" t="s">
        <v>273</v>
      </c>
      <c r="K57" s="20">
        <v>21.559892199999997</v>
      </c>
      <c r="L57" s="12">
        <v>0.87289399999999995</v>
      </c>
      <c r="O57" s="12"/>
      <c r="P57" s="14"/>
      <c r="Q57" s="4"/>
      <c r="R57" s="14"/>
      <c r="S57" s="4"/>
    </row>
    <row r="58" spans="1:19" ht="16" x14ac:dyDescent="0.2">
      <c r="A58" t="s">
        <v>711</v>
      </c>
      <c r="B58" s="9" t="s">
        <v>342</v>
      </c>
      <c r="C58">
        <v>0.27085663625</v>
      </c>
      <c r="D58">
        <v>54</v>
      </c>
      <c r="G58" s="6">
        <v>1.0658473333333334</v>
      </c>
      <c r="H58" s="4" t="s">
        <v>274</v>
      </c>
      <c r="I58" s="14">
        <v>6.3848126000000001</v>
      </c>
      <c r="J58" s="4" t="s">
        <v>273</v>
      </c>
      <c r="K58" s="14">
        <v>4.7132601999999997</v>
      </c>
      <c r="L58" s="12">
        <v>0.61816280000000001</v>
      </c>
      <c r="O58" s="12"/>
      <c r="P58" s="14"/>
      <c r="Q58" s="4"/>
      <c r="R58" s="14"/>
      <c r="S58" s="14"/>
    </row>
    <row r="59" spans="1:19" ht="16" x14ac:dyDescent="0.2">
      <c r="A59" t="s">
        <v>847</v>
      </c>
      <c r="B59" s="9" t="s">
        <v>343</v>
      </c>
      <c r="C59">
        <v>0.38993704499999998</v>
      </c>
      <c r="D59">
        <v>55</v>
      </c>
      <c r="G59" s="6">
        <v>1.466882</v>
      </c>
      <c r="H59" s="4" t="s">
        <v>873</v>
      </c>
      <c r="I59" s="20">
        <v>12.527435602499999</v>
      </c>
      <c r="J59" s="4" t="s">
        <v>880</v>
      </c>
      <c r="K59" s="20">
        <v>14.088772197499997</v>
      </c>
      <c r="L59" s="14">
        <v>1.0532829124999998</v>
      </c>
      <c r="O59" s="12"/>
      <c r="P59" s="20"/>
      <c r="Q59" s="4"/>
      <c r="R59" s="20"/>
      <c r="S59" s="14"/>
    </row>
    <row r="60" spans="1:19" ht="16" x14ac:dyDescent="0.2">
      <c r="A60" t="s">
        <v>741</v>
      </c>
      <c r="B60" s="9" t="s">
        <v>344</v>
      </c>
      <c r="C60">
        <v>6.9990174999999988E-2</v>
      </c>
      <c r="D60">
        <v>56</v>
      </c>
      <c r="G60" s="6">
        <v>1.0723526666666667</v>
      </c>
      <c r="H60" s="4" t="s">
        <v>274</v>
      </c>
      <c r="I60" s="12">
        <v>0.45809759999999999</v>
      </c>
      <c r="J60" s="4" t="s">
        <v>273</v>
      </c>
      <c r="K60" s="14">
        <v>4.5460557999999995</v>
      </c>
      <c r="L60" s="4" t="s">
        <v>284</v>
      </c>
      <c r="O60" s="12"/>
      <c r="P60" s="14"/>
      <c r="Q60" s="4"/>
      <c r="R60" s="20"/>
      <c r="S60" s="12"/>
    </row>
    <row r="61" spans="1:19" ht="16" x14ac:dyDescent="0.2">
      <c r="A61" t="s">
        <v>827</v>
      </c>
      <c r="B61" s="9" t="s">
        <v>345</v>
      </c>
      <c r="C61">
        <v>0.86692820000000004</v>
      </c>
      <c r="D61">
        <v>57</v>
      </c>
      <c r="G61" s="6">
        <v>5.3735260000000009</v>
      </c>
      <c r="H61" s="12">
        <v>0.1560695</v>
      </c>
      <c r="I61" s="20">
        <v>29.032649999999993</v>
      </c>
      <c r="J61" s="4" t="s">
        <v>273</v>
      </c>
      <c r="K61" s="20">
        <v>17.338769799999998</v>
      </c>
      <c r="L61" s="14">
        <v>2.0273352999999998</v>
      </c>
      <c r="O61" s="4"/>
      <c r="P61" s="14"/>
      <c r="Q61" s="4"/>
      <c r="R61" s="14"/>
      <c r="S61" s="12"/>
    </row>
    <row r="62" spans="1:19" ht="16" x14ac:dyDescent="0.2">
      <c r="A62" t="s">
        <v>724</v>
      </c>
      <c r="B62" s="9" t="s">
        <v>346</v>
      </c>
      <c r="C62">
        <v>0.38565839375000005</v>
      </c>
      <c r="D62">
        <v>58</v>
      </c>
      <c r="G62" s="6">
        <v>4.1463140000000003</v>
      </c>
      <c r="H62" s="4" t="s">
        <v>274</v>
      </c>
      <c r="I62" s="20">
        <v>18.913244999999996</v>
      </c>
      <c r="J62" s="4" t="s">
        <v>273</v>
      </c>
      <c r="K62" s="14">
        <v>7.0635861999999996</v>
      </c>
      <c r="L62" s="4" t="s">
        <v>284</v>
      </c>
      <c r="O62" s="4"/>
      <c r="P62" s="20"/>
      <c r="Q62" s="4"/>
      <c r="R62" s="20"/>
      <c r="S62" s="14"/>
    </row>
    <row r="63" spans="1:19" ht="16" x14ac:dyDescent="0.2">
      <c r="A63" t="s">
        <v>731</v>
      </c>
      <c r="B63" s="9" t="s">
        <v>347</v>
      </c>
      <c r="C63">
        <v>1.0924727500000002</v>
      </c>
      <c r="D63">
        <v>59</v>
      </c>
      <c r="G63" s="6">
        <v>0.84849266666666667</v>
      </c>
      <c r="H63" s="12">
        <v>0.15296850000000001</v>
      </c>
      <c r="I63" s="20">
        <v>16.924258499999997</v>
      </c>
      <c r="J63" s="12">
        <v>5.7069149999999992E-2</v>
      </c>
      <c r="K63" s="20">
        <v>23.307651399999997</v>
      </c>
      <c r="L63" s="14">
        <v>3.1737204999999999</v>
      </c>
      <c r="O63" s="4"/>
      <c r="P63" s="12"/>
      <c r="Q63" s="4"/>
      <c r="R63" s="14"/>
      <c r="S63" s="4"/>
    </row>
    <row r="64" spans="1:19" ht="16" x14ac:dyDescent="0.2">
      <c r="A64" t="s">
        <v>851</v>
      </c>
      <c r="B64" s="9" t="s">
        <v>348</v>
      </c>
      <c r="C64">
        <v>0.19931214750000001</v>
      </c>
      <c r="D64">
        <v>60</v>
      </c>
      <c r="G64" s="6">
        <v>2.0780006666666666</v>
      </c>
      <c r="H64" s="4" t="s">
        <v>274</v>
      </c>
      <c r="I64" s="14">
        <v>1.1534168</v>
      </c>
      <c r="J64" s="4" t="s">
        <v>273</v>
      </c>
      <c r="K64" s="14">
        <v>1.8808165999999999</v>
      </c>
      <c r="L64" s="12">
        <v>0.62346970000000002</v>
      </c>
      <c r="O64" s="12"/>
      <c r="P64" s="20"/>
      <c r="Q64" s="4"/>
      <c r="R64" s="20"/>
      <c r="S64" s="14"/>
    </row>
    <row r="65" spans="1:19" ht="16" x14ac:dyDescent="0.2">
      <c r="A65" t="s">
        <v>814</v>
      </c>
      <c r="B65" s="9" t="s">
        <v>349</v>
      </c>
      <c r="C65">
        <v>0.14567731875000001</v>
      </c>
      <c r="D65">
        <v>61</v>
      </c>
      <c r="G65" s="6">
        <v>3.6932366666666669</v>
      </c>
      <c r="H65" s="4" t="s">
        <v>274</v>
      </c>
      <c r="I65" s="12">
        <v>0.36770400000000003</v>
      </c>
      <c r="J65" s="4" t="s">
        <v>273</v>
      </c>
      <c r="K65" s="14">
        <v>2.8801214000000002</v>
      </c>
      <c r="L65" s="4" t="s">
        <v>284</v>
      </c>
      <c r="O65" s="4"/>
      <c r="P65" s="20"/>
      <c r="Q65" s="4"/>
      <c r="R65" s="14"/>
      <c r="S65" s="4"/>
    </row>
    <row r="66" spans="1:19" ht="16" x14ac:dyDescent="0.2">
      <c r="A66" t="s">
        <v>643</v>
      </c>
      <c r="B66" s="9" t="s">
        <v>350</v>
      </c>
      <c r="C66">
        <v>0.11782947125</v>
      </c>
      <c r="D66">
        <v>62</v>
      </c>
      <c r="G66" s="6">
        <v>0.8358646666666667</v>
      </c>
      <c r="H66" s="4" t="s">
        <v>274</v>
      </c>
      <c r="I66" s="4" t="s">
        <v>280</v>
      </c>
      <c r="J66" s="4" t="s">
        <v>273</v>
      </c>
      <c r="K66" s="14">
        <v>1.2114105000000002</v>
      </c>
      <c r="L66" s="4" t="s">
        <v>284</v>
      </c>
      <c r="O66" s="12"/>
      <c r="P66" s="20"/>
      <c r="Q66" s="12"/>
      <c r="R66" s="20"/>
      <c r="S66" s="14"/>
    </row>
    <row r="67" spans="1:19" ht="16" x14ac:dyDescent="0.2">
      <c r="A67" t="s">
        <v>849</v>
      </c>
      <c r="B67" s="9" t="s">
        <v>351</v>
      </c>
      <c r="C67">
        <v>0.23640774000000001</v>
      </c>
      <c r="D67">
        <v>63</v>
      </c>
      <c r="G67" s="6">
        <v>2.6359286666666666</v>
      </c>
      <c r="H67" s="4" t="s">
        <v>274</v>
      </c>
      <c r="I67" s="14">
        <v>1.1853005999999999</v>
      </c>
      <c r="J67" s="4" t="s">
        <v>273</v>
      </c>
      <c r="K67" s="14">
        <v>1.8968311</v>
      </c>
      <c r="L67" s="12">
        <v>0.57040069999999987</v>
      </c>
      <c r="O67" s="4"/>
      <c r="P67" s="14"/>
      <c r="Q67" s="4"/>
      <c r="R67" s="14"/>
      <c r="S67" s="12"/>
    </row>
    <row r="68" spans="1:19" ht="16" x14ac:dyDescent="0.2">
      <c r="A68" t="s">
        <v>613</v>
      </c>
      <c r="B68" s="9" t="s">
        <v>352</v>
      </c>
      <c r="C68">
        <v>1.2065003750000001</v>
      </c>
      <c r="D68">
        <v>64</v>
      </c>
      <c r="G68" s="6">
        <v>8.3805206666666656</v>
      </c>
      <c r="H68" s="4" t="s">
        <v>274</v>
      </c>
      <c r="I68" s="14">
        <v>5.9703232000000002</v>
      </c>
      <c r="J68" s="4" t="s">
        <v>273</v>
      </c>
      <c r="K68" s="14">
        <v>4.1800989999999993</v>
      </c>
      <c r="L68" s="14">
        <v>4.2496311999999996</v>
      </c>
      <c r="O68" s="4"/>
      <c r="P68" s="12"/>
      <c r="Q68" s="4"/>
      <c r="R68" s="14"/>
      <c r="S68" s="4"/>
    </row>
    <row r="69" spans="1:19" ht="16" x14ac:dyDescent="0.2">
      <c r="A69" t="s">
        <v>582</v>
      </c>
      <c r="B69" s="9" t="s">
        <v>353</v>
      </c>
      <c r="C69">
        <v>0.72371368749999987</v>
      </c>
      <c r="D69">
        <v>65</v>
      </c>
      <c r="G69" s="14" t="s">
        <v>862</v>
      </c>
      <c r="H69" s="4" t="s">
        <v>274</v>
      </c>
      <c r="I69" s="20">
        <v>32.24244867825</v>
      </c>
      <c r="J69" s="4" t="s">
        <v>887</v>
      </c>
      <c r="K69" s="21">
        <v>242.56046252349998</v>
      </c>
      <c r="L69" s="4" t="s">
        <v>888</v>
      </c>
      <c r="O69" s="4"/>
      <c r="P69" s="4"/>
      <c r="Q69" s="4"/>
      <c r="R69" s="14"/>
      <c r="S69" s="4"/>
    </row>
    <row r="70" spans="1:19" ht="16" x14ac:dyDescent="0.2">
      <c r="A70" t="s">
        <v>623</v>
      </c>
      <c r="B70" s="9" t="s">
        <v>354</v>
      </c>
      <c r="C70">
        <v>0.29012277166666672</v>
      </c>
      <c r="D70">
        <v>66</v>
      </c>
      <c r="G70" s="6">
        <v>7.5260260000000008</v>
      </c>
      <c r="H70" s="4" t="s">
        <v>274</v>
      </c>
      <c r="I70" s="12">
        <v>0.97928219999999988</v>
      </c>
      <c r="J70" s="4" t="s">
        <v>273</v>
      </c>
      <c r="K70" s="14">
        <v>1.7655122000000003</v>
      </c>
      <c r="L70" s="4" t="s">
        <v>284</v>
      </c>
      <c r="O70" s="4"/>
      <c r="P70" s="14"/>
      <c r="Q70" s="4"/>
      <c r="R70" s="14"/>
      <c r="S70" s="12"/>
    </row>
    <row r="71" spans="1:19" ht="16" x14ac:dyDescent="0.2">
      <c r="A71" t="s">
        <v>715</v>
      </c>
      <c r="B71" s="9" t="s">
        <v>355</v>
      </c>
      <c r="C71">
        <v>0.20934167789999997</v>
      </c>
      <c r="D71">
        <v>67</v>
      </c>
      <c r="G71" s="6">
        <v>0.61299960000000009</v>
      </c>
      <c r="H71" s="4" t="s">
        <v>274</v>
      </c>
      <c r="I71" s="4" t="s">
        <v>280</v>
      </c>
      <c r="J71" s="4" t="s">
        <v>273</v>
      </c>
      <c r="K71" s="14">
        <v>2.6751358000000001</v>
      </c>
      <c r="L71" s="14">
        <v>1.4353494999999998</v>
      </c>
      <c r="O71" s="4"/>
      <c r="P71" s="14"/>
      <c r="Q71" s="4"/>
      <c r="R71" s="14"/>
      <c r="S71" s="14"/>
    </row>
    <row r="72" spans="1:19" ht="16" x14ac:dyDescent="0.2">
      <c r="A72" t="s">
        <v>767</v>
      </c>
      <c r="B72" s="9" t="s">
        <v>356</v>
      </c>
      <c r="C72">
        <v>6.6726265000000007E-2</v>
      </c>
      <c r="D72">
        <v>68</v>
      </c>
      <c r="G72" s="6">
        <v>1.2583286666666667</v>
      </c>
      <c r="H72" s="4" t="s">
        <v>274</v>
      </c>
      <c r="I72" s="14">
        <v>3.3509463999999998</v>
      </c>
      <c r="J72" s="4" t="s">
        <v>273</v>
      </c>
      <c r="K72" s="12">
        <v>0.57083049999999991</v>
      </c>
      <c r="L72" s="4" t="s">
        <v>284</v>
      </c>
      <c r="O72" s="4"/>
      <c r="P72" s="20"/>
      <c r="Q72" s="4"/>
      <c r="R72" s="21"/>
      <c r="S72" s="4"/>
    </row>
    <row r="73" spans="1:19" ht="16" x14ac:dyDescent="0.2">
      <c r="A73" t="s">
        <v>682</v>
      </c>
      <c r="B73" s="9" t="s">
        <v>357</v>
      </c>
      <c r="C73">
        <v>0.10141577</v>
      </c>
      <c r="D73">
        <v>69</v>
      </c>
      <c r="G73" s="6">
        <v>1.4098646666666665</v>
      </c>
      <c r="H73" s="12">
        <v>0.37235862000000003</v>
      </c>
      <c r="I73" s="14">
        <v>1.7619704010000004</v>
      </c>
      <c r="J73" s="4" t="s">
        <v>880</v>
      </c>
      <c r="K73" s="20">
        <v>31.906561203000003</v>
      </c>
      <c r="L73" s="4" t="s">
        <v>879</v>
      </c>
      <c r="O73" s="4"/>
      <c r="P73" s="12"/>
      <c r="Q73" s="4"/>
      <c r="R73" s="14"/>
      <c r="S73" s="4"/>
    </row>
    <row r="74" spans="1:19" ht="16" x14ac:dyDescent="0.2">
      <c r="A74" t="s">
        <v>789</v>
      </c>
      <c r="B74" s="9" t="s">
        <v>358</v>
      </c>
      <c r="C74">
        <v>0.12318911833333331</v>
      </c>
      <c r="D74">
        <v>70</v>
      </c>
      <c r="G74" s="6">
        <v>1.2533540000000001</v>
      </c>
      <c r="H74" s="12">
        <v>0.10025149999999999</v>
      </c>
      <c r="I74" s="14">
        <v>1.4845178000000001</v>
      </c>
      <c r="J74" s="4" t="s">
        <v>273</v>
      </c>
      <c r="K74" s="14">
        <v>9.8713581999999995</v>
      </c>
      <c r="L74" s="4" t="s">
        <v>284</v>
      </c>
      <c r="O74" s="4"/>
      <c r="P74" s="4"/>
      <c r="Q74" s="4"/>
      <c r="R74" s="14"/>
      <c r="S74" s="14"/>
    </row>
    <row r="75" spans="1:19" ht="16" x14ac:dyDescent="0.2">
      <c r="A75" t="s">
        <v>670</v>
      </c>
      <c r="B75" s="9" t="s">
        <v>359</v>
      </c>
      <c r="C75">
        <v>0.31984667</v>
      </c>
      <c r="D75">
        <v>71</v>
      </c>
      <c r="G75" s="6">
        <v>2.9983140000000001</v>
      </c>
      <c r="H75" s="12">
        <v>0.114206</v>
      </c>
      <c r="I75" s="14">
        <v>2.2399185999999998</v>
      </c>
      <c r="J75" s="4" t="s">
        <v>273</v>
      </c>
      <c r="K75" s="20">
        <v>12.104956599999998</v>
      </c>
      <c r="L75" s="14">
        <v>1.1647734999999999</v>
      </c>
      <c r="O75" s="4"/>
      <c r="P75" s="14"/>
      <c r="Q75" s="4"/>
      <c r="R75" s="12"/>
      <c r="S75" s="4"/>
    </row>
    <row r="76" spans="1:19" ht="16" x14ac:dyDescent="0.2">
      <c r="A76" t="s">
        <v>852</v>
      </c>
      <c r="B76" s="9" t="s">
        <v>360</v>
      </c>
      <c r="C76">
        <v>1.49060142</v>
      </c>
      <c r="D76">
        <v>72</v>
      </c>
      <c r="G76" s="6">
        <v>1.9953446666666668</v>
      </c>
      <c r="H76" s="12">
        <v>0.33783843375</v>
      </c>
      <c r="I76" s="20">
        <v>70.688233079999989</v>
      </c>
      <c r="J76" s="4" t="s">
        <v>876</v>
      </c>
      <c r="K76" s="20">
        <v>47.786163430500004</v>
      </c>
      <c r="L76" s="14">
        <v>4.9195915267500006</v>
      </c>
      <c r="O76" s="12"/>
      <c r="P76" s="14"/>
      <c r="Q76" s="4"/>
      <c r="R76" s="20"/>
      <c r="S76" s="4"/>
    </row>
    <row r="77" spans="1:19" ht="16" x14ac:dyDescent="0.2">
      <c r="A77" t="s">
        <v>721</v>
      </c>
      <c r="B77" s="9" t="s">
        <v>361</v>
      </c>
      <c r="C77">
        <v>1.0360742299999997</v>
      </c>
      <c r="D77">
        <v>73</v>
      </c>
      <c r="G77" s="6">
        <v>1.3371579999999998</v>
      </c>
      <c r="H77" s="4" t="s">
        <v>274</v>
      </c>
      <c r="I77" s="20">
        <v>58.87442639999999</v>
      </c>
      <c r="J77" s="4" t="s">
        <v>273</v>
      </c>
      <c r="K77" s="20">
        <v>14.985289</v>
      </c>
      <c r="L77" s="14">
        <v>3.0609612999999998</v>
      </c>
      <c r="O77" s="12"/>
      <c r="P77" s="14"/>
      <c r="Q77" s="4"/>
      <c r="R77" s="14"/>
      <c r="S77" s="4"/>
    </row>
    <row r="78" spans="1:19" ht="16" x14ac:dyDescent="0.2">
      <c r="A78" t="s">
        <v>605</v>
      </c>
      <c r="B78" s="9" t="s">
        <v>362</v>
      </c>
      <c r="C78">
        <v>0.20421847375000002</v>
      </c>
      <c r="D78">
        <v>74</v>
      </c>
      <c r="G78" s="6">
        <v>2.6397553333333335</v>
      </c>
      <c r="H78" s="4" t="s">
        <v>274</v>
      </c>
      <c r="I78" s="20">
        <v>20.758000899999999</v>
      </c>
      <c r="J78" s="4" t="s">
        <v>273</v>
      </c>
      <c r="K78" s="14">
        <v>4.0619914999999995</v>
      </c>
      <c r="L78" s="4" t="s">
        <v>284</v>
      </c>
      <c r="O78" s="12"/>
      <c r="P78" s="14"/>
      <c r="Q78" s="4"/>
      <c r="R78" s="20"/>
      <c r="S78" s="14"/>
    </row>
    <row r="79" spans="1:19" ht="16" x14ac:dyDescent="0.2">
      <c r="A79" t="s">
        <v>740</v>
      </c>
      <c r="B79" s="9" t="s">
        <v>363</v>
      </c>
      <c r="C79">
        <v>0.13497545999999999</v>
      </c>
      <c r="D79">
        <v>75</v>
      </c>
      <c r="G79" s="6">
        <v>3.1203846666666668</v>
      </c>
      <c r="H79" s="4" t="s">
        <v>274</v>
      </c>
      <c r="I79" s="12">
        <v>0.46657200000000004</v>
      </c>
      <c r="J79" s="4" t="s">
        <v>273</v>
      </c>
      <c r="K79" s="14">
        <v>3.6840493000000003</v>
      </c>
      <c r="L79" s="4" t="s">
        <v>284</v>
      </c>
      <c r="O79" s="12"/>
      <c r="P79" s="20"/>
      <c r="Q79" s="4"/>
      <c r="R79" s="20"/>
      <c r="S79" s="14"/>
    </row>
    <row r="80" spans="1:19" ht="16" x14ac:dyDescent="0.2">
      <c r="A80" t="s">
        <v>775</v>
      </c>
      <c r="B80" s="9" t="s">
        <v>364</v>
      </c>
      <c r="C80">
        <v>6.0254238333333342E-2</v>
      </c>
      <c r="D80">
        <v>76</v>
      </c>
      <c r="G80" s="6">
        <v>2.3707406666666668</v>
      </c>
      <c r="H80" s="4" t="s">
        <v>274</v>
      </c>
      <c r="I80" s="12">
        <v>0.44679839999999998</v>
      </c>
      <c r="J80" s="4" t="s">
        <v>273</v>
      </c>
      <c r="K80" s="14">
        <v>4.7006410000000001</v>
      </c>
      <c r="L80" s="4" t="s">
        <v>284</v>
      </c>
      <c r="O80" s="4"/>
      <c r="P80" s="20"/>
      <c r="Q80" s="4"/>
      <c r="R80" s="20"/>
      <c r="S80" s="14"/>
    </row>
    <row r="81" spans="1:19" ht="16" x14ac:dyDescent="0.2">
      <c r="A81" t="s">
        <v>679</v>
      </c>
      <c r="B81" s="9" t="s">
        <v>365</v>
      </c>
      <c r="C81">
        <v>2.1730540999999999</v>
      </c>
      <c r="D81">
        <v>77</v>
      </c>
      <c r="G81" s="6">
        <v>1.8495486666666665</v>
      </c>
      <c r="H81" s="12">
        <v>0.16537250000000001</v>
      </c>
      <c r="I81" s="14">
        <v>9.7988015999999991</v>
      </c>
      <c r="J81" s="12">
        <v>0.10815215</v>
      </c>
      <c r="K81" s="20">
        <v>13.2753874</v>
      </c>
      <c r="L81" s="14">
        <v>8.7030674000000001</v>
      </c>
      <c r="O81" s="4"/>
      <c r="P81" s="20"/>
      <c r="Q81" s="4"/>
      <c r="R81" s="14"/>
      <c r="S81" s="4"/>
    </row>
    <row r="82" spans="1:19" ht="16" x14ac:dyDescent="0.2">
      <c r="A82" t="s">
        <v>728</v>
      </c>
      <c r="B82" s="9" t="s">
        <v>366</v>
      </c>
      <c r="C82">
        <v>1.3371196499999998</v>
      </c>
      <c r="D82">
        <v>78</v>
      </c>
      <c r="G82" s="14" t="s">
        <v>862</v>
      </c>
      <c r="H82" s="12">
        <v>0.41361412999999997</v>
      </c>
      <c r="I82" s="20">
        <v>75.474054955999989</v>
      </c>
      <c r="J82" s="4" t="s">
        <v>876</v>
      </c>
      <c r="K82" s="20">
        <v>36.597901977999996</v>
      </c>
      <c r="L82" s="14">
        <v>3.1054425849999996</v>
      </c>
      <c r="O82" s="4"/>
      <c r="P82" s="12"/>
      <c r="Q82" s="4"/>
      <c r="R82" s="14"/>
      <c r="S82" s="4"/>
    </row>
    <row r="83" spans="1:19" ht="16" x14ac:dyDescent="0.2">
      <c r="A83" t="s">
        <v>660</v>
      </c>
      <c r="B83" s="9" t="s">
        <v>367</v>
      </c>
      <c r="C83">
        <v>0.80596837999999993</v>
      </c>
      <c r="D83">
        <v>79</v>
      </c>
      <c r="G83" s="6">
        <v>1.4846536000000004</v>
      </c>
      <c r="H83" s="12">
        <v>9.5600000000000018E-2</v>
      </c>
      <c r="I83" s="14">
        <v>2.0142793999999999</v>
      </c>
      <c r="J83" s="4" t="s">
        <v>273</v>
      </c>
      <c r="K83" s="14">
        <v>1.5124831000000001</v>
      </c>
      <c r="L83" s="12">
        <v>0.55447999999999997</v>
      </c>
      <c r="O83" s="4"/>
      <c r="P83" s="12"/>
      <c r="Q83" s="4"/>
      <c r="R83" s="14"/>
      <c r="S83" s="4"/>
    </row>
    <row r="84" spans="1:19" ht="16" x14ac:dyDescent="0.2">
      <c r="A84" t="s">
        <v>622</v>
      </c>
      <c r="B84" s="9" t="s">
        <v>368</v>
      </c>
      <c r="C84">
        <v>8.5232216249999992E-2</v>
      </c>
      <c r="D84">
        <v>80</v>
      </c>
      <c r="G84" s="6">
        <v>0.95396320000000012</v>
      </c>
      <c r="H84" s="4" t="s">
        <v>274</v>
      </c>
      <c r="I84" s="12">
        <v>0.97682959999999985</v>
      </c>
      <c r="J84" s="4" t="s">
        <v>273</v>
      </c>
      <c r="K84" s="14">
        <v>1.7366861000000002</v>
      </c>
      <c r="L84" s="12">
        <v>0.29974879999999993</v>
      </c>
      <c r="O84" s="12"/>
      <c r="P84" s="14"/>
      <c r="Q84" s="12"/>
      <c r="R84" s="20"/>
      <c r="S84" s="14"/>
    </row>
    <row r="85" spans="1:19" ht="16" x14ac:dyDescent="0.2">
      <c r="A85" t="s">
        <v>823</v>
      </c>
      <c r="B85" s="9" t="s">
        <v>369</v>
      </c>
      <c r="C85">
        <v>0.16775055625000002</v>
      </c>
      <c r="D85">
        <v>81</v>
      </c>
      <c r="G85" s="6">
        <v>3.1077004000000001</v>
      </c>
      <c r="H85" s="12">
        <v>0.1219585</v>
      </c>
      <c r="I85" s="14">
        <v>1.0405971999999999</v>
      </c>
      <c r="J85" s="4" t="s">
        <v>273</v>
      </c>
      <c r="K85" s="14">
        <v>1.6918455000000001</v>
      </c>
      <c r="L85" s="4" t="s">
        <v>284</v>
      </c>
      <c r="O85" s="12"/>
      <c r="P85" s="20"/>
      <c r="Q85" s="4"/>
      <c r="R85" s="20"/>
      <c r="S85" s="14"/>
    </row>
    <row r="86" spans="1:19" ht="16" x14ac:dyDescent="0.2">
      <c r="A86" t="s">
        <v>865</v>
      </c>
      <c r="B86" s="9" t="s">
        <v>370</v>
      </c>
      <c r="C86" t="s">
        <v>275</v>
      </c>
      <c r="D86">
        <v>82</v>
      </c>
      <c r="G86" s="6">
        <v>3.6148792000000003</v>
      </c>
      <c r="H86" s="4" t="s">
        <v>274</v>
      </c>
      <c r="I86" s="14">
        <v>1.2981202000000001</v>
      </c>
      <c r="J86" s="12">
        <v>4.6852549999999993E-2</v>
      </c>
      <c r="K86" s="14">
        <v>2.6014691000000005</v>
      </c>
      <c r="L86" s="12">
        <v>0.38996609999999998</v>
      </c>
      <c r="O86" s="12"/>
      <c r="P86" s="14"/>
      <c r="Q86" s="4"/>
      <c r="R86" s="14"/>
      <c r="S86" s="12"/>
    </row>
    <row r="87" spans="1:19" ht="16" x14ac:dyDescent="0.2">
      <c r="A87" t="s">
        <v>626</v>
      </c>
      <c r="B87" s="9" t="s">
        <v>371</v>
      </c>
      <c r="C87">
        <v>0.30447909374999998</v>
      </c>
      <c r="D87">
        <v>83</v>
      </c>
      <c r="G87" s="6">
        <v>2.6109712000000003</v>
      </c>
      <c r="H87" s="12">
        <v>0.10335250000000001</v>
      </c>
      <c r="I87" s="20">
        <v>11.9017768</v>
      </c>
      <c r="J87" s="4" t="s">
        <v>273</v>
      </c>
      <c r="K87" s="20">
        <v>36.6776938</v>
      </c>
      <c r="L87" s="12">
        <v>0.3315902</v>
      </c>
      <c r="O87" s="4"/>
      <c r="P87" s="12"/>
      <c r="Q87" s="4"/>
      <c r="R87" s="14"/>
      <c r="S87" s="12"/>
    </row>
    <row r="88" spans="1:19" ht="16" x14ac:dyDescent="0.2">
      <c r="A88" t="s">
        <v>634</v>
      </c>
      <c r="B88" s="9" t="s">
        <v>372</v>
      </c>
      <c r="C88">
        <v>0.48968380099999997</v>
      </c>
      <c r="D88">
        <v>84</v>
      </c>
      <c r="G88" s="6">
        <v>1.9694404000000001</v>
      </c>
      <c r="H88" s="12">
        <v>1.3587187634999998</v>
      </c>
      <c r="I88" s="14">
        <v>4.8185915024999995</v>
      </c>
      <c r="J88" s="4" t="s">
        <v>874</v>
      </c>
      <c r="K88" s="14">
        <v>1.5401392717499998</v>
      </c>
      <c r="L88" s="4" t="s">
        <v>879</v>
      </c>
      <c r="O88" s="4"/>
      <c r="P88" s="12"/>
      <c r="Q88" s="4"/>
      <c r="R88" s="14"/>
      <c r="S88" s="4"/>
    </row>
    <row r="89" spans="1:19" ht="16" x14ac:dyDescent="0.2">
      <c r="A89" t="s">
        <v>747</v>
      </c>
      <c r="B89" s="9" t="s">
        <v>373</v>
      </c>
      <c r="C89">
        <v>2.3780079399999998</v>
      </c>
      <c r="D89">
        <v>85</v>
      </c>
      <c r="G89" s="6">
        <v>2.5046091999999995</v>
      </c>
      <c r="H89" s="4" t="s">
        <v>274</v>
      </c>
      <c r="I89" s="20">
        <v>26.514850319999994</v>
      </c>
      <c r="J89" s="12">
        <v>7.4823623999999991E-2</v>
      </c>
      <c r="K89" s="20">
        <v>10.880258399999999</v>
      </c>
      <c r="L89" s="20">
        <v>10.183140863999999</v>
      </c>
      <c r="O89" s="12"/>
      <c r="P89" s="14"/>
      <c r="Q89" s="4"/>
      <c r="R89" s="14"/>
      <c r="S89" s="4"/>
    </row>
    <row r="90" spans="1:19" ht="16" x14ac:dyDescent="0.2">
      <c r="A90" t="s">
        <v>640</v>
      </c>
      <c r="B90" s="9" t="s">
        <v>374</v>
      </c>
      <c r="C90">
        <v>0.18543006875000001</v>
      </c>
      <c r="D90">
        <v>86</v>
      </c>
      <c r="G90" s="14" t="s">
        <v>862</v>
      </c>
      <c r="H90" s="12">
        <v>0.2100980475</v>
      </c>
      <c r="I90" s="21">
        <v>100.89951103649997</v>
      </c>
      <c r="J90" s="4" t="s">
        <v>875</v>
      </c>
      <c r="K90" s="20">
        <v>27.118136066999991</v>
      </c>
      <c r="L90" s="4" t="s">
        <v>862</v>
      </c>
      <c r="O90" s="4"/>
      <c r="P90" s="14"/>
      <c r="Q90" s="12"/>
      <c r="R90" s="14"/>
      <c r="S90" s="12"/>
    </row>
    <row r="91" spans="1:19" ht="16" x14ac:dyDescent="0.2">
      <c r="A91" t="s">
        <v>853</v>
      </c>
      <c r="B91" s="9" t="s">
        <v>375</v>
      </c>
      <c r="C91">
        <v>1.44660487</v>
      </c>
      <c r="D91">
        <v>87</v>
      </c>
      <c r="G91" s="6">
        <v>2.6012680000000001</v>
      </c>
      <c r="H91" s="12">
        <v>0.30473138250000004</v>
      </c>
      <c r="I91" s="20">
        <v>68.495009071499993</v>
      </c>
      <c r="J91" s="4" t="s">
        <v>876</v>
      </c>
      <c r="K91" s="20">
        <v>45.589097614499998</v>
      </c>
      <c r="L91" s="14">
        <v>4.8424219492499994</v>
      </c>
      <c r="O91" s="12"/>
      <c r="P91" s="20"/>
      <c r="Q91" s="4"/>
      <c r="R91" s="20"/>
      <c r="S91" s="12"/>
    </row>
    <row r="92" spans="1:19" ht="16" x14ac:dyDescent="0.2">
      <c r="A92" t="s">
        <v>708</v>
      </c>
      <c r="B92" s="9" t="s">
        <v>376</v>
      </c>
      <c r="C92">
        <v>0.36175443750000003</v>
      </c>
      <c r="D92">
        <v>88</v>
      </c>
      <c r="G92" s="6">
        <v>0.89238520000000021</v>
      </c>
      <c r="H92" s="4" t="s">
        <v>274</v>
      </c>
      <c r="I92" s="14">
        <v>7.7092166000000004</v>
      </c>
      <c r="J92" s="4" t="s">
        <v>273</v>
      </c>
      <c r="K92" s="14">
        <v>3.4886724000000005</v>
      </c>
      <c r="L92" s="14">
        <v>1.4917290999999999</v>
      </c>
      <c r="O92" s="12"/>
      <c r="P92" s="14"/>
      <c r="Q92" s="4"/>
      <c r="R92" s="14"/>
      <c r="S92" s="4"/>
    </row>
    <row r="93" spans="1:19" ht="16" x14ac:dyDescent="0.2">
      <c r="A93" t="s">
        <v>680</v>
      </c>
      <c r="B93" s="9" t="s">
        <v>377</v>
      </c>
      <c r="C93">
        <v>2.04207676</v>
      </c>
      <c r="D93">
        <v>89</v>
      </c>
      <c r="G93" s="6">
        <v>7.5864735999999988</v>
      </c>
      <c r="H93" s="12">
        <v>0.1901805</v>
      </c>
      <c r="I93" s="14">
        <v>9.8616116999999992</v>
      </c>
      <c r="J93" s="12">
        <v>0.10304384999999999</v>
      </c>
      <c r="K93" s="20">
        <v>13.4772946</v>
      </c>
      <c r="L93" s="14">
        <v>8.5104097000000003</v>
      </c>
      <c r="O93" s="4"/>
      <c r="P93" s="20"/>
      <c r="Q93" s="12"/>
      <c r="R93" s="20"/>
      <c r="S93" s="20"/>
    </row>
    <row r="94" spans="1:19" ht="16" x14ac:dyDescent="0.2">
      <c r="A94" t="s">
        <v>771</v>
      </c>
      <c r="B94" s="9" t="s">
        <v>378</v>
      </c>
      <c r="C94" t="s">
        <v>274</v>
      </c>
      <c r="D94">
        <v>90</v>
      </c>
      <c r="G94" s="6">
        <v>0.77314780000000027</v>
      </c>
      <c r="H94" s="4" t="s">
        <v>274</v>
      </c>
      <c r="I94" s="20">
        <v>20.944104899999999</v>
      </c>
      <c r="J94" s="4" t="s">
        <v>273</v>
      </c>
      <c r="K94" s="14">
        <v>6.9437037999999998</v>
      </c>
      <c r="L94" s="4" t="s">
        <v>284</v>
      </c>
      <c r="O94" s="12"/>
      <c r="P94" s="21"/>
      <c r="Q94" s="4"/>
      <c r="R94" s="20"/>
      <c r="S94" s="4"/>
    </row>
    <row r="95" spans="1:19" ht="16" x14ac:dyDescent="0.2">
      <c r="A95" t="s">
        <v>717</v>
      </c>
      <c r="B95" s="9" t="s">
        <v>379</v>
      </c>
      <c r="C95">
        <v>0.55095349500000002</v>
      </c>
      <c r="D95">
        <v>91</v>
      </c>
      <c r="G95" s="6">
        <v>1.6507276000000004</v>
      </c>
      <c r="H95" s="4" t="s">
        <v>274</v>
      </c>
      <c r="I95" s="4" t="s">
        <v>280</v>
      </c>
      <c r="J95" s="4" t="s">
        <v>273</v>
      </c>
      <c r="K95" s="14">
        <v>2.5790488000000003</v>
      </c>
      <c r="L95" s="14">
        <v>1.4165562999999999</v>
      </c>
      <c r="O95" s="12"/>
      <c r="P95" s="20"/>
      <c r="Q95" s="4"/>
      <c r="R95" s="20"/>
      <c r="S95" s="14"/>
    </row>
    <row r="96" spans="1:19" ht="16" x14ac:dyDescent="0.2">
      <c r="A96" t="s">
        <v>850</v>
      </c>
      <c r="B96" s="9" t="s">
        <v>380</v>
      </c>
      <c r="C96">
        <v>0.21997919024999996</v>
      </c>
      <c r="D96">
        <v>92</v>
      </c>
      <c r="G96" s="6">
        <v>1.5204808000000003</v>
      </c>
      <c r="H96" s="4" t="s">
        <v>274</v>
      </c>
      <c r="I96" s="14">
        <v>1.1828479999999999</v>
      </c>
      <c r="J96" s="4" t="s">
        <v>273</v>
      </c>
      <c r="K96" s="14">
        <v>2.0185413000000003</v>
      </c>
      <c r="L96" s="12">
        <v>0.68715249999999994</v>
      </c>
      <c r="O96" s="4"/>
      <c r="P96" s="14"/>
      <c r="Q96" s="4"/>
      <c r="R96" s="14"/>
      <c r="S96" s="14"/>
    </row>
    <row r="97" spans="1:19" ht="16" x14ac:dyDescent="0.2">
      <c r="A97" t="s">
        <v>633</v>
      </c>
      <c r="B97" s="9" t="s">
        <v>381</v>
      </c>
      <c r="C97">
        <v>0.1057061745</v>
      </c>
      <c r="D97">
        <v>93</v>
      </c>
      <c r="G97" s="6">
        <v>4.0183083999999996</v>
      </c>
      <c r="H97" s="4" t="s">
        <v>274</v>
      </c>
      <c r="I97" s="14">
        <v>1.4967808</v>
      </c>
      <c r="J97" s="4" t="s">
        <v>273</v>
      </c>
      <c r="K97" s="12">
        <v>0.67652619999999997</v>
      </c>
      <c r="L97" s="4" t="s">
        <v>284</v>
      </c>
      <c r="O97" s="12"/>
      <c r="P97" s="14"/>
      <c r="Q97" s="12"/>
      <c r="R97" s="20"/>
      <c r="S97" s="14"/>
    </row>
    <row r="98" spans="1:19" ht="16" x14ac:dyDescent="0.2">
      <c r="A98" t="s">
        <v>742</v>
      </c>
      <c r="B98" s="9" t="s">
        <v>382</v>
      </c>
      <c r="C98">
        <v>1.6924186799999998</v>
      </c>
      <c r="D98">
        <v>94</v>
      </c>
      <c r="G98" s="6">
        <v>0.85383364000000006</v>
      </c>
      <c r="H98" s="12">
        <v>0.15296850000000001</v>
      </c>
      <c r="I98" s="14">
        <v>8.7612717999999994</v>
      </c>
      <c r="J98" s="4" t="s">
        <v>273</v>
      </c>
      <c r="K98" s="20">
        <v>16.442806599999997</v>
      </c>
      <c r="L98" s="14">
        <v>5.6074398999999993</v>
      </c>
      <c r="O98" s="4"/>
      <c r="P98" s="20"/>
      <c r="Q98" s="4"/>
      <c r="R98" s="14"/>
      <c r="S98" s="4"/>
    </row>
    <row r="99" spans="1:19" ht="16" x14ac:dyDescent="0.2">
      <c r="A99" t="s">
        <v>625</v>
      </c>
      <c r="B99" s="9" t="s">
        <v>383</v>
      </c>
      <c r="C99">
        <v>0.34380849824999993</v>
      </c>
      <c r="D99">
        <v>95</v>
      </c>
      <c r="G99" s="6">
        <v>0.78930736000000012</v>
      </c>
      <c r="H99" s="12">
        <v>9.5600000000000018E-2</v>
      </c>
      <c r="I99" s="20">
        <v>11.936671299999999</v>
      </c>
      <c r="J99" s="4" t="s">
        <v>273</v>
      </c>
      <c r="K99" s="20">
        <v>36.236021799999996</v>
      </c>
      <c r="L99" s="12">
        <v>0.40057989999999993</v>
      </c>
      <c r="O99" s="4"/>
      <c r="P99" s="4"/>
      <c r="Q99" s="4"/>
      <c r="R99" s="14"/>
      <c r="S99" s="14"/>
    </row>
    <row r="100" spans="1:19" ht="16" x14ac:dyDescent="0.2">
      <c r="A100" t="s">
        <v>684</v>
      </c>
      <c r="B100" s="9" t="s">
        <v>384</v>
      </c>
      <c r="C100">
        <v>9.2584959750000001E-2</v>
      </c>
      <c r="D100">
        <v>96</v>
      </c>
      <c r="G100" s="6">
        <v>2.4281032000000002</v>
      </c>
      <c r="H100" s="12">
        <v>0.26770549999999999</v>
      </c>
      <c r="I100" s="14">
        <v>1.4698022000000002</v>
      </c>
      <c r="J100" s="4" t="s">
        <v>273</v>
      </c>
      <c r="K100" s="20">
        <v>25.673751399999997</v>
      </c>
      <c r="L100" s="4" t="s">
        <v>284</v>
      </c>
      <c r="O100" s="4"/>
      <c r="P100" s="14"/>
      <c r="Q100" s="4"/>
      <c r="R100" s="14"/>
      <c r="S100" s="12"/>
    </row>
    <row r="101" spans="1:19" ht="16" x14ac:dyDescent="0.2">
      <c r="A101" t="s">
        <v>786</v>
      </c>
      <c r="B101" s="9" t="s">
        <v>385</v>
      </c>
      <c r="C101">
        <v>0.13161511125</v>
      </c>
      <c r="D101">
        <v>97</v>
      </c>
      <c r="G101" s="6">
        <v>1.6268428000000001</v>
      </c>
      <c r="H101" s="4" t="s">
        <v>274</v>
      </c>
      <c r="I101" s="14">
        <v>1.1068174</v>
      </c>
      <c r="J101" s="4" t="s">
        <v>273</v>
      </c>
      <c r="K101" s="14">
        <v>9.5401042</v>
      </c>
      <c r="L101" s="4" t="s">
        <v>284</v>
      </c>
      <c r="O101" s="4"/>
      <c r="P101" s="14"/>
      <c r="Q101" s="4"/>
      <c r="R101" s="12"/>
      <c r="S101" s="4"/>
    </row>
    <row r="102" spans="1:19" ht="16" x14ac:dyDescent="0.2">
      <c r="A102" t="s">
        <v>661</v>
      </c>
      <c r="B102" s="9" t="s">
        <v>386</v>
      </c>
      <c r="C102">
        <v>8.997451649999999E-2</v>
      </c>
      <c r="D102">
        <v>98</v>
      </c>
      <c r="G102" s="6">
        <v>1.9287615999999999</v>
      </c>
      <c r="H102" s="4" t="s">
        <v>274</v>
      </c>
      <c r="I102" s="12">
        <v>0.20104080000000002</v>
      </c>
      <c r="J102" s="4" t="s">
        <v>273</v>
      </c>
      <c r="K102" s="4" t="s">
        <v>280</v>
      </c>
      <c r="L102" s="4" t="s">
        <v>284</v>
      </c>
      <c r="O102" s="12"/>
      <c r="P102" s="14"/>
      <c r="Q102" s="4"/>
      <c r="R102" s="20"/>
      <c r="S102" s="14"/>
    </row>
    <row r="103" spans="1:19" ht="16" x14ac:dyDescent="0.2">
      <c r="A103" t="s">
        <v>825</v>
      </c>
      <c r="B103" s="9" t="s">
        <v>387</v>
      </c>
      <c r="C103">
        <v>0.92837528999999996</v>
      </c>
      <c r="D103">
        <v>99</v>
      </c>
      <c r="G103" s="6">
        <v>1.3816504000000001</v>
      </c>
      <c r="H103" s="12">
        <v>0.17362885750000001</v>
      </c>
      <c r="I103" s="20">
        <v>36.934674265999995</v>
      </c>
      <c r="J103" s="4" t="s">
        <v>880</v>
      </c>
      <c r="K103" s="20">
        <v>22.549273862499998</v>
      </c>
      <c r="L103" s="14">
        <v>2.7339707237500002</v>
      </c>
      <c r="O103" s="12"/>
      <c r="P103" s="20"/>
      <c r="Q103" s="4"/>
      <c r="R103" s="20"/>
      <c r="S103" s="12"/>
    </row>
    <row r="104" spans="1:19" ht="16" x14ac:dyDescent="0.2">
      <c r="A104" t="s">
        <v>752</v>
      </c>
      <c r="B104" s="9" t="s">
        <v>388</v>
      </c>
      <c r="C104">
        <v>0.72321975000000005</v>
      </c>
      <c r="D104">
        <v>100</v>
      </c>
      <c r="G104" s="6">
        <v>1.2450592</v>
      </c>
      <c r="H104" s="12">
        <v>0.19078938749999999</v>
      </c>
      <c r="I104" s="20">
        <v>28.429766603249995</v>
      </c>
      <c r="J104" s="4" t="s">
        <v>874</v>
      </c>
      <c r="K104" s="20">
        <v>27.576147241500003</v>
      </c>
      <c r="L104" s="14">
        <v>1.8386521552499999</v>
      </c>
      <c r="O104" s="12"/>
      <c r="P104" s="14"/>
      <c r="Q104" s="4"/>
      <c r="R104" s="20"/>
      <c r="S104" s="4"/>
    </row>
    <row r="105" spans="1:19" ht="16" x14ac:dyDescent="0.2">
      <c r="A105" t="s">
        <v>665</v>
      </c>
      <c r="B105" s="9" t="s">
        <v>389</v>
      </c>
      <c r="C105">
        <v>0.36768197925000001</v>
      </c>
      <c r="D105">
        <v>101</v>
      </c>
      <c r="G105" s="6">
        <v>2.5143124000000001</v>
      </c>
      <c r="H105" s="4" t="s">
        <v>274</v>
      </c>
      <c r="I105" s="12">
        <v>0.50894400000000006</v>
      </c>
      <c r="J105" s="4" t="s">
        <v>273</v>
      </c>
      <c r="K105" s="14">
        <v>3.5014840000000005</v>
      </c>
      <c r="L105" s="14">
        <v>1.4024614</v>
      </c>
      <c r="O105" s="4"/>
      <c r="P105" s="14"/>
      <c r="Q105" s="4"/>
      <c r="R105" s="14"/>
      <c r="S105" s="4"/>
    </row>
    <row r="106" spans="1:19" ht="16" x14ac:dyDescent="0.2">
      <c r="A106" t="s">
        <v>648</v>
      </c>
      <c r="B106" s="9" t="s">
        <v>390</v>
      </c>
      <c r="C106" t="s">
        <v>274</v>
      </c>
      <c r="D106">
        <v>102</v>
      </c>
      <c r="G106" s="6">
        <v>1.5604132000000004</v>
      </c>
      <c r="H106" s="4" t="s">
        <v>274</v>
      </c>
      <c r="I106" s="4" t="s">
        <v>280</v>
      </c>
      <c r="J106" s="4" t="s">
        <v>273</v>
      </c>
      <c r="K106" s="14">
        <v>1.9865123</v>
      </c>
      <c r="L106" s="4" t="s">
        <v>284</v>
      </c>
      <c r="O106" s="4"/>
      <c r="P106" s="12"/>
      <c r="Q106" s="4"/>
      <c r="R106" s="4"/>
      <c r="S106" s="4"/>
    </row>
    <row r="107" spans="1:19" ht="16" x14ac:dyDescent="0.2">
      <c r="A107" t="s">
        <v>811</v>
      </c>
      <c r="B107" s="9" t="s">
        <v>391</v>
      </c>
      <c r="C107">
        <v>0.60787725749999999</v>
      </c>
      <c r="D107">
        <v>103</v>
      </c>
      <c r="G107" s="14" t="s">
        <v>862</v>
      </c>
      <c r="H107" s="12">
        <v>0.24072174999999996</v>
      </c>
      <c r="I107" s="20">
        <v>47.768580143749986</v>
      </c>
      <c r="J107" s="4" t="s">
        <v>875</v>
      </c>
      <c r="K107" s="20">
        <v>77.27976368749998</v>
      </c>
      <c r="L107" s="12">
        <v>0.75490733749999983</v>
      </c>
      <c r="O107" s="12"/>
      <c r="P107" s="20"/>
      <c r="Q107" s="4"/>
      <c r="R107" s="20"/>
      <c r="S107" s="14"/>
    </row>
    <row r="108" spans="1:19" ht="16" x14ac:dyDescent="0.2">
      <c r="A108" t="s">
        <v>587</v>
      </c>
      <c r="B108" s="9" t="s">
        <v>392</v>
      </c>
      <c r="C108">
        <v>1.9958970824999998</v>
      </c>
      <c r="D108">
        <v>104</v>
      </c>
      <c r="G108" s="6">
        <v>4.1843824000000005</v>
      </c>
      <c r="H108" s="4" t="s">
        <v>274</v>
      </c>
      <c r="I108" s="21">
        <v>284.60191353824996</v>
      </c>
      <c r="J108" s="4" t="s">
        <v>889</v>
      </c>
      <c r="K108" s="20">
        <v>29.971566091500002</v>
      </c>
      <c r="L108" s="14">
        <v>4.8979505894999988</v>
      </c>
      <c r="O108" s="12"/>
      <c r="P108" s="20"/>
      <c r="Q108" s="4"/>
      <c r="R108" s="20"/>
      <c r="S108" s="14"/>
    </row>
    <row r="109" spans="1:19" ht="16" x14ac:dyDescent="0.2">
      <c r="A109" t="s">
        <v>624</v>
      </c>
      <c r="B109" s="9" t="s">
        <v>393</v>
      </c>
      <c r="C109" t="s">
        <v>274</v>
      </c>
      <c r="D109">
        <v>105</v>
      </c>
      <c r="G109" s="6">
        <v>1.4715916</v>
      </c>
      <c r="H109" s="4" t="s">
        <v>274</v>
      </c>
      <c r="I109" s="12">
        <v>0.94494579999999995</v>
      </c>
      <c r="J109" s="4" t="s">
        <v>273</v>
      </c>
      <c r="K109" s="14">
        <v>1.7174687000000002</v>
      </c>
      <c r="L109" s="4" t="s">
        <v>284</v>
      </c>
      <c r="O109" s="4"/>
      <c r="P109" s="12"/>
      <c r="Q109" s="4"/>
      <c r="R109" s="14"/>
      <c r="S109" s="14"/>
    </row>
    <row r="110" spans="1:19" ht="16" x14ac:dyDescent="0.2">
      <c r="A110" t="s">
        <v>714</v>
      </c>
      <c r="B110" s="9" t="s">
        <v>394</v>
      </c>
      <c r="C110">
        <v>9.1940973749999988E-2</v>
      </c>
      <c r="D110">
        <v>106</v>
      </c>
      <c r="G110" s="6">
        <v>1.6544596</v>
      </c>
      <c r="H110" s="4" t="s">
        <v>274</v>
      </c>
      <c r="I110" s="4" t="s">
        <v>280</v>
      </c>
      <c r="J110" s="4" t="s">
        <v>273</v>
      </c>
      <c r="K110" s="14">
        <v>2.5662372000000002</v>
      </c>
      <c r="L110" s="4" t="s">
        <v>284</v>
      </c>
      <c r="O110" s="4"/>
      <c r="P110" s="4"/>
      <c r="Q110" s="4"/>
      <c r="R110" s="14"/>
      <c r="S110" s="4"/>
    </row>
    <row r="111" spans="1:19" ht="16" x14ac:dyDescent="0.2">
      <c r="A111" t="s">
        <v>585</v>
      </c>
      <c r="B111" s="9" t="s">
        <v>395</v>
      </c>
      <c r="C111">
        <v>1.9423082474999998</v>
      </c>
      <c r="D111">
        <v>107</v>
      </c>
      <c r="G111" s="15">
        <v>10.434362800000002</v>
      </c>
      <c r="H111" s="4" t="s">
        <v>274</v>
      </c>
      <c r="I111" s="21">
        <v>311.34971675399999</v>
      </c>
      <c r="J111" s="4" t="s">
        <v>889</v>
      </c>
      <c r="K111" s="20">
        <v>33.449046922499996</v>
      </c>
      <c r="L111" s="14">
        <v>5.3687554867499987</v>
      </c>
      <c r="O111" s="12"/>
      <c r="P111" s="20"/>
      <c r="Q111" s="4"/>
      <c r="R111" s="20"/>
      <c r="S111" s="12"/>
    </row>
    <row r="112" spans="1:19" ht="16" x14ac:dyDescent="0.2">
      <c r="A112" t="s">
        <v>586</v>
      </c>
      <c r="B112" s="9" t="s">
        <v>396</v>
      </c>
      <c r="C112">
        <v>2.1266492399999999</v>
      </c>
      <c r="D112">
        <v>108</v>
      </c>
      <c r="G112" s="6">
        <v>0.67962387999999996</v>
      </c>
      <c r="H112" s="4" t="s">
        <v>274</v>
      </c>
      <c r="I112" s="21">
        <v>286.32393966599994</v>
      </c>
      <c r="J112" s="4" t="s">
        <v>889</v>
      </c>
      <c r="K112" s="20">
        <v>30.481460641499996</v>
      </c>
      <c r="L112" s="14">
        <v>5.5054407794999998</v>
      </c>
      <c r="O112" s="4"/>
      <c r="P112" s="21"/>
      <c r="Q112" s="4"/>
      <c r="R112" s="20"/>
      <c r="S112" s="14"/>
    </row>
    <row r="113" spans="1:19" ht="16" x14ac:dyDescent="0.2">
      <c r="A113" t="s">
        <v>285</v>
      </c>
      <c r="B113" s="9" t="s">
        <v>397</v>
      </c>
      <c r="D113">
        <v>109</v>
      </c>
      <c r="G113" s="6">
        <v>1.9828756000000001</v>
      </c>
      <c r="O113" s="4"/>
      <c r="P113" s="12"/>
      <c r="Q113" s="4"/>
      <c r="R113" s="14"/>
      <c r="S113" s="4"/>
    </row>
    <row r="114" spans="1:19" ht="16" x14ac:dyDescent="0.2">
      <c r="A114" t="s">
        <v>656</v>
      </c>
      <c r="B114" s="9" t="s">
        <v>398</v>
      </c>
      <c r="C114">
        <v>0.5303689425</v>
      </c>
      <c r="D114">
        <v>110</v>
      </c>
      <c r="G114" s="15">
        <v>47.251309800000001</v>
      </c>
      <c r="H114" s="4" t="s">
        <v>274</v>
      </c>
      <c r="I114" s="12">
        <v>0.71797920000000004</v>
      </c>
      <c r="J114" s="4" t="s">
        <v>273</v>
      </c>
      <c r="K114" s="12">
        <v>0.42670000000000002</v>
      </c>
      <c r="L114" s="14">
        <v>1.9051794999999998</v>
      </c>
      <c r="O114" s="4"/>
      <c r="P114" s="4"/>
      <c r="Q114" s="4"/>
      <c r="R114" s="14"/>
      <c r="S114" s="4"/>
    </row>
    <row r="115" spans="1:19" ht="16" x14ac:dyDescent="0.2">
      <c r="A115" t="s">
        <v>631</v>
      </c>
      <c r="B115" s="9" t="s">
        <v>399</v>
      </c>
      <c r="C115">
        <v>9.8622328499999981E-2</v>
      </c>
      <c r="D115">
        <v>111</v>
      </c>
      <c r="G115" s="6">
        <v>1.9720528000000002</v>
      </c>
      <c r="H115" s="4" t="s">
        <v>274</v>
      </c>
      <c r="I115" s="14">
        <v>1.5213067999999998</v>
      </c>
      <c r="J115" s="4" t="s">
        <v>273</v>
      </c>
      <c r="K115" s="12">
        <v>0.53239570000000003</v>
      </c>
      <c r="L115" s="4" t="s">
        <v>284</v>
      </c>
      <c r="O115" s="4"/>
      <c r="P115" s="21"/>
      <c r="Q115" s="4"/>
      <c r="R115" s="20"/>
      <c r="S115" s="14"/>
    </row>
    <row r="116" spans="1:19" ht="16" x14ac:dyDescent="0.2">
      <c r="A116" t="s">
        <v>732</v>
      </c>
      <c r="B116" s="9" t="s">
        <v>400</v>
      </c>
      <c r="C116">
        <v>1.2946423275000001</v>
      </c>
      <c r="D116">
        <v>112</v>
      </c>
      <c r="G116" s="6">
        <v>1.8780064000000003</v>
      </c>
      <c r="H116" s="12">
        <v>0.14056450000000001</v>
      </c>
      <c r="I116" s="20">
        <v>16.5660083</v>
      </c>
      <c r="J116" s="12">
        <v>5.1960849999999996E-2</v>
      </c>
      <c r="K116" s="20">
        <v>23.014254999999999</v>
      </c>
      <c r="L116" s="14">
        <v>3.2301001</v>
      </c>
      <c r="O116" s="4"/>
      <c r="P116" s="21"/>
      <c r="Q116" s="4"/>
      <c r="R116" s="20"/>
      <c r="S116" s="14"/>
    </row>
    <row r="117" spans="1:19" ht="16" x14ac:dyDescent="0.2">
      <c r="A117" t="s">
        <v>792</v>
      </c>
      <c r="B117" s="9" t="s">
        <v>401</v>
      </c>
      <c r="C117">
        <v>0.13630700925</v>
      </c>
      <c r="D117">
        <v>113</v>
      </c>
      <c r="G117" s="6">
        <v>1.4406160000000001</v>
      </c>
      <c r="H117" s="12">
        <v>0.1684735</v>
      </c>
      <c r="I117" s="12">
        <v>0.83703139999999987</v>
      </c>
      <c r="J117" s="4" t="s">
        <v>273</v>
      </c>
      <c r="K117" s="14">
        <v>3.4694550000000004</v>
      </c>
      <c r="L117" s="4" t="s">
        <v>284</v>
      </c>
      <c r="O117" s="4"/>
      <c r="P117" s="12"/>
      <c r="Q117" s="4"/>
      <c r="R117" s="12"/>
      <c r="S117" s="14"/>
    </row>
    <row r="118" spans="1:19" ht="16" x14ac:dyDescent="0.2">
      <c r="A118" t="s">
        <v>692</v>
      </c>
      <c r="B118" s="9" t="s">
        <v>402</v>
      </c>
      <c r="C118">
        <v>14.111899525</v>
      </c>
      <c r="D118">
        <v>114</v>
      </c>
      <c r="G118" s="6">
        <v>1.6802104</v>
      </c>
      <c r="H118" s="4" t="s">
        <v>274</v>
      </c>
      <c r="I118" s="20">
        <v>38.046764068499982</v>
      </c>
      <c r="J118" s="4" t="s">
        <v>877</v>
      </c>
      <c r="K118" s="20">
        <v>25.119063848999996</v>
      </c>
      <c r="L118" s="20">
        <v>47.000690768999995</v>
      </c>
      <c r="O118" s="4"/>
      <c r="P118" s="14"/>
      <c r="Q118" s="4"/>
      <c r="R118" s="12"/>
      <c r="S118" s="4"/>
    </row>
    <row r="119" spans="1:19" ht="16" x14ac:dyDescent="0.2">
      <c r="A119" t="s">
        <v>748</v>
      </c>
      <c r="B119" s="9" t="s">
        <v>403</v>
      </c>
      <c r="C119">
        <v>0.203093724</v>
      </c>
      <c r="D119">
        <v>115</v>
      </c>
      <c r="G119" s="15">
        <v>12.5607998</v>
      </c>
      <c r="H119" s="12">
        <v>0.11730699999999999</v>
      </c>
      <c r="I119" s="12">
        <v>0.95475620000000005</v>
      </c>
      <c r="J119" s="4" t="s">
        <v>273</v>
      </c>
      <c r="K119" s="20">
        <v>13.7801554</v>
      </c>
      <c r="L119" s="4" t="s">
        <v>284</v>
      </c>
      <c r="O119" s="12"/>
      <c r="P119" s="20"/>
      <c r="Q119" s="12"/>
      <c r="R119" s="20"/>
      <c r="S119" s="14"/>
    </row>
    <row r="120" spans="1:19" ht="16" x14ac:dyDescent="0.2">
      <c r="A120" t="s">
        <v>606</v>
      </c>
      <c r="B120" s="9" t="s">
        <v>404</v>
      </c>
      <c r="C120">
        <v>0.31279367250000001</v>
      </c>
      <c r="D120">
        <v>116</v>
      </c>
      <c r="G120" s="6">
        <v>1.9750384000000001</v>
      </c>
      <c r="H120" s="4" t="s">
        <v>274</v>
      </c>
      <c r="I120" s="14">
        <v>2.8432581999999997</v>
      </c>
      <c r="J120" s="4" t="s">
        <v>273</v>
      </c>
      <c r="K120" s="14">
        <v>3.1715853000000003</v>
      </c>
      <c r="L120" s="12">
        <v>0.33689709999999995</v>
      </c>
      <c r="O120" s="12"/>
      <c r="P120" s="12"/>
      <c r="Q120" s="4"/>
      <c r="R120" s="14"/>
      <c r="S120" s="4"/>
    </row>
    <row r="121" spans="1:19" ht="16" x14ac:dyDescent="0.2">
      <c r="A121" t="s">
        <v>689</v>
      </c>
      <c r="B121" s="9" t="s">
        <v>405</v>
      </c>
      <c r="C121">
        <v>0.87708640500000001</v>
      </c>
      <c r="D121">
        <v>117</v>
      </c>
      <c r="G121" s="6">
        <v>2.1302895999999998</v>
      </c>
      <c r="H121" s="4" t="s">
        <v>884</v>
      </c>
      <c r="I121" s="21">
        <v>1845.29734568</v>
      </c>
      <c r="J121" s="4" t="s">
        <v>885</v>
      </c>
      <c r="K121" s="21">
        <v>225.73206039999997</v>
      </c>
      <c r="L121" s="4" t="s">
        <v>886</v>
      </c>
      <c r="O121" s="4"/>
      <c r="P121" s="20"/>
      <c r="Q121" s="4"/>
      <c r="R121" s="20"/>
      <c r="S121" s="20"/>
    </row>
    <row r="122" spans="1:19" ht="16" x14ac:dyDescent="0.2">
      <c r="A122" t="s">
        <v>651</v>
      </c>
      <c r="B122" s="9" t="s">
        <v>406</v>
      </c>
      <c r="C122">
        <v>0.13221309824999999</v>
      </c>
      <c r="D122">
        <v>118</v>
      </c>
      <c r="G122" s="6">
        <v>0.7119430000000001</v>
      </c>
      <c r="H122" s="12">
        <v>0.54165640000000004</v>
      </c>
      <c r="I122" s="14">
        <v>8.9427231999999997</v>
      </c>
      <c r="J122" s="4" t="s">
        <v>273</v>
      </c>
      <c r="K122" s="20">
        <v>11.133278199999999</v>
      </c>
      <c r="L122" s="4" t="s">
        <v>284</v>
      </c>
      <c r="O122" s="12"/>
      <c r="P122" s="12"/>
      <c r="Q122" s="4"/>
      <c r="R122" s="20"/>
      <c r="S122" s="4"/>
    </row>
    <row r="123" spans="1:19" ht="16" x14ac:dyDescent="0.2">
      <c r="A123" t="s">
        <v>729</v>
      </c>
      <c r="B123" s="9" t="s">
        <v>407</v>
      </c>
      <c r="C123">
        <v>1.5123325949999999</v>
      </c>
      <c r="D123">
        <v>119</v>
      </c>
      <c r="G123" s="6">
        <v>9.5692852000000013</v>
      </c>
      <c r="H123" s="12">
        <v>0.355485885</v>
      </c>
      <c r="I123" s="20">
        <v>69.645952302999987</v>
      </c>
      <c r="J123" s="4" t="s">
        <v>876</v>
      </c>
      <c r="K123" s="20">
        <v>33.872470257999993</v>
      </c>
      <c r="L123" s="14">
        <v>3.1284172719999992</v>
      </c>
      <c r="O123" s="4"/>
      <c r="P123" s="14"/>
      <c r="Q123" s="4"/>
      <c r="R123" s="14"/>
      <c r="S123" s="12"/>
    </row>
    <row r="124" spans="1:19" ht="16" x14ac:dyDescent="0.2">
      <c r="A124" t="s">
        <v>683</v>
      </c>
      <c r="B124" s="9" t="s">
        <v>408</v>
      </c>
      <c r="C124">
        <v>0.26751912999999999</v>
      </c>
      <c r="D124">
        <v>120</v>
      </c>
      <c r="G124" s="6">
        <v>1.2793936000000004</v>
      </c>
      <c r="H124" s="12">
        <v>0.34410075750000008</v>
      </c>
      <c r="I124" s="14">
        <v>1.6278744960000002</v>
      </c>
      <c r="J124" s="4" t="s">
        <v>880</v>
      </c>
      <c r="K124" s="20">
        <v>31.136111721000002</v>
      </c>
      <c r="L124" s="4" t="s">
        <v>879</v>
      </c>
      <c r="O124" s="4"/>
      <c r="P124" s="21"/>
      <c r="Q124" s="4"/>
      <c r="R124" s="21"/>
      <c r="S124" s="4"/>
    </row>
    <row r="125" spans="1:19" ht="16" x14ac:dyDescent="0.2">
      <c r="A125" t="s">
        <v>668</v>
      </c>
      <c r="B125" s="9" t="s">
        <v>409</v>
      </c>
      <c r="C125">
        <v>0.43694992999999999</v>
      </c>
      <c r="D125">
        <v>121</v>
      </c>
      <c r="G125" s="6">
        <v>1.9936983999999995</v>
      </c>
      <c r="H125" s="12">
        <v>0.27235700000000002</v>
      </c>
      <c r="I125" s="14">
        <v>1.9529643999999999</v>
      </c>
      <c r="J125" s="4" t="s">
        <v>273</v>
      </c>
      <c r="K125" s="14">
        <v>3.6456145000000002</v>
      </c>
      <c r="L125" s="4" t="s">
        <v>284</v>
      </c>
      <c r="O125" s="12"/>
      <c r="P125" s="14"/>
      <c r="Q125" s="4"/>
      <c r="R125" s="20"/>
      <c r="S125" s="4"/>
    </row>
    <row r="126" spans="1:19" ht="16" x14ac:dyDescent="0.2">
      <c r="A126" t="s">
        <v>840</v>
      </c>
      <c r="B126" s="9" t="s">
        <v>410</v>
      </c>
      <c r="C126">
        <v>0.27180028325000005</v>
      </c>
      <c r="D126">
        <v>122</v>
      </c>
      <c r="G126" s="6">
        <v>3.8447704000000003</v>
      </c>
      <c r="H126" s="4" t="s">
        <v>274</v>
      </c>
      <c r="I126" s="14">
        <v>6.1272896000000001</v>
      </c>
      <c r="J126" s="4" t="s">
        <v>273</v>
      </c>
      <c r="K126" s="14">
        <v>1.3074975000000002</v>
      </c>
      <c r="L126" s="12">
        <v>0.63408350000000002</v>
      </c>
      <c r="O126" s="12"/>
      <c r="P126" s="20"/>
      <c r="Q126" s="4"/>
      <c r="R126" s="20"/>
      <c r="S126" s="14"/>
    </row>
    <row r="127" spans="1:19" ht="16" x14ac:dyDescent="0.2">
      <c r="A127" t="s">
        <v>593</v>
      </c>
      <c r="B127" s="9" t="s">
        <v>411</v>
      </c>
      <c r="C127" t="s">
        <v>274</v>
      </c>
      <c r="D127">
        <v>123</v>
      </c>
      <c r="G127" s="14" t="s">
        <v>862</v>
      </c>
      <c r="H127" s="4" t="s">
        <v>274</v>
      </c>
      <c r="I127" s="4" t="s">
        <v>280</v>
      </c>
      <c r="J127" s="4" t="s">
        <v>273</v>
      </c>
      <c r="K127" s="12">
        <v>0.21210570000000001</v>
      </c>
      <c r="L127" s="4" t="s">
        <v>284</v>
      </c>
      <c r="O127" s="12"/>
      <c r="P127" s="14"/>
      <c r="Q127" s="4"/>
      <c r="R127" s="20"/>
      <c r="S127" s="4"/>
    </row>
    <row r="128" spans="1:19" ht="16" x14ac:dyDescent="0.2">
      <c r="A128" t="s">
        <v>600</v>
      </c>
      <c r="B128" s="9" t="s">
        <v>412</v>
      </c>
      <c r="C128">
        <v>0.99507383999999999</v>
      </c>
      <c r="D128">
        <v>124</v>
      </c>
      <c r="G128" s="6">
        <v>0.88977280000000025</v>
      </c>
      <c r="H128" s="4" t="s">
        <v>274</v>
      </c>
      <c r="I128" s="14">
        <v>3.0615395999999997</v>
      </c>
      <c r="J128" s="4" t="s">
        <v>273</v>
      </c>
      <c r="K128" s="14">
        <v>3.0242518999999999</v>
      </c>
      <c r="L128" s="14">
        <v>3.3710491</v>
      </c>
      <c r="O128" s="12"/>
      <c r="P128" s="14"/>
      <c r="Q128" s="4"/>
      <c r="R128" s="14"/>
      <c r="S128" s="4"/>
    </row>
    <row r="129" spans="1:19" ht="16" x14ac:dyDescent="0.2">
      <c r="A129" t="s">
        <v>658</v>
      </c>
      <c r="B129" s="9" t="s">
        <v>413</v>
      </c>
      <c r="C129" t="s">
        <v>274</v>
      </c>
      <c r="D129">
        <v>125</v>
      </c>
      <c r="G129" s="6">
        <v>2.2601631999999996</v>
      </c>
      <c r="H129" s="4" t="s">
        <v>274</v>
      </c>
      <c r="I129" s="12">
        <v>0.56261520000000009</v>
      </c>
      <c r="J129" s="4" t="s">
        <v>273</v>
      </c>
      <c r="K129" s="12">
        <v>0.2505405</v>
      </c>
      <c r="L129" s="4" t="s">
        <v>284</v>
      </c>
      <c r="O129" s="4"/>
      <c r="P129" s="14"/>
      <c r="Q129" s="4"/>
      <c r="R129" s="14"/>
      <c r="S129" s="12"/>
    </row>
    <row r="130" spans="1:19" ht="16" x14ac:dyDescent="0.2">
      <c r="A130" t="s">
        <v>286</v>
      </c>
      <c r="B130" s="9" t="s">
        <v>414</v>
      </c>
      <c r="D130">
        <v>126</v>
      </c>
      <c r="G130" s="6">
        <v>1.0244980000000001</v>
      </c>
      <c r="H130" s="12">
        <v>0.34863979125000005</v>
      </c>
      <c r="I130" s="14">
        <v>1.7800426619999998</v>
      </c>
      <c r="J130" s="4" t="s">
        <v>876</v>
      </c>
      <c r="K130" s="20">
        <v>33.628369120499997</v>
      </c>
      <c r="L130" s="4" t="s">
        <v>879</v>
      </c>
      <c r="O130" s="4"/>
      <c r="P130" s="4"/>
      <c r="Q130" s="4"/>
      <c r="R130" s="12"/>
      <c r="S130" s="4"/>
    </row>
    <row r="131" spans="1:19" ht="16" x14ac:dyDescent="0.2">
      <c r="A131" t="s">
        <v>641</v>
      </c>
      <c r="B131" s="9" t="s">
        <v>415</v>
      </c>
      <c r="C131">
        <v>0.2306376755</v>
      </c>
      <c r="D131">
        <v>127</v>
      </c>
      <c r="G131" s="6">
        <v>0.71089804000000001</v>
      </c>
      <c r="H131" s="12">
        <v>0.24949625249999993</v>
      </c>
      <c r="I131" s="21">
        <v>105.97885913999998</v>
      </c>
      <c r="J131" s="4" t="s">
        <v>875</v>
      </c>
      <c r="K131" s="20">
        <v>28.595434262999994</v>
      </c>
      <c r="L131" s="4" t="s">
        <v>862</v>
      </c>
      <c r="O131" s="4"/>
      <c r="P131" s="14"/>
      <c r="Q131" s="4"/>
      <c r="R131" s="14"/>
      <c r="S131" s="14"/>
    </row>
    <row r="132" spans="1:19" ht="16" x14ac:dyDescent="0.2">
      <c r="A132" t="s">
        <v>674</v>
      </c>
      <c r="B132" s="9" t="s">
        <v>416</v>
      </c>
      <c r="C132">
        <v>4.4183194200000004</v>
      </c>
      <c r="D132">
        <v>128</v>
      </c>
      <c r="G132" s="6">
        <v>2.0619939999999999</v>
      </c>
      <c r="H132" s="4" t="s">
        <v>274</v>
      </c>
      <c r="I132" s="20">
        <v>14.167592999999998</v>
      </c>
      <c r="J132" s="4" t="s">
        <v>273</v>
      </c>
      <c r="K132" s="20">
        <v>18.701643399999998</v>
      </c>
      <c r="L132" s="20">
        <v>20.110862700000002</v>
      </c>
      <c r="O132" s="4"/>
      <c r="P132" s="12"/>
      <c r="Q132" s="4"/>
      <c r="R132" s="12"/>
      <c r="S132" s="4"/>
    </row>
    <row r="133" spans="1:19" ht="16" x14ac:dyDescent="0.2">
      <c r="A133" t="s">
        <v>709</v>
      </c>
      <c r="B133" s="9" t="s">
        <v>417</v>
      </c>
      <c r="C133">
        <v>0.26856294474999998</v>
      </c>
      <c r="D133">
        <v>129</v>
      </c>
      <c r="G133" s="6">
        <v>0.97411600000000009</v>
      </c>
      <c r="H133" s="4" t="s">
        <v>274</v>
      </c>
      <c r="I133" s="14">
        <v>6.5810205999999996</v>
      </c>
      <c r="J133" s="4" t="s">
        <v>273</v>
      </c>
      <c r="K133" s="14">
        <v>4.8615357999999995</v>
      </c>
      <c r="L133" s="12">
        <v>0.68184559999999994</v>
      </c>
      <c r="O133" s="12"/>
      <c r="P133" s="14"/>
      <c r="Q133" s="4"/>
      <c r="R133" s="20"/>
      <c r="S133" s="4"/>
    </row>
    <row r="134" spans="1:19" ht="16" x14ac:dyDescent="0.2">
      <c r="A134" t="s">
        <v>614</v>
      </c>
      <c r="B134" s="9" t="s">
        <v>418</v>
      </c>
      <c r="C134">
        <v>0.97276432499999999</v>
      </c>
      <c r="D134">
        <v>130</v>
      </c>
      <c r="G134" s="6">
        <v>2.6650852</v>
      </c>
      <c r="H134" s="4" t="s">
        <v>274</v>
      </c>
      <c r="I134" s="14">
        <v>5.8967451999999998</v>
      </c>
      <c r="J134" s="4" t="s">
        <v>273</v>
      </c>
      <c r="K134" s="14">
        <v>4.1201577999999994</v>
      </c>
      <c r="L134" s="14">
        <v>3.6482487999999997</v>
      </c>
      <c r="O134" s="12"/>
      <c r="P134" s="21"/>
      <c r="Q134" s="4"/>
      <c r="R134" s="20"/>
      <c r="S134" s="4"/>
    </row>
    <row r="135" spans="1:19" ht="16" x14ac:dyDescent="0.2">
      <c r="A135" t="s">
        <v>588</v>
      </c>
      <c r="B135" s="9" t="s">
        <v>419</v>
      </c>
      <c r="C135" t="s">
        <v>274</v>
      </c>
      <c r="D135">
        <v>131</v>
      </c>
      <c r="G135" s="6">
        <v>1.399564</v>
      </c>
      <c r="H135" s="4" t="s">
        <v>274</v>
      </c>
      <c r="I135" s="12">
        <v>0.41290079999999996</v>
      </c>
      <c r="J135" s="4" t="s">
        <v>273</v>
      </c>
      <c r="K135" s="4" t="s">
        <v>280</v>
      </c>
      <c r="L135" s="4" t="s">
        <v>284</v>
      </c>
      <c r="O135" s="4"/>
      <c r="P135" s="20"/>
      <c r="Q135" s="4"/>
      <c r="R135" s="20"/>
      <c r="S135" s="20"/>
    </row>
    <row r="136" spans="1:19" ht="16" x14ac:dyDescent="0.2">
      <c r="A136" t="s">
        <v>601</v>
      </c>
      <c r="B136" s="9" t="s">
        <v>420</v>
      </c>
      <c r="C136">
        <v>0.97126935749999999</v>
      </c>
      <c r="D136">
        <v>132</v>
      </c>
      <c r="G136" s="6">
        <v>0.85834936000000006</v>
      </c>
      <c r="H136" s="4" t="s">
        <v>274</v>
      </c>
      <c r="I136" s="14">
        <v>3.0738026000000001</v>
      </c>
      <c r="J136" s="4" t="s">
        <v>273</v>
      </c>
      <c r="K136" s="14">
        <v>3.0082374000000005</v>
      </c>
      <c r="L136" s="14">
        <v>3.2629882000000001</v>
      </c>
      <c r="O136" s="4"/>
      <c r="P136" s="14"/>
      <c r="Q136" s="4"/>
      <c r="R136" s="14"/>
      <c r="S136" s="12"/>
    </row>
    <row r="137" spans="1:19" ht="16" x14ac:dyDescent="0.2">
      <c r="A137" t="s">
        <v>628</v>
      </c>
      <c r="B137" s="9" t="s">
        <v>421</v>
      </c>
      <c r="C137">
        <v>0.30564106000000002</v>
      </c>
      <c r="D137">
        <v>133</v>
      </c>
      <c r="G137" s="6">
        <v>1.5760876000000001</v>
      </c>
      <c r="H137" s="12">
        <v>0.1219585</v>
      </c>
      <c r="I137" s="20">
        <v>13.190546999999999</v>
      </c>
      <c r="J137" s="4" t="s">
        <v>273</v>
      </c>
      <c r="K137" s="20">
        <v>64.121299000000008</v>
      </c>
      <c r="L137" s="4" t="s">
        <v>284</v>
      </c>
      <c r="O137" s="4"/>
      <c r="P137" s="14"/>
      <c r="Q137" s="4"/>
      <c r="R137" s="14"/>
      <c r="S137" s="14"/>
    </row>
    <row r="138" spans="1:19" ht="16" x14ac:dyDescent="0.2">
      <c r="A138" t="s">
        <v>654</v>
      </c>
      <c r="B138" s="9" t="s">
        <v>422</v>
      </c>
      <c r="C138" t="s">
        <v>274</v>
      </c>
      <c r="D138">
        <v>134</v>
      </c>
      <c r="G138" s="6">
        <v>1.8765136</v>
      </c>
      <c r="H138" s="4" t="s">
        <v>274</v>
      </c>
      <c r="I138" s="20">
        <v>10.035005895000001</v>
      </c>
      <c r="J138" s="4" t="s">
        <v>874</v>
      </c>
      <c r="K138" s="20">
        <v>74.235661994999987</v>
      </c>
      <c r="L138" s="4" t="s">
        <v>879</v>
      </c>
      <c r="O138" s="4"/>
      <c r="P138" s="12"/>
      <c r="Q138" s="4"/>
      <c r="R138" s="4"/>
      <c r="S138" s="4"/>
    </row>
    <row r="139" spans="1:19" ht="16" x14ac:dyDescent="0.2">
      <c r="A139" t="s">
        <v>830</v>
      </c>
      <c r="B139" s="9" t="s">
        <v>423</v>
      </c>
      <c r="C139">
        <v>5.3369194499999999</v>
      </c>
      <c r="D139">
        <v>135</v>
      </c>
      <c r="G139" s="6">
        <v>2.7244240000000004</v>
      </c>
      <c r="H139" s="4" t="s">
        <v>274</v>
      </c>
      <c r="I139" s="20">
        <v>20.450929299999995</v>
      </c>
      <c r="J139" s="4" t="s">
        <v>273</v>
      </c>
      <c r="K139" s="20">
        <v>36.472631799999995</v>
      </c>
      <c r="L139" s="20">
        <v>23.152394900000001</v>
      </c>
      <c r="O139" s="4"/>
      <c r="P139" s="12"/>
      <c r="Q139" s="4"/>
      <c r="R139" s="12"/>
      <c r="S139" s="4"/>
    </row>
    <row r="140" spans="1:19" ht="16" x14ac:dyDescent="0.2">
      <c r="A140" t="s">
        <v>608</v>
      </c>
      <c r="B140" s="9" t="s">
        <v>424</v>
      </c>
      <c r="C140">
        <v>0.40530267699999994</v>
      </c>
      <c r="D140">
        <v>136</v>
      </c>
      <c r="G140" s="6">
        <v>1.0674160000000001</v>
      </c>
      <c r="H140" s="4" t="s">
        <v>274</v>
      </c>
      <c r="I140" s="14">
        <v>2.8187321999999995</v>
      </c>
      <c r="J140" s="4" t="s">
        <v>273</v>
      </c>
      <c r="K140" s="14">
        <v>3.1203389000000001</v>
      </c>
      <c r="L140" s="12">
        <v>0.70838009999999996</v>
      </c>
      <c r="O140" s="4"/>
      <c r="P140" s="14"/>
      <c r="Q140" s="4"/>
      <c r="R140" s="14"/>
      <c r="S140" s="14"/>
    </row>
    <row r="141" spans="1:19" ht="16" x14ac:dyDescent="0.2">
      <c r="A141" t="s">
        <v>764</v>
      </c>
      <c r="B141" s="9" t="s">
        <v>425</v>
      </c>
      <c r="C141">
        <v>1.7480774699999999</v>
      </c>
      <c r="D141">
        <v>137</v>
      </c>
      <c r="G141" s="6">
        <v>2.1802984000000003</v>
      </c>
      <c r="H141" s="4" t="s">
        <v>274</v>
      </c>
      <c r="I141" s="20">
        <v>11.4262407975</v>
      </c>
      <c r="J141" s="4" t="s">
        <v>874</v>
      </c>
      <c r="K141" s="20">
        <v>14.076056401000001</v>
      </c>
      <c r="L141" s="14">
        <v>6.7250656960000006</v>
      </c>
      <c r="O141" s="12"/>
      <c r="P141" s="20"/>
      <c r="Q141" s="4"/>
      <c r="R141" s="20"/>
      <c r="S141" s="4"/>
    </row>
    <row r="142" spans="1:19" ht="16" x14ac:dyDescent="0.2">
      <c r="A142" t="s">
        <v>615</v>
      </c>
      <c r="B142" s="9" t="s">
        <v>426</v>
      </c>
      <c r="C142">
        <v>0.13366879800000001</v>
      </c>
      <c r="D142">
        <v>138</v>
      </c>
      <c r="G142" s="6">
        <v>2.2377711999999996</v>
      </c>
      <c r="H142" s="12">
        <v>0.36483863999999999</v>
      </c>
      <c r="I142" s="14">
        <v>1.9594074314999999</v>
      </c>
      <c r="J142" s="4" t="s">
        <v>876</v>
      </c>
      <c r="K142" s="20">
        <v>36.199231414499991</v>
      </c>
      <c r="L142" s="4" t="s">
        <v>879</v>
      </c>
      <c r="O142" s="4"/>
      <c r="P142" s="20"/>
      <c r="Q142" s="4"/>
      <c r="R142" s="20"/>
      <c r="S142" s="4"/>
    </row>
    <row r="143" spans="1:19" ht="16" x14ac:dyDescent="0.2">
      <c r="A143" t="s">
        <v>753</v>
      </c>
      <c r="B143" s="9" t="s">
        <v>427</v>
      </c>
      <c r="C143">
        <v>0.87126763250000017</v>
      </c>
      <c r="D143">
        <v>139</v>
      </c>
      <c r="G143" s="14" t="s">
        <v>862</v>
      </c>
      <c r="H143" s="12">
        <v>0.18454474874999999</v>
      </c>
      <c r="I143" s="20">
        <v>29.041885922249996</v>
      </c>
      <c r="J143" s="4" t="s">
        <v>874</v>
      </c>
      <c r="K143" s="20">
        <v>28.0166204175</v>
      </c>
      <c r="L143" s="14">
        <v>1.8386521552499999</v>
      </c>
      <c r="O143" s="4"/>
      <c r="P143" s="20"/>
      <c r="Q143" s="4"/>
      <c r="R143" s="20"/>
      <c r="S143" s="20"/>
    </row>
    <row r="144" spans="1:19" ht="16" x14ac:dyDescent="0.2">
      <c r="A144" t="s">
        <v>722</v>
      </c>
      <c r="B144" s="9" t="s">
        <v>428</v>
      </c>
      <c r="C144">
        <v>1.0567124999999999</v>
      </c>
      <c r="D144">
        <v>140</v>
      </c>
      <c r="G144" s="14" t="s">
        <v>862</v>
      </c>
      <c r="H144" s="4" t="s">
        <v>274</v>
      </c>
      <c r="I144" s="20">
        <v>59.309444499999991</v>
      </c>
      <c r="J144" s="4" t="s">
        <v>273</v>
      </c>
      <c r="K144" s="20">
        <v>15.193505799999999</v>
      </c>
      <c r="L144" s="14">
        <v>2.9294088999999999</v>
      </c>
      <c r="O144" s="4"/>
      <c r="P144" s="14"/>
      <c r="Q144" s="4"/>
      <c r="R144" s="14"/>
      <c r="S144" s="12"/>
    </row>
    <row r="145" spans="1:19" ht="16" x14ac:dyDescent="0.2">
      <c r="A145" t="s">
        <v>659</v>
      </c>
      <c r="B145" s="9" t="s">
        <v>429</v>
      </c>
      <c r="C145" t="s">
        <v>274</v>
      </c>
      <c r="D145">
        <v>141</v>
      </c>
      <c r="G145" s="6">
        <v>3.2189139999999998</v>
      </c>
      <c r="H145" s="4" t="s">
        <v>274</v>
      </c>
      <c r="I145" s="12">
        <v>0.54001680000000007</v>
      </c>
      <c r="J145" s="4" t="s">
        <v>273</v>
      </c>
      <c r="K145" s="12">
        <v>0.24413469999999998</v>
      </c>
      <c r="L145" s="4" t="s">
        <v>284</v>
      </c>
      <c r="O145" s="4"/>
      <c r="P145" s="20"/>
      <c r="Q145" s="4"/>
      <c r="R145" s="20"/>
      <c r="S145" s="14"/>
    </row>
    <row r="146" spans="1:19" ht="16" x14ac:dyDescent="0.2">
      <c r="A146" t="s">
        <v>828</v>
      </c>
      <c r="B146" s="9" t="s">
        <v>430</v>
      </c>
      <c r="C146">
        <v>4.9517240000000005</v>
      </c>
      <c r="D146">
        <v>142</v>
      </c>
      <c r="G146" s="6">
        <v>1.4327788000000001</v>
      </c>
      <c r="H146" s="4" t="s">
        <v>274</v>
      </c>
      <c r="I146" s="20">
        <v>20.539328699999995</v>
      </c>
      <c r="J146" s="4" t="s">
        <v>273</v>
      </c>
      <c r="K146" s="20">
        <v>36.513644200000002</v>
      </c>
      <c r="L146" s="20">
        <v>23.459827399999998</v>
      </c>
      <c r="O146" s="12"/>
      <c r="P146" s="14"/>
      <c r="Q146" s="4"/>
      <c r="R146" s="20"/>
      <c r="S146" s="4"/>
    </row>
    <row r="147" spans="1:19" ht="16" x14ac:dyDescent="0.2">
      <c r="A147" t="s">
        <v>655</v>
      </c>
      <c r="B147" s="9" t="s">
        <v>431</v>
      </c>
      <c r="C147" t="s">
        <v>274</v>
      </c>
      <c r="D147">
        <v>143</v>
      </c>
      <c r="E147" t="s">
        <v>859</v>
      </c>
      <c r="G147" s="6">
        <v>1.0207660000000001</v>
      </c>
      <c r="H147" s="4" t="s">
        <v>274</v>
      </c>
      <c r="I147" s="12">
        <v>0.70385520000000001</v>
      </c>
      <c r="J147" s="4" t="s">
        <v>273</v>
      </c>
      <c r="K147" s="12">
        <v>0.29538110000000001</v>
      </c>
      <c r="L147" s="4" t="s">
        <v>284</v>
      </c>
      <c r="O147" s="12"/>
      <c r="P147" s="20"/>
      <c r="Q147" s="4"/>
      <c r="R147" s="20"/>
      <c r="S147" s="14"/>
    </row>
    <row r="148" spans="1:19" ht="16" x14ac:dyDescent="0.2">
      <c r="A148" t="s">
        <v>685</v>
      </c>
      <c r="B148" s="9" t="s">
        <v>432</v>
      </c>
      <c r="C148">
        <v>0.43292594849999994</v>
      </c>
      <c r="D148">
        <v>144</v>
      </c>
      <c r="G148" s="6">
        <v>1.4742040000000001</v>
      </c>
      <c r="H148" s="12">
        <v>0.12350900000000001</v>
      </c>
      <c r="I148" s="14">
        <v>2.8040165999999997</v>
      </c>
      <c r="J148" s="4" t="s">
        <v>273</v>
      </c>
      <c r="K148" s="14">
        <v>4.7574273999999992</v>
      </c>
      <c r="L148" s="4" t="s">
        <v>284</v>
      </c>
      <c r="O148" s="4"/>
      <c r="P148" s="20"/>
      <c r="Q148" s="4"/>
      <c r="R148" s="20"/>
      <c r="S148" s="14"/>
    </row>
    <row r="149" spans="1:19" ht="16" x14ac:dyDescent="0.2">
      <c r="A149" t="s">
        <v>647</v>
      </c>
      <c r="B149" s="9" t="s">
        <v>433</v>
      </c>
      <c r="C149" t="s">
        <v>274</v>
      </c>
      <c r="D149">
        <v>145</v>
      </c>
      <c r="G149" s="15">
        <v>10.713516400000001</v>
      </c>
      <c r="H149" s="4" t="s">
        <v>274</v>
      </c>
      <c r="I149" s="4" t="s">
        <v>280</v>
      </c>
      <c r="J149" s="4" t="s">
        <v>273</v>
      </c>
      <c r="K149" s="14">
        <v>1.9224543000000001</v>
      </c>
      <c r="L149" s="4" t="s">
        <v>284</v>
      </c>
      <c r="O149" s="4"/>
      <c r="P149" s="12"/>
      <c r="Q149" s="4"/>
      <c r="R149" s="12"/>
      <c r="S149" s="4"/>
    </row>
    <row r="150" spans="1:19" ht="16" x14ac:dyDescent="0.2">
      <c r="A150" t="s">
        <v>848</v>
      </c>
      <c r="B150" s="9" t="s">
        <v>434</v>
      </c>
      <c r="C150">
        <v>0.4015207395</v>
      </c>
      <c r="D150">
        <v>146</v>
      </c>
      <c r="G150" s="6">
        <v>0.77673052000000009</v>
      </c>
      <c r="H150" s="4" t="s">
        <v>274</v>
      </c>
      <c r="I150" s="20">
        <v>11.273675799999999</v>
      </c>
      <c r="J150" s="4" t="s">
        <v>273</v>
      </c>
      <c r="K150" s="20">
        <v>12.492996999999999</v>
      </c>
      <c r="L150" s="12">
        <v>0.86228019999999994</v>
      </c>
      <c r="O150" s="4"/>
      <c r="P150" s="20"/>
      <c r="Q150" s="4"/>
      <c r="R150" s="20"/>
      <c r="S150" s="20"/>
    </row>
    <row r="151" spans="1:19" ht="16" x14ac:dyDescent="0.2">
      <c r="A151" t="s">
        <v>787</v>
      </c>
      <c r="B151" s="9" t="s">
        <v>435</v>
      </c>
      <c r="C151">
        <v>0.1504000895</v>
      </c>
      <c r="D151">
        <v>147</v>
      </c>
      <c r="G151" s="6">
        <v>1.44808</v>
      </c>
      <c r="H151" s="4" t="s">
        <v>274</v>
      </c>
      <c r="I151" s="14">
        <v>1.0847439999999999</v>
      </c>
      <c r="J151" s="4" t="s">
        <v>273</v>
      </c>
      <c r="K151" s="14">
        <v>9.4927821999999988</v>
      </c>
      <c r="L151" s="4" t="s">
        <v>284</v>
      </c>
      <c r="O151" s="4"/>
      <c r="P151" s="12"/>
      <c r="Q151" s="4"/>
      <c r="R151" s="12"/>
      <c r="S151" s="4"/>
    </row>
    <row r="152" spans="1:19" ht="16" x14ac:dyDescent="0.2">
      <c r="A152" t="s">
        <v>838</v>
      </c>
      <c r="B152" s="9" t="s">
        <v>436</v>
      </c>
      <c r="C152">
        <v>5.9613383333333338</v>
      </c>
      <c r="D152">
        <v>148</v>
      </c>
      <c r="G152" s="6">
        <v>2.6210476000000003</v>
      </c>
      <c r="H152" s="12">
        <v>0.156662935</v>
      </c>
      <c r="I152" s="20">
        <v>21.164495638000002</v>
      </c>
      <c r="J152" s="4" t="s">
        <v>874</v>
      </c>
      <c r="K152" s="20">
        <v>41.599271713999997</v>
      </c>
      <c r="L152" s="20">
        <v>27.586191061000001</v>
      </c>
      <c r="O152" s="12"/>
      <c r="P152" s="14"/>
      <c r="Q152" s="4"/>
      <c r="R152" s="14"/>
      <c r="S152" s="4"/>
    </row>
    <row r="153" spans="1:19" ht="16" x14ac:dyDescent="0.2">
      <c r="A153" t="s">
        <v>653</v>
      </c>
      <c r="B153" s="9" t="s">
        <v>437</v>
      </c>
      <c r="C153">
        <v>0.14561972049999999</v>
      </c>
      <c r="D153">
        <v>149</v>
      </c>
      <c r="G153" s="6">
        <v>1.5283180000000003</v>
      </c>
      <c r="H153" s="4" t="s">
        <v>873</v>
      </c>
      <c r="I153" s="20">
        <v>10.209753645000001</v>
      </c>
      <c r="J153" s="4" t="s">
        <v>874</v>
      </c>
      <c r="K153" s="20">
        <v>75.494427195</v>
      </c>
      <c r="L153" s="4" t="s">
        <v>879</v>
      </c>
      <c r="O153" s="12"/>
      <c r="P153" s="14"/>
      <c r="Q153" s="4"/>
      <c r="R153" s="14"/>
      <c r="S153" s="4"/>
    </row>
    <row r="154" spans="1:19" ht="16" x14ac:dyDescent="0.2">
      <c r="A154" t="s">
        <v>603</v>
      </c>
      <c r="B154" s="9" t="s">
        <v>438</v>
      </c>
      <c r="C154">
        <v>0.23143944624999999</v>
      </c>
      <c r="D154">
        <v>150</v>
      </c>
      <c r="G154" s="6">
        <v>2.8904979999999996</v>
      </c>
      <c r="H154" s="4" t="s">
        <v>274</v>
      </c>
      <c r="I154" s="20">
        <v>20.402076999999998</v>
      </c>
      <c r="J154" s="4" t="s">
        <v>273</v>
      </c>
      <c r="K154" s="14">
        <v>4.1292523999999995</v>
      </c>
      <c r="L154" s="4" t="s">
        <v>284</v>
      </c>
      <c r="O154" s="4"/>
      <c r="P154" s="4"/>
      <c r="Q154" s="4"/>
      <c r="R154" s="14"/>
      <c r="S154" s="4"/>
    </row>
    <row r="155" spans="1:19" ht="16" x14ac:dyDescent="0.2">
      <c r="A155" t="s">
        <v>776</v>
      </c>
      <c r="B155" s="9" t="s">
        <v>439</v>
      </c>
      <c r="C155">
        <v>0.20746196250000001</v>
      </c>
      <c r="D155">
        <v>151</v>
      </c>
      <c r="G155" s="6">
        <v>1.3790380000000002</v>
      </c>
      <c r="H155" s="4" t="s">
        <v>274</v>
      </c>
      <c r="I155" s="12">
        <v>0.48917040000000006</v>
      </c>
      <c r="J155" s="4" t="s">
        <v>273</v>
      </c>
      <c r="K155" s="14">
        <v>3.6488174</v>
      </c>
      <c r="L155" s="4" t="s">
        <v>284</v>
      </c>
      <c r="O155" s="4"/>
      <c r="P155" s="20"/>
      <c r="Q155" s="4"/>
      <c r="R155" s="20"/>
      <c r="S155" s="12"/>
    </row>
    <row r="156" spans="1:19" ht="16" x14ac:dyDescent="0.2">
      <c r="A156" t="s">
        <v>629</v>
      </c>
      <c r="B156" s="9" t="s">
        <v>440</v>
      </c>
      <c r="C156">
        <v>0.27850187650000002</v>
      </c>
      <c r="D156">
        <v>152</v>
      </c>
      <c r="G156" s="6">
        <v>3.620104</v>
      </c>
      <c r="H156" s="12">
        <v>0.12350900000000001</v>
      </c>
      <c r="I156" s="20">
        <v>13.7674694</v>
      </c>
      <c r="J156" s="4" t="s">
        <v>273</v>
      </c>
      <c r="K156" s="20">
        <v>63.657543399999987</v>
      </c>
      <c r="L156" s="4" t="s">
        <v>284</v>
      </c>
      <c r="O156" s="4"/>
      <c r="P156" s="14"/>
      <c r="Q156" s="4"/>
      <c r="R156" s="14"/>
      <c r="S156" s="4"/>
    </row>
    <row r="157" spans="1:19" ht="16" x14ac:dyDescent="0.2">
      <c r="A157" t="s">
        <v>805</v>
      </c>
      <c r="B157" s="9" t="s">
        <v>441</v>
      </c>
      <c r="C157">
        <v>1.03782416</v>
      </c>
      <c r="D157">
        <v>153</v>
      </c>
      <c r="G157" s="6">
        <v>1.8052324000000002</v>
      </c>
      <c r="H157" s="12">
        <v>0.10601596125</v>
      </c>
      <c r="I157" s="20">
        <v>90.424958618250002</v>
      </c>
      <c r="J157" s="4" t="s">
        <v>273</v>
      </c>
      <c r="K157" s="20">
        <v>11.4932008125</v>
      </c>
      <c r="L157" s="14">
        <v>2.8543957515000002</v>
      </c>
      <c r="O157" s="12"/>
      <c r="P157" s="20"/>
      <c r="Q157" s="4"/>
      <c r="R157" s="20"/>
      <c r="S157" s="20"/>
    </row>
    <row r="158" spans="1:19" ht="16" x14ac:dyDescent="0.2">
      <c r="A158" t="s">
        <v>754</v>
      </c>
      <c r="B158" s="9" t="s">
        <v>442</v>
      </c>
      <c r="C158">
        <v>1.23292683</v>
      </c>
      <c r="D158">
        <v>154</v>
      </c>
      <c r="G158" s="6">
        <v>0.91291120000000026</v>
      </c>
      <c r="H158" s="4" t="s">
        <v>274</v>
      </c>
      <c r="I158" s="14">
        <v>6.6815772000000004</v>
      </c>
      <c r="J158" s="4" t="s">
        <v>273</v>
      </c>
      <c r="K158" s="20">
        <v>16.856085399999998</v>
      </c>
      <c r="L158" s="14">
        <v>5.7530871999999986</v>
      </c>
      <c r="O158" s="4"/>
      <c r="P158" s="20"/>
      <c r="Q158" s="4"/>
      <c r="R158" s="20"/>
      <c r="S158" s="4"/>
    </row>
    <row r="159" spans="1:19" ht="16" x14ac:dyDescent="0.2">
      <c r="A159" t="s">
        <v>725</v>
      </c>
      <c r="B159" s="9" t="s">
        <v>443</v>
      </c>
      <c r="C159">
        <v>0.46470935124999996</v>
      </c>
      <c r="D159">
        <v>155</v>
      </c>
      <c r="G159" s="6">
        <v>2.0754291999999999</v>
      </c>
      <c r="H159" s="12">
        <v>0.104903</v>
      </c>
      <c r="I159" s="20">
        <v>18.945813199999996</v>
      </c>
      <c r="J159" s="4" t="s">
        <v>273</v>
      </c>
      <c r="K159" s="14">
        <v>6.8143569999999984</v>
      </c>
      <c r="L159" s="4" t="s">
        <v>284</v>
      </c>
      <c r="O159" s="4"/>
      <c r="P159" s="20"/>
      <c r="Q159" s="4"/>
      <c r="R159" s="14"/>
      <c r="S159" s="4"/>
    </row>
    <row r="160" spans="1:19" ht="16" x14ac:dyDescent="0.2">
      <c r="A160" t="s">
        <v>813</v>
      </c>
      <c r="B160" s="9" t="s">
        <v>444</v>
      </c>
      <c r="C160">
        <v>0.20183443949999999</v>
      </c>
      <c r="D160">
        <v>156</v>
      </c>
      <c r="G160" s="6">
        <v>1.8171748000000001</v>
      </c>
      <c r="H160" s="4" t="s">
        <v>274</v>
      </c>
      <c r="I160" s="12">
        <v>0.39595200000000003</v>
      </c>
      <c r="J160" s="4" t="s">
        <v>273</v>
      </c>
      <c r="K160" s="14">
        <v>2.6623242</v>
      </c>
      <c r="L160" s="4" t="s">
        <v>284</v>
      </c>
      <c r="O160" s="4"/>
      <c r="P160" s="12"/>
      <c r="Q160" s="4"/>
      <c r="R160" s="14"/>
      <c r="S160" s="4"/>
    </row>
    <row r="161" spans="1:19" ht="16" x14ac:dyDescent="0.2">
      <c r="A161" t="s">
        <v>673</v>
      </c>
      <c r="B161" s="9" t="s">
        <v>445</v>
      </c>
      <c r="C161">
        <v>4.47232363</v>
      </c>
      <c r="D161">
        <v>157</v>
      </c>
      <c r="G161" s="6">
        <v>1.3338808000000002</v>
      </c>
      <c r="H161" s="4" t="s">
        <v>274</v>
      </c>
      <c r="I161" s="20">
        <v>13.560428699999999</v>
      </c>
      <c r="J161" s="4" t="s">
        <v>273</v>
      </c>
      <c r="K161" s="20">
        <v>17.998123</v>
      </c>
      <c r="L161" s="20">
        <v>19.393520199999998</v>
      </c>
      <c r="O161" s="12"/>
      <c r="P161" s="20"/>
      <c r="Q161" s="4"/>
      <c r="R161" s="20"/>
      <c r="S161" s="4"/>
    </row>
    <row r="162" spans="1:19" ht="16" x14ac:dyDescent="0.2">
      <c r="A162" t="s">
        <v>599</v>
      </c>
      <c r="B162" s="9" t="s">
        <v>446</v>
      </c>
      <c r="C162">
        <v>0.59583164566666669</v>
      </c>
      <c r="D162">
        <v>158</v>
      </c>
      <c r="G162" s="6">
        <v>1.1390704000000003</v>
      </c>
      <c r="H162" s="12">
        <v>0.11110500000000001</v>
      </c>
      <c r="I162" s="14">
        <v>7.289822</v>
      </c>
      <c r="J162" s="4" t="s">
        <v>273</v>
      </c>
      <c r="K162" s="20">
        <v>13.388960199999998</v>
      </c>
      <c r="L162" s="12">
        <v>0.87820089999999995</v>
      </c>
      <c r="O162" s="12"/>
      <c r="P162" s="20"/>
      <c r="Q162" s="4"/>
      <c r="R162" s="20"/>
      <c r="S162" s="14"/>
    </row>
    <row r="163" spans="1:19" ht="16" x14ac:dyDescent="0.2">
      <c r="A163" t="s">
        <v>592</v>
      </c>
      <c r="B163" s="9" t="s">
        <v>447</v>
      </c>
      <c r="C163">
        <v>0.13522695625000003</v>
      </c>
      <c r="D163">
        <v>159</v>
      </c>
      <c r="G163" s="6">
        <v>1.4992083999999999</v>
      </c>
      <c r="H163" s="4" t="s">
        <v>274</v>
      </c>
      <c r="I163" s="4" t="s">
        <v>280</v>
      </c>
      <c r="J163" s="4" t="s">
        <v>273</v>
      </c>
      <c r="K163" s="12">
        <v>0.23452600000000001</v>
      </c>
      <c r="L163" s="4" t="s">
        <v>284</v>
      </c>
      <c r="O163" s="4"/>
      <c r="P163" s="14"/>
      <c r="Q163" s="4"/>
      <c r="R163" s="20"/>
      <c r="S163" s="14"/>
    </row>
    <row r="164" spans="1:19" ht="16" x14ac:dyDescent="0.2">
      <c r="A164" t="s">
        <v>816</v>
      </c>
      <c r="B164" s="9" t="s">
        <v>448</v>
      </c>
      <c r="C164">
        <v>0.13168706275000003</v>
      </c>
      <c r="D164">
        <v>160</v>
      </c>
      <c r="G164" s="6">
        <v>2.3504776000000001</v>
      </c>
      <c r="H164" s="12">
        <v>0.38089200000000001</v>
      </c>
      <c r="I164" s="14">
        <v>2.6764813999999997</v>
      </c>
      <c r="J164" s="4" t="s">
        <v>273</v>
      </c>
      <c r="K164" s="14">
        <v>4.0940204999999992</v>
      </c>
      <c r="L164" s="4" t="s">
        <v>284</v>
      </c>
      <c r="O164" s="12"/>
      <c r="P164" s="20"/>
      <c r="Q164" s="4"/>
      <c r="R164" s="14"/>
      <c r="S164" s="4"/>
    </row>
    <row r="165" spans="1:19" ht="16" x14ac:dyDescent="0.2">
      <c r="A165" t="s">
        <v>672</v>
      </c>
      <c r="B165" s="9" t="s">
        <v>449</v>
      </c>
      <c r="C165">
        <v>0.33674371400000003</v>
      </c>
      <c r="D165">
        <v>161</v>
      </c>
      <c r="G165" s="15">
        <v>13.208575199999999</v>
      </c>
      <c r="H165" s="12">
        <v>0.104903</v>
      </c>
      <c r="I165" s="14">
        <v>2.1050255999999998</v>
      </c>
      <c r="J165" s="4" t="s">
        <v>273</v>
      </c>
      <c r="K165" s="20">
        <v>11.767393</v>
      </c>
      <c r="L165" s="14">
        <v>1.0374079</v>
      </c>
      <c r="O165" s="4"/>
      <c r="P165" s="12"/>
      <c r="Q165" s="4"/>
      <c r="R165" s="14"/>
      <c r="S165" s="4"/>
    </row>
    <row r="166" spans="1:19" ht="16" x14ac:dyDescent="0.2">
      <c r="A166" t="s">
        <v>773</v>
      </c>
      <c r="B166" s="9" t="s">
        <v>450</v>
      </c>
      <c r="C166">
        <v>9.719579275000001E-2</v>
      </c>
      <c r="D166">
        <v>162</v>
      </c>
      <c r="G166" s="6">
        <v>5.4301239999999993</v>
      </c>
      <c r="H166" s="4" t="s">
        <v>274</v>
      </c>
      <c r="I166" s="20">
        <v>20.876642199999999</v>
      </c>
      <c r="J166" s="4" t="s">
        <v>273</v>
      </c>
      <c r="K166" s="14">
        <v>7.1771589999999996</v>
      </c>
      <c r="L166" s="4" t="s">
        <v>284</v>
      </c>
      <c r="O166" s="4"/>
      <c r="P166" s="20"/>
      <c r="Q166" s="4"/>
      <c r="R166" s="20"/>
      <c r="S166" s="20"/>
    </row>
    <row r="167" spans="1:19" ht="16" x14ac:dyDescent="0.2">
      <c r="A167" t="s">
        <v>806</v>
      </c>
      <c r="B167" s="9" t="s">
        <v>451</v>
      </c>
      <c r="C167">
        <v>1.1310110999999998</v>
      </c>
      <c r="D167">
        <v>163</v>
      </c>
      <c r="G167" s="6">
        <v>1.8694227999999999</v>
      </c>
      <c r="H167" s="12">
        <v>0.10335250000000001</v>
      </c>
      <c r="I167" s="20">
        <v>87.080813899999995</v>
      </c>
      <c r="J167" s="4" t="s">
        <v>273</v>
      </c>
      <c r="K167" s="20">
        <v>10.896668199999999</v>
      </c>
      <c r="L167" s="14">
        <v>2.4501822999999998</v>
      </c>
      <c r="O167" s="12"/>
      <c r="P167" s="14"/>
      <c r="Q167" s="4"/>
      <c r="R167" s="20"/>
      <c r="S167" s="12"/>
    </row>
    <row r="168" spans="1:19" ht="16" x14ac:dyDescent="0.2">
      <c r="A168" t="s">
        <v>695</v>
      </c>
      <c r="B168" s="9" t="s">
        <v>452</v>
      </c>
      <c r="C168">
        <v>0.75342246000000002</v>
      </c>
      <c r="D168">
        <v>164</v>
      </c>
      <c r="G168" s="6">
        <v>1.5525760000000002</v>
      </c>
      <c r="H168" s="4" t="s">
        <v>274</v>
      </c>
      <c r="I168" s="14">
        <v>7.5350820000000001</v>
      </c>
      <c r="J168" s="4" t="s">
        <v>273</v>
      </c>
      <c r="K168" s="14">
        <v>4.4482569999999999</v>
      </c>
      <c r="L168" s="4" t="s">
        <v>284</v>
      </c>
      <c r="O168" s="4"/>
      <c r="P168" s="4"/>
      <c r="Q168" s="4"/>
      <c r="R168" s="12"/>
      <c r="S168" s="4"/>
    </row>
    <row r="169" spans="1:19" ht="16" x14ac:dyDescent="0.2">
      <c r="A169" t="s">
        <v>808</v>
      </c>
      <c r="B169" s="9" t="s">
        <v>453</v>
      </c>
      <c r="C169">
        <v>0.56671576950000013</v>
      </c>
      <c r="D169">
        <v>165</v>
      </c>
      <c r="G169" s="6">
        <v>0.82961296000000007</v>
      </c>
      <c r="H169" s="4" t="s">
        <v>881</v>
      </c>
      <c r="I169" s="21">
        <v>4191.2102113999999</v>
      </c>
      <c r="J169" s="4" t="s">
        <v>882</v>
      </c>
      <c r="K169" s="21">
        <v>561.16917339999986</v>
      </c>
      <c r="L169" s="4" t="s">
        <v>883</v>
      </c>
      <c r="O169" s="12"/>
      <c r="P169" s="14"/>
      <c r="Q169" s="4"/>
      <c r="R169" s="14"/>
      <c r="S169" s="4"/>
    </row>
    <row r="170" spans="1:19" ht="16" x14ac:dyDescent="0.2">
      <c r="A170" t="s">
        <v>750</v>
      </c>
      <c r="B170" s="9" t="s">
        <v>454</v>
      </c>
      <c r="C170">
        <v>0.14929576375</v>
      </c>
      <c r="D170">
        <v>166</v>
      </c>
      <c r="G170" s="6">
        <v>0.73687276000000013</v>
      </c>
      <c r="H170" s="12">
        <v>0.12040800000000002</v>
      </c>
      <c r="I170" s="12">
        <v>0.92287239999999993</v>
      </c>
      <c r="J170" s="4" t="s">
        <v>273</v>
      </c>
      <c r="K170" s="20">
        <v>13.590867399999999</v>
      </c>
      <c r="L170" s="4" t="s">
        <v>284</v>
      </c>
      <c r="O170" s="12"/>
      <c r="P170" s="14"/>
      <c r="Q170" s="4"/>
      <c r="R170" s="20"/>
      <c r="S170" s="14"/>
    </row>
    <row r="171" spans="1:19" ht="16" x14ac:dyDescent="0.2">
      <c r="A171" t="s">
        <v>756</v>
      </c>
      <c r="B171" s="9" t="s">
        <v>455</v>
      </c>
      <c r="C171">
        <v>1.29329289</v>
      </c>
      <c r="D171">
        <v>167</v>
      </c>
      <c r="G171" s="6">
        <v>5.1255928000000006</v>
      </c>
      <c r="H171" s="4" t="s">
        <v>274</v>
      </c>
      <c r="I171" s="14">
        <v>6.6545985999999999</v>
      </c>
      <c r="J171" s="4" t="s">
        <v>273</v>
      </c>
      <c r="K171" s="20">
        <v>16.502747799999998</v>
      </c>
      <c r="L171" s="14">
        <v>5.555758599999999</v>
      </c>
      <c r="O171" s="4"/>
      <c r="P171" s="20"/>
      <c r="Q171" s="4"/>
      <c r="R171" s="14"/>
      <c r="S171" s="4"/>
    </row>
    <row r="172" spans="1:19" ht="16" x14ac:dyDescent="0.2">
      <c r="A172" t="s">
        <v>611</v>
      </c>
      <c r="B172" s="9" t="s">
        <v>456</v>
      </c>
      <c r="C172">
        <v>2.9080228899999998</v>
      </c>
      <c r="D172">
        <v>168</v>
      </c>
      <c r="G172" s="6">
        <v>1.3827700000000001</v>
      </c>
      <c r="H172" s="12">
        <v>0.22983103000000002</v>
      </c>
      <c r="I172" s="20">
        <v>19.371453387000003</v>
      </c>
      <c r="J172" s="4" t="s">
        <v>874</v>
      </c>
      <c r="K172" s="20">
        <v>17.589792505999998</v>
      </c>
      <c r="L172" s="20">
        <v>12.574344068000002</v>
      </c>
      <c r="O172" s="12"/>
      <c r="P172" s="20"/>
      <c r="Q172" s="4"/>
      <c r="R172" s="20"/>
      <c r="S172" s="14"/>
    </row>
    <row r="173" spans="1:19" ht="16" x14ac:dyDescent="0.2">
      <c r="A173" t="s">
        <v>678</v>
      </c>
      <c r="B173" s="9" t="s">
        <v>457</v>
      </c>
      <c r="C173">
        <v>4.3877366200000001</v>
      </c>
      <c r="D173">
        <v>169</v>
      </c>
      <c r="G173" s="6">
        <v>4.7617228000000003</v>
      </c>
      <c r="H173" s="4" t="s">
        <v>274</v>
      </c>
      <c r="I173" s="20">
        <v>12.5670986</v>
      </c>
      <c r="J173" s="4" t="s">
        <v>273</v>
      </c>
      <c r="K173" s="20">
        <v>17.846692600000001</v>
      </c>
      <c r="L173" s="20">
        <v>18.799150699999998</v>
      </c>
      <c r="O173" s="4"/>
      <c r="P173" s="14"/>
      <c r="Q173" s="4"/>
      <c r="R173" s="14"/>
      <c r="S173" s="4"/>
    </row>
    <row r="174" spans="1:19" ht="16" x14ac:dyDescent="0.2">
      <c r="A174" t="s">
        <v>713</v>
      </c>
      <c r="B174" s="9" t="s">
        <v>458</v>
      </c>
      <c r="C174">
        <v>0.24379881800000003</v>
      </c>
      <c r="D174">
        <v>170</v>
      </c>
      <c r="G174" s="6">
        <v>1.6518472000000004</v>
      </c>
      <c r="H174" s="4" t="s">
        <v>274</v>
      </c>
      <c r="I174" s="12">
        <v>0.25753680000000001</v>
      </c>
      <c r="J174" s="4" t="s">
        <v>273</v>
      </c>
      <c r="K174" s="14">
        <v>4.0748030999999996</v>
      </c>
      <c r="L174" s="4" t="s">
        <v>284</v>
      </c>
      <c r="O174" s="4"/>
      <c r="P174" s="21"/>
      <c r="Q174" s="4"/>
      <c r="R174" s="21"/>
      <c r="S174" s="4"/>
    </row>
    <row r="175" spans="1:19" ht="16" x14ac:dyDescent="0.2">
      <c r="A175" t="s">
        <v>642</v>
      </c>
      <c r="B175" s="9" t="s">
        <v>459</v>
      </c>
      <c r="C175">
        <v>0.23485831775000002</v>
      </c>
      <c r="D175">
        <v>171</v>
      </c>
      <c r="G175" s="6">
        <v>6.3452104</v>
      </c>
      <c r="H175" s="12">
        <v>0.21572636249999996</v>
      </c>
      <c r="I175" s="20">
        <v>99.485062478999964</v>
      </c>
      <c r="J175" s="4" t="s">
        <v>875</v>
      </c>
      <c r="K175" s="20">
        <v>26.505458132999994</v>
      </c>
      <c r="L175" s="4" t="s">
        <v>862</v>
      </c>
      <c r="O175" s="12"/>
      <c r="P175" s="12"/>
      <c r="Q175" s="4"/>
      <c r="R175" s="20"/>
      <c r="S175" s="4"/>
    </row>
    <row r="176" spans="1:19" ht="16" x14ac:dyDescent="0.2">
      <c r="A176" t="s">
        <v>635</v>
      </c>
      <c r="B176" s="9" t="s">
        <v>460</v>
      </c>
      <c r="C176">
        <v>0.62574425000000011</v>
      </c>
      <c r="D176">
        <v>172</v>
      </c>
      <c r="G176" s="6">
        <v>0.65906056000000013</v>
      </c>
      <c r="H176" s="12">
        <v>1.2884391304347826</v>
      </c>
      <c r="I176" s="14">
        <v>4.5895720108695643</v>
      </c>
      <c r="J176" s="4" t="s">
        <v>874</v>
      </c>
      <c r="K176" s="14">
        <v>1.5197369565217391</v>
      </c>
      <c r="L176" s="4" t="s">
        <v>879</v>
      </c>
      <c r="O176" s="4"/>
      <c r="P176" s="14"/>
      <c r="Q176" s="4"/>
      <c r="R176" s="20"/>
      <c r="S176" s="14"/>
    </row>
    <row r="177" spans="1:19" ht="16" x14ac:dyDescent="0.2">
      <c r="A177" t="s">
        <v>854</v>
      </c>
      <c r="B177" s="9" t="s">
        <v>461</v>
      </c>
      <c r="C177">
        <v>1.72740684</v>
      </c>
      <c r="D177">
        <v>173</v>
      </c>
      <c r="G177" s="6">
        <v>2.7371127999999998</v>
      </c>
      <c r="H177" s="12">
        <v>0.30769654605263158</v>
      </c>
      <c r="I177" s="20">
        <v>66.399730592105257</v>
      </c>
      <c r="J177" s="4" t="s">
        <v>876</v>
      </c>
      <c r="K177" s="20">
        <v>44.426622697368416</v>
      </c>
      <c r="L177" s="14">
        <v>4.5553728618421054</v>
      </c>
      <c r="O177" s="12"/>
      <c r="P177" s="20"/>
      <c r="Q177" s="4"/>
      <c r="R177" s="20"/>
      <c r="S177" s="20"/>
    </row>
    <row r="178" spans="1:19" ht="16" x14ac:dyDescent="0.2">
      <c r="A178" t="s">
        <v>780</v>
      </c>
      <c r="B178" s="9" t="s">
        <v>462</v>
      </c>
      <c r="C178">
        <v>0.70640063999999991</v>
      </c>
      <c r="D178">
        <v>174</v>
      </c>
      <c r="G178" s="6">
        <v>1.7794816000000002</v>
      </c>
      <c r="H178" s="4" t="s">
        <v>274</v>
      </c>
      <c r="I178" s="20">
        <v>95.362441899999993</v>
      </c>
      <c r="J178" s="4" t="s">
        <v>273</v>
      </c>
      <c r="K178" s="14">
        <v>2.9473823000000001</v>
      </c>
      <c r="L178" s="12">
        <v>0.49610409999999994</v>
      </c>
      <c r="O178" s="4"/>
      <c r="P178" s="20"/>
      <c r="Q178" s="4"/>
      <c r="R178" s="20"/>
      <c r="S178" s="20"/>
    </row>
    <row r="179" spans="1:19" ht="16" x14ac:dyDescent="0.2">
      <c r="A179" t="s">
        <v>609</v>
      </c>
      <c r="B179" s="9" t="s">
        <v>463</v>
      </c>
      <c r="C179">
        <v>2.9958393599999997</v>
      </c>
      <c r="D179">
        <v>175</v>
      </c>
      <c r="G179" s="6">
        <v>3.3383380000000002</v>
      </c>
      <c r="H179" s="12">
        <v>0.21652774000000002</v>
      </c>
      <c r="I179" s="20">
        <v>20.153206502</v>
      </c>
      <c r="J179" s="4" t="s">
        <v>874</v>
      </c>
      <c r="K179" s="20">
        <v>18.523644854</v>
      </c>
      <c r="L179" s="20">
        <v>13.242579350000002</v>
      </c>
      <c r="O179" s="4"/>
      <c r="P179" s="12"/>
      <c r="Q179" s="4"/>
      <c r="R179" s="14"/>
      <c r="S179" s="4"/>
    </row>
    <row r="180" spans="1:19" ht="16" x14ac:dyDescent="0.2">
      <c r="A180" t="s">
        <v>801</v>
      </c>
      <c r="B180" s="9" t="s">
        <v>464</v>
      </c>
      <c r="C180">
        <v>0.71469542000000019</v>
      </c>
      <c r="D180">
        <v>176</v>
      </c>
      <c r="G180" s="6">
        <v>1.1961700000000002</v>
      </c>
      <c r="H180" s="12">
        <v>0.27080650000000001</v>
      </c>
      <c r="I180" s="20">
        <v>13.888437</v>
      </c>
      <c r="J180" s="4" t="s">
        <v>273</v>
      </c>
      <c r="K180" s="20">
        <v>27.295318599999998</v>
      </c>
      <c r="L180" s="12">
        <v>0.86758709999999994</v>
      </c>
      <c r="O180" s="12"/>
      <c r="P180" s="20"/>
      <c r="Q180" s="4"/>
      <c r="R180" s="20"/>
      <c r="S180" s="4"/>
    </row>
    <row r="181" spans="1:19" ht="16" x14ac:dyDescent="0.2">
      <c r="A181" t="s">
        <v>866</v>
      </c>
      <c r="B181" s="9" t="s">
        <v>465</v>
      </c>
      <c r="C181">
        <v>1.2132455480000002</v>
      </c>
      <c r="D181">
        <v>177</v>
      </c>
      <c r="G181" s="6">
        <v>0.7852394800000001</v>
      </c>
      <c r="H181" s="4" t="s">
        <v>274</v>
      </c>
      <c r="I181" s="12">
        <v>0.96139200000000002</v>
      </c>
      <c r="J181" s="4" t="s">
        <v>274</v>
      </c>
      <c r="K181" s="14">
        <v>4.3509668000000001</v>
      </c>
      <c r="L181" s="14">
        <v>1.9049949999999998</v>
      </c>
      <c r="O181" s="12"/>
      <c r="P181" s="14"/>
      <c r="Q181" s="4"/>
      <c r="R181" s="14"/>
      <c r="S181" s="4"/>
    </row>
    <row r="182" spans="1:19" ht="16" x14ac:dyDescent="0.2">
      <c r="A182" t="s">
        <v>730</v>
      </c>
      <c r="B182" s="9" t="s">
        <v>466</v>
      </c>
      <c r="C182">
        <v>1.22845527</v>
      </c>
      <c r="D182">
        <v>178</v>
      </c>
      <c r="G182" s="6">
        <v>0.66129976000000001</v>
      </c>
      <c r="H182" s="12">
        <v>0.15451899999999999</v>
      </c>
      <c r="I182" s="20">
        <v>17.866409999999998</v>
      </c>
      <c r="J182" s="12">
        <v>6.2177450000000002E-2</v>
      </c>
      <c r="K182" s="20">
        <v>24.102660999999998</v>
      </c>
      <c r="L182" s="14">
        <v>3.0797545</v>
      </c>
      <c r="O182" s="12"/>
      <c r="P182" s="20"/>
      <c r="Q182" s="4"/>
      <c r="R182" s="20"/>
      <c r="S182" s="14"/>
    </row>
    <row r="183" spans="1:19" ht="16" x14ac:dyDescent="0.2">
      <c r="A183" t="s">
        <v>646</v>
      </c>
      <c r="B183" s="9" t="s">
        <v>467</v>
      </c>
      <c r="C183" t="s">
        <v>274</v>
      </c>
      <c r="D183">
        <v>179</v>
      </c>
      <c r="G183" s="14" t="s">
        <v>862</v>
      </c>
      <c r="H183" s="4" t="s">
        <v>274</v>
      </c>
      <c r="I183" s="4" t="s">
        <v>280</v>
      </c>
      <c r="J183" s="4" t="s">
        <v>273</v>
      </c>
      <c r="K183" s="14">
        <v>1.0608742000000002</v>
      </c>
      <c r="L183" s="4" t="s">
        <v>284</v>
      </c>
      <c r="O183" s="4"/>
      <c r="P183" s="20"/>
      <c r="Q183" s="4"/>
      <c r="R183" s="14"/>
      <c r="S183" s="12"/>
    </row>
    <row r="184" spans="1:19" ht="16" x14ac:dyDescent="0.2">
      <c r="A184" t="s">
        <v>820</v>
      </c>
      <c r="B184" s="9" t="s">
        <v>468</v>
      </c>
      <c r="C184">
        <v>0.14589202000000001</v>
      </c>
      <c r="D184">
        <v>180</v>
      </c>
      <c r="G184" s="6">
        <v>7.4502556000000011</v>
      </c>
      <c r="H184" s="12">
        <v>0.13455700000000001</v>
      </c>
      <c r="I184" s="20">
        <v>10.798941847</v>
      </c>
      <c r="J184" s="4" t="s">
        <v>874</v>
      </c>
      <c r="K184" s="20">
        <v>80.068934709499999</v>
      </c>
      <c r="L184" s="4" t="s">
        <v>879</v>
      </c>
      <c r="O184" s="12"/>
      <c r="P184" s="20"/>
      <c r="Q184" s="4"/>
      <c r="R184" s="20"/>
      <c r="S184" s="20"/>
    </row>
    <row r="185" spans="1:19" ht="16" x14ac:dyDescent="0.2">
      <c r="A185" t="s">
        <v>639</v>
      </c>
      <c r="B185" s="9" t="s">
        <v>469</v>
      </c>
      <c r="C185">
        <v>0.56682166375000009</v>
      </c>
      <c r="D185">
        <v>181</v>
      </c>
      <c r="G185" s="6">
        <v>0.63383224000000016</v>
      </c>
      <c r="H185" s="4" t="s">
        <v>274</v>
      </c>
      <c r="I185" s="14">
        <v>2.6595950099999999</v>
      </c>
      <c r="J185" s="4" t="s">
        <v>874</v>
      </c>
      <c r="K185" s="14">
        <v>4.8797229719999997</v>
      </c>
      <c r="L185" s="14">
        <v>1.7782025114999995</v>
      </c>
      <c r="O185" s="12"/>
      <c r="P185" s="20"/>
      <c r="Q185" s="4"/>
      <c r="R185" s="20"/>
      <c r="S185" s="12"/>
    </row>
    <row r="186" spans="1:19" ht="16" x14ac:dyDescent="0.2">
      <c r="A186" t="s">
        <v>707</v>
      </c>
      <c r="B186" s="9" t="s">
        <v>470</v>
      </c>
      <c r="C186">
        <v>0.44859829750000002</v>
      </c>
      <c r="D186">
        <v>182</v>
      </c>
      <c r="G186" s="6">
        <v>2.6214207999999997</v>
      </c>
      <c r="H186" s="4" t="s">
        <v>274</v>
      </c>
      <c r="I186" s="14">
        <v>7.7827945999999999</v>
      </c>
      <c r="J186" s="4" t="s">
        <v>273</v>
      </c>
      <c r="K186" s="14">
        <v>3.7256869999999997</v>
      </c>
      <c r="L186" s="14">
        <v>1.3977630999999999</v>
      </c>
      <c r="O186" s="4"/>
      <c r="P186" s="12"/>
      <c r="Q186" s="4"/>
      <c r="R186" s="14"/>
      <c r="S186" s="14"/>
    </row>
    <row r="187" spans="1:19" ht="16" x14ac:dyDescent="0.2">
      <c r="A187" t="s">
        <v>699</v>
      </c>
      <c r="B187" s="9" t="s">
        <v>471</v>
      </c>
      <c r="C187">
        <v>10.255168599999999</v>
      </c>
      <c r="D187">
        <v>183</v>
      </c>
      <c r="G187" s="6">
        <v>1.2984268000000003</v>
      </c>
      <c r="H187" s="4" t="s">
        <v>274</v>
      </c>
      <c r="I187" s="20">
        <v>96.19271877049998</v>
      </c>
      <c r="J187" s="12">
        <v>0.26983961424999997</v>
      </c>
      <c r="K187" s="21">
        <v>120.28017706099996</v>
      </c>
      <c r="L187" s="20">
        <v>30.550501050999994</v>
      </c>
      <c r="O187" s="12"/>
      <c r="P187" s="20"/>
      <c r="Q187" s="12"/>
      <c r="R187" s="20"/>
      <c r="S187" s="14"/>
    </row>
    <row r="188" spans="1:19" ht="16" x14ac:dyDescent="0.2">
      <c r="A188" t="s">
        <v>768</v>
      </c>
      <c r="B188" s="9" t="s">
        <v>472</v>
      </c>
      <c r="C188" t="s">
        <v>274</v>
      </c>
      <c r="D188">
        <v>184</v>
      </c>
      <c r="G188" s="14" t="s">
        <v>862</v>
      </c>
      <c r="H188" s="12">
        <v>9.7150500000000001E-2</v>
      </c>
      <c r="I188" s="20">
        <v>15.144639</v>
      </c>
      <c r="J188" s="4" t="s">
        <v>273</v>
      </c>
      <c r="K188" s="20">
        <v>10.237315000000001</v>
      </c>
      <c r="L188" s="4" t="s">
        <v>284</v>
      </c>
      <c r="O188" s="4"/>
      <c r="P188" s="4"/>
      <c r="Q188" s="4"/>
      <c r="R188" s="14"/>
      <c r="S188" s="4"/>
    </row>
    <row r="189" spans="1:19" ht="16" x14ac:dyDescent="0.2">
      <c r="A189" t="s">
        <v>619</v>
      </c>
      <c r="B189" s="9" t="s">
        <v>473</v>
      </c>
      <c r="C189">
        <v>0.74797647</v>
      </c>
      <c r="D189">
        <v>185</v>
      </c>
      <c r="G189" s="6">
        <v>1.1304868000000001</v>
      </c>
      <c r="H189" s="12">
        <v>0.19948350000000001</v>
      </c>
      <c r="I189" s="14">
        <v>2.4336739999999994</v>
      </c>
      <c r="J189" s="4" t="s">
        <v>273</v>
      </c>
      <c r="K189" s="14">
        <v>8.2529457999999991</v>
      </c>
      <c r="L189" s="14">
        <v>1.2380208999999998</v>
      </c>
      <c r="O189" s="4"/>
      <c r="P189" s="4"/>
      <c r="Q189" s="4"/>
      <c r="R189" s="14"/>
      <c r="S189" s="4"/>
    </row>
    <row r="190" spans="1:19" ht="16" x14ac:dyDescent="0.2">
      <c r="A190" t="s">
        <v>743</v>
      </c>
      <c r="B190" s="9" t="s">
        <v>474</v>
      </c>
      <c r="C190">
        <v>1.4673110999999999</v>
      </c>
      <c r="D190">
        <v>186</v>
      </c>
      <c r="G190" s="6">
        <v>1.3043980000000002</v>
      </c>
      <c r="H190" s="12">
        <v>0.160721</v>
      </c>
      <c r="I190" s="14">
        <v>8.7682506999999994</v>
      </c>
      <c r="J190" s="4" t="s">
        <v>273</v>
      </c>
      <c r="K190" s="20">
        <v>16.824537400000001</v>
      </c>
      <c r="L190" s="14">
        <v>5.5604568999999993</v>
      </c>
      <c r="O190" s="12"/>
      <c r="P190" s="20"/>
      <c r="Q190" s="4"/>
      <c r="R190" s="20"/>
      <c r="S190" s="4"/>
    </row>
    <row r="191" spans="1:19" ht="16" x14ac:dyDescent="0.2">
      <c r="A191" t="s">
        <v>620</v>
      </c>
      <c r="B191" s="9" t="s">
        <v>475</v>
      </c>
      <c r="C191">
        <v>0.57837926475000012</v>
      </c>
      <c r="D191">
        <v>187</v>
      </c>
      <c r="G191" s="6">
        <v>0.70324744000000017</v>
      </c>
      <c r="H191" s="4" t="s">
        <v>274</v>
      </c>
      <c r="I191" s="12">
        <v>0.8689152</v>
      </c>
      <c r="J191" s="4" t="s">
        <v>273</v>
      </c>
      <c r="K191" s="14">
        <v>2.0473674000000002</v>
      </c>
      <c r="L191" s="14">
        <v>1.2803055999999999</v>
      </c>
      <c r="O191" s="4"/>
      <c r="P191" s="14"/>
      <c r="Q191" s="4"/>
      <c r="R191" s="14"/>
      <c r="S191" s="14"/>
    </row>
    <row r="192" spans="1:19" ht="16" x14ac:dyDescent="0.2">
      <c r="A192" t="s">
        <v>842</v>
      </c>
      <c r="B192" s="9" t="s">
        <v>476</v>
      </c>
      <c r="C192">
        <v>0.22706752650000001</v>
      </c>
      <c r="D192">
        <v>188</v>
      </c>
      <c r="G192" s="6">
        <v>1.8022468</v>
      </c>
      <c r="H192" s="4" t="s">
        <v>274</v>
      </c>
      <c r="I192" s="14">
        <v>6.0537115999999997</v>
      </c>
      <c r="J192" s="4" t="s">
        <v>273</v>
      </c>
      <c r="K192" s="14">
        <v>1.1985989000000001</v>
      </c>
      <c r="L192" s="12">
        <v>0.58101449999999988</v>
      </c>
      <c r="O192" s="4"/>
      <c r="P192" s="14"/>
      <c r="Q192" s="4"/>
      <c r="R192" s="14"/>
      <c r="S192" s="14"/>
    </row>
    <row r="193" spans="1:19" ht="16" x14ac:dyDescent="0.2">
      <c r="A193" t="s">
        <v>790</v>
      </c>
      <c r="B193" s="9" t="s">
        <v>477</v>
      </c>
      <c r="C193">
        <v>0.16988463149999999</v>
      </c>
      <c r="D193">
        <v>189</v>
      </c>
      <c r="G193" s="6">
        <v>2.5870864</v>
      </c>
      <c r="H193" s="12">
        <v>9.8700999999999983E-2</v>
      </c>
      <c r="I193" s="14">
        <v>1.3986768000000001</v>
      </c>
      <c r="J193" s="4" t="s">
        <v>273</v>
      </c>
      <c r="K193" s="14">
        <v>9.7672498000000001</v>
      </c>
      <c r="L193" s="4" t="s">
        <v>284</v>
      </c>
      <c r="O193" s="4"/>
      <c r="P193" s="20"/>
      <c r="Q193" s="12"/>
      <c r="R193" s="21"/>
      <c r="S193" s="20"/>
    </row>
    <row r="194" spans="1:19" ht="16" x14ac:dyDescent="0.2">
      <c r="A194" t="s">
        <v>637</v>
      </c>
      <c r="B194" s="9" t="s">
        <v>478</v>
      </c>
      <c r="C194">
        <v>0.59377931425000008</v>
      </c>
      <c r="D194">
        <v>190</v>
      </c>
      <c r="G194" s="6">
        <v>0.9662788000000001</v>
      </c>
      <c r="H194" s="4" t="s">
        <v>274</v>
      </c>
      <c r="I194" s="14">
        <v>2.8134833970000002</v>
      </c>
      <c r="J194" s="4" t="s">
        <v>874</v>
      </c>
      <c r="K194" s="14">
        <v>5.1277235189999999</v>
      </c>
      <c r="L194" s="14">
        <v>1.8471970469999996</v>
      </c>
      <c r="O194" s="12"/>
      <c r="P194" s="20"/>
      <c r="Q194" s="4"/>
      <c r="R194" s="20"/>
      <c r="S194" s="4"/>
    </row>
    <row r="195" spans="1:19" ht="16" x14ac:dyDescent="0.2">
      <c r="A195" t="s">
        <v>762</v>
      </c>
      <c r="B195" s="9" t="s">
        <v>479</v>
      </c>
      <c r="C195">
        <v>1.97495737</v>
      </c>
      <c r="D195">
        <v>191</v>
      </c>
      <c r="G195" s="6">
        <v>2.4904275999999999</v>
      </c>
      <c r="H195" s="4" t="s">
        <v>274</v>
      </c>
      <c r="I195" s="20">
        <v>12.325611640500002</v>
      </c>
      <c r="J195" s="4" t="s">
        <v>874</v>
      </c>
      <c r="K195" s="20">
        <v>15.295733628999999</v>
      </c>
      <c r="L195" s="14">
        <v>7.5035270229999993</v>
      </c>
      <c r="O195" s="12"/>
      <c r="P195" s="14"/>
      <c r="Q195" s="4"/>
      <c r="R195" s="14"/>
      <c r="S195" s="14"/>
    </row>
    <row r="196" spans="1:19" ht="16" x14ac:dyDescent="0.2">
      <c r="A196" t="s">
        <v>777</v>
      </c>
      <c r="B196" s="9" t="s">
        <v>480</v>
      </c>
      <c r="C196">
        <v>1.1982722400000001</v>
      </c>
      <c r="D196">
        <v>192</v>
      </c>
      <c r="G196" s="6">
        <v>0.84196588000000006</v>
      </c>
      <c r="H196" s="4" t="s">
        <v>274</v>
      </c>
      <c r="I196" s="21">
        <v>261.03992580000005</v>
      </c>
      <c r="J196" s="4" t="s">
        <v>873</v>
      </c>
      <c r="K196" s="20">
        <v>16.661100059999999</v>
      </c>
      <c r="L196" s="14">
        <v>2.9442876300000003</v>
      </c>
      <c r="O196" s="12"/>
      <c r="P196" s="14"/>
      <c r="Q196" s="4"/>
      <c r="R196" s="20"/>
      <c r="S196" s="14"/>
    </row>
    <row r="197" spans="1:19" ht="16" x14ac:dyDescent="0.2">
      <c r="A197" t="s">
        <v>667</v>
      </c>
      <c r="B197" s="9" t="s">
        <v>481</v>
      </c>
      <c r="C197">
        <v>0.196176661</v>
      </c>
      <c r="D197">
        <v>193</v>
      </c>
      <c r="G197" s="6">
        <v>0.66007295999999982</v>
      </c>
      <c r="H197" s="4" t="s">
        <v>274</v>
      </c>
      <c r="I197" s="12">
        <v>0.21798960000000001</v>
      </c>
      <c r="J197" s="4" t="s">
        <v>273</v>
      </c>
      <c r="K197" s="14">
        <v>1.4772512000000002</v>
      </c>
      <c r="L197" s="12">
        <v>0.55447999999999997</v>
      </c>
      <c r="O197" s="4"/>
      <c r="P197" s="12"/>
      <c r="Q197" s="4"/>
      <c r="R197" s="14"/>
      <c r="S197" s="14"/>
    </row>
    <row r="198" spans="1:19" ht="16" x14ac:dyDescent="0.2">
      <c r="A198" t="s">
        <v>774</v>
      </c>
      <c r="B198" s="9" t="s">
        <v>482</v>
      </c>
      <c r="C198">
        <v>0.19858197325000002</v>
      </c>
      <c r="D198">
        <v>194</v>
      </c>
      <c r="G198" s="6">
        <v>0.68754815999999996</v>
      </c>
      <c r="H198" s="12">
        <v>9.4049500000000008E-2</v>
      </c>
      <c r="I198" s="12">
        <v>0.50894400000000006</v>
      </c>
      <c r="J198" s="4" t="s">
        <v>273</v>
      </c>
      <c r="K198" s="14">
        <v>3.7224841000000004</v>
      </c>
      <c r="L198" s="4" t="s">
        <v>284</v>
      </c>
      <c r="O198" s="4"/>
      <c r="P198" s="14"/>
      <c r="Q198" s="4"/>
      <c r="R198" s="14"/>
      <c r="S198" s="12"/>
    </row>
    <row r="199" spans="1:19" ht="16" x14ac:dyDescent="0.2">
      <c r="A199" t="s">
        <v>841</v>
      </c>
      <c r="B199" s="9" t="s">
        <v>483</v>
      </c>
      <c r="C199">
        <v>0.2483673985</v>
      </c>
      <c r="D199">
        <v>195</v>
      </c>
      <c r="G199" s="6">
        <v>1.0530828000000001</v>
      </c>
      <c r="H199" s="4" t="s">
        <v>274</v>
      </c>
      <c r="I199" s="14">
        <v>6.0365433999999993</v>
      </c>
      <c r="J199" s="4" t="s">
        <v>273</v>
      </c>
      <c r="K199" s="14">
        <v>1.2178163000000002</v>
      </c>
      <c r="L199" s="12">
        <v>0.55978689999999998</v>
      </c>
      <c r="O199" s="12"/>
      <c r="P199" s="14"/>
      <c r="Q199" s="4"/>
      <c r="R199" s="14"/>
      <c r="S199" s="4"/>
    </row>
    <row r="200" spans="1:19" ht="16" x14ac:dyDescent="0.2">
      <c r="A200" t="s">
        <v>765</v>
      </c>
      <c r="B200" s="9" t="s">
        <v>484</v>
      </c>
      <c r="C200" t="s">
        <v>274</v>
      </c>
      <c r="D200">
        <v>196</v>
      </c>
      <c r="G200" s="6">
        <v>0.73780488</v>
      </c>
      <c r="H200" s="4" t="s">
        <v>274</v>
      </c>
      <c r="I200" s="14">
        <v>3.3313256</v>
      </c>
      <c r="J200" s="4" t="s">
        <v>273</v>
      </c>
      <c r="K200" s="12">
        <v>0.59325079999999997</v>
      </c>
      <c r="L200" s="4" t="s">
        <v>284</v>
      </c>
      <c r="O200" s="4"/>
      <c r="P200" s="14"/>
      <c r="Q200" s="4"/>
      <c r="R200" s="14"/>
      <c r="S200" s="14"/>
    </row>
    <row r="201" spans="1:19" ht="16" x14ac:dyDescent="0.2">
      <c r="A201" t="s">
        <v>706</v>
      </c>
      <c r="B201" s="9" t="s">
        <v>485</v>
      </c>
      <c r="C201">
        <v>0.4424866865</v>
      </c>
      <c r="D201">
        <v>197</v>
      </c>
      <c r="G201" s="6">
        <v>8.8503156000000018</v>
      </c>
      <c r="H201" s="4" t="s">
        <v>274</v>
      </c>
      <c r="I201" s="14">
        <v>7.7460055999999993</v>
      </c>
      <c r="J201" s="4" t="s">
        <v>273</v>
      </c>
      <c r="K201" s="14">
        <v>3.4886724000000005</v>
      </c>
      <c r="L201" s="14">
        <v>1.4823324999999998</v>
      </c>
      <c r="O201" s="4"/>
      <c r="P201" s="20"/>
      <c r="Q201" s="4"/>
      <c r="R201" s="20"/>
      <c r="S201" s="14"/>
    </row>
    <row r="202" spans="1:19" ht="16" x14ac:dyDescent="0.2">
      <c r="A202" t="s">
        <v>589</v>
      </c>
      <c r="B202" s="9" t="s">
        <v>486</v>
      </c>
      <c r="C202">
        <v>0.48558564625000006</v>
      </c>
      <c r="D202">
        <v>198</v>
      </c>
      <c r="G202" s="6">
        <v>4.1146595999999995</v>
      </c>
      <c r="H202" s="4" t="s">
        <v>274</v>
      </c>
      <c r="I202" s="12">
        <v>0.41007599999999994</v>
      </c>
      <c r="J202" s="4" t="s">
        <v>273</v>
      </c>
      <c r="K202" s="12">
        <v>0.23772889999999999</v>
      </c>
      <c r="L202" s="12">
        <v>0.42711439999999995</v>
      </c>
      <c r="O202" s="4"/>
      <c r="P202" s="21"/>
      <c r="Q202" s="4"/>
      <c r="R202" s="20"/>
      <c r="S202" s="14"/>
    </row>
    <row r="203" spans="1:19" ht="16" x14ac:dyDescent="0.2">
      <c r="A203" t="s">
        <v>867</v>
      </c>
      <c r="B203" s="9" t="s">
        <v>487</v>
      </c>
      <c r="C203">
        <v>3.6731689675000001</v>
      </c>
      <c r="D203">
        <v>199</v>
      </c>
      <c r="G203" s="6">
        <v>4.4985491999999994</v>
      </c>
      <c r="H203" s="4" t="s">
        <v>274</v>
      </c>
      <c r="I203" s="14">
        <v>5.2709640000000002</v>
      </c>
      <c r="J203" s="4" t="s">
        <v>280</v>
      </c>
      <c r="K203" s="14">
        <v>4.5765984</v>
      </c>
      <c r="L203" s="14">
        <v>4.952083599999999</v>
      </c>
      <c r="O203" s="4"/>
      <c r="P203" s="12"/>
      <c r="Q203" s="4"/>
      <c r="R203" s="14"/>
      <c r="S203" s="12"/>
    </row>
    <row r="204" spans="1:19" ht="16" x14ac:dyDescent="0.2">
      <c r="A204" t="s">
        <v>584</v>
      </c>
      <c r="B204" s="9" t="s">
        <v>488</v>
      </c>
      <c r="C204">
        <v>1.1225395599999999</v>
      </c>
      <c r="D204">
        <v>200</v>
      </c>
      <c r="G204" s="6">
        <v>2.0868372000000002</v>
      </c>
      <c r="H204" s="4" t="s">
        <v>274</v>
      </c>
      <c r="I204" s="20">
        <v>34.362632682499999</v>
      </c>
      <c r="J204" s="4" t="s">
        <v>887</v>
      </c>
      <c r="K204" s="21">
        <v>262.37470446549997</v>
      </c>
      <c r="L204" s="4" t="s">
        <v>888</v>
      </c>
      <c r="O204" s="12"/>
      <c r="P204" s="12"/>
      <c r="Q204" s="4"/>
      <c r="R204" s="14"/>
      <c r="S204" s="4"/>
    </row>
    <row r="205" spans="1:19" ht="16" x14ac:dyDescent="0.2">
      <c r="A205" t="s">
        <v>703</v>
      </c>
      <c r="B205" s="9" t="s">
        <v>489</v>
      </c>
      <c r="C205">
        <v>0.25106013800000004</v>
      </c>
      <c r="D205">
        <v>201</v>
      </c>
      <c r="G205" s="15">
        <v>13.389426200000001</v>
      </c>
      <c r="H205" s="4" t="s">
        <v>274</v>
      </c>
      <c r="I205" s="4" t="s">
        <v>280</v>
      </c>
      <c r="J205" s="4" t="s">
        <v>273</v>
      </c>
      <c r="K205" s="20">
        <v>33.614382999999997</v>
      </c>
      <c r="L205" s="12">
        <v>0.34220399999999995</v>
      </c>
      <c r="O205" s="12"/>
      <c r="P205" s="12"/>
      <c r="Q205" s="4"/>
      <c r="R205" s="14"/>
      <c r="S205" s="4"/>
    </row>
    <row r="206" spans="1:19" ht="16" x14ac:dyDescent="0.2">
      <c r="A206" t="s">
        <v>712</v>
      </c>
      <c r="B206" s="9" t="s">
        <v>490</v>
      </c>
      <c r="C206">
        <v>0.31731968299999996</v>
      </c>
      <c r="D206">
        <v>202</v>
      </c>
      <c r="G206" s="6">
        <v>0.98401319999999981</v>
      </c>
      <c r="H206" s="4" t="s">
        <v>274</v>
      </c>
      <c r="I206" s="12">
        <v>0.41290079999999996</v>
      </c>
      <c r="J206" s="4" t="s">
        <v>273</v>
      </c>
      <c r="K206" s="14">
        <v>5.0539785999999998</v>
      </c>
      <c r="L206" s="4" t="s">
        <v>284</v>
      </c>
      <c r="O206" s="4"/>
      <c r="P206" s="14"/>
      <c r="Q206" s="4"/>
      <c r="R206" s="14"/>
      <c r="S206" s="12"/>
    </row>
    <row r="207" spans="1:19" ht="16" x14ac:dyDescent="0.2">
      <c r="A207" t="s">
        <v>763</v>
      </c>
      <c r="B207" s="9" t="s">
        <v>491</v>
      </c>
      <c r="C207">
        <v>1.8446610799999998</v>
      </c>
      <c r="D207">
        <v>203</v>
      </c>
      <c r="G207" s="6">
        <v>2.2482540000000002</v>
      </c>
      <c r="H207" s="4" t="s">
        <v>274</v>
      </c>
      <c r="I207" s="20">
        <v>12.123712063499999</v>
      </c>
      <c r="J207" s="4" t="s">
        <v>874</v>
      </c>
      <c r="K207" s="20">
        <v>15.084156967</v>
      </c>
      <c r="L207" s="14">
        <v>7.2131485915000004</v>
      </c>
      <c r="O207" s="4"/>
      <c r="P207" s="14"/>
      <c r="Q207" s="4"/>
      <c r="R207" s="12"/>
      <c r="S207" s="4"/>
    </row>
    <row r="208" spans="1:19" ht="16" x14ac:dyDescent="0.2">
      <c r="A208" t="s">
        <v>696</v>
      </c>
      <c r="B208" s="9" t="s">
        <v>492</v>
      </c>
      <c r="C208">
        <v>1.0447486800000001</v>
      </c>
      <c r="D208">
        <v>204</v>
      </c>
      <c r="G208" s="6">
        <v>0.77428583999999978</v>
      </c>
      <c r="H208" s="4" t="s">
        <v>274</v>
      </c>
      <c r="I208" s="14">
        <v>7.6380911999999999</v>
      </c>
      <c r="J208" s="4" t="s">
        <v>273</v>
      </c>
      <c r="K208" s="14">
        <v>4.6438546000000001</v>
      </c>
      <c r="L208" s="14">
        <v>1.3789698999999997</v>
      </c>
      <c r="O208" s="4"/>
      <c r="P208" s="14"/>
      <c r="Q208" s="4"/>
      <c r="R208" s="14"/>
      <c r="S208" s="14"/>
    </row>
    <row r="209" spans="1:19" ht="16" x14ac:dyDescent="0.2">
      <c r="A209" t="s">
        <v>616</v>
      </c>
      <c r="B209" s="9" t="s">
        <v>493</v>
      </c>
      <c r="C209">
        <v>0.123321417</v>
      </c>
      <c r="D209">
        <v>205</v>
      </c>
      <c r="G209" s="6">
        <v>2.6661060000000005</v>
      </c>
      <c r="H209" s="12">
        <v>0.3324409425</v>
      </c>
      <c r="I209" s="14">
        <v>1.8349502444999999</v>
      </c>
      <c r="J209" s="4" t="s">
        <v>876</v>
      </c>
      <c r="K209" s="20">
        <v>34.490031757499999</v>
      </c>
      <c r="L209" s="4" t="s">
        <v>879</v>
      </c>
      <c r="O209" s="4"/>
      <c r="P209" s="12"/>
      <c r="Q209" s="4"/>
      <c r="R209" s="12"/>
      <c r="S209" s="12"/>
    </row>
    <row r="210" spans="1:19" ht="16" x14ac:dyDescent="0.2">
      <c r="A210" t="s">
        <v>617</v>
      </c>
      <c r="B210" s="9" t="s">
        <v>494</v>
      </c>
      <c r="C210">
        <v>0.73436149500000014</v>
      </c>
      <c r="D210">
        <v>206</v>
      </c>
      <c r="G210" s="6">
        <v>5.4452987999999998</v>
      </c>
      <c r="H210" s="12">
        <v>0.16537250000000001</v>
      </c>
      <c r="I210" s="14">
        <v>2.5268727999999996</v>
      </c>
      <c r="J210" s="4" t="s">
        <v>273</v>
      </c>
      <c r="K210" s="14">
        <v>8.0762769999999993</v>
      </c>
      <c r="L210" s="14">
        <v>1.4259529</v>
      </c>
      <c r="O210" s="4"/>
      <c r="P210" s="14"/>
      <c r="Q210" s="4"/>
      <c r="R210" s="14"/>
      <c r="S210" s="14"/>
    </row>
    <row r="211" spans="1:19" ht="16" x14ac:dyDescent="0.2">
      <c r="A211" t="s">
        <v>821</v>
      </c>
      <c r="B211" s="9" t="s">
        <v>495</v>
      </c>
      <c r="C211">
        <v>9.7695008500000013E-2</v>
      </c>
      <c r="D211">
        <v>207</v>
      </c>
      <c r="G211" s="6">
        <v>1.1938932</v>
      </c>
      <c r="H211" s="12">
        <v>0.14110398624999998</v>
      </c>
      <c r="I211" s="20">
        <v>10.950831364999999</v>
      </c>
      <c r="J211" s="4" t="s">
        <v>874</v>
      </c>
      <c r="K211" s="20">
        <v>81.361085580500003</v>
      </c>
      <c r="L211" s="4" t="s">
        <v>879</v>
      </c>
      <c r="O211" s="4"/>
      <c r="P211" s="20"/>
      <c r="Q211" s="4"/>
      <c r="R211" s="21"/>
      <c r="S211" s="4"/>
    </row>
    <row r="212" spans="1:19" ht="16" x14ac:dyDescent="0.2">
      <c r="A212" t="s">
        <v>793</v>
      </c>
      <c r="B212" s="9" t="s">
        <v>496</v>
      </c>
      <c r="C212">
        <v>0.19428569225</v>
      </c>
      <c r="D212">
        <v>208</v>
      </c>
      <c r="G212" s="6">
        <v>1.4270508</v>
      </c>
      <c r="H212" s="12">
        <v>0.16227150000000001</v>
      </c>
      <c r="I212" s="12">
        <v>0.6417096000000001</v>
      </c>
      <c r="J212" s="4" t="s">
        <v>273</v>
      </c>
      <c r="K212" s="14">
        <v>2.5181937000000003</v>
      </c>
      <c r="L212" s="4" t="s">
        <v>284</v>
      </c>
      <c r="O212" s="4"/>
      <c r="P212" s="4"/>
      <c r="Q212" s="4"/>
      <c r="R212" s="20"/>
      <c r="S212" s="12"/>
    </row>
    <row r="213" spans="1:19" ht="16" x14ac:dyDescent="0.2">
      <c r="A213" t="s">
        <v>809</v>
      </c>
      <c r="B213" s="9" t="s">
        <v>497</v>
      </c>
      <c r="C213">
        <v>0.55178468025000005</v>
      </c>
      <c r="D213">
        <v>209</v>
      </c>
      <c r="G213" s="6">
        <v>0.87945479999999987</v>
      </c>
      <c r="H213" s="4" t="s">
        <v>881</v>
      </c>
      <c r="I213" s="21">
        <v>3963.3258633999999</v>
      </c>
      <c r="J213" s="4" t="s">
        <v>882</v>
      </c>
      <c r="K213" s="21">
        <v>535.05689380000001</v>
      </c>
      <c r="L213" s="4" t="s">
        <v>883</v>
      </c>
      <c r="O213" s="4"/>
      <c r="P213" s="12"/>
      <c r="Q213" s="4"/>
      <c r="R213" s="14"/>
      <c r="S213" s="4"/>
    </row>
    <row r="214" spans="1:19" ht="16" x14ac:dyDescent="0.2">
      <c r="A214" t="s">
        <v>663</v>
      </c>
      <c r="B214" s="9" t="s">
        <v>498</v>
      </c>
      <c r="C214" t="s">
        <v>274</v>
      </c>
      <c r="D214">
        <v>210</v>
      </c>
      <c r="G214" s="6">
        <v>6.4405115999999998</v>
      </c>
      <c r="H214" s="12">
        <v>0.40570000000000001</v>
      </c>
      <c r="I214" s="20">
        <v>22.712092899999998</v>
      </c>
      <c r="J214" s="4" t="s">
        <v>273</v>
      </c>
      <c r="K214" s="14">
        <v>9.5621877999999985</v>
      </c>
      <c r="L214" s="4" t="s">
        <v>284</v>
      </c>
      <c r="O214" s="4"/>
      <c r="P214" s="12"/>
      <c r="Q214" s="4"/>
      <c r="R214" s="14"/>
      <c r="S214" s="4"/>
    </row>
    <row r="215" spans="1:19" ht="16" x14ac:dyDescent="0.2">
      <c r="A215" t="s">
        <v>666</v>
      </c>
      <c r="B215" s="9" t="s">
        <v>499</v>
      </c>
      <c r="C215">
        <v>0.49874678875000006</v>
      </c>
      <c r="D215">
        <v>211</v>
      </c>
      <c r="G215" s="6">
        <v>0.94508999999999987</v>
      </c>
      <c r="H215" s="4" t="s">
        <v>274</v>
      </c>
      <c r="I215" s="12">
        <v>0.45527280000000003</v>
      </c>
      <c r="J215" s="4" t="s">
        <v>273</v>
      </c>
      <c r="K215" s="14">
        <v>3.6135855000000001</v>
      </c>
      <c r="L215" s="14">
        <v>1.3742715999999999</v>
      </c>
      <c r="O215" s="4"/>
      <c r="P215" s="20"/>
      <c r="Q215" s="4"/>
      <c r="R215" s="20"/>
      <c r="S215" s="14"/>
    </row>
    <row r="216" spans="1:19" ht="16" x14ac:dyDescent="0.2">
      <c r="A216" t="s">
        <v>818</v>
      </c>
      <c r="B216" s="9" t="s">
        <v>500</v>
      </c>
      <c r="C216">
        <v>0.16973335400000003</v>
      </c>
      <c r="D216">
        <v>212</v>
      </c>
      <c r="G216" s="6">
        <v>0.49209264000000003</v>
      </c>
      <c r="H216" s="12">
        <v>0.371589</v>
      </c>
      <c r="I216" s="14">
        <v>2.6593131999999997</v>
      </c>
      <c r="J216" s="4" t="s">
        <v>273</v>
      </c>
      <c r="K216" s="14">
        <v>4.0523828000000002</v>
      </c>
      <c r="L216" s="4" t="s">
        <v>284</v>
      </c>
      <c r="O216" s="4"/>
      <c r="P216" s="14"/>
      <c r="Q216" s="4"/>
      <c r="R216" s="14"/>
      <c r="S216" s="14"/>
    </row>
    <row r="217" spans="1:19" ht="16" x14ac:dyDescent="0.2">
      <c r="A217" t="s">
        <v>698</v>
      </c>
      <c r="B217" s="9" t="s">
        <v>501</v>
      </c>
      <c r="C217">
        <v>9.8986858999999985</v>
      </c>
      <c r="D217">
        <v>213</v>
      </c>
      <c r="G217" s="6">
        <v>3.3495516000000003</v>
      </c>
      <c r="H217" s="4" t="s">
        <v>274</v>
      </c>
      <c r="I217" s="21">
        <v>105.27036010449997</v>
      </c>
      <c r="J217" s="12">
        <v>0.29533003124999996</v>
      </c>
      <c r="K217" s="21">
        <v>132.65374433299996</v>
      </c>
      <c r="L217" s="20">
        <v>33.690268182499992</v>
      </c>
      <c r="O217" s="12"/>
      <c r="P217" s="14"/>
      <c r="Q217" s="4"/>
      <c r="R217" s="20"/>
      <c r="S217" s="4"/>
    </row>
    <row r="218" spans="1:19" ht="16" x14ac:dyDescent="0.2">
      <c r="A218" t="s">
        <v>671</v>
      </c>
      <c r="B218" s="9" t="s">
        <v>502</v>
      </c>
      <c r="C218">
        <v>0.42915913874999995</v>
      </c>
      <c r="D218">
        <v>214</v>
      </c>
      <c r="G218" s="6">
        <v>3.9238596000000001</v>
      </c>
      <c r="H218" s="12">
        <v>9.7150500000000001E-2</v>
      </c>
      <c r="I218" s="14">
        <v>1.9701325999999999</v>
      </c>
      <c r="J218" s="4" t="s">
        <v>273</v>
      </c>
      <c r="K218" s="20">
        <v>11.521318599999999</v>
      </c>
      <c r="L218" s="14">
        <v>1.0957838</v>
      </c>
      <c r="O218" s="12"/>
      <c r="P218" s="14"/>
      <c r="Q218" s="4"/>
      <c r="R218" s="14"/>
      <c r="S218" s="14"/>
    </row>
    <row r="219" spans="1:19" ht="16" x14ac:dyDescent="0.2">
      <c r="A219" t="s">
        <v>652</v>
      </c>
      <c r="B219" s="9" t="s">
        <v>503</v>
      </c>
      <c r="C219">
        <v>0.13073401450000002</v>
      </c>
      <c r="D219">
        <v>215</v>
      </c>
      <c r="G219" s="6">
        <v>1.1397059999999999</v>
      </c>
      <c r="H219" s="4" t="s">
        <v>274</v>
      </c>
      <c r="I219" s="20">
        <v>10.517309685000001</v>
      </c>
      <c r="J219" s="4" t="s">
        <v>874</v>
      </c>
      <c r="K219" s="20">
        <v>77.737726604999992</v>
      </c>
      <c r="L219" s="4" t="s">
        <v>879</v>
      </c>
      <c r="O219" s="12"/>
      <c r="P219" s="20"/>
      <c r="Q219" s="4"/>
      <c r="R219" s="20"/>
      <c r="S219" s="4"/>
    </row>
    <row r="220" spans="1:19" ht="16" x14ac:dyDescent="0.2">
      <c r="A220" t="s">
        <v>644</v>
      </c>
      <c r="B220" s="9" t="s">
        <v>504</v>
      </c>
      <c r="C220">
        <v>0.18377190600000001</v>
      </c>
      <c r="D220">
        <v>216</v>
      </c>
      <c r="G220" s="6">
        <v>2.8756044000000003</v>
      </c>
      <c r="H220" s="4" t="s">
        <v>274</v>
      </c>
      <c r="I220" s="4" t="s">
        <v>280</v>
      </c>
      <c r="J220" s="4" t="s">
        <v>273</v>
      </c>
      <c r="K220" s="12">
        <v>0.54200440000000005</v>
      </c>
      <c r="L220" s="4" t="s">
        <v>284</v>
      </c>
      <c r="O220" s="12"/>
      <c r="P220" s="12"/>
      <c r="Q220" s="4"/>
      <c r="R220" s="14"/>
      <c r="S220" s="4"/>
    </row>
    <row r="221" spans="1:19" ht="16" x14ac:dyDescent="0.2">
      <c r="A221" t="s">
        <v>726</v>
      </c>
      <c r="B221" s="9" t="s">
        <v>505</v>
      </c>
      <c r="C221">
        <v>0.56975644725000008</v>
      </c>
      <c r="D221">
        <v>217</v>
      </c>
      <c r="G221" s="6"/>
      <c r="H221" s="4" t="s">
        <v>274</v>
      </c>
      <c r="I221" s="20">
        <v>19.394789099999997</v>
      </c>
      <c r="J221" s="4" t="s">
        <v>273</v>
      </c>
      <c r="K221" s="14">
        <v>6.9373941999999991</v>
      </c>
      <c r="L221" s="4" t="s">
        <v>284</v>
      </c>
      <c r="O221" s="4"/>
      <c r="P221" s="21"/>
      <c r="Q221" s="4"/>
      <c r="R221" s="21"/>
      <c r="S221" s="4"/>
    </row>
    <row r="222" spans="1:19" ht="16" x14ac:dyDescent="0.2">
      <c r="A222" t="s">
        <v>662</v>
      </c>
      <c r="B222" s="9" t="s">
        <v>506</v>
      </c>
      <c r="C222" t="s">
        <v>274</v>
      </c>
      <c r="D222">
        <v>218</v>
      </c>
      <c r="G222" s="6"/>
      <c r="H222" s="12">
        <v>0.40570000000000001</v>
      </c>
      <c r="I222" s="20">
        <v>22.730703299999995</v>
      </c>
      <c r="J222" s="4" t="s">
        <v>273</v>
      </c>
      <c r="K222" s="14">
        <v>9.7009989999999995</v>
      </c>
      <c r="L222" s="4" t="s">
        <v>284</v>
      </c>
      <c r="O222" s="12"/>
      <c r="P222" s="20"/>
      <c r="Q222" s="4"/>
      <c r="R222" s="14"/>
      <c r="S222" s="4"/>
    </row>
    <row r="223" spans="1:19" ht="16" x14ac:dyDescent="0.2">
      <c r="A223" t="s">
        <v>686</v>
      </c>
      <c r="B223" s="9" t="s">
        <v>507</v>
      </c>
      <c r="C223">
        <v>0.47687206225000001</v>
      </c>
      <c r="D223">
        <v>219</v>
      </c>
      <c r="G223" s="6">
        <v>8.561444400000001</v>
      </c>
      <c r="H223" s="12">
        <v>0.11265549999999999</v>
      </c>
      <c r="I223" s="14">
        <v>2.8260899999999998</v>
      </c>
      <c r="J223" s="4" t="s">
        <v>273</v>
      </c>
      <c r="K223" s="14">
        <v>4.8489165999999999</v>
      </c>
      <c r="L223" s="4" t="s">
        <v>284</v>
      </c>
      <c r="O223" s="4"/>
      <c r="P223" s="12"/>
      <c r="Q223" s="4"/>
      <c r="R223" s="14"/>
      <c r="S223" s="14"/>
    </row>
    <row r="224" spans="1:19" ht="16" x14ac:dyDescent="0.2">
      <c r="A224" t="s">
        <v>839</v>
      </c>
      <c r="B224" s="9" t="s">
        <v>508</v>
      </c>
      <c r="C224">
        <v>8.3559976999999996</v>
      </c>
      <c r="D224">
        <v>220</v>
      </c>
      <c r="G224" s="6">
        <v>8.199306</v>
      </c>
      <c r="H224" s="12">
        <v>0.14335964500000001</v>
      </c>
      <c r="I224" s="20">
        <v>23.157134429000003</v>
      </c>
      <c r="J224" s="4" t="s">
        <v>874</v>
      </c>
      <c r="K224" s="20">
        <v>37.724010037999996</v>
      </c>
      <c r="L224" s="20">
        <v>29.819503713999996</v>
      </c>
      <c r="O224" s="12"/>
      <c r="P224" s="14"/>
      <c r="Q224" s="4"/>
      <c r="R224" s="14"/>
      <c r="S224" s="4"/>
    </row>
    <row r="225" spans="1:19" ht="16" x14ac:dyDescent="0.2">
      <c r="A225" t="s">
        <v>583</v>
      </c>
      <c r="B225" s="9" t="s">
        <v>509</v>
      </c>
      <c r="C225">
        <v>1.2694445699999999</v>
      </c>
      <c r="D225">
        <v>221</v>
      </c>
      <c r="G225" s="6">
        <v>2.2726763999999999</v>
      </c>
      <c r="H225" s="4" t="s">
        <v>274</v>
      </c>
      <c r="I225" s="20">
        <v>34.205165435499993</v>
      </c>
      <c r="J225" s="4" t="s">
        <v>887</v>
      </c>
      <c r="K225" s="21">
        <v>259.28587922050002</v>
      </c>
      <c r="L225" s="14">
        <v>1.0068902004999998</v>
      </c>
      <c r="O225" s="4"/>
      <c r="P225" s="21"/>
      <c r="Q225" s="12"/>
      <c r="R225" s="21"/>
      <c r="S225" s="20"/>
    </row>
    <row r="226" spans="1:19" ht="16" x14ac:dyDescent="0.2">
      <c r="A226" t="s">
        <v>594</v>
      </c>
      <c r="B226" s="9" t="s">
        <v>510</v>
      </c>
      <c r="C226">
        <v>0.30083043549999999</v>
      </c>
      <c r="D226">
        <v>222</v>
      </c>
      <c r="G226" s="6">
        <v>0.57818159999999996</v>
      </c>
      <c r="H226" s="12">
        <v>0.21730787500000001</v>
      </c>
      <c r="I226" s="14">
        <v>6.7330265699999998</v>
      </c>
      <c r="J226" s="4" t="s">
        <v>874</v>
      </c>
      <c r="K226" s="21">
        <v>160.12438189</v>
      </c>
      <c r="L226" s="4" t="s">
        <v>879</v>
      </c>
      <c r="O226" s="12"/>
      <c r="P226" s="14"/>
      <c r="Q226" s="4"/>
      <c r="R226" s="20"/>
      <c r="S226" s="14"/>
    </row>
    <row r="227" spans="1:19" ht="16" x14ac:dyDescent="0.2">
      <c r="A227" t="s">
        <v>819</v>
      </c>
      <c r="B227" s="9" t="s">
        <v>511</v>
      </c>
      <c r="C227" t="s">
        <v>274</v>
      </c>
      <c r="D227">
        <v>223</v>
      </c>
      <c r="G227" s="6"/>
      <c r="H227" s="4" t="s">
        <v>873</v>
      </c>
      <c r="I227" s="20">
        <v>11.195925814499999</v>
      </c>
      <c r="J227" s="4" t="s">
        <v>874</v>
      </c>
      <c r="K227" s="20">
        <v>82.351290543499999</v>
      </c>
      <c r="L227" s="4" t="s">
        <v>879</v>
      </c>
      <c r="O227" s="4"/>
      <c r="P227" s="20"/>
      <c r="Q227" s="4"/>
      <c r="R227" s="20"/>
      <c r="S227" s="4"/>
    </row>
    <row r="228" spans="1:19" ht="16" x14ac:dyDescent="0.2">
      <c r="A228" t="s">
        <v>596</v>
      </c>
      <c r="B228" s="9" t="s">
        <v>512</v>
      </c>
      <c r="C228">
        <v>0.29671568749999999</v>
      </c>
      <c r="D228">
        <v>224</v>
      </c>
      <c r="G228" s="6">
        <v>2.1116411999999998</v>
      </c>
      <c r="H228" s="12">
        <v>0.23304544999999999</v>
      </c>
      <c r="I228" s="14">
        <v>6.5303191800000002</v>
      </c>
      <c r="J228" s="4" t="s">
        <v>874</v>
      </c>
      <c r="K228" s="21">
        <v>158.01098137</v>
      </c>
      <c r="L228" s="4" t="s">
        <v>879</v>
      </c>
      <c r="O228" s="4"/>
      <c r="P228" s="4"/>
      <c r="Q228" s="4"/>
      <c r="R228" s="12"/>
      <c r="S228" s="4"/>
    </row>
    <row r="229" spans="1:19" ht="16" x14ac:dyDescent="0.2">
      <c r="A229" t="s">
        <v>794</v>
      </c>
      <c r="B229" s="9" t="s">
        <v>513</v>
      </c>
      <c r="C229">
        <v>0.34615317449999999</v>
      </c>
      <c r="D229">
        <v>225</v>
      </c>
      <c r="G229" s="6">
        <v>1.8842075999999999</v>
      </c>
      <c r="H229" s="12">
        <v>0.18397850000000002</v>
      </c>
      <c r="I229" s="12">
        <v>0.7942488000000002</v>
      </c>
      <c r="J229" s="4" t="s">
        <v>273</v>
      </c>
      <c r="K229" s="14">
        <v>3.6007739000000001</v>
      </c>
      <c r="L229" s="4" t="s">
        <v>284</v>
      </c>
      <c r="O229" s="4"/>
      <c r="P229" s="20"/>
      <c r="Q229" s="4"/>
      <c r="R229" s="14"/>
      <c r="S229" s="4"/>
    </row>
    <row r="230" spans="1:19" ht="16" x14ac:dyDescent="0.2">
      <c r="A230" t="s">
        <v>612</v>
      </c>
      <c r="B230" s="9" t="s">
        <v>514</v>
      </c>
      <c r="C230">
        <v>1.0595296699999999</v>
      </c>
      <c r="D230">
        <v>226</v>
      </c>
      <c r="G230" s="6">
        <v>2.3726556000000003</v>
      </c>
      <c r="H230" s="4" t="s">
        <v>274</v>
      </c>
      <c r="I230" s="14">
        <v>6.0414485999999998</v>
      </c>
      <c r="J230" s="4" t="s">
        <v>273</v>
      </c>
      <c r="K230" s="14">
        <v>4.2337305999999995</v>
      </c>
      <c r="L230" s="4" t="s">
        <v>284</v>
      </c>
      <c r="O230" s="12"/>
      <c r="P230" s="20"/>
      <c r="Q230" s="4"/>
      <c r="R230" s="14"/>
      <c r="S230" s="4"/>
    </row>
    <row r="231" spans="1:19" ht="16" x14ac:dyDescent="0.2">
      <c r="A231" t="s">
        <v>746</v>
      </c>
      <c r="B231" s="9" t="s">
        <v>515</v>
      </c>
      <c r="C231">
        <v>2.6871775099999997</v>
      </c>
      <c r="D231">
        <v>227</v>
      </c>
      <c r="G231" s="6">
        <v>0.80427959999999998</v>
      </c>
      <c r="H231" s="4" t="s">
        <v>274</v>
      </c>
      <c r="I231" s="20">
        <v>27.318819599999994</v>
      </c>
      <c r="J231" s="12">
        <v>7.4823623999999991E-2</v>
      </c>
      <c r="K231" s="20">
        <v>11.339092511999999</v>
      </c>
      <c r="L231" s="20">
        <v>10.431054432</v>
      </c>
      <c r="O231" s="12"/>
      <c r="P231" s="14"/>
      <c r="Q231" s="4"/>
      <c r="R231" s="14"/>
      <c r="S231" s="4"/>
    </row>
    <row r="232" spans="1:19" ht="16" x14ac:dyDescent="0.2">
      <c r="A232" t="s">
        <v>677</v>
      </c>
      <c r="B232" s="9" t="s">
        <v>516</v>
      </c>
      <c r="C232">
        <v>4.3323389600000004</v>
      </c>
      <c r="D232">
        <v>228</v>
      </c>
      <c r="G232" s="6">
        <v>1.4728427999999998</v>
      </c>
      <c r="H232" s="4" t="s">
        <v>274</v>
      </c>
      <c r="I232" s="20">
        <v>12.6508454</v>
      </c>
      <c r="J232" s="4" t="s">
        <v>273</v>
      </c>
      <c r="K232" s="20">
        <v>17.950800999999998</v>
      </c>
      <c r="L232" s="20">
        <v>19.102484099999998</v>
      </c>
      <c r="O232" s="12"/>
      <c r="P232" s="20"/>
      <c r="Q232" s="4"/>
      <c r="R232" s="20"/>
      <c r="S232" s="20"/>
    </row>
    <row r="233" spans="1:19" ht="16" x14ac:dyDescent="0.2">
      <c r="A233" t="s">
        <v>744</v>
      </c>
      <c r="B233" s="9" t="s">
        <v>517</v>
      </c>
      <c r="C233">
        <v>1.3729115000000001</v>
      </c>
      <c r="D233">
        <v>229</v>
      </c>
      <c r="G233" s="6">
        <v>0.75677040000000007</v>
      </c>
      <c r="H233" s="12">
        <v>0.14521600000000001</v>
      </c>
      <c r="I233" s="14">
        <v>8.7077668999999993</v>
      </c>
      <c r="J233" s="4" t="s">
        <v>273</v>
      </c>
      <c r="K233" s="20">
        <v>16.180958199999999</v>
      </c>
      <c r="L233" s="14">
        <v>5.4570942999999996</v>
      </c>
      <c r="O233" s="4"/>
      <c r="P233" s="20"/>
      <c r="Q233" s="4"/>
      <c r="R233" s="21"/>
      <c r="S233" s="14"/>
    </row>
    <row r="234" spans="1:19" ht="16" x14ac:dyDescent="0.2">
      <c r="A234" t="s">
        <v>710</v>
      </c>
      <c r="B234" s="9" t="s">
        <v>518</v>
      </c>
      <c r="C234">
        <v>0.27644450249999997</v>
      </c>
      <c r="D234">
        <v>230</v>
      </c>
      <c r="G234" s="15">
        <v>13.3631206</v>
      </c>
      <c r="H234" s="4" t="s">
        <v>274</v>
      </c>
      <c r="I234" s="14">
        <v>6.4706535999999995</v>
      </c>
      <c r="J234" s="4" t="s">
        <v>273</v>
      </c>
      <c r="K234" s="14">
        <v>4.7511177999999994</v>
      </c>
      <c r="L234" s="12">
        <v>0.62877660000000002</v>
      </c>
      <c r="O234" s="12"/>
      <c r="P234" s="14"/>
      <c r="Q234" s="4"/>
      <c r="R234" s="21"/>
      <c r="S234" s="4"/>
    </row>
    <row r="235" spans="1:19" ht="16" x14ac:dyDescent="0.2">
      <c r="A235" t="s">
        <v>690</v>
      </c>
      <c r="B235" s="9" t="s">
        <v>519</v>
      </c>
      <c r="C235">
        <v>1.9231617999999999</v>
      </c>
      <c r="D235">
        <v>231</v>
      </c>
      <c r="G235" s="6">
        <v>1.0721628000000001</v>
      </c>
      <c r="H235" s="4" t="s">
        <v>884</v>
      </c>
      <c r="I235" s="21">
        <v>1625.7095139999999</v>
      </c>
      <c r="J235" s="4" t="s">
        <v>885</v>
      </c>
      <c r="K235" s="21">
        <v>200.39144487999999</v>
      </c>
      <c r="L235" s="4" t="s">
        <v>886</v>
      </c>
      <c r="O235" s="4"/>
      <c r="P235" s="20"/>
      <c r="Q235" s="4"/>
      <c r="R235" s="20"/>
      <c r="S235" s="4"/>
    </row>
    <row r="236" spans="1:19" ht="16" x14ac:dyDescent="0.2">
      <c r="A236" t="s">
        <v>590</v>
      </c>
      <c r="B236" s="9" t="s">
        <v>520</v>
      </c>
      <c r="C236" t="s">
        <v>274</v>
      </c>
      <c r="D236">
        <v>232</v>
      </c>
      <c r="G236" s="6">
        <v>2.0734811999999998</v>
      </c>
      <c r="H236" s="4" t="s">
        <v>274</v>
      </c>
      <c r="I236" s="12">
        <v>0.37900320000000004</v>
      </c>
      <c r="J236" s="4" t="s">
        <v>273</v>
      </c>
      <c r="K236" s="4" t="s">
        <v>280</v>
      </c>
      <c r="L236" s="4" t="s">
        <v>284</v>
      </c>
      <c r="O236" s="12"/>
      <c r="P236" s="14"/>
      <c r="Q236" s="4"/>
      <c r="R236" s="21"/>
      <c r="S236" s="4"/>
    </row>
    <row r="237" spans="1:19" ht="16" x14ac:dyDescent="0.2">
      <c r="A237" t="s">
        <v>788</v>
      </c>
      <c r="B237" s="9" t="s">
        <v>521</v>
      </c>
      <c r="C237">
        <v>0.17853770450000001</v>
      </c>
      <c r="D237">
        <v>233</v>
      </c>
      <c r="G237" s="6">
        <v>3.6132372000000004</v>
      </c>
      <c r="H237" s="4" t="s">
        <v>274</v>
      </c>
      <c r="I237" s="14">
        <v>1.1288908</v>
      </c>
      <c r="J237" s="4" t="s">
        <v>273</v>
      </c>
      <c r="K237" s="14">
        <v>9.1205157999999997</v>
      </c>
      <c r="L237" s="4" t="s">
        <v>284</v>
      </c>
      <c r="O237" s="12"/>
      <c r="P237" s="12"/>
      <c r="Q237" s="4"/>
      <c r="R237" s="14"/>
      <c r="S237" s="4"/>
    </row>
    <row r="238" spans="1:19" ht="16" x14ac:dyDescent="0.2">
      <c r="A238" t="s">
        <v>778</v>
      </c>
      <c r="B238" s="9" t="s">
        <v>522</v>
      </c>
      <c r="C238">
        <v>1.1643629100000001</v>
      </c>
      <c r="D238">
        <v>234</v>
      </c>
      <c r="G238" s="6">
        <v>1.1923667999999998</v>
      </c>
      <c r="H238" s="4" t="s">
        <v>274</v>
      </c>
      <c r="I238" s="21">
        <v>295.27143030000002</v>
      </c>
      <c r="J238" s="4" t="s">
        <v>873</v>
      </c>
      <c r="K238" s="20">
        <v>19.037610899999997</v>
      </c>
      <c r="L238" s="14">
        <v>3.4060834800000004</v>
      </c>
      <c r="O238" s="4"/>
      <c r="P238" s="14"/>
      <c r="Q238" s="4"/>
      <c r="R238" s="14"/>
      <c r="S238" s="4"/>
    </row>
    <row r="239" spans="1:19" ht="16" x14ac:dyDescent="0.2">
      <c r="A239" t="s">
        <v>755</v>
      </c>
      <c r="B239" s="9" t="s">
        <v>523</v>
      </c>
      <c r="C239">
        <v>1.28931817</v>
      </c>
      <c r="D239">
        <v>235</v>
      </c>
      <c r="G239" s="6">
        <v>1.191222</v>
      </c>
      <c r="H239" s="4" t="s">
        <v>274</v>
      </c>
      <c r="I239" s="14">
        <v>6.8066597999999994</v>
      </c>
      <c r="J239" s="12">
        <v>7.2394050000000001E-2</v>
      </c>
      <c r="K239" s="20">
        <v>17.461807</v>
      </c>
      <c r="L239" s="14">
        <v>5.7014058999999992</v>
      </c>
      <c r="O239" s="4"/>
      <c r="P239" s="20"/>
      <c r="Q239" s="12"/>
      <c r="R239" s="20"/>
      <c r="S239" s="20"/>
    </row>
    <row r="240" spans="1:19" ht="16" x14ac:dyDescent="0.2">
      <c r="A240" t="s">
        <v>675</v>
      </c>
      <c r="B240" s="9" t="s">
        <v>524</v>
      </c>
      <c r="C240">
        <v>4.0233044800000002</v>
      </c>
      <c r="D240">
        <v>236</v>
      </c>
      <c r="G240" s="6">
        <v>2.3177052000000002</v>
      </c>
      <c r="H240" s="4" t="s">
        <v>274</v>
      </c>
      <c r="I240" s="20">
        <v>13.506923799999999</v>
      </c>
      <c r="J240" s="4" t="s">
        <v>273</v>
      </c>
      <c r="K240" s="20">
        <v>18.1432438</v>
      </c>
      <c r="L240" s="20">
        <v>19.2377544</v>
      </c>
      <c r="O240" s="4"/>
      <c r="P240" s="20"/>
      <c r="Q240" s="4"/>
      <c r="R240" s="20"/>
      <c r="S240" s="20"/>
    </row>
    <row r="241" spans="1:19" ht="16" x14ac:dyDescent="0.2">
      <c r="A241" t="s">
        <v>783</v>
      </c>
      <c r="B241" s="9" t="s">
        <v>525</v>
      </c>
      <c r="C241">
        <v>0.25152909825000003</v>
      </c>
      <c r="D241">
        <v>237</v>
      </c>
      <c r="G241" s="6">
        <v>2.4131052</v>
      </c>
      <c r="H241" s="12">
        <v>9.5600000000000018E-2</v>
      </c>
      <c r="I241" s="14">
        <v>1.3152884</v>
      </c>
      <c r="J241" s="4" t="s">
        <v>273</v>
      </c>
      <c r="K241" s="20">
        <v>10.120587399999998</v>
      </c>
      <c r="L241" s="4" t="s">
        <v>284</v>
      </c>
      <c r="O241" s="12"/>
      <c r="P241" s="14"/>
      <c r="Q241" s="4"/>
      <c r="R241" s="20"/>
      <c r="S241" s="14"/>
    </row>
    <row r="242" spans="1:19" ht="16" x14ac:dyDescent="0.2">
      <c r="A242" t="s">
        <v>723</v>
      </c>
      <c r="B242" s="9" t="s">
        <v>526</v>
      </c>
      <c r="C242">
        <v>1.07567697</v>
      </c>
      <c r="D242">
        <v>238</v>
      </c>
      <c r="G242" s="6">
        <v>3.0957876</v>
      </c>
      <c r="H242" s="4" t="s">
        <v>274</v>
      </c>
      <c r="I242" s="20">
        <v>59.865430199999992</v>
      </c>
      <c r="J242" s="4" t="s">
        <v>273</v>
      </c>
      <c r="K242" s="20">
        <v>15.474283</v>
      </c>
      <c r="L242" s="14">
        <v>3.2629882000000001</v>
      </c>
      <c r="O242" s="4"/>
      <c r="P242" s="14"/>
      <c r="Q242" s="4"/>
      <c r="R242" s="14"/>
      <c r="S242" s="12"/>
    </row>
    <row r="243" spans="1:19" ht="16" x14ac:dyDescent="0.2">
      <c r="A243" t="s">
        <v>632</v>
      </c>
      <c r="B243" s="9" t="s">
        <v>527</v>
      </c>
      <c r="C243">
        <v>0.16105002550000003</v>
      </c>
      <c r="D243">
        <v>239</v>
      </c>
      <c r="G243" s="6">
        <v>1.4720795999999998</v>
      </c>
      <c r="H243" s="4" t="s">
        <v>274</v>
      </c>
      <c r="I243" s="14">
        <v>1.4845178000000001</v>
      </c>
      <c r="J243" s="4" t="s">
        <v>273</v>
      </c>
      <c r="K243" s="12">
        <v>0.68613489999999999</v>
      </c>
      <c r="L243" s="4" t="s">
        <v>284</v>
      </c>
      <c r="O243" s="4"/>
      <c r="P243" s="21"/>
      <c r="Q243" s="4"/>
      <c r="R243" s="21"/>
      <c r="S243" s="4"/>
    </row>
    <row r="244" spans="1:19" ht="16" x14ac:dyDescent="0.2">
      <c r="A244" t="s">
        <v>761</v>
      </c>
      <c r="B244" s="9" t="s">
        <v>528</v>
      </c>
      <c r="C244">
        <v>0.465511122</v>
      </c>
      <c r="D244">
        <v>240</v>
      </c>
      <c r="G244" s="6">
        <v>2.2799268000000001</v>
      </c>
      <c r="H244" s="12">
        <v>0.22739250000000003</v>
      </c>
      <c r="I244" s="14">
        <v>3.7482675999999997</v>
      </c>
      <c r="J244" s="4" t="s">
        <v>273</v>
      </c>
      <c r="K244" s="20">
        <v>21.124529799999998</v>
      </c>
      <c r="L244" s="12">
        <v>0.73491459999999997</v>
      </c>
      <c r="O244" s="4"/>
      <c r="P244" s="12"/>
      <c r="Q244" s="4"/>
      <c r="R244" s="4"/>
      <c r="S244" s="4"/>
    </row>
    <row r="245" spans="1:19" ht="16" x14ac:dyDescent="0.2">
      <c r="A245" t="s">
        <v>824</v>
      </c>
      <c r="B245" s="9" t="s">
        <v>529</v>
      </c>
      <c r="C245">
        <v>0.27910698649999999</v>
      </c>
      <c r="D245">
        <v>241</v>
      </c>
      <c r="G245" s="6">
        <v>2.9166640000000004</v>
      </c>
      <c r="H245" s="12">
        <v>0.104903</v>
      </c>
      <c r="I245" s="14">
        <v>1.0577654000000001</v>
      </c>
      <c r="J245" s="4" t="s">
        <v>273</v>
      </c>
      <c r="K245" s="14">
        <v>1.6822368000000001</v>
      </c>
      <c r="L245" s="4" t="s">
        <v>284</v>
      </c>
      <c r="O245" s="4"/>
      <c r="P245" s="14"/>
      <c r="Q245" s="4"/>
      <c r="R245" s="14"/>
      <c r="S245" s="4"/>
    </row>
    <row r="246" spans="1:19" ht="16" x14ac:dyDescent="0.2">
      <c r="A246" t="s">
        <v>598</v>
      </c>
      <c r="B246" s="9" t="s">
        <v>530</v>
      </c>
      <c r="C246">
        <v>0.77157576000000005</v>
      </c>
      <c r="D246">
        <v>242</v>
      </c>
      <c r="G246" s="6">
        <v>3.7468832666666665</v>
      </c>
      <c r="H246" s="12">
        <v>0.12040800000000002</v>
      </c>
      <c r="I246" s="14">
        <v>7.2162440000000005</v>
      </c>
      <c r="J246" s="4" t="s">
        <v>273</v>
      </c>
      <c r="K246" s="20">
        <v>13.322709399999999</v>
      </c>
      <c r="L246" s="12">
        <v>0.93657679999999988</v>
      </c>
      <c r="O246" s="4"/>
      <c r="P246" s="21"/>
      <c r="Q246" s="4"/>
      <c r="R246" s="20"/>
      <c r="S246" s="14"/>
    </row>
    <row r="247" spans="1:19" ht="16" x14ac:dyDescent="0.2">
      <c r="A247" t="s">
        <v>812</v>
      </c>
      <c r="B247" s="9" t="s">
        <v>531</v>
      </c>
      <c r="C247">
        <v>0.82452288500000004</v>
      </c>
      <c r="D247">
        <v>243</v>
      </c>
      <c r="G247" s="6">
        <v>0.90550093333333337</v>
      </c>
      <c r="H247" s="12">
        <v>0.2013778125</v>
      </c>
      <c r="I247" s="20">
        <v>24.169284399999995</v>
      </c>
      <c r="J247" s="4" t="s">
        <v>875</v>
      </c>
      <c r="K247" s="20">
        <v>40.329563037499994</v>
      </c>
      <c r="L247" s="4" t="s">
        <v>862</v>
      </c>
      <c r="O247" s="4"/>
      <c r="P247" s="14"/>
      <c r="Q247" s="12"/>
      <c r="R247" s="20"/>
      <c r="S247" s="14"/>
    </row>
    <row r="248" spans="1:19" ht="16" x14ac:dyDescent="0.2">
      <c r="A248" t="s">
        <v>704</v>
      </c>
      <c r="B248" s="9" t="s">
        <v>532</v>
      </c>
      <c r="C248">
        <v>0.16602705525000003</v>
      </c>
      <c r="D248">
        <v>244</v>
      </c>
      <c r="G248" s="6">
        <v>2.7435029333333336</v>
      </c>
      <c r="H248" s="4" t="s">
        <v>274</v>
      </c>
      <c r="I248" s="4" t="s">
        <v>280</v>
      </c>
      <c r="J248" s="4" t="s">
        <v>273</v>
      </c>
      <c r="K248" s="20">
        <v>18.897241000000001</v>
      </c>
      <c r="L248" s="4" t="s">
        <v>284</v>
      </c>
      <c r="O248" s="4"/>
      <c r="P248" s="20"/>
      <c r="Q248" s="4"/>
      <c r="R248" s="20"/>
      <c r="S248" s="20"/>
    </row>
    <row r="249" spans="1:19" ht="16" x14ac:dyDescent="0.2">
      <c r="A249" t="s">
        <v>610</v>
      </c>
      <c r="B249" s="9" t="s">
        <v>533</v>
      </c>
      <c r="C249">
        <v>2.7516425</v>
      </c>
      <c r="D249">
        <v>245</v>
      </c>
      <c r="G249" s="6">
        <v>1.0273006666666669</v>
      </c>
      <c r="H249" s="12">
        <v>0.22983103000000002</v>
      </c>
      <c r="I249" s="20">
        <v>19.185163283000001</v>
      </c>
      <c r="J249" s="4" t="s">
        <v>874</v>
      </c>
      <c r="K249" s="20">
        <v>17.467985678000002</v>
      </c>
      <c r="L249" s="20">
        <v>12.586067494000002</v>
      </c>
      <c r="O249" s="12"/>
      <c r="P249" s="14"/>
      <c r="Q249" s="4"/>
      <c r="R249" s="20"/>
      <c r="S249" s="4"/>
    </row>
    <row r="250" spans="1:19" ht="16" x14ac:dyDescent="0.2">
      <c r="A250" t="s">
        <v>802</v>
      </c>
      <c r="B250" s="9" t="s">
        <v>534</v>
      </c>
      <c r="C250">
        <v>9.2712209000000012</v>
      </c>
      <c r="D250">
        <v>246</v>
      </c>
      <c r="G250" s="6">
        <v>1.3750902666666669</v>
      </c>
      <c r="H250" s="12">
        <v>0.2615035</v>
      </c>
      <c r="I250" s="20">
        <v>15.1167234</v>
      </c>
      <c r="J250" s="4" t="s">
        <v>273</v>
      </c>
      <c r="K250" s="20">
        <v>79.169695000000004</v>
      </c>
      <c r="L250" s="14">
        <v>1.5669018999999997</v>
      </c>
      <c r="O250" s="4"/>
      <c r="P250" s="20"/>
      <c r="Q250" s="4"/>
      <c r="R250" s="20"/>
      <c r="S250" s="14"/>
    </row>
    <row r="251" spans="1:19" ht="16" x14ac:dyDescent="0.2">
      <c r="A251" t="s">
        <v>676</v>
      </c>
      <c r="B251" s="9" t="s">
        <v>535</v>
      </c>
      <c r="C251">
        <v>4.4238817299999997</v>
      </c>
      <c r="D251">
        <v>247</v>
      </c>
      <c r="G251" s="6">
        <v>2.3351803333333336</v>
      </c>
      <c r="H251" s="4" t="s">
        <v>274</v>
      </c>
      <c r="I251" s="20">
        <v>12.562446</v>
      </c>
      <c r="J251" s="4" t="s">
        <v>273</v>
      </c>
      <c r="K251" s="20">
        <v>17.881395399999999</v>
      </c>
      <c r="L251" s="20">
        <v>19.196763399999998</v>
      </c>
      <c r="O251" s="4"/>
      <c r="P251" s="14"/>
      <c r="Q251" s="4"/>
      <c r="R251" s="12"/>
      <c r="S251" s="4"/>
    </row>
    <row r="252" spans="1:19" ht="16" x14ac:dyDescent="0.2">
      <c r="A252" t="s">
        <v>649</v>
      </c>
      <c r="B252" s="9" t="s">
        <v>536</v>
      </c>
      <c r="C252">
        <v>0.61417152125000007</v>
      </c>
      <c r="D252">
        <v>248</v>
      </c>
      <c r="G252" s="6"/>
      <c r="H252" s="12">
        <v>0.66875420499999993</v>
      </c>
      <c r="I252" s="20">
        <v>11.137217839999998</v>
      </c>
      <c r="J252" s="4" t="s">
        <v>880</v>
      </c>
      <c r="K252" s="20">
        <v>14.098156764999995</v>
      </c>
      <c r="L252" s="4" t="s">
        <v>879</v>
      </c>
      <c r="O252" s="12"/>
      <c r="P252" s="14"/>
      <c r="Q252" s="4"/>
      <c r="R252" s="20"/>
      <c r="S252" s="12"/>
    </row>
    <row r="253" spans="1:19" ht="16" x14ac:dyDescent="0.2">
      <c r="A253" t="s">
        <v>736</v>
      </c>
      <c r="B253" s="9" t="s">
        <v>537</v>
      </c>
      <c r="C253">
        <v>1.7789539899999998</v>
      </c>
      <c r="D253">
        <v>249</v>
      </c>
      <c r="G253" s="6">
        <v>1.4154456</v>
      </c>
      <c r="H253" s="12">
        <v>0.10025149999999999</v>
      </c>
      <c r="I253" s="20">
        <v>14.446748999999999</v>
      </c>
      <c r="J253" s="4" t="s">
        <v>273</v>
      </c>
      <c r="K253" s="20">
        <v>15.742440999999999</v>
      </c>
      <c r="L253" s="14">
        <v>7.9283374999999996</v>
      </c>
      <c r="O253" s="12"/>
      <c r="P253" s="14"/>
      <c r="Q253" s="4"/>
      <c r="R253" s="14"/>
      <c r="S253" s="4"/>
    </row>
    <row r="254" spans="1:19" ht="16" x14ac:dyDescent="0.2">
      <c r="A254" t="s">
        <v>737</v>
      </c>
      <c r="B254" s="9" t="s">
        <v>538</v>
      </c>
      <c r="C254">
        <v>1.86565257</v>
      </c>
      <c r="D254">
        <v>250</v>
      </c>
      <c r="G254" s="6">
        <v>0.55661073333333333</v>
      </c>
      <c r="H254" s="12">
        <v>0.11265549999999999</v>
      </c>
      <c r="I254" s="20">
        <v>14.100130299999998</v>
      </c>
      <c r="J254" s="4" t="s">
        <v>273</v>
      </c>
      <c r="K254" s="20">
        <v>15.805536999999999</v>
      </c>
      <c r="L254" s="14">
        <v>7.8709500999999999</v>
      </c>
      <c r="O254" s="12"/>
      <c r="P254" s="14"/>
      <c r="Q254" s="4"/>
      <c r="R254" s="20"/>
      <c r="S254" s="12"/>
    </row>
    <row r="255" spans="1:19" ht="16" x14ac:dyDescent="0.2">
      <c r="A255" t="s">
        <v>719</v>
      </c>
      <c r="B255" s="9" t="s">
        <v>539</v>
      </c>
      <c r="C255">
        <v>0.42381904300000001</v>
      </c>
      <c r="D255">
        <v>251</v>
      </c>
      <c r="G255" s="6">
        <v>1.6109855333333334</v>
      </c>
      <c r="H255" s="4" t="s">
        <v>274</v>
      </c>
      <c r="I255" s="20">
        <v>16.719544099999997</v>
      </c>
      <c r="J255" s="4" t="s">
        <v>273</v>
      </c>
      <c r="K255" s="14">
        <v>3.821774</v>
      </c>
      <c r="L255" s="12">
        <v>0.81982499999999991</v>
      </c>
      <c r="O255" s="12"/>
      <c r="P255" s="20"/>
      <c r="Q255" s="4"/>
      <c r="R255" s="20"/>
      <c r="S255" s="4"/>
    </row>
    <row r="256" spans="1:19" ht="16" x14ac:dyDescent="0.2">
      <c r="A256" t="s">
        <v>738</v>
      </c>
      <c r="B256" s="9" t="s">
        <v>540</v>
      </c>
      <c r="C256">
        <v>1.75970144</v>
      </c>
      <c r="D256">
        <v>252</v>
      </c>
      <c r="G256" s="6">
        <v>0.8042090466666667</v>
      </c>
      <c r="H256" s="12">
        <v>0.10025149999999999</v>
      </c>
      <c r="I256" s="20">
        <v>14.3885915</v>
      </c>
      <c r="J256" s="4" t="s">
        <v>273</v>
      </c>
      <c r="K256" s="20">
        <v>15.9695866</v>
      </c>
      <c r="L256" s="14">
        <v>7.8258600000000005</v>
      </c>
      <c r="O256" s="4"/>
      <c r="P256" s="4"/>
      <c r="Q256" s="4"/>
      <c r="R256" s="20"/>
      <c r="S256" s="4"/>
    </row>
    <row r="257" spans="1:19" ht="16" x14ac:dyDescent="0.2">
      <c r="A257" t="s">
        <v>855</v>
      </c>
      <c r="B257" s="9" t="s">
        <v>541</v>
      </c>
      <c r="C257">
        <v>0.11379093450000001</v>
      </c>
      <c r="D257">
        <v>253</v>
      </c>
      <c r="G257" s="6">
        <v>0.81360083333333344</v>
      </c>
      <c r="H257" s="12">
        <v>9.8700999999999983E-2</v>
      </c>
      <c r="I257" s="12">
        <v>0.20386560000000004</v>
      </c>
      <c r="J257" s="4" t="s">
        <v>273</v>
      </c>
      <c r="K257" s="20">
        <v>34.623919000000001</v>
      </c>
      <c r="L257" s="4" t="s">
        <v>284</v>
      </c>
      <c r="O257" s="12"/>
      <c r="P257" s="20"/>
      <c r="Q257" s="4"/>
      <c r="R257" s="20"/>
      <c r="S257" s="20"/>
    </row>
    <row r="258" spans="1:19" ht="16" x14ac:dyDescent="0.2">
      <c r="A258" t="s">
        <v>718</v>
      </c>
      <c r="B258" s="9" t="s">
        <v>542</v>
      </c>
      <c r="C258">
        <v>0.31583716350000002</v>
      </c>
      <c r="D258">
        <v>254</v>
      </c>
      <c r="G258" s="6">
        <v>1.4602033333333331</v>
      </c>
      <c r="H258" s="4" t="s">
        <v>274</v>
      </c>
      <c r="I258" s="20">
        <v>16.875406199999997</v>
      </c>
      <c r="J258" s="4" t="s">
        <v>273</v>
      </c>
      <c r="K258" s="14">
        <v>3.8730204000000001</v>
      </c>
      <c r="L258" s="12">
        <v>0.51733169999999995</v>
      </c>
      <c r="O258" s="12"/>
      <c r="P258" s="20"/>
      <c r="Q258" s="4"/>
      <c r="R258" s="20"/>
      <c r="S258" s="14"/>
    </row>
    <row r="259" spans="1:19" ht="16" x14ac:dyDescent="0.2">
      <c r="A259" t="s">
        <v>720</v>
      </c>
      <c r="B259" s="9" t="s">
        <v>543</v>
      </c>
      <c r="C259">
        <v>0.34523038174999998</v>
      </c>
      <c r="D259">
        <v>255</v>
      </c>
      <c r="G259" s="6">
        <v>0.63651429333333331</v>
      </c>
      <c r="H259" s="4" t="s">
        <v>274</v>
      </c>
      <c r="I259" s="20">
        <v>16.928911099999997</v>
      </c>
      <c r="J259" s="4" t="s">
        <v>273</v>
      </c>
      <c r="K259" s="14">
        <v>3.7417015000000005</v>
      </c>
      <c r="L259" s="12">
        <v>0.46426269999999997</v>
      </c>
      <c r="O259" s="4"/>
      <c r="P259" s="20"/>
      <c r="Q259" s="4"/>
      <c r="R259" s="20"/>
      <c r="S259" s="20"/>
    </row>
    <row r="260" spans="1:19" ht="16" x14ac:dyDescent="0.2">
      <c r="A260" t="s">
        <v>856</v>
      </c>
      <c r="B260" s="9" t="s">
        <v>544</v>
      </c>
      <c r="C260" t="s">
        <v>274</v>
      </c>
      <c r="D260">
        <v>256</v>
      </c>
      <c r="G260" s="6">
        <v>0.73876003333333351</v>
      </c>
      <c r="H260" s="4" t="s">
        <v>274</v>
      </c>
      <c r="I260" s="4" t="s">
        <v>280</v>
      </c>
      <c r="J260" s="4" t="s">
        <v>273</v>
      </c>
      <c r="K260" s="20">
        <v>34.816361800000003</v>
      </c>
      <c r="L260" s="4" t="s">
        <v>284</v>
      </c>
      <c r="O260" s="12"/>
      <c r="P260" s="20"/>
      <c r="Q260" s="4"/>
      <c r="R260" s="20"/>
      <c r="S260" s="4"/>
    </row>
    <row r="261" spans="1:19" ht="16" x14ac:dyDescent="0.2">
      <c r="A261" t="s">
        <v>857</v>
      </c>
      <c r="B261" s="9" t="s">
        <v>545</v>
      </c>
      <c r="C261" t="s">
        <v>274</v>
      </c>
      <c r="D261">
        <v>257</v>
      </c>
      <c r="G261" s="14" t="s">
        <v>862</v>
      </c>
      <c r="H261" s="4" t="s">
        <v>274</v>
      </c>
      <c r="I261" s="4" t="s">
        <v>280</v>
      </c>
      <c r="J261" s="4" t="s">
        <v>273</v>
      </c>
      <c r="K261" s="20">
        <v>34.803742599999993</v>
      </c>
      <c r="L261" s="4" t="s">
        <v>284</v>
      </c>
      <c r="O261" s="12"/>
      <c r="P261" s="20"/>
      <c r="Q261" s="4"/>
      <c r="R261" s="20"/>
      <c r="S261" s="14"/>
    </row>
    <row r="262" spans="1:19" x14ac:dyDescent="0.2">
      <c r="A262" t="s">
        <v>796</v>
      </c>
      <c r="B262" s="10" t="s">
        <v>546</v>
      </c>
      <c r="C262">
        <v>0.44107980575000005</v>
      </c>
      <c r="D262">
        <v>258</v>
      </c>
      <c r="G262" s="6">
        <v>0.64407174666666667</v>
      </c>
      <c r="H262" s="12">
        <v>7.2643799999999994E-2</v>
      </c>
      <c r="I262" s="12">
        <v>3.4613671999999998</v>
      </c>
      <c r="J262" s="12" t="s">
        <v>273</v>
      </c>
      <c r="K262" s="12">
        <v>8.4122706000000012</v>
      </c>
      <c r="L262" s="12" t="s">
        <v>284</v>
      </c>
      <c r="O262" s="12"/>
      <c r="P262" s="20"/>
      <c r="Q262" s="4"/>
      <c r="R262" s="20"/>
      <c r="S262" s="14"/>
    </row>
    <row r="263" spans="1:19" x14ac:dyDescent="0.2">
      <c r="A263" t="s">
        <v>834</v>
      </c>
      <c r="B263" s="10" t="s">
        <v>547</v>
      </c>
      <c r="C263">
        <v>29.616620099999999</v>
      </c>
      <c r="D263">
        <v>259</v>
      </c>
      <c r="G263" s="6">
        <v>1.8839343333333336</v>
      </c>
      <c r="H263" s="12">
        <v>0.35348279999999999</v>
      </c>
      <c r="I263" s="12">
        <v>63.637649199999998</v>
      </c>
      <c r="J263" s="12">
        <v>2.7181900000000003</v>
      </c>
      <c r="K263" s="12">
        <v>90.387192799999994</v>
      </c>
      <c r="L263" s="12">
        <v>107.32606199999999</v>
      </c>
      <c r="O263" s="4"/>
      <c r="P263" s="20"/>
      <c r="Q263" s="4"/>
      <c r="R263" s="14"/>
      <c r="S263" s="12"/>
    </row>
    <row r="264" spans="1:19" x14ac:dyDescent="0.2">
      <c r="A264" t="s">
        <v>795</v>
      </c>
      <c r="B264" s="10" t="s">
        <v>548</v>
      </c>
      <c r="C264">
        <v>0.69755063666666672</v>
      </c>
      <c r="D264">
        <v>260</v>
      </c>
      <c r="G264" s="14" t="s">
        <v>862</v>
      </c>
      <c r="H264" s="12">
        <v>6.6860599999999992E-2</v>
      </c>
      <c r="I264" s="12">
        <v>3.4515667999999997</v>
      </c>
      <c r="J264" s="12" t="s">
        <v>273</v>
      </c>
      <c r="K264" s="12">
        <v>8.659359000000002</v>
      </c>
      <c r="L264" s="12" t="s">
        <v>284</v>
      </c>
      <c r="O264" s="12"/>
      <c r="P264" s="20"/>
      <c r="Q264" s="4"/>
      <c r="R264" s="20"/>
      <c r="S264" s="14"/>
    </row>
    <row r="265" spans="1:19" x14ac:dyDescent="0.2">
      <c r="A265" t="s">
        <v>701</v>
      </c>
      <c r="B265" s="10" t="s">
        <v>549</v>
      </c>
      <c r="C265">
        <v>0.19560180650000003</v>
      </c>
      <c r="D265">
        <v>261</v>
      </c>
      <c r="G265" s="6">
        <v>4.1126493333333336</v>
      </c>
      <c r="H265" s="12" t="s">
        <v>273</v>
      </c>
      <c r="I265" s="12" t="s">
        <v>280</v>
      </c>
      <c r="J265" s="12" t="s">
        <v>273</v>
      </c>
      <c r="K265" s="12">
        <v>0.326876</v>
      </c>
      <c r="L265" s="12" t="s">
        <v>284</v>
      </c>
      <c r="O265" s="12"/>
      <c r="P265" s="12"/>
      <c r="Q265" s="4"/>
      <c r="R265" s="20"/>
      <c r="S265" s="4"/>
    </row>
    <row r="266" spans="1:19" x14ac:dyDescent="0.2">
      <c r="A266" t="s">
        <v>843</v>
      </c>
      <c r="B266" s="10" t="s">
        <v>550</v>
      </c>
      <c r="C266">
        <v>1.67710179</v>
      </c>
      <c r="D266">
        <v>262</v>
      </c>
      <c r="G266" s="6">
        <v>0.47810126666666664</v>
      </c>
      <c r="H266" s="12">
        <v>9.4330800000000006E-2</v>
      </c>
      <c r="I266" s="12">
        <v>3.1698052999999997</v>
      </c>
      <c r="J266" s="12">
        <v>6.0938499999999993E-2</v>
      </c>
      <c r="K266" s="12">
        <v>6.1409579999999995</v>
      </c>
      <c r="L266" s="12">
        <v>5.4050794999999994</v>
      </c>
      <c r="O266" s="4"/>
      <c r="P266" s="20"/>
      <c r="Q266" s="4"/>
      <c r="R266" s="14"/>
      <c r="S266" s="12"/>
    </row>
    <row r="267" spans="1:19" x14ac:dyDescent="0.2">
      <c r="A267" t="s">
        <v>799</v>
      </c>
      <c r="B267" s="8" t="s">
        <v>551</v>
      </c>
      <c r="C267">
        <v>0.69033974250000019</v>
      </c>
      <c r="D267">
        <v>263</v>
      </c>
      <c r="G267" s="6">
        <v>1.8193658000000001</v>
      </c>
      <c r="H267" s="12">
        <v>6.6860599999999992E-2</v>
      </c>
      <c r="I267" s="12">
        <v>3.6108232999999998</v>
      </c>
      <c r="J267" s="12" t="s">
        <v>273</v>
      </c>
      <c r="K267" s="12">
        <v>2.5395080000000001</v>
      </c>
      <c r="L267" s="12" t="s">
        <v>284</v>
      </c>
      <c r="O267" s="4"/>
      <c r="P267" s="20"/>
      <c r="Q267" s="4"/>
      <c r="R267" s="14"/>
      <c r="S267" s="12"/>
    </row>
    <row r="268" spans="1:19" x14ac:dyDescent="0.2">
      <c r="A268" t="s">
        <v>700</v>
      </c>
      <c r="B268" s="10" t="s">
        <v>552</v>
      </c>
      <c r="C268">
        <v>0.39011441600000002</v>
      </c>
      <c r="D268">
        <v>264</v>
      </c>
      <c r="G268" s="6">
        <v>1.8388097333333338</v>
      </c>
      <c r="H268" s="12" t="s">
        <v>273</v>
      </c>
      <c r="I268" s="12" t="s">
        <v>280</v>
      </c>
      <c r="J268" s="12" t="s">
        <v>273</v>
      </c>
      <c r="K268" s="12">
        <v>0.29575600000000002</v>
      </c>
      <c r="L268" s="12" t="s">
        <v>284</v>
      </c>
      <c r="O268" s="4"/>
      <c r="P268" s="4"/>
      <c r="Q268" s="4"/>
      <c r="R268" s="20"/>
      <c r="S268" s="4"/>
    </row>
    <row r="269" spans="1:19" x14ac:dyDescent="0.2">
      <c r="A269" t="s">
        <v>797</v>
      </c>
      <c r="B269" s="10" t="s">
        <v>553</v>
      </c>
      <c r="C269">
        <v>0.34731801124999995</v>
      </c>
      <c r="D269">
        <v>265</v>
      </c>
      <c r="F269">
        <v>8.2820375000000013</v>
      </c>
      <c r="H269" s="12">
        <v>6.2523200000000001E-2</v>
      </c>
      <c r="I269" s="12">
        <v>3.4319660000000001</v>
      </c>
      <c r="J269" s="12" t="s">
        <v>273</v>
      </c>
      <c r="K269" s="12">
        <v>8.1936924000000015</v>
      </c>
      <c r="L269" s="12" t="s">
        <v>284</v>
      </c>
      <c r="O269" s="4"/>
      <c r="P269" s="4"/>
      <c r="Q269" s="4"/>
      <c r="R269" s="20"/>
      <c r="S269" s="4"/>
    </row>
    <row r="270" spans="1:19" x14ac:dyDescent="0.2">
      <c r="A270" t="s">
        <v>844</v>
      </c>
      <c r="B270" s="10" t="s">
        <v>554</v>
      </c>
      <c r="C270">
        <v>1.3829725099999997</v>
      </c>
      <c r="D270">
        <v>266</v>
      </c>
      <c r="H270" s="12">
        <v>8.9993400000000001E-2</v>
      </c>
      <c r="I270" s="12">
        <v>3.1306037</v>
      </c>
      <c r="J270" s="12">
        <v>6.0938499999999993E-2</v>
      </c>
      <c r="K270" s="12">
        <v>6.0364206000000005</v>
      </c>
      <c r="L270" s="12">
        <v>5.3612444999999997</v>
      </c>
    </row>
    <row r="271" spans="1:19" x14ac:dyDescent="0.2">
      <c r="A271" t="s">
        <v>800</v>
      </c>
      <c r="B271" s="10" t="s">
        <v>555</v>
      </c>
      <c r="C271">
        <v>0.52037947125000006</v>
      </c>
      <c r="D271">
        <v>267</v>
      </c>
      <c r="F271">
        <v>8.2919704999999997</v>
      </c>
      <c r="H271" s="12">
        <v>5.5294200000000002E-2</v>
      </c>
      <c r="I271" s="12">
        <v>3.6377743999999996</v>
      </c>
      <c r="J271" s="12" t="s">
        <v>273</v>
      </c>
      <c r="K271" s="12">
        <v>2.085156</v>
      </c>
      <c r="L271" s="12" t="s">
        <v>284</v>
      </c>
    </row>
    <row r="272" spans="1:19" x14ac:dyDescent="0.2">
      <c r="A272" t="s">
        <v>835</v>
      </c>
      <c r="B272" s="10" t="s">
        <v>556</v>
      </c>
      <c r="C272">
        <v>29.586529949999999</v>
      </c>
      <c r="D272">
        <v>268</v>
      </c>
      <c r="H272" s="12">
        <v>0.37083239999999995</v>
      </c>
      <c r="I272" s="12">
        <v>63.593547399999991</v>
      </c>
      <c r="J272" s="12">
        <v>2.8314699999999999</v>
      </c>
      <c r="K272" s="12">
        <v>89.912022800000003</v>
      </c>
      <c r="L272" s="12">
        <v>106.142517</v>
      </c>
    </row>
    <row r="273" spans="1:12" x14ac:dyDescent="0.2">
      <c r="A273" t="s">
        <v>702</v>
      </c>
      <c r="B273" s="10" t="s">
        <v>557</v>
      </c>
      <c r="C273">
        <v>0.60678413666666664</v>
      </c>
      <c r="D273">
        <v>269</v>
      </c>
      <c r="F273">
        <v>3.9569255000000005</v>
      </c>
      <c r="H273" s="12" t="s">
        <v>273</v>
      </c>
      <c r="I273" s="12" t="s">
        <v>280</v>
      </c>
      <c r="J273" s="12" t="s">
        <v>273</v>
      </c>
      <c r="K273" s="12" t="s">
        <v>280</v>
      </c>
      <c r="L273" s="12" t="s">
        <v>284</v>
      </c>
    </row>
    <row r="274" spans="1:12" x14ac:dyDescent="0.2">
      <c r="A274" t="s">
        <v>836</v>
      </c>
      <c r="B274" s="10" t="s">
        <v>558</v>
      </c>
      <c r="C274">
        <v>29.898575949999998</v>
      </c>
      <c r="D274">
        <v>270</v>
      </c>
      <c r="H274" s="12">
        <v>0.63107639999999998</v>
      </c>
      <c r="I274" s="12">
        <v>64.911701199999996</v>
      </c>
      <c r="J274" s="12">
        <v>3.1411020000000001</v>
      </c>
      <c r="K274" s="12">
        <v>92.553967999999998</v>
      </c>
      <c r="L274" s="12">
        <v>107.22085799999999</v>
      </c>
    </row>
    <row r="275" spans="1:12" x14ac:dyDescent="0.2">
      <c r="A275" t="s">
        <v>845</v>
      </c>
      <c r="B275" s="10" t="s">
        <v>559</v>
      </c>
      <c r="C275">
        <v>1.8486358000000001</v>
      </c>
      <c r="D275">
        <v>271</v>
      </c>
      <c r="H275" s="12">
        <v>0.1102346</v>
      </c>
      <c r="I275" s="12">
        <v>3.1232533999999998</v>
      </c>
      <c r="J275" s="12">
        <v>6.5717200000000003E-2</v>
      </c>
      <c r="K275" s="12">
        <v>6.0680986000000008</v>
      </c>
      <c r="L275" s="12">
        <v>5.4576814999999996</v>
      </c>
    </row>
    <row r="276" spans="1:12" x14ac:dyDescent="0.2">
      <c r="A276" t="s">
        <v>798</v>
      </c>
      <c r="B276" s="10" t="s">
        <v>560</v>
      </c>
      <c r="C276">
        <v>1.2627738024999999</v>
      </c>
      <c r="D276">
        <v>272</v>
      </c>
      <c r="H276" s="12">
        <v>7.1197999999999997E-2</v>
      </c>
      <c r="I276" s="12">
        <v>3.6451247000000002</v>
      </c>
      <c r="J276" s="12" t="s">
        <v>273</v>
      </c>
      <c r="K276" s="12">
        <v>3.8932280000000001</v>
      </c>
      <c r="L276" s="12" t="s">
        <v>284</v>
      </c>
    </row>
    <row r="277" spans="1:12" x14ac:dyDescent="0.2">
      <c r="A277" t="s">
        <v>579</v>
      </c>
      <c r="B277" s="7" t="s">
        <v>561</v>
      </c>
      <c r="C277">
        <v>0.68111181500000006</v>
      </c>
      <c r="D277">
        <v>273</v>
      </c>
      <c r="H277" s="12">
        <v>7.8426999999999997E-2</v>
      </c>
      <c r="I277" s="12">
        <v>1.8173500999999999</v>
      </c>
      <c r="J277" s="12" t="s">
        <v>273</v>
      </c>
      <c r="K277" s="12">
        <v>6.5939534000000002</v>
      </c>
      <c r="L277" s="12" t="s">
        <v>284</v>
      </c>
    </row>
    <row r="278" spans="1:12" x14ac:dyDescent="0.2">
      <c r="A278" t="s">
        <v>580</v>
      </c>
      <c r="B278" s="7" t="s">
        <v>562</v>
      </c>
      <c r="C278">
        <v>0.57765313275000008</v>
      </c>
      <c r="D278">
        <v>274</v>
      </c>
      <c r="H278" s="12">
        <v>8.8547600000000004E-2</v>
      </c>
      <c r="I278" s="12">
        <v>1.9766066</v>
      </c>
      <c r="J278" s="12" t="s">
        <v>273</v>
      </c>
      <c r="K278" s="12">
        <v>6.7174976000000006</v>
      </c>
      <c r="L278" s="12" t="s">
        <v>284</v>
      </c>
    </row>
    <row r="279" spans="1:12" x14ac:dyDescent="0.2">
      <c r="A279" t="s">
        <v>577</v>
      </c>
      <c r="B279" s="7" t="s">
        <v>563</v>
      </c>
      <c r="C279">
        <v>0.37595484199999996</v>
      </c>
      <c r="D279">
        <v>275</v>
      </c>
      <c r="H279" s="12">
        <v>7.5535399999999989E-2</v>
      </c>
      <c r="I279" s="12">
        <v>0.30545479999999997</v>
      </c>
      <c r="J279" s="12" t="s">
        <v>273</v>
      </c>
      <c r="K279" s="12">
        <v>8.0923227999999998</v>
      </c>
      <c r="L279" s="12" t="s">
        <v>284</v>
      </c>
    </row>
    <row r="280" spans="1:12" x14ac:dyDescent="0.2">
      <c r="A280" t="s">
        <v>578</v>
      </c>
      <c r="B280" s="7" t="s">
        <v>564</v>
      </c>
      <c r="C280">
        <v>0.48125910975000002</v>
      </c>
      <c r="D280">
        <v>276</v>
      </c>
      <c r="F280">
        <v>8.2522385000000007</v>
      </c>
      <c r="H280" s="12">
        <v>6.6860599999999992E-2</v>
      </c>
      <c r="I280" s="12">
        <v>0.30806319999999998</v>
      </c>
      <c r="J280" s="12" t="s">
        <v>273</v>
      </c>
      <c r="K280" s="12">
        <v>8.6847014000000016</v>
      </c>
      <c r="L280" s="12" t="s">
        <v>284</v>
      </c>
    </row>
    <row r="281" spans="1:12" x14ac:dyDescent="0.2">
      <c r="A281" s="5" t="s">
        <v>581</v>
      </c>
      <c r="B281" s="11" t="s">
        <v>565</v>
      </c>
      <c r="C281" s="5">
        <v>47.104792200000006</v>
      </c>
      <c r="D281" s="5">
        <v>277</v>
      </c>
      <c r="E281" t="s">
        <v>858</v>
      </c>
      <c r="F281">
        <v>10.098357500000001</v>
      </c>
      <c r="H281" s="12">
        <v>5.8185799999999996E-2</v>
      </c>
      <c r="I281" s="12">
        <v>1.8222502999999999</v>
      </c>
      <c r="J281" s="12" t="s">
        <v>273</v>
      </c>
      <c r="K281" s="16">
        <v>187.66540140000004</v>
      </c>
      <c r="L281" s="12" t="s">
        <v>284</v>
      </c>
    </row>
    <row r="282" spans="1:12" x14ac:dyDescent="0.2">
      <c r="A282" t="s">
        <v>576</v>
      </c>
      <c r="B282" s="7" t="s">
        <v>566</v>
      </c>
      <c r="C282">
        <v>1.0930908733333333</v>
      </c>
      <c r="D282">
        <v>278</v>
      </c>
      <c r="H282" s="12">
        <v>7.4089600000000005E-2</v>
      </c>
      <c r="I282" s="12">
        <v>0.29502119999999998</v>
      </c>
      <c r="J282" s="12" t="s">
        <v>273</v>
      </c>
      <c r="K282" s="12">
        <v>9.8599552000000017</v>
      </c>
      <c r="L282" s="12" t="s">
        <v>284</v>
      </c>
    </row>
    <row r="283" spans="1:12" x14ac:dyDescent="0.2">
      <c r="A283" t="s">
        <v>757</v>
      </c>
      <c r="B283" s="10" t="s">
        <v>567</v>
      </c>
      <c r="C283">
        <v>0.65530387350000008</v>
      </c>
      <c r="D283">
        <v>279</v>
      </c>
      <c r="H283" s="12">
        <v>8.7101799999999993E-2</v>
      </c>
      <c r="I283" s="12">
        <v>4.3262524999999998</v>
      </c>
      <c r="J283" s="12" t="s">
        <v>273</v>
      </c>
      <c r="K283" s="12">
        <v>11.256955000000001</v>
      </c>
      <c r="L283" s="12" t="s">
        <v>284</v>
      </c>
    </row>
    <row r="284" spans="1:12" x14ac:dyDescent="0.2">
      <c r="A284" t="s">
        <v>733</v>
      </c>
      <c r="B284" s="10" t="s">
        <v>568</v>
      </c>
      <c r="C284">
        <v>0.76658360250000013</v>
      </c>
      <c r="D284">
        <v>280</v>
      </c>
      <c r="H284" s="12" t="s">
        <v>273</v>
      </c>
      <c r="I284" s="12">
        <v>1.3435980000000001</v>
      </c>
      <c r="J284" s="12" t="s">
        <v>273</v>
      </c>
      <c r="K284" s="12">
        <v>0.373556</v>
      </c>
      <c r="L284" s="12" t="s">
        <v>284</v>
      </c>
    </row>
    <row r="285" spans="1:12" x14ac:dyDescent="0.2">
      <c r="A285" t="s">
        <v>831</v>
      </c>
      <c r="B285" s="10" t="s">
        <v>569</v>
      </c>
      <c r="C285">
        <v>1.2543022625</v>
      </c>
      <c r="D285">
        <v>281</v>
      </c>
      <c r="H285" s="12">
        <v>8.1318600000000005E-2</v>
      </c>
      <c r="I285" s="12">
        <v>1.8541015999999999</v>
      </c>
      <c r="J285" s="12" t="s">
        <v>273</v>
      </c>
      <c r="K285" s="12">
        <v>22.670538399999998</v>
      </c>
      <c r="L285" s="12" t="s">
        <v>284</v>
      </c>
    </row>
    <row r="286" spans="1:12" x14ac:dyDescent="0.2">
      <c r="A286" t="s">
        <v>758</v>
      </c>
      <c r="B286" s="10" t="s">
        <v>570</v>
      </c>
      <c r="C286">
        <v>0.19566231750000002</v>
      </c>
      <c r="D286">
        <v>282</v>
      </c>
      <c r="H286" s="12">
        <v>8.7101799999999993E-2</v>
      </c>
      <c r="I286" s="12">
        <v>4.2968513000000002</v>
      </c>
      <c r="J286" s="12" t="s">
        <v>273</v>
      </c>
      <c r="K286" s="12">
        <v>10.965517400000001</v>
      </c>
      <c r="L286" s="12" t="s">
        <v>284</v>
      </c>
    </row>
    <row r="287" spans="1:12" x14ac:dyDescent="0.2">
      <c r="A287" t="s">
        <v>734</v>
      </c>
      <c r="B287" s="10" t="s">
        <v>571</v>
      </c>
      <c r="C287">
        <v>0.33267434925</v>
      </c>
      <c r="D287">
        <v>283</v>
      </c>
      <c r="F287">
        <v>4.5897995000000007</v>
      </c>
      <c r="H287" s="12" t="s">
        <v>273</v>
      </c>
      <c r="I287" s="12">
        <v>1.3435980000000001</v>
      </c>
      <c r="J287" s="12" t="s">
        <v>273</v>
      </c>
      <c r="K287" s="12">
        <v>0.70653999999999995</v>
      </c>
      <c r="L287" s="12" t="s">
        <v>284</v>
      </c>
    </row>
    <row r="288" spans="1:12" x14ac:dyDescent="0.2">
      <c r="A288" t="s">
        <v>832</v>
      </c>
      <c r="B288" s="10" t="s">
        <v>572</v>
      </c>
      <c r="C288">
        <v>0.80092359499999999</v>
      </c>
      <c r="D288">
        <v>284</v>
      </c>
      <c r="H288" s="12">
        <v>8.4210199999999999E-2</v>
      </c>
      <c r="I288" s="12">
        <v>1.8565516999999998</v>
      </c>
      <c r="J288" s="12" t="s">
        <v>273</v>
      </c>
      <c r="K288" s="12">
        <v>22.7687402</v>
      </c>
      <c r="L288" s="12" t="s">
        <v>284</v>
      </c>
    </row>
    <row r="289" spans="1:12" x14ac:dyDescent="0.2">
      <c r="A289" t="s">
        <v>759</v>
      </c>
      <c r="B289" s="10" t="s">
        <v>573</v>
      </c>
      <c r="C289">
        <v>0.16679857050000002</v>
      </c>
      <c r="D289">
        <v>285</v>
      </c>
      <c r="F289">
        <v>25.739284999999999</v>
      </c>
      <c r="H289" s="12">
        <v>0.10011399999999999</v>
      </c>
      <c r="I289" s="12">
        <v>4.3703542999999998</v>
      </c>
      <c r="J289" s="12" t="s">
        <v>273</v>
      </c>
      <c r="K289" s="12">
        <v>11.070054800000001</v>
      </c>
      <c r="L289" s="12" t="s">
        <v>284</v>
      </c>
    </row>
    <row r="290" spans="1:12" x14ac:dyDescent="0.2">
      <c r="A290" t="s">
        <v>735</v>
      </c>
      <c r="B290" s="10" t="s">
        <v>574</v>
      </c>
      <c r="C290">
        <v>0.40105177924999996</v>
      </c>
      <c r="D290">
        <v>286</v>
      </c>
      <c r="H290" s="12" t="s">
        <v>273</v>
      </c>
      <c r="I290" s="12">
        <v>1.3488148</v>
      </c>
      <c r="J290" s="12" t="s">
        <v>273</v>
      </c>
      <c r="K290" s="12">
        <v>0.38911600000000002</v>
      </c>
      <c r="L290" s="12" t="s">
        <v>284</v>
      </c>
    </row>
    <row r="291" spans="1:12" x14ac:dyDescent="0.2">
      <c r="A291" t="s">
        <v>833</v>
      </c>
      <c r="B291" s="10" t="s">
        <v>575</v>
      </c>
      <c r="C291">
        <v>0.1123991815</v>
      </c>
      <c r="D291">
        <v>287</v>
      </c>
      <c r="H291" s="12">
        <v>8.565600000000001E-2</v>
      </c>
      <c r="I291" s="12">
        <v>1.8541015999999999</v>
      </c>
      <c r="J291" s="12" t="s">
        <v>273</v>
      </c>
      <c r="K291" s="12">
        <v>22.664202799999998</v>
      </c>
      <c r="L291" s="12" t="s">
        <v>284</v>
      </c>
    </row>
  </sheetData>
  <sortState xmlns:xlrd2="http://schemas.microsoft.com/office/spreadsheetml/2017/richdata2" ref="A5:L291">
    <sortCondition ref="D5:D2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B923-0784-4006-9F47-EA7CD6CD205F}">
  <dimension ref="A1:B268"/>
  <sheetViews>
    <sheetView topLeftCell="A226" workbookViewId="0">
      <selection activeCell="B5" sqref="B5:B268"/>
    </sheetView>
  </sheetViews>
  <sheetFormatPr baseColWidth="10" defaultColWidth="8.83203125" defaultRowHeight="15" x14ac:dyDescent="0.2"/>
  <cols>
    <col min="1" max="1" width="16.83203125" customWidth="1"/>
  </cols>
  <sheetData>
    <row r="1" spans="1:2" x14ac:dyDescent="0.2">
      <c r="A1" s="2" t="s">
        <v>863</v>
      </c>
    </row>
    <row r="2" spans="1:2" x14ac:dyDescent="0.2">
      <c r="A2" s="3">
        <v>43745</v>
      </c>
    </row>
    <row r="3" spans="1:2" x14ac:dyDescent="0.2">
      <c r="B3" t="s">
        <v>277</v>
      </c>
    </row>
    <row r="4" spans="1:2" ht="16" thickBot="1" x14ac:dyDescent="0.25">
      <c r="A4" s="13" t="s">
        <v>1</v>
      </c>
      <c r="B4" s="13" t="s">
        <v>861</v>
      </c>
    </row>
    <row r="5" spans="1:2" x14ac:dyDescent="0.2">
      <c r="A5" t="s">
        <v>11</v>
      </c>
      <c r="B5" s="6">
        <v>6.5865793333333329</v>
      </c>
    </row>
    <row r="6" spans="1:2" x14ac:dyDescent="0.2">
      <c r="A6" t="s">
        <v>12</v>
      </c>
      <c r="B6" s="6">
        <v>1.3953233333333335</v>
      </c>
    </row>
    <row r="7" spans="1:2" x14ac:dyDescent="0.2">
      <c r="A7" t="s">
        <v>13</v>
      </c>
      <c r="B7" s="6">
        <v>1.48525</v>
      </c>
    </row>
    <row r="8" spans="1:2" x14ac:dyDescent="0.2">
      <c r="A8" t="s">
        <v>14</v>
      </c>
      <c r="B8" s="6">
        <v>1.2721046666666667</v>
      </c>
    </row>
    <row r="9" spans="1:2" x14ac:dyDescent="0.2">
      <c r="A9" t="s">
        <v>15</v>
      </c>
      <c r="B9" s="6">
        <v>4.2825433333333329</v>
      </c>
    </row>
    <row r="10" spans="1:2" x14ac:dyDescent="0.2">
      <c r="A10" t="s">
        <v>16</v>
      </c>
      <c r="B10" s="6">
        <v>3.8126286666666664</v>
      </c>
    </row>
    <row r="11" spans="1:2" x14ac:dyDescent="0.2">
      <c r="A11" t="s">
        <v>17</v>
      </c>
      <c r="B11" s="6">
        <v>2.795118</v>
      </c>
    </row>
    <row r="12" spans="1:2" x14ac:dyDescent="0.2">
      <c r="A12" t="s">
        <v>18</v>
      </c>
      <c r="B12" s="6">
        <v>8.4069246666666668</v>
      </c>
    </row>
    <row r="13" spans="1:2" x14ac:dyDescent="0.2">
      <c r="A13" t="s">
        <v>19</v>
      </c>
      <c r="B13" s="6">
        <v>1.7902353333333334</v>
      </c>
    </row>
    <row r="14" spans="1:2" x14ac:dyDescent="0.2">
      <c r="A14" t="s">
        <v>20</v>
      </c>
      <c r="B14" s="6">
        <v>4.5140566666666659</v>
      </c>
    </row>
    <row r="15" spans="1:2" x14ac:dyDescent="0.2">
      <c r="A15" t="s">
        <v>21</v>
      </c>
      <c r="B15" s="6">
        <v>1.1220993333333336</v>
      </c>
    </row>
    <row r="16" spans="1:2" x14ac:dyDescent="0.2">
      <c r="A16" t="s">
        <v>22</v>
      </c>
      <c r="B16" s="6">
        <v>3.2688593333333333</v>
      </c>
    </row>
    <row r="17" spans="1:2" x14ac:dyDescent="0.2">
      <c r="A17" t="s">
        <v>23</v>
      </c>
      <c r="B17" s="6">
        <v>0.55295919999999998</v>
      </c>
    </row>
    <row r="18" spans="1:2" x14ac:dyDescent="0.2">
      <c r="A18" t="s">
        <v>24</v>
      </c>
      <c r="B18" s="6">
        <v>3.6989766666666668</v>
      </c>
    </row>
    <row r="19" spans="1:2" x14ac:dyDescent="0.2">
      <c r="A19" t="s">
        <v>25</v>
      </c>
      <c r="B19" s="6">
        <v>3.3798326666666667</v>
      </c>
    </row>
    <row r="20" spans="1:2" x14ac:dyDescent="0.2">
      <c r="A20" t="s">
        <v>26</v>
      </c>
      <c r="B20" s="6">
        <v>3.5210366666666668</v>
      </c>
    </row>
    <row r="21" spans="1:2" x14ac:dyDescent="0.2">
      <c r="A21" t="s">
        <v>27</v>
      </c>
      <c r="B21" s="6">
        <v>1.6758180000000003</v>
      </c>
    </row>
    <row r="22" spans="1:2" x14ac:dyDescent="0.2">
      <c r="A22" t="s">
        <v>28</v>
      </c>
      <c r="B22" s="6">
        <v>1.3647099999999999</v>
      </c>
    </row>
    <row r="23" spans="1:2" x14ac:dyDescent="0.2">
      <c r="A23" t="s">
        <v>29</v>
      </c>
      <c r="B23" s="6">
        <v>2.938618</v>
      </c>
    </row>
    <row r="24" spans="1:2" x14ac:dyDescent="0.2">
      <c r="A24" t="s">
        <v>30</v>
      </c>
      <c r="B24" s="6">
        <v>7.0507540000000004</v>
      </c>
    </row>
    <row r="25" spans="1:2" x14ac:dyDescent="0.2">
      <c r="A25" t="s">
        <v>31</v>
      </c>
      <c r="B25" s="6">
        <v>2.0879500000000002</v>
      </c>
    </row>
    <row r="26" spans="1:2" x14ac:dyDescent="0.2">
      <c r="A26" t="s">
        <v>32</v>
      </c>
      <c r="B26" s="15">
        <v>11.504629960000001</v>
      </c>
    </row>
    <row r="27" spans="1:2" x14ac:dyDescent="0.2">
      <c r="A27" t="s">
        <v>33</v>
      </c>
      <c r="B27" s="6">
        <v>1.58857</v>
      </c>
    </row>
    <row r="28" spans="1:2" x14ac:dyDescent="0.2">
      <c r="A28" t="s">
        <v>34</v>
      </c>
      <c r="B28" s="6">
        <v>1.4913726666666667</v>
      </c>
    </row>
    <row r="29" spans="1:2" x14ac:dyDescent="0.2">
      <c r="A29" t="s">
        <v>35</v>
      </c>
      <c r="B29" s="6">
        <v>1.9463633333333334</v>
      </c>
    </row>
    <row r="30" spans="1:2" x14ac:dyDescent="0.2">
      <c r="A30" t="s">
        <v>36</v>
      </c>
      <c r="B30" s="6">
        <v>0.58935080000000006</v>
      </c>
    </row>
    <row r="31" spans="1:2" x14ac:dyDescent="0.2">
      <c r="A31" t="s">
        <v>37</v>
      </c>
      <c r="B31" s="6">
        <v>2.1051699999999998</v>
      </c>
    </row>
    <row r="32" spans="1:2" x14ac:dyDescent="0.2">
      <c r="A32" t="s">
        <v>38</v>
      </c>
      <c r="B32" s="14" t="s">
        <v>862</v>
      </c>
    </row>
    <row r="33" spans="1:2" x14ac:dyDescent="0.2">
      <c r="A33" t="s">
        <v>39</v>
      </c>
      <c r="B33" s="6">
        <v>0.58487359999999999</v>
      </c>
    </row>
    <row r="34" spans="1:2" x14ac:dyDescent="0.2">
      <c r="A34" t="s">
        <v>40</v>
      </c>
      <c r="B34" s="6">
        <v>4.9361380000000006</v>
      </c>
    </row>
    <row r="35" spans="1:2" x14ac:dyDescent="0.2">
      <c r="A35" t="s">
        <v>41</v>
      </c>
      <c r="B35" s="6">
        <v>1.8782486666666667</v>
      </c>
    </row>
    <row r="36" spans="1:2" x14ac:dyDescent="0.2">
      <c r="A36" t="s">
        <v>42</v>
      </c>
      <c r="B36" s="6">
        <v>5.4829686666666673</v>
      </c>
    </row>
    <row r="37" spans="1:2" x14ac:dyDescent="0.2">
      <c r="A37" t="s">
        <v>43</v>
      </c>
      <c r="B37" s="6">
        <v>3.4728206666666668</v>
      </c>
    </row>
    <row r="38" spans="1:2" x14ac:dyDescent="0.2">
      <c r="A38" t="s">
        <v>44</v>
      </c>
      <c r="B38" s="6">
        <v>2.1308086666666668</v>
      </c>
    </row>
    <row r="39" spans="1:2" x14ac:dyDescent="0.2">
      <c r="A39" t="s">
        <v>45</v>
      </c>
      <c r="B39" s="6">
        <v>9.125572666666665</v>
      </c>
    </row>
    <row r="40" spans="1:2" x14ac:dyDescent="0.2">
      <c r="A40" t="s">
        <v>46</v>
      </c>
      <c r="B40" s="6">
        <v>2.4465086666666669</v>
      </c>
    </row>
    <row r="41" spans="1:2" x14ac:dyDescent="0.2">
      <c r="A41" t="s">
        <v>47</v>
      </c>
      <c r="B41" s="6">
        <v>0.76277533333333336</v>
      </c>
    </row>
    <row r="42" spans="1:2" x14ac:dyDescent="0.2">
      <c r="A42" t="s">
        <v>48</v>
      </c>
      <c r="B42" s="6">
        <v>2.0064419999999998</v>
      </c>
    </row>
    <row r="43" spans="1:2" x14ac:dyDescent="0.2">
      <c r="A43" t="s">
        <v>49</v>
      </c>
      <c r="B43" s="15">
        <v>13.793874799999999</v>
      </c>
    </row>
    <row r="44" spans="1:2" x14ac:dyDescent="0.2">
      <c r="A44" t="s">
        <v>50</v>
      </c>
      <c r="B44" s="6">
        <v>1.7799033333333334</v>
      </c>
    </row>
    <row r="45" spans="1:2" x14ac:dyDescent="0.2">
      <c r="A45" t="s">
        <v>51</v>
      </c>
      <c r="B45" s="6">
        <v>1.391114</v>
      </c>
    </row>
    <row r="46" spans="1:2" x14ac:dyDescent="0.2">
      <c r="A46" t="s">
        <v>52</v>
      </c>
      <c r="B46" s="6">
        <v>3.0958939999999999</v>
      </c>
    </row>
    <row r="47" spans="1:2" x14ac:dyDescent="0.2">
      <c r="A47" t="s">
        <v>53</v>
      </c>
      <c r="B47" s="6">
        <v>1.4259366666666666</v>
      </c>
    </row>
    <row r="48" spans="1:2" x14ac:dyDescent="0.2">
      <c r="A48" t="s">
        <v>54</v>
      </c>
      <c r="B48" s="6">
        <v>2.2987993333333332</v>
      </c>
    </row>
    <row r="49" spans="1:2" x14ac:dyDescent="0.2">
      <c r="A49" t="s">
        <v>55</v>
      </c>
      <c r="B49" s="6">
        <v>1.7584740000000003</v>
      </c>
    </row>
    <row r="50" spans="1:2" x14ac:dyDescent="0.2">
      <c r="A50" t="s">
        <v>56</v>
      </c>
      <c r="B50" s="6">
        <v>9.7210019999999986</v>
      </c>
    </row>
    <row r="51" spans="1:2" x14ac:dyDescent="0.2">
      <c r="A51" t="s">
        <v>57</v>
      </c>
      <c r="B51" s="6">
        <v>0.59214426666666675</v>
      </c>
    </row>
    <row r="52" spans="1:2" x14ac:dyDescent="0.2">
      <c r="A52" t="s">
        <v>58</v>
      </c>
      <c r="B52" s="15">
        <v>15.39194</v>
      </c>
    </row>
    <row r="53" spans="1:2" x14ac:dyDescent="0.2">
      <c r="A53" t="s">
        <v>59</v>
      </c>
      <c r="B53" s="6">
        <v>5.3930420000000003</v>
      </c>
    </row>
    <row r="54" spans="1:2" x14ac:dyDescent="0.2">
      <c r="A54" t="s">
        <v>60</v>
      </c>
      <c r="B54" s="6">
        <v>3.9771753333333337</v>
      </c>
    </row>
    <row r="55" spans="1:2" x14ac:dyDescent="0.2">
      <c r="A55" t="s">
        <v>61</v>
      </c>
      <c r="B55" s="14" t="s">
        <v>862</v>
      </c>
    </row>
    <row r="56" spans="1:2" x14ac:dyDescent="0.2">
      <c r="A56" t="s">
        <v>62</v>
      </c>
      <c r="B56" s="6">
        <v>1.9911353333333333</v>
      </c>
    </row>
    <row r="57" spans="1:2" x14ac:dyDescent="0.2">
      <c r="A57" t="s">
        <v>63</v>
      </c>
      <c r="B57" s="6">
        <v>1.1132980000000001</v>
      </c>
    </row>
    <row r="58" spans="1:2" x14ac:dyDescent="0.2">
      <c r="A58" t="s">
        <v>64</v>
      </c>
      <c r="B58" s="6">
        <v>1.0658473333333334</v>
      </c>
    </row>
    <row r="59" spans="1:2" x14ac:dyDescent="0.2">
      <c r="A59" t="s">
        <v>65</v>
      </c>
      <c r="B59" s="6">
        <v>1.466882</v>
      </c>
    </row>
    <row r="60" spans="1:2" x14ac:dyDescent="0.2">
      <c r="A60" t="s">
        <v>66</v>
      </c>
      <c r="B60" s="6">
        <v>1.0723526666666667</v>
      </c>
    </row>
    <row r="61" spans="1:2" x14ac:dyDescent="0.2">
      <c r="A61" t="s">
        <v>67</v>
      </c>
      <c r="B61" s="6">
        <v>5.3735260000000009</v>
      </c>
    </row>
    <row r="62" spans="1:2" x14ac:dyDescent="0.2">
      <c r="A62" t="s">
        <v>68</v>
      </c>
      <c r="B62" s="6">
        <v>4.1463140000000003</v>
      </c>
    </row>
    <row r="63" spans="1:2" x14ac:dyDescent="0.2">
      <c r="A63" t="s">
        <v>69</v>
      </c>
      <c r="B63" s="6">
        <v>0.84849266666666667</v>
      </c>
    </row>
    <row r="64" spans="1:2" x14ac:dyDescent="0.2">
      <c r="A64" t="s">
        <v>70</v>
      </c>
      <c r="B64" s="6">
        <v>2.0780006666666666</v>
      </c>
    </row>
    <row r="65" spans="1:2" x14ac:dyDescent="0.2">
      <c r="A65" t="s">
        <v>71</v>
      </c>
      <c r="B65" s="6">
        <v>3.6932366666666669</v>
      </c>
    </row>
    <row r="66" spans="1:2" x14ac:dyDescent="0.2">
      <c r="A66" t="s">
        <v>72</v>
      </c>
      <c r="B66" s="6">
        <v>0.8358646666666667</v>
      </c>
    </row>
    <row r="67" spans="1:2" x14ac:dyDescent="0.2">
      <c r="A67" t="s">
        <v>73</v>
      </c>
      <c r="B67" s="6">
        <v>2.6359286666666666</v>
      </c>
    </row>
    <row r="68" spans="1:2" x14ac:dyDescent="0.2">
      <c r="A68" t="s">
        <v>74</v>
      </c>
      <c r="B68" s="6">
        <v>8.3805206666666656</v>
      </c>
    </row>
    <row r="69" spans="1:2" x14ac:dyDescent="0.2">
      <c r="A69" t="s">
        <v>75</v>
      </c>
      <c r="B69" s="14" t="s">
        <v>862</v>
      </c>
    </row>
    <row r="70" spans="1:2" x14ac:dyDescent="0.2">
      <c r="A70" t="s">
        <v>76</v>
      </c>
      <c r="B70" s="6">
        <v>7.5260260000000008</v>
      </c>
    </row>
    <row r="71" spans="1:2" x14ac:dyDescent="0.2">
      <c r="A71" t="s">
        <v>77</v>
      </c>
      <c r="B71" s="6">
        <v>0.61299960000000009</v>
      </c>
    </row>
    <row r="72" spans="1:2" x14ac:dyDescent="0.2">
      <c r="A72" t="s">
        <v>78</v>
      </c>
      <c r="B72" s="6">
        <v>1.2583286666666667</v>
      </c>
    </row>
    <row r="73" spans="1:2" x14ac:dyDescent="0.2">
      <c r="A73" t="s">
        <v>79</v>
      </c>
      <c r="B73" s="6">
        <v>1.4098646666666665</v>
      </c>
    </row>
    <row r="74" spans="1:2" x14ac:dyDescent="0.2">
      <c r="A74" t="s">
        <v>80</v>
      </c>
      <c r="B74" s="6">
        <v>1.2533540000000001</v>
      </c>
    </row>
    <row r="75" spans="1:2" x14ac:dyDescent="0.2">
      <c r="A75" t="s">
        <v>81</v>
      </c>
      <c r="B75" s="6">
        <v>2.9983140000000001</v>
      </c>
    </row>
    <row r="76" spans="1:2" x14ac:dyDescent="0.2">
      <c r="A76" t="s">
        <v>82</v>
      </c>
      <c r="B76" s="6">
        <v>1.9953446666666668</v>
      </c>
    </row>
    <row r="77" spans="1:2" x14ac:dyDescent="0.2">
      <c r="A77" t="s">
        <v>83</v>
      </c>
      <c r="B77" s="6">
        <v>1.3371579999999998</v>
      </c>
    </row>
    <row r="78" spans="1:2" x14ac:dyDescent="0.2">
      <c r="A78" t="s">
        <v>84</v>
      </c>
      <c r="B78" s="6">
        <v>2.6397553333333335</v>
      </c>
    </row>
    <row r="79" spans="1:2" x14ac:dyDescent="0.2">
      <c r="A79" t="s">
        <v>85</v>
      </c>
      <c r="B79" s="6">
        <v>3.1203846666666668</v>
      </c>
    </row>
    <row r="80" spans="1:2" x14ac:dyDescent="0.2">
      <c r="A80" t="s">
        <v>86</v>
      </c>
      <c r="B80" s="6">
        <v>2.3707406666666668</v>
      </c>
    </row>
    <row r="81" spans="1:2" x14ac:dyDescent="0.2">
      <c r="A81" t="s">
        <v>87</v>
      </c>
      <c r="B81" s="6">
        <v>1.8495486666666665</v>
      </c>
    </row>
    <row r="82" spans="1:2" x14ac:dyDescent="0.2">
      <c r="A82" t="s">
        <v>88</v>
      </c>
      <c r="B82" s="14" t="s">
        <v>862</v>
      </c>
    </row>
    <row r="83" spans="1:2" x14ac:dyDescent="0.2">
      <c r="A83" t="s">
        <v>89</v>
      </c>
      <c r="B83" s="6">
        <v>1.4846536000000004</v>
      </c>
    </row>
    <row r="84" spans="1:2" x14ac:dyDescent="0.2">
      <c r="A84" t="s">
        <v>90</v>
      </c>
      <c r="B84" s="6">
        <v>0.95396320000000012</v>
      </c>
    </row>
    <row r="85" spans="1:2" x14ac:dyDescent="0.2">
      <c r="A85" t="s">
        <v>91</v>
      </c>
      <c r="B85" s="6">
        <v>3.1077004000000001</v>
      </c>
    </row>
    <row r="86" spans="1:2" x14ac:dyDescent="0.2">
      <c r="A86" t="s">
        <v>92</v>
      </c>
      <c r="B86" s="6">
        <v>3.6148792000000003</v>
      </c>
    </row>
    <row r="87" spans="1:2" x14ac:dyDescent="0.2">
      <c r="A87" t="s">
        <v>93</v>
      </c>
      <c r="B87" s="6">
        <v>2.6109712000000003</v>
      </c>
    </row>
    <row r="88" spans="1:2" x14ac:dyDescent="0.2">
      <c r="A88" t="s">
        <v>94</v>
      </c>
      <c r="B88" s="6">
        <v>1.9694404000000001</v>
      </c>
    </row>
    <row r="89" spans="1:2" x14ac:dyDescent="0.2">
      <c r="A89" t="s">
        <v>95</v>
      </c>
      <c r="B89" s="6">
        <v>2.5046091999999995</v>
      </c>
    </row>
    <row r="90" spans="1:2" x14ac:dyDescent="0.2">
      <c r="A90" t="s">
        <v>96</v>
      </c>
      <c r="B90" s="14" t="s">
        <v>862</v>
      </c>
    </row>
    <row r="91" spans="1:2" x14ac:dyDescent="0.2">
      <c r="A91" t="s">
        <v>97</v>
      </c>
      <c r="B91" s="6">
        <v>2.6012680000000001</v>
      </c>
    </row>
    <row r="92" spans="1:2" x14ac:dyDescent="0.2">
      <c r="A92" t="s">
        <v>98</v>
      </c>
      <c r="B92" s="6">
        <v>0.89238520000000021</v>
      </c>
    </row>
    <row r="93" spans="1:2" x14ac:dyDescent="0.2">
      <c r="A93" t="s">
        <v>99</v>
      </c>
      <c r="B93" s="6">
        <v>7.5864735999999988</v>
      </c>
    </row>
    <row r="94" spans="1:2" x14ac:dyDescent="0.2">
      <c r="A94" t="s">
        <v>100</v>
      </c>
      <c r="B94" s="6">
        <v>0.77314780000000027</v>
      </c>
    </row>
    <row r="95" spans="1:2" x14ac:dyDescent="0.2">
      <c r="A95" t="s">
        <v>101</v>
      </c>
      <c r="B95" s="6">
        <v>1.6507276000000004</v>
      </c>
    </row>
    <row r="96" spans="1:2" x14ac:dyDescent="0.2">
      <c r="A96" t="s">
        <v>102</v>
      </c>
      <c r="B96" s="6">
        <v>1.5204808000000003</v>
      </c>
    </row>
    <row r="97" spans="1:2" x14ac:dyDescent="0.2">
      <c r="A97" t="s">
        <v>103</v>
      </c>
      <c r="B97" s="6">
        <v>4.0183083999999996</v>
      </c>
    </row>
    <row r="98" spans="1:2" x14ac:dyDescent="0.2">
      <c r="A98" t="s">
        <v>104</v>
      </c>
      <c r="B98" s="6">
        <v>0.85383364000000006</v>
      </c>
    </row>
    <row r="99" spans="1:2" x14ac:dyDescent="0.2">
      <c r="A99" t="s">
        <v>105</v>
      </c>
      <c r="B99" s="6">
        <v>0.78930736000000012</v>
      </c>
    </row>
    <row r="100" spans="1:2" x14ac:dyDescent="0.2">
      <c r="A100" t="s">
        <v>106</v>
      </c>
      <c r="B100" s="6">
        <v>2.4281032000000002</v>
      </c>
    </row>
    <row r="101" spans="1:2" x14ac:dyDescent="0.2">
      <c r="A101" t="s">
        <v>107</v>
      </c>
      <c r="B101" s="6">
        <v>1.6268428000000001</v>
      </c>
    </row>
    <row r="102" spans="1:2" x14ac:dyDescent="0.2">
      <c r="A102" t="s">
        <v>108</v>
      </c>
      <c r="B102" s="6">
        <v>1.9287615999999999</v>
      </c>
    </row>
    <row r="103" spans="1:2" x14ac:dyDescent="0.2">
      <c r="A103" t="s">
        <v>109</v>
      </c>
      <c r="B103" s="6">
        <v>1.3816504000000001</v>
      </c>
    </row>
    <row r="104" spans="1:2" x14ac:dyDescent="0.2">
      <c r="A104" t="s">
        <v>110</v>
      </c>
      <c r="B104" s="6">
        <v>1.2450592</v>
      </c>
    </row>
    <row r="105" spans="1:2" x14ac:dyDescent="0.2">
      <c r="A105" t="s">
        <v>111</v>
      </c>
      <c r="B105" s="6">
        <v>2.5143124000000001</v>
      </c>
    </row>
    <row r="106" spans="1:2" x14ac:dyDescent="0.2">
      <c r="A106" t="s">
        <v>112</v>
      </c>
      <c r="B106" s="6">
        <v>1.5604132000000004</v>
      </c>
    </row>
    <row r="107" spans="1:2" x14ac:dyDescent="0.2">
      <c r="A107" t="s">
        <v>113</v>
      </c>
      <c r="B107" s="14" t="s">
        <v>862</v>
      </c>
    </row>
    <row r="108" spans="1:2" x14ac:dyDescent="0.2">
      <c r="A108" t="s">
        <v>114</v>
      </c>
      <c r="B108" s="6">
        <v>4.1843824000000005</v>
      </c>
    </row>
    <row r="109" spans="1:2" x14ac:dyDescent="0.2">
      <c r="A109" t="s">
        <v>115</v>
      </c>
      <c r="B109" s="6">
        <v>1.4715916</v>
      </c>
    </row>
    <row r="110" spans="1:2" x14ac:dyDescent="0.2">
      <c r="A110" t="s">
        <v>116</v>
      </c>
      <c r="B110" s="6">
        <v>1.6544596</v>
      </c>
    </row>
    <row r="111" spans="1:2" x14ac:dyDescent="0.2">
      <c r="A111" t="s">
        <v>117</v>
      </c>
      <c r="B111" s="15">
        <v>10.434362800000002</v>
      </c>
    </row>
    <row r="112" spans="1:2" x14ac:dyDescent="0.2">
      <c r="A112" t="s">
        <v>118</v>
      </c>
      <c r="B112" s="6">
        <v>0.67962387999999996</v>
      </c>
    </row>
    <row r="113" spans="1:2" x14ac:dyDescent="0.2">
      <c r="A113" t="s">
        <v>119</v>
      </c>
      <c r="B113" s="6">
        <v>1.9828756000000001</v>
      </c>
    </row>
    <row r="114" spans="1:2" x14ac:dyDescent="0.2">
      <c r="A114" t="s">
        <v>120</v>
      </c>
      <c r="B114" s="15">
        <v>47.251309800000001</v>
      </c>
    </row>
    <row r="115" spans="1:2" x14ac:dyDescent="0.2">
      <c r="A115" t="s">
        <v>121</v>
      </c>
      <c r="B115" s="6">
        <v>1.9720528000000002</v>
      </c>
    </row>
    <row r="116" spans="1:2" x14ac:dyDescent="0.2">
      <c r="A116" t="s">
        <v>122</v>
      </c>
      <c r="B116" s="6">
        <v>1.8780064000000003</v>
      </c>
    </row>
    <row r="117" spans="1:2" x14ac:dyDescent="0.2">
      <c r="A117" t="s">
        <v>123</v>
      </c>
      <c r="B117" s="6">
        <v>1.4406160000000001</v>
      </c>
    </row>
    <row r="118" spans="1:2" x14ac:dyDescent="0.2">
      <c r="A118" t="s">
        <v>124</v>
      </c>
      <c r="B118" s="6">
        <v>1.6802104</v>
      </c>
    </row>
    <row r="119" spans="1:2" x14ac:dyDescent="0.2">
      <c r="A119" t="s">
        <v>125</v>
      </c>
      <c r="B119" s="15">
        <v>12.5607998</v>
      </c>
    </row>
    <row r="120" spans="1:2" x14ac:dyDescent="0.2">
      <c r="A120" t="s">
        <v>126</v>
      </c>
      <c r="B120" s="6">
        <v>1.9750384000000001</v>
      </c>
    </row>
    <row r="121" spans="1:2" x14ac:dyDescent="0.2">
      <c r="A121" t="s">
        <v>127</v>
      </c>
      <c r="B121" s="6">
        <v>2.1302895999999998</v>
      </c>
    </row>
    <row r="122" spans="1:2" x14ac:dyDescent="0.2">
      <c r="A122" t="s">
        <v>128</v>
      </c>
      <c r="B122" s="6">
        <v>0.7119430000000001</v>
      </c>
    </row>
    <row r="123" spans="1:2" x14ac:dyDescent="0.2">
      <c r="A123" t="s">
        <v>129</v>
      </c>
      <c r="B123" s="6">
        <v>9.5692852000000013</v>
      </c>
    </row>
    <row r="124" spans="1:2" x14ac:dyDescent="0.2">
      <c r="A124" t="s">
        <v>130</v>
      </c>
      <c r="B124" s="6">
        <v>1.2793936000000004</v>
      </c>
    </row>
    <row r="125" spans="1:2" x14ac:dyDescent="0.2">
      <c r="A125" t="s">
        <v>131</v>
      </c>
      <c r="B125" s="6">
        <v>1.9936983999999995</v>
      </c>
    </row>
    <row r="126" spans="1:2" x14ac:dyDescent="0.2">
      <c r="A126" t="s">
        <v>132</v>
      </c>
      <c r="B126" s="6">
        <v>3.8447704000000003</v>
      </c>
    </row>
    <row r="127" spans="1:2" x14ac:dyDescent="0.2">
      <c r="A127" t="s">
        <v>133</v>
      </c>
      <c r="B127" s="14" t="s">
        <v>862</v>
      </c>
    </row>
    <row r="128" spans="1:2" x14ac:dyDescent="0.2">
      <c r="A128" t="s">
        <v>134</v>
      </c>
      <c r="B128" s="6">
        <v>0.88977280000000025</v>
      </c>
    </row>
    <row r="129" spans="1:2" x14ac:dyDescent="0.2">
      <c r="A129" t="s">
        <v>135</v>
      </c>
      <c r="B129" s="6">
        <v>2.2601631999999996</v>
      </c>
    </row>
    <row r="130" spans="1:2" x14ac:dyDescent="0.2">
      <c r="A130" t="s">
        <v>136</v>
      </c>
      <c r="B130" s="6">
        <v>1.0244980000000001</v>
      </c>
    </row>
    <row r="131" spans="1:2" x14ac:dyDescent="0.2">
      <c r="A131" t="s">
        <v>137</v>
      </c>
      <c r="B131" s="6">
        <v>0.71089804000000001</v>
      </c>
    </row>
    <row r="132" spans="1:2" x14ac:dyDescent="0.2">
      <c r="A132" t="s">
        <v>138</v>
      </c>
      <c r="B132" s="6">
        <v>2.0619939999999999</v>
      </c>
    </row>
    <row r="133" spans="1:2" x14ac:dyDescent="0.2">
      <c r="A133" t="s">
        <v>139</v>
      </c>
      <c r="B133" s="6">
        <v>0.97411600000000009</v>
      </c>
    </row>
    <row r="134" spans="1:2" x14ac:dyDescent="0.2">
      <c r="A134" t="s">
        <v>140</v>
      </c>
      <c r="B134" s="6">
        <v>2.6650852</v>
      </c>
    </row>
    <row r="135" spans="1:2" x14ac:dyDescent="0.2">
      <c r="A135" t="s">
        <v>141</v>
      </c>
      <c r="B135" s="6">
        <v>1.399564</v>
      </c>
    </row>
    <row r="136" spans="1:2" x14ac:dyDescent="0.2">
      <c r="A136" t="s">
        <v>142</v>
      </c>
      <c r="B136" s="6">
        <v>0.85834936000000006</v>
      </c>
    </row>
    <row r="137" spans="1:2" x14ac:dyDescent="0.2">
      <c r="A137" t="s">
        <v>143</v>
      </c>
      <c r="B137" s="6">
        <v>1.5760876000000001</v>
      </c>
    </row>
    <row r="138" spans="1:2" x14ac:dyDescent="0.2">
      <c r="A138" t="s">
        <v>144</v>
      </c>
      <c r="B138" s="6">
        <v>1.8765136</v>
      </c>
    </row>
    <row r="139" spans="1:2" x14ac:dyDescent="0.2">
      <c r="A139" t="s">
        <v>145</v>
      </c>
      <c r="B139" s="6">
        <v>2.7244240000000004</v>
      </c>
    </row>
    <row r="140" spans="1:2" x14ac:dyDescent="0.2">
      <c r="A140" t="s">
        <v>146</v>
      </c>
      <c r="B140" s="6">
        <v>1.0674160000000001</v>
      </c>
    </row>
    <row r="141" spans="1:2" x14ac:dyDescent="0.2">
      <c r="A141" t="s">
        <v>147</v>
      </c>
      <c r="B141" s="6">
        <v>2.1802984000000003</v>
      </c>
    </row>
    <row r="142" spans="1:2" x14ac:dyDescent="0.2">
      <c r="A142" t="s">
        <v>148</v>
      </c>
      <c r="B142" s="6">
        <v>2.2377711999999996</v>
      </c>
    </row>
    <row r="143" spans="1:2" x14ac:dyDescent="0.2">
      <c r="A143" t="s">
        <v>149</v>
      </c>
      <c r="B143" s="14" t="s">
        <v>862</v>
      </c>
    </row>
    <row r="144" spans="1:2" x14ac:dyDescent="0.2">
      <c r="A144" t="s">
        <v>150</v>
      </c>
      <c r="B144" s="14" t="s">
        <v>862</v>
      </c>
    </row>
    <row r="145" spans="1:2" x14ac:dyDescent="0.2">
      <c r="A145" t="s">
        <v>151</v>
      </c>
      <c r="B145" s="6">
        <v>3.2189139999999998</v>
      </c>
    </row>
    <row r="146" spans="1:2" x14ac:dyDescent="0.2">
      <c r="A146" t="s">
        <v>152</v>
      </c>
      <c r="B146" s="6">
        <v>1.4327788000000001</v>
      </c>
    </row>
    <row r="147" spans="1:2" x14ac:dyDescent="0.2">
      <c r="A147" t="s">
        <v>153</v>
      </c>
      <c r="B147" s="6">
        <v>1.0207660000000001</v>
      </c>
    </row>
    <row r="148" spans="1:2" x14ac:dyDescent="0.2">
      <c r="A148" t="s">
        <v>154</v>
      </c>
      <c r="B148" s="6">
        <v>1.4742040000000001</v>
      </c>
    </row>
    <row r="149" spans="1:2" x14ac:dyDescent="0.2">
      <c r="A149" t="s">
        <v>155</v>
      </c>
      <c r="B149" s="15">
        <v>10.713516400000001</v>
      </c>
    </row>
    <row r="150" spans="1:2" x14ac:dyDescent="0.2">
      <c r="A150" t="s">
        <v>156</v>
      </c>
      <c r="B150" s="6">
        <v>0.77673052000000009</v>
      </c>
    </row>
    <row r="151" spans="1:2" x14ac:dyDescent="0.2">
      <c r="A151" t="s">
        <v>157</v>
      </c>
      <c r="B151" s="6">
        <v>1.44808</v>
      </c>
    </row>
    <row r="152" spans="1:2" x14ac:dyDescent="0.2">
      <c r="A152" t="s">
        <v>158</v>
      </c>
      <c r="B152" s="6">
        <v>2.6210476000000003</v>
      </c>
    </row>
    <row r="153" spans="1:2" x14ac:dyDescent="0.2">
      <c r="A153" t="s">
        <v>159</v>
      </c>
      <c r="B153" s="6">
        <v>1.5283180000000003</v>
      </c>
    </row>
    <row r="154" spans="1:2" x14ac:dyDescent="0.2">
      <c r="A154" t="s">
        <v>160</v>
      </c>
      <c r="B154" s="6">
        <v>2.8904979999999996</v>
      </c>
    </row>
    <row r="155" spans="1:2" x14ac:dyDescent="0.2">
      <c r="A155" t="s">
        <v>161</v>
      </c>
      <c r="B155" s="6">
        <v>1.3790380000000002</v>
      </c>
    </row>
    <row r="156" spans="1:2" x14ac:dyDescent="0.2">
      <c r="A156" t="s">
        <v>162</v>
      </c>
      <c r="B156" s="6">
        <v>3.620104</v>
      </c>
    </row>
    <row r="157" spans="1:2" x14ac:dyDescent="0.2">
      <c r="A157" t="s">
        <v>163</v>
      </c>
      <c r="B157" s="6">
        <v>1.8052324000000002</v>
      </c>
    </row>
    <row r="158" spans="1:2" x14ac:dyDescent="0.2">
      <c r="A158" t="s">
        <v>164</v>
      </c>
      <c r="B158" s="6">
        <v>0.91291120000000026</v>
      </c>
    </row>
    <row r="159" spans="1:2" x14ac:dyDescent="0.2">
      <c r="A159" t="s">
        <v>165</v>
      </c>
      <c r="B159" s="6">
        <v>2.0754291999999999</v>
      </c>
    </row>
    <row r="160" spans="1:2" x14ac:dyDescent="0.2">
      <c r="A160" t="s">
        <v>166</v>
      </c>
      <c r="B160" s="6">
        <v>1.8171748000000001</v>
      </c>
    </row>
    <row r="161" spans="1:2" x14ac:dyDescent="0.2">
      <c r="A161" t="s">
        <v>167</v>
      </c>
      <c r="B161" s="6">
        <v>1.3338808000000002</v>
      </c>
    </row>
    <row r="162" spans="1:2" x14ac:dyDescent="0.2">
      <c r="A162" t="s">
        <v>168</v>
      </c>
      <c r="B162" s="6">
        <v>1.1390704000000003</v>
      </c>
    </row>
    <row r="163" spans="1:2" x14ac:dyDescent="0.2">
      <c r="A163" t="s">
        <v>169</v>
      </c>
      <c r="B163" s="6">
        <v>1.4992083999999999</v>
      </c>
    </row>
    <row r="164" spans="1:2" x14ac:dyDescent="0.2">
      <c r="A164" t="s">
        <v>170</v>
      </c>
      <c r="B164" s="6">
        <v>2.3504776000000001</v>
      </c>
    </row>
    <row r="165" spans="1:2" x14ac:dyDescent="0.2">
      <c r="A165" t="s">
        <v>171</v>
      </c>
      <c r="B165" s="15">
        <v>13.208575199999999</v>
      </c>
    </row>
    <row r="166" spans="1:2" x14ac:dyDescent="0.2">
      <c r="A166" t="s">
        <v>172</v>
      </c>
      <c r="B166" s="6">
        <v>5.4301239999999993</v>
      </c>
    </row>
    <row r="167" spans="1:2" x14ac:dyDescent="0.2">
      <c r="A167" t="s">
        <v>173</v>
      </c>
      <c r="B167" s="6">
        <v>1.8694227999999999</v>
      </c>
    </row>
    <row r="168" spans="1:2" x14ac:dyDescent="0.2">
      <c r="A168" t="s">
        <v>174</v>
      </c>
      <c r="B168" s="6">
        <v>1.5525760000000002</v>
      </c>
    </row>
    <row r="169" spans="1:2" x14ac:dyDescent="0.2">
      <c r="A169" t="s">
        <v>175</v>
      </c>
      <c r="B169" s="6">
        <v>0.82961296000000007</v>
      </c>
    </row>
    <row r="170" spans="1:2" x14ac:dyDescent="0.2">
      <c r="A170" t="s">
        <v>176</v>
      </c>
      <c r="B170" s="6">
        <v>0.73687276000000013</v>
      </c>
    </row>
    <row r="171" spans="1:2" x14ac:dyDescent="0.2">
      <c r="A171" t="s">
        <v>177</v>
      </c>
      <c r="B171" s="6">
        <v>5.1255928000000006</v>
      </c>
    </row>
    <row r="172" spans="1:2" x14ac:dyDescent="0.2">
      <c r="A172" t="s">
        <v>178</v>
      </c>
      <c r="B172" s="6">
        <v>1.3827700000000001</v>
      </c>
    </row>
    <row r="173" spans="1:2" x14ac:dyDescent="0.2">
      <c r="A173" t="s">
        <v>179</v>
      </c>
      <c r="B173" s="6">
        <v>4.7617228000000003</v>
      </c>
    </row>
    <row r="174" spans="1:2" x14ac:dyDescent="0.2">
      <c r="A174" t="s">
        <v>180</v>
      </c>
      <c r="B174" s="6">
        <v>1.6518472000000004</v>
      </c>
    </row>
    <row r="175" spans="1:2" x14ac:dyDescent="0.2">
      <c r="A175" t="s">
        <v>181</v>
      </c>
      <c r="B175" s="6">
        <v>6.3452104</v>
      </c>
    </row>
    <row r="176" spans="1:2" x14ac:dyDescent="0.2">
      <c r="A176" t="s">
        <v>182</v>
      </c>
      <c r="B176" s="6">
        <v>0.65906056000000013</v>
      </c>
    </row>
    <row r="177" spans="1:2" x14ac:dyDescent="0.2">
      <c r="A177" t="s">
        <v>183</v>
      </c>
      <c r="B177" s="6">
        <v>2.7371127999999998</v>
      </c>
    </row>
    <row r="178" spans="1:2" x14ac:dyDescent="0.2">
      <c r="A178" t="s">
        <v>184</v>
      </c>
      <c r="B178" s="6">
        <v>1.7794816000000002</v>
      </c>
    </row>
    <row r="179" spans="1:2" x14ac:dyDescent="0.2">
      <c r="A179" t="s">
        <v>185</v>
      </c>
      <c r="B179" s="6">
        <v>3.3383380000000002</v>
      </c>
    </row>
    <row r="180" spans="1:2" x14ac:dyDescent="0.2">
      <c r="A180" t="s">
        <v>186</v>
      </c>
      <c r="B180" s="6">
        <v>1.1961700000000002</v>
      </c>
    </row>
    <row r="181" spans="1:2" x14ac:dyDescent="0.2">
      <c r="A181" t="s">
        <v>187</v>
      </c>
      <c r="B181" s="6">
        <v>0.7852394800000001</v>
      </c>
    </row>
    <row r="182" spans="1:2" x14ac:dyDescent="0.2">
      <c r="A182" t="s">
        <v>188</v>
      </c>
      <c r="B182" s="6">
        <v>0.66129976000000001</v>
      </c>
    </row>
    <row r="183" spans="1:2" x14ac:dyDescent="0.2">
      <c r="A183" t="s">
        <v>189</v>
      </c>
      <c r="B183" s="14" t="s">
        <v>862</v>
      </c>
    </row>
    <row r="184" spans="1:2" x14ac:dyDescent="0.2">
      <c r="A184" t="s">
        <v>190</v>
      </c>
      <c r="B184" s="6">
        <v>7.4502556000000011</v>
      </c>
    </row>
    <row r="185" spans="1:2" x14ac:dyDescent="0.2">
      <c r="A185" t="s">
        <v>191</v>
      </c>
      <c r="B185" s="6">
        <v>0.63383224000000016</v>
      </c>
    </row>
    <row r="186" spans="1:2" x14ac:dyDescent="0.2">
      <c r="A186" t="s">
        <v>192</v>
      </c>
      <c r="B186" s="6">
        <v>2.6214207999999997</v>
      </c>
    </row>
    <row r="187" spans="1:2" x14ac:dyDescent="0.2">
      <c r="A187" t="s">
        <v>193</v>
      </c>
      <c r="B187" s="6">
        <v>1.2984268000000003</v>
      </c>
    </row>
    <row r="188" spans="1:2" x14ac:dyDescent="0.2">
      <c r="A188" t="s">
        <v>194</v>
      </c>
      <c r="B188" s="14" t="s">
        <v>862</v>
      </c>
    </row>
    <row r="189" spans="1:2" x14ac:dyDescent="0.2">
      <c r="A189" t="s">
        <v>195</v>
      </c>
      <c r="B189" s="6">
        <v>1.1304868000000001</v>
      </c>
    </row>
    <row r="190" spans="1:2" x14ac:dyDescent="0.2">
      <c r="A190" t="s">
        <v>196</v>
      </c>
      <c r="B190" s="6">
        <v>1.3043980000000002</v>
      </c>
    </row>
    <row r="191" spans="1:2" x14ac:dyDescent="0.2">
      <c r="A191" t="s">
        <v>197</v>
      </c>
      <c r="B191" s="6">
        <v>0.70324744000000017</v>
      </c>
    </row>
    <row r="192" spans="1:2" x14ac:dyDescent="0.2">
      <c r="A192" t="s">
        <v>198</v>
      </c>
      <c r="B192" s="6">
        <v>1.8022468</v>
      </c>
    </row>
    <row r="193" spans="1:2" x14ac:dyDescent="0.2">
      <c r="A193" t="s">
        <v>199</v>
      </c>
      <c r="B193" s="6">
        <v>2.5870864</v>
      </c>
    </row>
    <row r="194" spans="1:2" x14ac:dyDescent="0.2">
      <c r="A194" t="s">
        <v>200</v>
      </c>
      <c r="B194" s="6">
        <v>0.9662788000000001</v>
      </c>
    </row>
    <row r="195" spans="1:2" x14ac:dyDescent="0.2">
      <c r="A195" t="s">
        <v>201</v>
      </c>
      <c r="B195" s="6">
        <v>2.4904275999999999</v>
      </c>
    </row>
    <row r="196" spans="1:2" x14ac:dyDescent="0.2">
      <c r="A196" t="s">
        <v>202</v>
      </c>
      <c r="B196" s="6">
        <v>0.84196588000000006</v>
      </c>
    </row>
    <row r="197" spans="1:2" x14ac:dyDescent="0.2">
      <c r="A197" t="s">
        <v>203</v>
      </c>
      <c r="B197" s="6">
        <v>0.66007295999999982</v>
      </c>
    </row>
    <row r="198" spans="1:2" x14ac:dyDescent="0.2">
      <c r="A198" t="s">
        <v>204</v>
      </c>
      <c r="B198" s="6">
        <v>0.68754815999999996</v>
      </c>
    </row>
    <row r="199" spans="1:2" x14ac:dyDescent="0.2">
      <c r="A199" t="s">
        <v>205</v>
      </c>
      <c r="B199" s="6">
        <v>1.0530828000000001</v>
      </c>
    </row>
    <row r="200" spans="1:2" x14ac:dyDescent="0.2">
      <c r="A200" t="s">
        <v>206</v>
      </c>
      <c r="B200" s="6">
        <v>0.73780488</v>
      </c>
    </row>
    <row r="201" spans="1:2" x14ac:dyDescent="0.2">
      <c r="A201" t="s">
        <v>207</v>
      </c>
      <c r="B201" s="6">
        <v>8.8503156000000018</v>
      </c>
    </row>
    <row r="202" spans="1:2" x14ac:dyDescent="0.2">
      <c r="A202" t="s">
        <v>208</v>
      </c>
      <c r="B202" s="6">
        <v>4.1146595999999995</v>
      </c>
    </row>
    <row r="203" spans="1:2" x14ac:dyDescent="0.2">
      <c r="A203" t="s">
        <v>209</v>
      </c>
      <c r="B203" s="6">
        <v>4.4985491999999994</v>
      </c>
    </row>
    <row r="204" spans="1:2" x14ac:dyDescent="0.2">
      <c r="A204" t="s">
        <v>210</v>
      </c>
      <c r="B204" s="6">
        <v>2.0868372000000002</v>
      </c>
    </row>
    <row r="205" spans="1:2" x14ac:dyDescent="0.2">
      <c r="A205" t="s">
        <v>211</v>
      </c>
      <c r="B205" s="15">
        <v>13.389426200000001</v>
      </c>
    </row>
    <row r="206" spans="1:2" x14ac:dyDescent="0.2">
      <c r="A206" t="s">
        <v>212</v>
      </c>
      <c r="B206" s="6">
        <v>0.98401319999999981</v>
      </c>
    </row>
    <row r="207" spans="1:2" x14ac:dyDescent="0.2">
      <c r="A207" t="s">
        <v>213</v>
      </c>
      <c r="B207" s="6">
        <v>2.2482540000000002</v>
      </c>
    </row>
    <row r="208" spans="1:2" x14ac:dyDescent="0.2">
      <c r="A208" t="s">
        <v>214</v>
      </c>
      <c r="B208" s="6">
        <v>0.77428583999999978</v>
      </c>
    </row>
    <row r="209" spans="1:2" x14ac:dyDescent="0.2">
      <c r="A209" t="s">
        <v>215</v>
      </c>
      <c r="B209" s="6">
        <v>2.6661060000000005</v>
      </c>
    </row>
    <row r="210" spans="1:2" x14ac:dyDescent="0.2">
      <c r="A210" t="s">
        <v>216</v>
      </c>
      <c r="B210" s="6">
        <v>5.4452987999999998</v>
      </c>
    </row>
    <row r="211" spans="1:2" x14ac:dyDescent="0.2">
      <c r="A211" t="s">
        <v>217</v>
      </c>
      <c r="B211" s="6">
        <v>1.1938932</v>
      </c>
    </row>
    <row r="212" spans="1:2" x14ac:dyDescent="0.2">
      <c r="A212" t="s">
        <v>218</v>
      </c>
      <c r="B212" s="6">
        <v>1.4270508</v>
      </c>
    </row>
    <row r="213" spans="1:2" x14ac:dyDescent="0.2">
      <c r="A213" t="s">
        <v>219</v>
      </c>
      <c r="B213" s="6">
        <v>0.87945479999999987</v>
      </c>
    </row>
    <row r="214" spans="1:2" x14ac:dyDescent="0.2">
      <c r="A214" t="s">
        <v>220</v>
      </c>
      <c r="B214" s="6">
        <v>6.4405115999999998</v>
      </c>
    </row>
    <row r="215" spans="1:2" x14ac:dyDescent="0.2">
      <c r="A215" t="s">
        <v>221</v>
      </c>
      <c r="B215" s="6">
        <v>0.94508999999999987</v>
      </c>
    </row>
    <row r="216" spans="1:2" x14ac:dyDescent="0.2">
      <c r="A216" t="s">
        <v>222</v>
      </c>
      <c r="B216" s="6">
        <v>0.49209264000000003</v>
      </c>
    </row>
    <row r="217" spans="1:2" x14ac:dyDescent="0.2">
      <c r="A217" t="s">
        <v>223</v>
      </c>
      <c r="B217" s="6">
        <v>3.3495516000000003</v>
      </c>
    </row>
    <row r="218" spans="1:2" x14ac:dyDescent="0.2">
      <c r="A218" t="s">
        <v>224</v>
      </c>
      <c r="B218" s="6">
        <v>3.9238596000000001</v>
      </c>
    </row>
    <row r="219" spans="1:2" x14ac:dyDescent="0.2">
      <c r="A219" t="s">
        <v>225</v>
      </c>
      <c r="B219" s="6">
        <v>1.1397059999999999</v>
      </c>
    </row>
    <row r="220" spans="1:2" x14ac:dyDescent="0.2">
      <c r="A220" t="s">
        <v>226</v>
      </c>
      <c r="B220" s="6">
        <v>2.8756044000000003</v>
      </c>
    </row>
    <row r="221" spans="1:2" x14ac:dyDescent="0.2">
      <c r="A221" t="s">
        <v>868</v>
      </c>
      <c r="B221" s="6"/>
    </row>
    <row r="222" spans="1:2" x14ac:dyDescent="0.2">
      <c r="A222" t="s">
        <v>869</v>
      </c>
      <c r="B222" s="6"/>
    </row>
    <row r="223" spans="1:2" x14ac:dyDescent="0.2">
      <c r="A223" t="s">
        <v>227</v>
      </c>
      <c r="B223" s="6">
        <v>8.561444400000001</v>
      </c>
    </row>
    <row r="224" spans="1:2" x14ac:dyDescent="0.2">
      <c r="A224" t="s">
        <v>228</v>
      </c>
      <c r="B224" s="6">
        <v>8.199306</v>
      </c>
    </row>
    <row r="225" spans="1:2" x14ac:dyDescent="0.2">
      <c r="A225" t="s">
        <v>229</v>
      </c>
      <c r="B225" s="6">
        <v>2.2726763999999999</v>
      </c>
    </row>
    <row r="226" spans="1:2" x14ac:dyDescent="0.2">
      <c r="A226" t="s">
        <v>230</v>
      </c>
      <c r="B226" s="6">
        <v>0.57818159999999996</v>
      </c>
    </row>
    <row r="227" spans="1:2" x14ac:dyDescent="0.2">
      <c r="A227" t="s">
        <v>870</v>
      </c>
      <c r="B227" s="6"/>
    </row>
    <row r="228" spans="1:2" x14ac:dyDescent="0.2">
      <c r="A228" t="s">
        <v>231</v>
      </c>
      <c r="B228" s="6">
        <v>2.1116411999999998</v>
      </c>
    </row>
    <row r="229" spans="1:2" x14ac:dyDescent="0.2">
      <c r="A229" t="s">
        <v>232</v>
      </c>
      <c r="B229" s="6">
        <v>1.8842075999999999</v>
      </c>
    </row>
    <row r="230" spans="1:2" x14ac:dyDescent="0.2">
      <c r="A230" t="s">
        <v>233</v>
      </c>
      <c r="B230" s="6">
        <v>2.3726556000000003</v>
      </c>
    </row>
    <row r="231" spans="1:2" x14ac:dyDescent="0.2">
      <c r="A231" t="s">
        <v>234</v>
      </c>
      <c r="B231" s="6">
        <v>0.80427959999999998</v>
      </c>
    </row>
    <row r="232" spans="1:2" x14ac:dyDescent="0.2">
      <c r="A232" t="s">
        <v>235</v>
      </c>
      <c r="B232" s="6">
        <v>1.4728427999999998</v>
      </c>
    </row>
    <row r="233" spans="1:2" x14ac:dyDescent="0.2">
      <c r="A233" t="s">
        <v>236</v>
      </c>
      <c r="B233" s="6">
        <v>0.75677040000000007</v>
      </c>
    </row>
    <row r="234" spans="1:2" x14ac:dyDescent="0.2">
      <c r="A234" t="s">
        <v>237</v>
      </c>
      <c r="B234" s="15">
        <v>13.3631206</v>
      </c>
    </row>
    <row r="235" spans="1:2" x14ac:dyDescent="0.2">
      <c r="A235" t="s">
        <v>238</v>
      </c>
      <c r="B235" s="6">
        <v>1.0721628000000001</v>
      </c>
    </row>
    <row r="236" spans="1:2" x14ac:dyDescent="0.2">
      <c r="A236" t="s">
        <v>239</v>
      </c>
      <c r="B236" s="6">
        <v>2.0734811999999998</v>
      </c>
    </row>
    <row r="237" spans="1:2" x14ac:dyDescent="0.2">
      <c r="A237" t="s">
        <v>240</v>
      </c>
      <c r="B237" s="6">
        <v>3.6132372000000004</v>
      </c>
    </row>
    <row r="238" spans="1:2" x14ac:dyDescent="0.2">
      <c r="A238" t="s">
        <v>241</v>
      </c>
      <c r="B238" s="6">
        <v>1.1923667999999998</v>
      </c>
    </row>
    <row r="239" spans="1:2" x14ac:dyDescent="0.2">
      <c r="A239" t="s">
        <v>242</v>
      </c>
      <c r="B239" s="6">
        <v>1.191222</v>
      </c>
    </row>
    <row r="240" spans="1:2" x14ac:dyDescent="0.2">
      <c r="A240" t="s">
        <v>243</v>
      </c>
      <c r="B240" s="6">
        <v>2.3177052000000002</v>
      </c>
    </row>
    <row r="241" spans="1:2" x14ac:dyDescent="0.2">
      <c r="A241" t="s">
        <v>244</v>
      </c>
      <c r="B241" s="6">
        <v>2.4131052</v>
      </c>
    </row>
    <row r="242" spans="1:2" x14ac:dyDescent="0.2">
      <c r="A242" t="s">
        <v>245</v>
      </c>
      <c r="B242" s="6">
        <v>3.0957876</v>
      </c>
    </row>
    <row r="243" spans="1:2" x14ac:dyDescent="0.2">
      <c r="A243" t="s">
        <v>246</v>
      </c>
      <c r="B243" s="6">
        <v>1.4720795999999998</v>
      </c>
    </row>
    <row r="244" spans="1:2" x14ac:dyDescent="0.2">
      <c r="A244" t="s">
        <v>247</v>
      </c>
      <c r="B244" s="6">
        <v>2.2799268000000001</v>
      </c>
    </row>
    <row r="245" spans="1:2" x14ac:dyDescent="0.2">
      <c r="A245" t="s">
        <v>248</v>
      </c>
      <c r="B245" s="6">
        <v>2.9166640000000004</v>
      </c>
    </row>
    <row r="246" spans="1:2" x14ac:dyDescent="0.2">
      <c r="A246" t="s">
        <v>249</v>
      </c>
      <c r="B246" s="6">
        <v>3.7468832666666665</v>
      </c>
    </row>
    <row r="247" spans="1:2" x14ac:dyDescent="0.2">
      <c r="A247" t="s">
        <v>250</v>
      </c>
      <c r="B247" s="6">
        <v>0.90550093333333337</v>
      </c>
    </row>
    <row r="248" spans="1:2" x14ac:dyDescent="0.2">
      <c r="A248" t="s">
        <v>251</v>
      </c>
      <c r="B248" s="6">
        <v>2.7435029333333336</v>
      </c>
    </row>
    <row r="249" spans="1:2" x14ac:dyDescent="0.2">
      <c r="A249" t="s">
        <v>252</v>
      </c>
      <c r="B249" s="6">
        <v>1.0273006666666669</v>
      </c>
    </row>
    <row r="250" spans="1:2" x14ac:dyDescent="0.2">
      <c r="A250" t="s">
        <v>253</v>
      </c>
      <c r="B250" s="6">
        <v>1.3750902666666669</v>
      </c>
    </row>
    <row r="251" spans="1:2" x14ac:dyDescent="0.2">
      <c r="A251" t="s">
        <v>254</v>
      </c>
      <c r="B251" s="6">
        <v>2.3351803333333336</v>
      </c>
    </row>
    <row r="252" spans="1:2" x14ac:dyDescent="0.2">
      <c r="A252" t="s">
        <v>871</v>
      </c>
      <c r="B252" s="6"/>
    </row>
    <row r="253" spans="1:2" x14ac:dyDescent="0.2">
      <c r="A253" t="s">
        <v>255</v>
      </c>
      <c r="B253" s="6">
        <v>1.4154456</v>
      </c>
    </row>
    <row r="254" spans="1:2" x14ac:dyDescent="0.2">
      <c r="A254" t="s">
        <v>256</v>
      </c>
      <c r="B254" s="6">
        <v>0.55661073333333333</v>
      </c>
    </row>
    <row r="255" spans="1:2" x14ac:dyDescent="0.2">
      <c r="A255" t="s">
        <v>257</v>
      </c>
      <c r="B255" s="6">
        <v>1.6109855333333334</v>
      </c>
    </row>
    <row r="256" spans="1:2" x14ac:dyDescent="0.2">
      <c r="A256" t="s">
        <v>258</v>
      </c>
      <c r="B256" s="6">
        <v>0.8042090466666667</v>
      </c>
    </row>
    <row r="257" spans="1:2" x14ac:dyDescent="0.2">
      <c r="A257" t="s">
        <v>259</v>
      </c>
      <c r="B257" s="6">
        <v>0.81360083333333344</v>
      </c>
    </row>
    <row r="258" spans="1:2" x14ac:dyDescent="0.2">
      <c r="A258" t="s">
        <v>260</v>
      </c>
      <c r="B258" s="6">
        <v>1.4602033333333331</v>
      </c>
    </row>
    <row r="259" spans="1:2" x14ac:dyDescent="0.2">
      <c r="A259" t="s">
        <v>261</v>
      </c>
      <c r="B259" s="6">
        <v>0.63651429333333331</v>
      </c>
    </row>
    <row r="260" spans="1:2" x14ac:dyDescent="0.2">
      <c r="A260" t="s">
        <v>262</v>
      </c>
      <c r="B260" s="6">
        <v>0.73876003333333351</v>
      </c>
    </row>
    <row r="261" spans="1:2" x14ac:dyDescent="0.2">
      <c r="A261" t="s">
        <v>263</v>
      </c>
      <c r="B261" s="14" t="s">
        <v>862</v>
      </c>
    </row>
    <row r="262" spans="1:2" x14ac:dyDescent="0.2">
      <c r="A262" t="s">
        <v>264</v>
      </c>
      <c r="B262" s="6">
        <v>0.64407174666666667</v>
      </c>
    </row>
    <row r="263" spans="1:2" x14ac:dyDescent="0.2">
      <c r="A263" t="s">
        <v>265</v>
      </c>
      <c r="B263" s="6">
        <v>1.8839343333333336</v>
      </c>
    </row>
    <row r="264" spans="1:2" x14ac:dyDescent="0.2">
      <c r="A264" t="s">
        <v>266</v>
      </c>
      <c r="B264" s="14" t="s">
        <v>862</v>
      </c>
    </row>
    <row r="265" spans="1:2" x14ac:dyDescent="0.2">
      <c r="A265" t="s">
        <v>267</v>
      </c>
      <c r="B265" s="6">
        <v>4.1126493333333336</v>
      </c>
    </row>
    <row r="266" spans="1:2" x14ac:dyDescent="0.2">
      <c r="A266" t="s">
        <v>268</v>
      </c>
      <c r="B266" s="6">
        <v>0.47810126666666664</v>
      </c>
    </row>
    <row r="267" spans="1:2" x14ac:dyDescent="0.2">
      <c r="A267" t="s">
        <v>269</v>
      </c>
      <c r="B267" s="6">
        <v>1.8193658000000001</v>
      </c>
    </row>
    <row r="268" spans="1:2" x14ac:dyDescent="0.2">
      <c r="A268" t="s">
        <v>270</v>
      </c>
      <c r="B268" s="6">
        <v>1.8388097333333338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ECD2-2A0D-4E3F-809F-3F23C09D523D}">
  <dimension ref="A1:E214"/>
  <sheetViews>
    <sheetView tabSelected="1" workbookViewId="0">
      <selection activeCell="A5" sqref="A5"/>
    </sheetView>
  </sheetViews>
  <sheetFormatPr baseColWidth="10" defaultColWidth="8.83203125" defaultRowHeight="15" x14ac:dyDescent="0.2"/>
  <cols>
    <col min="1" max="1" width="10.83203125"/>
    <col min="2" max="2" width="9.5" customWidth="1"/>
    <col min="3" max="3" width="26.1640625" customWidth="1"/>
    <col min="4" max="4" width="14.5" bestFit="1" customWidth="1"/>
    <col min="5" max="5" width="10.1640625" bestFit="1" customWidth="1"/>
  </cols>
  <sheetData>
    <row r="1" spans="1:5" x14ac:dyDescent="0.2">
      <c r="B1" s="2" t="s">
        <v>890</v>
      </c>
    </row>
    <row r="2" spans="1:5" x14ac:dyDescent="0.2">
      <c r="B2" s="3">
        <v>44211</v>
      </c>
      <c r="E2" t="s">
        <v>277</v>
      </c>
    </row>
    <row r="3" spans="1:5" x14ac:dyDescent="0.2">
      <c r="E3" t="s">
        <v>9</v>
      </c>
    </row>
    <row r="4" spans="1:5" ht="16" thickBot="1" x14ac:dyDescent="0.25">
      <c r="A4" t="s">
        <v>1236</v>
      </c>
      <c r="B4" s="13" t="s">
        <v>0</v>
      </c>
      <c r="C4" s="13" t="s">
        <v>1</v>
      </c>
      <c r="D4" s="13" t="s">
        <v>5</v>
      </c>
      <c r="E4" s="13" t="s">
        <v>891</v>
      </c>
    </row>
    <row r="5" spans="1:5" x14ac:dyDescent="0.2">
      <c r="A5" t="s">
        <v>1026</v>
      </c>
      <c r="B5" s="17"/>
      <c r="C5" s="17"/>
      <c r="D5" s="17"/>
      <c r="E5" s="17"/>
    </row>
    <row r="6" spans="1:5" x14ac:dyDescent="0.2">
      <c r="A6" t="s">
        <v>1027</v>
      </c>
      <c r="B6" s="17"/>
      <c r="C6" s="17"/>
      <c r="D6" s="17"/>
      <c r="E6" s="17"/>
    </row>
    <row r="7" spans="1:5" x14ac:dyDescent="0.2">
      <c r="A7" t="s">
        <v>1028</v>
      </c>
      <c r="B7" s="17"/>
      <c r="C7" s="17"/>
      <c r="D7" s="17"/>
      <c r="E7" s="17"/>
    </row>
    <row r="8" spans="1:5" x14ac:dyDescent="0.2">
      <c r="A8" t="s">
        <v>1029</v>
      </c>
      <c r="B8" s="17"/>
      <c r="C8" s="17"/>
      <c r="D8" s="17"/>
      <c r="E8" s="17"/>
    </row>
    <row r="9" spans="1:5" x14ac:dyDescent="0.2">
      <c r="A9" t="s">
        <v>1030</v>
      </c>
      <c r="B9" s="17"/>
      <c r="C9" s="17"/>
      <c r="D9" s="17"/>
      <c r="E9" s="17"/>
    </row>
    <row r="10" spans="1:5" x14ac:dyDescent="0.2">
      <c r="A10" t="s">
        <v>1031</v>
      </c>
      <c r="B10" s="17"/>
      <c r="C10" s="17"/>
      <c r="D10" s="17"/>
      <c r="E10" s="17"/>
    </row>
    <row r="11" spans="1:5" x14ac:dyDescent="0.2">
      <c r="A11" t="s">
        <v>1032</v>
      </c>
      <c r="B11" s="17"/>
      <c r="C11" s="17"/>
      <c r="D11" s="17"/>
      <c r="E11" s="17"/>
    </row>
    <row r="12" spans="1:5" x14ac:dyDescent="0.2">
      <c r="A12" t="s">
        <v>1033</v>
      </c>
      <c r="B12" s="17"/>
      <c r="C12" s="17"/>
      <c r="D12" s="17"/>
      <c r="E12" s="17"/>
    </row>
    <row r="13" spans="1:5" x14ac:dyDescent="0.2">
      <c r="A13" t="s">
        <v>1034</v>
      </c>
      <c r="B13" s="17"/>
      <c r="C13" s="17"/>
      <c r="D13" s="17"/>
      <c r="E13" s="17"/>
    </row>
    <row r="14" spans="1:5" x14ac:dyDescent="0.2">
      <c r="A14" t="s">
        <v>1035</v>
      </c>
      <c r="B14" s="17"/>
      <c r="C14" s="17"/>
      <c r="D14" s="17"/>
      <c r="E14" s="17"/>
    </row>
    <row r="15" spans="1:5" x14ac:dyDescent="0.2">
      <c r="A15" t="s">
        <v>1036</v>
      </c>
      <c r="B15" s="17"/>
      <c r="C15" s="17"/>
      <c r="D15" s="17"/>
      <c r="E15" s="17"/>
    </row>
    <row r="16" spans="1:5" x14ac:dyDescent="0.2">
      <c r="A16" t="s">
        <v>1037</v>
      </c>
      <c r="B16" s="17"/>
      <c r="C16" s="17"/>
      <c r="D16" s="17"/>
      <c r="E16" s="17"/>
    </row>
    <row r="17" spans="1:5" x14ac:dyDescent="0.2">
      <c r="A17" t="s">
        <v>1038</v>
      </c>
      <c r="B17" s="17"/>
      <c r="C17" s="17"/>
      <c r="D17" s="17"/>
      <c r="E17" s="17"/>
    </row>
    <row r="18" spans="1:5" x14ac:dyDescent="0.2">
      <c r="A18" t="s">
        <v>1039</v>
      </c>
      <c r="B18" s="17"/>
      <c r="C18" s="17"/>
      <c r="D18" s="17"/>
      <c r="E18" s="17"/>
    </row>
    <row r="19" spans="1:5" x14ac:dyDescent="0.2">
      <c r="A19" t="s">
        <v>1040</v>
      </c>
      <c r="B19" s="17"/>
      <c r="C19" s="17"/>
      <c r="D19" s="17"/>
      <c r="E19" s="17"/>
    </row>
    <row r="20" spans="1:5" x14ac:dyDescent="0.2">
      <c r="A20" t="s">
        <v>1041</v>
      </c>
      <c r="B20" s="17"/>
      <c r="C20" s="17"/>
      <c r="D20" s="17"/>
      <c r="E20" s="17"/>
    </row>
    <row r="21" spans="1:5" x14ac:dyDescent="0.2">
      <c r="A21" t="s">
        <v>1042</v>
      </c>
      <c r="B21" s="17"/>
      <c r="C21" s="17"/>
      <c r="D21" s="17"/>
      <c r="E21" s="17"/>
    </row>
    <row r="22" spans="1:5" x14ac:dyDescent="0.2">
      <c r="A22" t="s">
        <v>1043</v>
      </c>
      <c r="B22" s="17"/>
      <c r="C22" s="17"/>
      <c r="D22" s="17"/>
      <c r="E22" s="17"/>
    </row>
    <row r="23" spans="1:5" x14ac:dyDescent="0.2">
      <c r="A23" t="s">
        <v>1044</v>
      </c>
      <c r="B23" s="17"/>
      <c r="C23" s="17"/>
      <c r="D23" s="17"/>
      <c r="E23" s="17"/>
    </row>
    <row r="24" spans="1:5" x14ac:dyDescent="0.2">
      <c r="A24" t="s">
        <v>1045</v>
      </c>
      <c r="B24" s="17"/>
      <c r="C24" s="17"/>
      <c r="D24" s="17"/>
      <c r="E24" s="17"/>
    </row>
    <row r="25" spans="1:5" x14ac:dyDescent="0.2">
      <c r="A25" t="s">
        <v>1046</v>
      </c>
      <c r="B25" s="17"/>
      <c r="C25" s="17"/>
      <c r="D25" s="17"/>
      <c r="E25" s="17"/>
    </row>
    <row r="26" spans="1:5" x14ac:dyDescent="0.2">
      <c r="A26" t="s">
        <v>1047</v>
      </c>
      <c r="B26" s="17"/>
      <c r="C26" s="17"/>
      <c r="D26" s="17"/>
      <c r="E26" s="17"/>
    </row>
    <row r="27" spans="1:5" x14ac:dyDescent="0.2">
      <c r="A27" t="s">
        <v>1048</v>
      </c>
      <c r="B27" s="17"/>
      <c r="C27" s="17"/>
      <c r="D27" s="17"/>
      <c r="E27" s="17"/>
    </row>
    <row r="28" spans="1:5" x14ac:dyDescent="0.2">
      <c r="A28" t="s">
        <v>1049</v>
      </c>
      <c r="B28" s="17"/>
      <c r="C28" s="17"/>
      <c r="D28" s="17"/>
      <c r="E28" s="17"/>
    </row>
    <row r="29" spans="1:5" x14ac:dyDescent="0.2">
      <c r="A29" t="s">
        <v>1050</v>
      </c>
      <c r="B29" s="17"/>
      <c r="C29" s="17"/>
      <c r="D29" s="17"/>
      <c r="E29" s="17"/>
    </row>
    <row r="30" spans="1:5" x14ac:dyDescent="0.2">
      <c r="A30" t="s">
        <v>1051</v>
      </c>
      <c r="B30" s="17"/>
      <c r="C30" s="17"/>
      <c r="D30" s="17"/>
      <c r="E30" s="17"/>
    </row>
    <row r="31" spans="1:5" x14ac:dyDescent="0.2">
      <c r="A31" t="s">
        <v>1052</v>
      </c>
      <c r="B31" s="17"/>
      <c r="C31" s="17"/>
      <c r="D31" s="17"/>
      <c r="E31" s="17"/>
    </row>
    <row r="32" spans="1:5" x14ac:dyDescent="0.2">
      <c r="A32" t="s">
        <v>1053</v>
      </c>
      <c r="B32" s="17"/>
      <c r="C32" s="17"/>
      <c r="D32" s="17"/>
      <c r="E32" s="17"/>
    </row>
    <row r="33" spans="1:5" x14ac:dyDescent="0.2">
      <c r="A33" t="s">
        <v>1054</v>
      </c>
      <c r="B33" s="17"/>
      <c r="C33" s="17"/>
      <c r="D33" s="17"/>
      <c r="E33" s="17"/>
    </row>
    <row r="34" spans="1:5" x14ac:dyDescent="0.2">
      <c r="A34" t="s">
        <v>1055</v>
      </c>
      <c r="B34" s="17"/>
      <c r="C34" s="17"/>
      <c r="D34" s="17"/>
      <c r="E34" s="17"/>
    </row>
    <row r="35" spans="1:5" x14ac:dyDescent="0.2">
      <c r="A35" t="s">
        <v>1056</v>
      </c>
      <c r="B35" s="17"/>
      <c r="C35" s="17"/>
      <c r="D35" s="17"/>
      <c r="E35" s="17"/>
    </row>
    <row r="36" spans="1:5" x14ac:dyDescent="0.2">
      <c r="A36" t="s">
        <v>1057</v>
      </c>
      <c r="B36" s="17"/>
      <c r="C36" s="17"/>
      <c r="D36" s="17"/>
      <c r="E36" s="17"/>
    </row>
    <row r="37" spans="1:5" x14ac:dyDescent="0.2">
      <c r="A37" t="s">
        <v>1058</v>
      </c>
      <c r="B37" s="17"/>
      <c r="C37" s="17"/>
      <c r="D37" s="17"/>
      <c r="E37" s="17"/>
    </row>
    <row r="38" spans="1:5" x14ac:dyDescent="0.2">
      <c r="A38" t="s">
        <v>1059</v>
      </c>
      <c r="B38" s="17"/>
      <c r="C38" s="17"/>
      <c r="D38" s="17"/>
      <c r="E38" s="17"/>
    </row>
    <row r="39" spans="1:5" x14ac:dyDescent="0.2">
      <c r="A39" t="s">
        <v>1060</v>
      </c>
      <c r="B39" s="17"/>
      <c r="C39" s="17"/>
      <c r="D39" s="17"/>
      <c r="E39" s="17"/>
    </row>
    <row r="40" spans="1:5" x14ac:dyDescent="0.2">
      <c r="A40" t="s">
        <v>1061</v>
      </c>
      <c r="B40" t="s">
        <v>9</v>
      </c>
      <c r="C40" t="s">
        <v>905</v>
      </c>
      <c r="D40" s="1">
        <v>44209.613113425927</v>
      </c>
      <c r="E40" s="15">
        <v>55.762520000000002</v>
      </c>
    </row>
    <row r="41" spans="1:5" x14ac:dyDescent="0.2">
      <c r="A41" t="s">
        <v>1062</v>
      </c>
      <c r="B41" t="s">
        <v>9</v>
      </c>
      <c r="C41" t="s">
        <v>906</v>
      </c>
      <c r="D41" s="1">
        <v>44209.636006944442</v>
      </c>
      <c r="E41" s="15">
        <v>40.268608</v>
      </c>
    </row>
    <row r="42" spans="1:5" x14ac:dyDescent="0.2">
      <c r="A42" t="s">
        <v>1063</v>
      </c>
      <c r="B42" t="s">
        <v>9</v>
      </c>
      <c r="C42" t="s">
        <v>907</v>
      </c>
      <c r="D42" s="1">
        <v>44209.647858796299</v>
      </c>
      <c r="E42" s="15">
        <v>62.134965333333334</v>
      </c>
    </row>
    <row r="43" spans="1:5" x14ac:dyDescent="0.2">
      <c r="A43" t="s">
        <v>1064</v>
      </c>
      <c r="B43" t="s">
        <v>9</v>
      </c>
      <c r="C43" t="s">
        <v>908</v>
      </c>
      <c r="D43" s="1">
        <v>44209.662037037036</v>
      </c>
      <c r="E43" s="15">
        <v>41.495288000000002</v>
      </c>
    </row>
    <row r="44" spans="1:5" x14ac:dyDescent="0.2">
      <c r="A44" t="s">
        <v>1065</v>
      </c>
      <c r="B44" t="s">
        <v>9</v>
      </c>
      <c r="C44" t="s">
        <v>909</v>
      </c>
      <c r="D44" s="1">
        <v>44209.67591435185</v>
      </c>
      <c r="E44" s="15">
        <v>51.843434666666667</v>
      </c>
    </row>
    <row r="45" spans="1:5" x14ac:dyDescent="0.2">
      <c r="A45" t="s">
        <v>1066</v>
      </c>
      <c r="B45" t="s">
        <v>9</v>
      </c>
      <c r="C45" t="s">
        <v>910</v>
      </c>
      <c r="D45" s="1">
        <v>44209.687534722223</v>
      </c>
      <c r="E45" s="15">
        <v>60.046464000000007</v>
      </c>
    </row>
    <row r="46" spans="1:5" x14ac:dyDescent="0.2">
      <c r="A46" t="s">
        <v>1067</v>
      </c>
      <c r="B46" t="s">
        <v>9</v>
      </c>
      <c r="C46" t="s">
        <v>911</v>
      </c>
      <c r="D46" s="1">
        <v>44209.699421296296</v>
      </c>
      <c r="E46" s="15">
        <v>54.133237333333341</v>
      </c>
    </row>
    <row r="47" spans="1:5" x14ac:dyDescent="0.2">
      <c r="A47" t="s">
        <v>1068</v>
      </c>
      <c r="B47" t="s">
        <v>9</v>
      </c>
      <c r="C47" t="s">
        <v>912</v>
      </c>
      <c r="D47" s="1">
        <v>44209.711423611108</v>
      </c>
      <c r="E47" s="15">
        <v>62.663381333333341</v>
      </c>
    </row>
    <row r="48" spans="1:5" x14ac:dyDescent="0.2">
      <c r="A48" t="s">
        <v>1069</v>
      </c>
      <c r="B48" t="s">
        <v>9</v>
      </c>
      <c r="C48" t="s">
        <v>913</v>
      </c>
      <c r="D48" s="1">
        <v>44209.723530092589</v>
      </c>
      <c r="E48" s="15">
        <v>67.626717333333318</v>
      </c>
    </row>
    <row r="49" spans="1:5" x14ac:dyDescent="0.2">
      <c r="A49" t="s">
        <v>1070</v>
      </c>
      <c r="B49" t="s">
        <v>9</v>
      </c>
      <c r="C49" t="s">
        <v>914</v>
      </c>
      <c r="D49" s="1">
        <v>44209.735798611109</v>
      </c>
      <c r="E49" s="15">
        <v>53.629984000000007</v>
      </c>
    </row>
    <row r="50" spans="1:5" x14ac:dyDescent="0.2">
      <c r="A50" t="s">
        <v>1071</v>
      </c>
      <c r="B50" t="s">
        <v>9</v>
      </c>
      <c r="C50" t="s">
        <v>915</v>
      </c>
      <c r="D50" s="1">
        <v>44209.747731481482</v>
      </c>
      <c r="E50" s="15">
        <v>48.767298666666669</v>
      </c>
    </row>
    <row r="51" spans="1:5" x14ac:dyDescent="0.2">
      <c r="A51" t="s">
        <v>1072</v>
      </c>
      <c r="B51" t="s">
        <v>9</v>
      </c>
      <c r="C51" t="s">
        <v>916</v>
      </c>
      <c r="D51" s="1">
        <v>44209.759687500002</v>
      </c>
      <c r="E51" s="15">
        <v>58.32282133333333</v>
      </c>
    </row>
    <row r="52" spans="1:5" x14ac:dyDescent="0.2">
      <c r="A52" t="s">
        <v>1073</v>
      </c>
      <c r="B52" t="s">
        <v>9</v>
      </c>
      <c r="C52" t="s">
        <v>918</v>
      </c>
      <c r="D52" s="1">
        <v>44209.794722222221</v>
      </c>
      <c r="E52" s="15">
        <v>63.537784000000009</v>
      </c>
    </row>
    <row r="53" spans="1:5" x14ac:dyDescent="0.2">
      <c r="A53" t="s">
        <v>1074</v>
      </c>
      <c r="B53" t="s">
        <v>9</v>
      </c>
      <c r="C53" t="s">
        <v>919</v>
      </c>
      <c r="D53" s="1">
        <v>44209.806701388887</v>
      </c>
      <c r="E53" s="15">
        <v>60.499392</v>
      </c>
    </row>
    <row r="54" spans="1:5" x14ac:dyDescent="0.2">
      <c r="A54" t="s">
        <v>1075</v>
      </c>
      <c r="B54" t="s">
        <v>9</v>
      </c>
      <c r="C54" t="s">
        <v>920</v>
      </c>
      <c r="D54" s="1">
        <v>44209.818541666667</v>
      </c>
      <c r="E54" s="15">
        <v>50.428034666666669</v>
      </c>
    </row>
    <row r="55" spans="1:5" x14ac:dyDescent="0.2">
      <c r="A55" t="s">
        <v>1076</v>
      </c>
      <c r="B55" t="s">
        <v>9</v>
      </c>
      <c r="C55" t="s">
        <v>921</v>
      </c>
      <c r="D55" s="1">
        <v>44209.830243055556</v>
      </c>
      <c r="E55" s="15">
        <v>42.269039999999997</v>
      </c>
    </row>
    <row r="56" spans="1:5" x14ac:dyDescent="0.2">
      <c r="A56" t="s">
        <v>1077</v>
      </c>
      <c r="B56" t="s">
        <v>9</v>
      </c>
      <c r="C56" t="s">
        <v>922</v>
      </c>
      <c r="D56" s="1">
        <v>44209.842118055552</v>
      </c>
      <c r="E56" s="15">
        <v>53.227381333333334</v>
      </c>
    </row>
    <row r="57" spans="1:5" x14ac:dyDescent="0.2">
      <c r="A57" t="s">
        <v>1078</v>
      </c>
      <c r="B57" t="s">
        <v>9</v>
      </c>
      <c r="C57" t="s">
        <v>923</v>
      </c>
      <c r="D57" s="1">
        <v>44209.856076388889</v>
      </c>
      <c r="E57" s="15">
        <v>38.211559999999999</v>
      </c>
    </row>
    <row r="58" spans="1:5" x14ac:dyDescent="0.2">
      <c r="A58" t="s">
        <v>1079</v>
      </c>
      <c r="B58" t="s">
        <v>9</v>
      </c>
      <c r="C58" t="s">
        <v>924</v>
      </c>
      <c r="D58" s="1">
        <v>44209.867824074077</v>
      </c>
      <c r="E58" s="15">
        <v>49.541050666666671</v>
      </c>
    </row>
    <row r="59" spans="1:5" x14ac:dyDescent="0.2">
      <c r="A59" t="s">
        <v>1080</v>
      </c>
      <c r="B59" t="s">
        <v>9</v>
      </c>
      <c r="C59" t="s">
        <v>925</v>
      </c>
      <c r="D59" s="1">
        <v>44209.879780092589</v>
      </c>
      <c r="E59" s="15">
        <v>51.22694933333333</v>
      </c>
    </row>
    <row r="60" spans="1:5" x14ac:dyDescent="0.2">
      <c r="A60" t="s">
        <v>1081</v>
      </c>
      <c r="B60" t="s">
        <v>9</v>
      </c>
      <c r="C60" t="s">
        <v>926</v>
      </c>
      <c r="D60" s="1">
        <v>44209.891689814816</v>
      </c>
      <c r="E60" s="15">
        <v>38.702232000000002</v>
      </c>
    </row>
    <row r="61" spans="1:5" x14ac:dyDescent="0.2">
      <c r="A61" t="s">
        <v>1082</v>
      </c>
      <c r="B61" t="s">
        <v>9</v>
      </c>
      <c r="C61" t="s">
        <v>927</v>
      </c>
      <c r="D61" s="1">
        <v>44209.903657407405</v>
      </c>
      <c r="E61" s="15">
        <v>52.818488000000002</v>
      </c>
    </row>
    <row r="62" spans="1:5" x14ac:dyDescent="0.2">
      <c r="A62" t="s">
        <v>1083</v>
      </c>
      <c r="B62" t="s">
        <v>9</v>
      </c>
      <c r="C62" t="s">
        <v>928</v>
      </c>
      <c r="D62" s="1">
        <v>44209.915601851855</v>
      </c>
      <c r="E62" s="15">
        <v>66.041469333333325</v>
      </c>
    </row>
    <row r="63" spans="1:5" x14ac:dyDescent="0.2">
      <c r="A63" t="s">
        <v>1084</v>
      </c>
      <c r="B63" t="s">
        <v>9</v>
      </c>
      <c r="C63" t="s">
        <v>929</v>
      </c>
      <c r="D63" s="1">
        <v>44209.927488425928</v>
      </c>
      <c r="E63" s="15">
        <v>51.233240000000002</v>
      </c>
    </row>
    <row r="64" spans="1:5" x14ac:dyDescent="0.2">
      <c r="A64" t="s">
        <v>1085</v>
      </c>
      <c r="B64" t="s">
        <v>9</v>
      </c>
      <c r="C64" t="s">
        <v>931</v>
      </c>
      <c r="D64" s="1">
        <v>44209.962939814817</v>
      </c>
      <c r="E64" s="15">
        <v>71.168362666666653</v>
      </c>
    </row>
    <row r="65" spans="1:5" x14ac:dyDescent="0.2">
      <c r="A65" t="s">
        <v>1086</v>
      </c>
      <c r="B65" t="s">
        <v>9</v>
      </c>
      <c r="C65" t="s">
        <v>932</v>
      </c>
      <c r="D65" s="1">
        <v>44209.974907407406</v>
      </c>
      <c r="E65" s="15">
        <v>50.245605333333337</v>
      </c>
    </row>
    <row r="66" spans="1:5" x14ac:dyDescent="0.2">
      <c r="A66" t="s">
        <v>1087</v>
      </c>
      <c r="B66" t="s">
        <v>9</v>
      </c>
      <c r="C66" t="s">
        <v>933</v>
      </c>
      <c r="D66" s="1">
        <v>44209.986817129633</v>
      </c>
      <c r="E66" s="15">
        <v>66.563594666666674</v>
      </c>
    </row>
    <row r="67" spans="1:5" x14ac:dyDescent="0.2">
      <c r="A67" t="s">
        <v>1088</v>
      </c>
      <c r="B67" t="s">
        <v>9</v>
      </c>
      <c r="C67" t="s">
        <v>934</v>
      </c>
      <c r="D67" s="1">
        <v>44209.998761574076</v>
      </c>
      <c r="E67" s="15">
        <v>61.939954666666665</v>
      </c>
    </row>
    <row r="68" spans="1:5" x14ac:dyDescent="0.2">
      <c r="A68" t="s">
        <v>1089</v>
      </c>
      <c r="B68" t="s">
        <v>9</v>
      </c>
      <c r="C68" t="s">
        <v>935</v>
      </c>
      <c r="D68" s="1">
        <v>44210.010694444441</v>
      </c>
      <c r="E68" s="15">
        <v>69.633439999999993</v>
      </c>
    </row>
    <row r="69" spans="1:5" x14ac:dyDescent="0.2">
      <c r="A69" t="s">
        <v>1090</v>
      </c>
      <c r="B69" t="s">
        <v>9</v>
      </c>
      <c r="C69" t="s">
        <v>936</v>
      </c>
      <c r="D69" s="1">
        <v>44210.022615740738</v>
      </c>
      <c r="E69" s="15">
        <v>59.889197333333335</v>
      </c>
    </row>
    <row r="70" spans="1:5" x14ac:dyDescent="0.2">
      <c r="A70" t="s">
        <v>1091</v>
      </c>
      <c r="B70" t="s">
        <v>9</v>
      </c>
      <c r="C70" t="s">
        <v>937</v>
      </c>
      <c r="D70" s="1">
        <v>44210.034722222219</v>
      </c>
      <c r="E70" s="23">
        <v>191.01814400000001</v>
      </c>
    </row>
    <row r="71" spans="1:5" x14ac:dyDescent="0.2">
      <c r="A71" t="s">
        <v>1092</v>
      </c>
      <c r="B71" t="s">
        <v>9</v>
      </c>
      <c r="C71" t="s">
        <v>938</v>
      </c>
      <c r="D71" s="1">
        <v>44210.047523148147</v>
      </c>
      <c r="E71" s="23">
        <v>246.40117333333333</v>
      </c>
    </row>
    <row r="72" spans="1:5" x14ac:dyDescent="0.2">
      <c r="A72" t="s">
        <v>1093</v>
      </c>
      <c r="B72" t="s">
        <v>9</v>
      </c>
      <c r="C72" t="s">
        <v>939</v>
      </c>
      <c r="D72" s="1">
        <v>44210.060671296298</v>
      </c>
      <c r="E72" s="23">
        <v>286.7872533333333</v>
      </c>
    </row>
    <row r="73" spans="1:5" x14ac:dyDescent="0.2">
      <c r="A73" t="s">
        <v>1094</v>
      </c>
      <c r="B73" t="s">
        <v>9</v>
      </c>
      <c r="C73" t="s">
        <v>940</v>
      </c>
      <c r="D73" s="1">
        <v>44210.074201388888</v>
      </c>
      <c r="E73" s="23">
        <v>296.78941333333336</v>
      </c>
    </row>
    <row r="74" spans="1:5" x14ac:dyDescent="0.2">
      <c r="A74" t="s">
        <v>1095</v>
      </c>
      <c r="B74" t="s">
        <v>9</v>
      </c>
      <c r="C74" t="s">
        <v>941</v>
      </c>
      <c r="D74" s="1">
        <v>44210.087488425925</v>
      </c>
      <c r="E74" s="23">
        <v>213.81552000000002</v>
      </c>
    </row>
    <row r="75" spans="1:5" x14ac:dyDescent="0.2">
      <c r="A75" t="s">
        <v>1096</v>
      </c>
      <c r="D75" s="1"/>
      <c r="E75" s="23"/>
    </row>
    <row r="76" spans="1:5" x14ac:dyDescent="0.2">
      <c r="A76" t="s">
        <v>1097</v>
      </c>
      <c r="D76" s="1"/>
      <c r="E76" s="23"/>
    </row>
    <row r="77" spans="1:5" x14ac:dyDescent="0.2">
      <c r="A77" t="s">
        <v>1098</v>
      </c>
      <c r="D77" s="1"/>
      <c r="E77" s="23"/>
    </row>
    <row r="78" spans="1:5" x14ac:dyDescent="0.2">
      <c r="A78" t="s">
        <v>1099</v>
      </c>
      <c r="D78" s="1"/>
      <c r="E78" s="23"/>
    </row>
    <row r="79" spans="1:5" x14ac:dyDescent="0.2">
      <c r="A79" t="s">
        <v>1100</v>
      </c>
      <c r="D79" s="1"/>
      <c r="E79" s="23"/>
    </row>
    <row r="80" spans="1:5" x14ac:dyDescent="0.2">
      <c r="A80" t="s">
        <v>1101</v>
      </c>
      <c r="D80" s="1"/>
      <c r="E80" s="23"/>
    </row>
    <row r="81" spans="1:5" x14ac:dyDescent="0.2">
      <c r="A81" t="s">
        <v>1102</v>
      </c>
      <c r="D81" s="1"/>
      <c r="E81" s="23"/>
    </row>
    <row r="82" spans="1:5" x14ac:dyDescent="0.2">
      <c r="A82" t="s">
        <v>1103</v>
      </c>
      <c r="D82" s="1"/>
      <c r="E82" s="23"/>
    </row>
    <row r="83" spans="1:5" x14ac:dyDescent="0.2">
      <c r="A83" t="s">
        <v>1104</v>
      </c>
      <c r="D83" s="1"/>
      <c r="E83" s="23"/>
    </row>
    <row r="84" spans="1:5" x14ac:dyDescent="0.2">
      <c r="A84" t="s">
        <v>1105</v>
      </c>
      <c r="D84" s="1"/>
      <c r="E84" s="23"/>
    </row>
    <row r="85" spans="1:5" x14ac:dyDescent="0.2">
      <c r="A85" t="s">
        <v>1106</v>
      </c>
      <c r="D85" s="1"/>
      <c r="E85" s="23"/>
    </row>
    <row r="86" spans="1:5" x14ac:dyDescent="0.2">
      <c r="A86" t="s">
        <v>1107</v>
      </c>
      <c r="D86" s="1"/>
      <c r="E86" s="23"/>
    </row>
    <row r="87" spans="1:5" x14ac:dyDescent="0.2">
      <c r="A87" t="s">
        <v>1108</v>
      </c>
      <c r="D87" s="1"/>
      <c r="E87" s="23"/>
    </row>
    <row r="88" spans="1:5" x14ac:dyDescent="0.2">
      <c r="A88" t="s">
        <v>1109</v>
      </c>
      <c r="D88" s="1"/>
      <c r="E88" s="23"/>
    </row>
    <row r="89" spans="1:5" x14ac:dyDescent="0.2">
      <c r="A89" t="s">
        <v>1110</v>
      </c>
      <c r="D89" s="1"/>
      <c r="E89" s="23"/>
    </row>
    <row r="90" spans="1:5" x14ac:dyDescent="0.2">
      <c r="A90" t="s">
        <v>1111</v>
      </c>
      <c r="D90" s="1"/>
      <c r="E90" s="23"/>
    </row>
    <row r="91" spans="1:5" x14ac:dyDescent="0.2">
      <c r="A91" t="s">
        <v>1112</v>
      </c>
      <c r="D91" s="1"/>
      <c r="E91" s="23"/>
    </row>
    <row r="92" spans="1:5" x14ac:dyDescent="0.2">
      <c r="A92" t="s">
        <v>1113</v>
      </c>
      <c r="D92" s="1"/>
      <c r="E92" s="23"/>
    </row>
    <row r="93" spans="1:5" x14ac:dyDescent="0.2">
      <c r="A93" t="s">
        <v>1114</v>
      </c>
      <c r="D93" s="1"/>
      <c r="E93" s="23"/>
    </row>
    <row r="94" spans="1:5" x14ac:dyDescent="0.2">
      <c r="A94" t="s">
        <v>1115</v>
      </c>
      <c r="D94" s="1"/>
      <c r="E94" s="23"/>
    </row>
    <row r="95" spans="1:5" x14ac:dyDescent="0.2">
      <c r="A95" t="s">
        <v>1116</v>
      </c>
      <c r="D95" s="1"/>
      <c r="E95" s="23"/>
    </row>
    <row r="96" spans="1:5" x14ac:dyDescent="0.2">
      <c r="A96" t="s">
        <v>1117</v>
      </c>
      <c r="D96" s="1"/>
      <c r="E96" s="23"/>
    </row>
    <row r="97" spans="1:5" x14ac:dyDescent="0.2">
      <c r="A97" t="s">
        <v>1118</v>
      </c>
      <c r="D97" s="1"/>
      <c r="E97" s="23"/>
    </row>
    <row r="98" spans="1:5" x14ac:dyDescent="0.2">
      <c r="A98" t="s">
        <v>1119</v>
      </c>
      <c r="D98" s="1"/>
      <c r="E98" s="23"/>
    </row>
    <row r="99" spans="1:5" x14ac:dyDescent="0.2">
      <c r="A99" t="s">
        <v>1120</v>
      </c>
      <c r="D99" s="1"/>
      <c r="E99" s="23"/>
    </row>
    <row r="100" spans="1:5" x14ac:dyDescent="0.2">
      <c r="A100" t="s">
        <v>1121</v>
      </c>
      <c r="D100" s="1"/>
      <c r="E100" s="23"/>
    </row>
    <row r="101" spans="1:5" x14ac:dyDescent="0.2">
      <c r="A101" t="s">
        <v>1122</v>
      </c>
      <c r="D101" s="1"/>
      <c r="E101" s="23"/>
    </row>
    <row r="102" spans="1:5" x14ac:dyDescent="0.2">
      <c r="A102" t="s">
        <v>1123</v>
      </c>
      <c r="D102" s="1"/>
      <c r="E102" s="23"/>
    </row>
    <row r="103" spans="1:5" x14ac:dyDescent="0.2">
      <c r="A103" t="s">
        <v>1124</v>
      </c>
      <c r="D103" s="1"/>
      <c r="E103" s="23"/>
    </row>
    <row r="104" spans="1:5" x14ac:dyDescent="0.2">
      <c r="A104" t="s">
        <v>1125</v>
      </c>
      <c r="D104" s="1"/>
      <c r="E104" s="23"/>
    </row>
    <row r="105" spans="1:5" x14ac:dyDescent="0.2">
      <c r="A105" t="s">
        <v>1126</v>
      </c>
      <c r="D105" s="1"/>
      <c r="E105" s="23"/>
    </row>
    <row r="106" spans="1:5" x14ac:dyDescent="0.2">
      <c r="A106" t="s">
        <v>1127</v>
      </c>
      <c r="D106" s="1"/>
      <c r="E106" s="23"/>
    </row>
    <row r="107" spans="1:5" x14ac:dyDescent="0.2">
      <c r="A107" t="s">
        <v>1128</v>
      </c>
      <c r="D107" s="1"/>
      <c r="E107" s="23"/>
    </row>
    <row r="108" spans="1:5" x14ac:dyDescent="0.2">
      <c r="A108" t="s">
        <v>1129</v>
      </c>
      <c r="D108" s="1"/>
      <c r="E108" s="23"/>
    </row>
    <row r="109" spans="1:5" x14ac:dyDescent="0.2">
      <c r="A109" t="s">
        <v>1130</v>
      </c>
      <c r="D109" s="1"/>
      <c r="E109" s="23"/>
    </row>
    <row r="110" spans="1:5" x14ac:dyDescent="0.2">
      <c r="A110" t="s">
        <v>1131</v>
      </c>
      <c r="B110" t="s">
        <v>9</v>
      </c>
      <c r="C110" t="s">
        <v>942</v>
      </c>
      <c r="D110" s="1">
        <v>44210.101168981484</v>
      </c>
      <c r="E110" s="14" t="s">
        <v>862</v>
      </c>
    </row>
    <row r="111" spans="1:5" x14ac:dyDescent="0.2">
      <c r="A111" t="s">
        <v>1132</v>
      </c>
      <c r="B111" t="s">
        <v>9</v>
      </c>
      <c r="C111" t="s">
        <v>943</v>
      </c>
      <c r="D111" s="1">
        <v>44210.147060185183</v>
      </c>
      <c r="E111" s="15">
        <v>47.716757333333334</v>
      </c>
    </row>
    <row r="112" spans="1:5" x14ac:dyDescent="0.2">
      <c r="A112" t="s">
        <v>1133</v>
      </c>
      <c r="B112" t="s">
        <v>9</v>
      </c>
      <c r="C112" t="s">
        <v>944</v>
      </c>
      <c r="D112" s="1">
        <v>44210.159085648149</v>
      </c>
      <c r="E112" s="15">
        <v>62.493533333333339</v>
      </c>
    </row>
    <row r="113" spans="1:5" x14ac:dyDescent="0.2">
      <c r="A113" t="s">
        <v>1134</v>
      </c>
      <c r="B113" t="s">
        <v>9</v>
      </c>
      <c r="C113" t="s">
        <v>945</v>
      </c>
      <c r="D113" s="1">
        <v>44210.171990740739</v>
      </c>
      <c r="E113" s="14" t="s">
        <v>862</v>
      </c>
    </row>
    <row r="114" spans="1:5" x14ac:dyDescent="0.2">
      <c r="A114" t="s">
        <v>1135</v>
      </c>
      <c r="B114" t="s">
        <v>9</v>
      </c>
      <c r="C114" t="s">
        <v>946</v>
      </c>
      <c r="D114" s="1">
        <v>44210.182685185187</v>
      </c>
      <c r="E114" s="15">
        <v>50.050594666666676</v>
      </c>
    </row>
    <row r="115" spans="1:5" x14ac:dyDescent="0.2">
      <c r="A115" t="s">
        <v>1136</v>
      </c>
      <c r="B115" t="s">
        <v>9</v>
      </c>
      <c r="C115" t="s">
        <v>947</v>
      </c>
      <c r="D115" s="1">
        <v>44210.194502314815</v>
      </c>
      <c r="E115" s="15">
        <v>51.749074666666665</v>
      </c>
    </row>
    <row r="116" spans="1:5" x14ac:dyDescent="0.2">
      <c r="A116" t="s">
        <v>1137</v>
      </c>
      <c r="B116" t="s">
        <v>9</v>
      </c>
      <c r="C116" t="s">
        <v>948</v>
      </c>
      <c r="D116" s="1">
        <v>44210.206342592595</v>
      </c>
      <c r="E116" s="15">
        <v>63.676178666666665</v>
      </c>
    </row>
    <row r="117" spans="1:5" x14ac:dyDescent="0.2">
      <c r="A117" t="s">
        <v>1138</v>
      </c>
      <c r="B117" t="s">
        <v>9</v>
      </c>
      <c r="C117" t="s">
        <v>949</v>
      </c>
      <c r="D117" s="1">
        <v>44210.218287037038</v>
      </c>
      <c r="E117" s="15">
        <v>56.108506666666671</v>
      </c>
    </row>
    <row r="118" spans="1:5" x14ac:dyDescent="0.2">
      <c r="A118" t="s">
        <v>1139</v>
      </c>
      <c r="B118" t="s">
        <v>9</v>
      </c>
      <c r="C118" t="s">
        <v>950</v>
      </c>
      <c r="D118" s="1">
        <v>44210.230023148149</v>
      </c>
      <c r="E118" s="15">
        <v>55.441696</v>
      </c>
    </row>
    <row r="119" spans="1:5" x14ac:dyDescent="0.2">
      <c r="A119" t="s">
        <v>1140</v>
      </c>
      <c r="B119" t="s">
        <v>9</v>
      </c>
      <c r="C119" t="s">
        <v>951</v>
      </c>
      <c r="D119" s="1">
        <v>44210.241620370369</v>
      </c>
      <c r="E119" s="15">
        <v>44.873376</v>
      </c>
    </row>
    <row r="120" spans="1:5" x14ac:dyDescent="0.2">
      <c r="A120" t="s">
        <v>1141</v>
      </c>
      <c r="B120" t="s">
        <v>9</v>
      </c>
      <c r="C120" t="s">
        <v>952</v>
      </c>
      <c r="D120" s="1">
        <v>44210.253541666665</v>
      </c>
      <c r="E120" s="15">
        <v>67.494613333333319</v>
      </c>
    </row>
    <row r="121" spans="1:5" x14ac:dyDescent="0.2">
      <c r="A121" t="s">
        <v>1142</v>
      </c>
      <c r="B121" t="s">
        <v>9</v>
      </c>
      <c r="C121" t="s">
        <v>953</v>
      </c>
      <c r="D121" s="1">
        <v>44210.265509259261</v>
      </c>
      <c r="E121" s="15">
        <v>69.36294133333331</v>
      </c>
    </row>
    <row r="122" spans="1:5" x14ac:dyDescent="0.2">
      <c r="A122" t="s">
        <v>1143</v>
      </c>
      <c r="B122" t="s">
        <v>9</v>
      </c>
      <c r="C122" t="s">
        <v>954</v>
      </c>
      <c r="D122" s="1">
        <v>44210.27753472222</v>
      </c>
      <c r="E122" s="15">
        <v>90.493290666666667</v>
      </c>
    </row>
    <row r="123" spans="1:5" x14ac:dyDescent="0.2">
      <c r="A123" t="s">
        <v>1144</v>
      </c>
      <c r="B123" t="s">
        <v>9</v>
      </c>
      <c r="C123" t="s">
        <v>956</v>
      </c>
      <c r="D123" s="1">
        <v>44210.325416666667</v>
      </c>
      <c r="E123" s="15">
        <v>63.575527999999998</v>
      </c>
    </row>
    <row r="124" spans="1:5" x14ac:dyDescent="0.2">
      <c r="A124" t="s">
        <v>1145</v>
      </c>
      <c r="B124" t="s">
        <v>9</v>
      </c>
      <c r="C124" t="s">
        <v>957</v>
      </c>
      <c r="D124" s="1">
        <v>44210.337430555555</v>
      </c>
      <c r="E124" s="15">
        <v>56.96403733333333</v>
      </c>
    </row>
    <row r="125" spans="1:5" x14ac:dyDescent="0.2">
      <c r="A125" t="s">
        <v>1146</v>
      </c>
      <c r="B125" t="s">
        <v>9</v>
      </c>
      <c r="C125" t="s">
        <v>958</v>
      </c>
      <c r="D125" s="1">
        <v>44210.381180555552</v>
      </c>
      <c r="E125" s="15">
        <v>49.736061333333332</v>
      </c>
    </row>
    <row r="126" spans="1:5" x14ac:dyDescent="0.2">
      <c r="A126" t="s">
        <v>1147</v>
      </c>
      <c r="B126" t="s">
        <v>9</v>
      </c>
      <c r="C126" t="s">
        <v>959</v>
      </c>
      <c r="D126" s="1">
        <v>44210.393136574072</v>
      </c>
      <c r="E126" s="15">
        <v>50.371418666666671</v>
      </c>
    </row>
    <row r="127" spans="1:5" x14ac:dyDescent="0.2">
      <c r="A127" t="s">
        <v>1148</v>
      </c>
      <c r="B127" t="s">
        <v>9</v>
      </c>
      <c r="C127" t="s">
        <v>960</v>
      </c>
      <c r="D127" s="1">
        <v>44210.404918981483</v>
      </c>
      <c r="E127" s="15">
        <v>59.436269333333335</v>
      </c>
    </row>
    <row r="128" spans="1:5" x14ac:dyDescent="0.2">
      <c r="A128" t="s">
        <v>1149</v>
      </c>
      <c r="B128" t="s">
        <v>9</v>
      </c>
      <c r="C128" t="s">
        <v>961</v>
      </c>
      <c r="D128" s="1">
        <v>44210.418842592589</v>
      </c>
      <c r="E128" s="15">
        <v>46.854936000000002</v>
      </c>
    </row>
    <row r="129" spans="1:5" x14ac:dyDescent="0.2">
      <c r="A129" t="s">
        <v>1150</v>
      </c>
      <c r="B129" t="s">
        <v>9</v>
      </c>
      <c r="C129" t="s">
        <v>962</v>
      </c>
      <c r="D129" s="1">
        <v>44210.430659722224</v>
      </c>
      <c r="E129" s="15">
        <v>45.615674666666656</v>
      </c>
    </row>
    <row r="130" spans="1:5" x14ac:dyDescent="0.2">
      <c r="A130" t="s">
        <v>1151</v>
      </c>
      <c r="B130" t="s">
        <v>9</v>
      </c>
      <c r="C130" t="s">
        <v>963</v>
      </c>
      <c r="D130" s="1">
        <v>44210.442488425928</v>
      </c>
      <c r="E130" s="15">
        <v>53.573368000000009</v>
      </c>
    </row>
    <row r="131" spans="1:5" x14ac:dyDescent="0.2">
      <c r="A131" t="s">
        <v>1152</v>
      </c>
      <c r="B131" t="s">
        <v>9</v>
      </c>
      <c r="C131" t="s">
        <v>964</v>
      </c>
      <c r="D131" s="1">
        <v>44210.45516203704</v>
      </c>
      <c r="E131" s="14" t="s">
        <v>862</v>
      </c>
    </row>
    <row r="132" spans="1:5" x14ac:dyDescent="0.2">
      <c r="A132" t="s">
        <v>1153</v>
      </c>
      <c r="B132" t="s">
        <v>9</v>
      </c>
      <c r="C132" t="s">
        <v>965</v>
      </c>
      <c r="D132" s="1">
        <v>44210.466041666667</v>
      </c>
      <c r="E132" s="15">
        <v>70.281378666666654</v>
      </c>
    </row>
    <row r="133" spans="1:5" x14ac:dyDescent="0.2">
      <c r="A133" t="s">
        <v>1154</v>
      </c>
      <c r="B133" t="s">
        <v>9</v>
      </c>
      <c r="C133" t="s">
        <v>966</v>
      </c>
      <c r="D133" s="1">
        <v>44210.477916666663</v>
      </c>
      <c r="E133" s="15">
        <v>62.348848000000004</v>
      </c>
    </row>
    <row r="134" spans="1:5" x14ac:dyDescent="0.2">
      <c r="A134" t="s">
        <v>1155</v>
      </c>
      <c r="B134" t="s">
        <v>9</v>
      </c>
      <c r="C134" t="s">
        <v>967</v>
      </c>
      <c r="D134" s="1">
        <v>44210.48982638889</v>
      </c>
      <c r="E134" s="15">
        <v>50.528685333333328</v>
      </c>
    </row>
    <row r="135" spans="1:5" x14ac:dyDescent="0.2">
      <c r="A135" t="s">
        <v>1156</v>
      </c>
      <c r="B135" t="s">
        <v>9</v>
      </c>
      <c r="C135" t="s">
        <v>969</v>
      </c>
      <c r="D135" s="1">
        <v>44210.52584490741</v>
      </c>
      <c r="E135" s="15">
        <v>65.75881600000001</v>
      </c>
    </row>
    <row r="136" spans="1:5" x14ac:dyDescent="0.2">
      <c r="A136" t="s">
        <v>1157</v>
      </c>
      <c r="B136" t="s">
        <v>9</v>
      </c>
      <c r="C136" t="s">
        <v>970</v>
      </c>
      <c r="D136" s="1">
        <v>44210.537673611114</v>
      </c>
      <c r="E136" s="15">
        <v>57.096686999999996</v>
      </c>
    </row>
    <row r="137" spans="1:5" x14ac:dyDescent="0.2">
      <c r="A137" t="s">
        <v>1158</v>
      </c>
      <c r="B137" t="s">
        <v>9</v>
      </c>
      <c r="C137" t="s">
        <v>971</v>
      </c>
      <c r="D137" s="1">
        <v>44210.549375000002</v>
      </c>
      <c r="E137" s="15">
        <v>50.583207999999992</v>
      </c>
    </row>
    <row r="138" spans="1:5" x14ac:dyDescent="0.2">
      <c r="A138" t="s">
        <v>1159</v>
      </c>
      <c r="B138" t="s">
        <v>9</v>
      </c>
      <c r="C138" t="s">
        <v>972</v>
      </c>
      <c r="D138" s="1">
        <v>44210.561273148145</v>
      </c>
      <c r="E138" s="15">
        <v>54.855952000000002</v>
      </c>
    </row>
    <row r="139" spans="1:5" x14ac:dyDescent="0.2">
      <c r="A139" t="s">
        <v>1160</v>
      </c>
      <c r="B139" t="s">
        <v>9</v>
      </c>
      <c r="C139" t="s">
        <v>973</v>
      </c>
      <c r="D139" s="1">
        <v>44210.573206018518</v>
      </c>
      <c r="E139" s="15">
        <v>50.448149999999998</v>
      </c>
    </row>
    <row r="140" spans="1:5" x14ac:dyDescent="0.2">
      <c r="A140" t="s">
        <v>1161</v>
      </c>
      <c r="B140" t="s">
        <v>9</v>
      </c>
      <c r="C140" t="s">
        <v>974</v>
      </c>
      <c r="D140" s="1">
        <v>44210.58525462963</v>
      </c>
      <c r="E140" s="23">
        <v>239.89769000000001</v>
      </c>
    </row>
    <row r="141" spans="1:5" x14ac:dyDescent="0.2">
      <c r="A141" t="s">
        <v>1162</v>
      </c>
      <c r="B141" t="s">
        <v>9</v>
      </c>
      <c r="C141" t="s">
        <v>975</v>
      </c>
      <c r="D141" s="1">
        <v>44210.603680555556</v>
      </c>
      <c r="E141" s="23">
        <v>271.88188000000002</v>
      </c>
    </row>
    <row r="142" spans="1:5" x14ac:dyDescent="0.2">
      <c r="A142" t="s">
        <v>1163</v>
      </c>
      <c r="B142" t="s">
        <v>9</v>
      </c>
      <c r="C142" t="s">
        <v>977</v>
      </c>
      <c r="D142" s="1">
        <v>44210.635393518518</v>
      </c>
      <c r="E142" s="23">
        <v>250.02703999999997</v>
      </c>
    </row>
    <row r="143" spans="1:5" x14ac:dyDescent="0.2">
      <c r="A143" t="s">
        <v>1164</v>
      </c>
      <c r="B143" t="s">
        <v>9</v>
      </c>
      <c r="C143" t="s">
        <v>976</v>
      </c>
      <c r="D143" s="1">
        <v>44210.65384259259</v>
      </c>
      <c r="E143" s="23">
        <v>1171.0131405000002</v>
      </c>
    </row>
    <row r="144" spans="1:5" x14ac:dyDescent="0.2">
      <c r="A144" t="s">
        <v>1165</v>
      </c>
      <c r="B144" t="s">
        <v>9</v>
      </c>
      <c r="C144" t="s">
        <v>978</v>
      </c>
      <c r="D144" s="1">
        <v>44210.666446759256</v>
      </c>
      <c r="E144" s="23">
        <v>180.83437100000003</v>
      </c>
    </row>
    <row r="145" spans="1:5" x14ac:dyDescent="0.2">
      <c r="A145" t="s">
        <v>1166</v>
      </c>
      <c r="D145" s="1"/>
      <c r="E145" s="23"/>
    </row>
    <row r="146" spans="1:5" x14ac:dyDescent="0.2">
      <c r="A146" t="s">
        <v>1167</v>
      </c>
      <c r="D146" s="1"/>
      <c r="E146" s="23"/>
    </row>
    <row r="147" spans="1:5" x14ac:dyDescent="0.2">
      <c r="A147" t="s">
        <v>1168</v>
      </c>
      <c r="D147" s="1"/>
      <c r="E147" s="23"/>
    </row>
    <row r="148" spans="1:5" x14ac:dyDescent="0.2">
      <c r="A148" t="s">
        <v>1169</v>
      </c>
      <c r="D148" s="1"/>
      <c r="E148" s="23"/>
    </row>
    <row r="149" spans="1:5" x14ac:dyDescent="0.2">
      <c r="A149" t="s">
        <v>1170</v>
      </c>
      <c r="D149" s="1"/>
      <c r="E149" s="23"/>
    </row>
    <row r="150" spans="1:5" x14ac:dyDescent="0.2">
      <c r="A150" t="s">
        <v>1171</v>
      </c>
      <c r="D150" s="1"/>
      <c r="E150" s="23"/>
    </row>
    <row r="151" spans="1:5" x14ac:dyDescent="0.2">
      <c r="A151" t="s">
        <v>1172</v>
      </c>
      <c r="D151" s="1"/>
      <c r="E151" s="23"/>
    </row>
    <row r="152" spans="1:5" x14ac:dyDescent="0.2">
      <c r="A152" t="s">
        <v>1173</v>
      </c>
      <c r="D152" s="1"/>
      <c r="E152" s="23"/>
    </row>
    <row r="153" spans="1:5" x14ac:dyDescent="0.2">
      <c r="A153" t="s">
        <v>1174</v>
      </c>
      <c r="D153" s="1"/>
      <c r="E153" s="23"/>
    </row>
    <row r="154" spans="1:5" x14ac:dyDescent="0.2">
      <c r="A154" t="s">
        <v>1175</v>
      </c>
      <c r="D154" s="1"/>
      <c r="E154" s="23"/>
    </row>
    <row r="155" spans="1:5" x14ac:dyDescent="0.2">
      <c r="A155" t="s">
        <v>1176</v>
      </c>
      <c r="D155" s="1"/>
      <c r="E155" s="23"/>
    </row>
    <row r="156" spans="1:5" x14ac:dyDescent="0.2">
      <c r="A156" t="s">
        <v>1177</v>
      </c>
      <c r="D156" s="1"/>
      <c r="E156" s="23"/>
    </row>
    <row r="157" spans="1:5" x14ac:dyDescent="0.2">
      <c r="A157" t="s">
        <v>1178</v>
      </c>
      <c r="D157" s="1"/>
      <c r="E157" s="23"/>
    </row>
    <row r="158" spans="1:5" x14ac:dyDescent="0.2">
      <c r="A158" t="s">
        <v>1179</v>
      </c>
      <c r="D158" s="1"/>
      <c r="E158" s="23"/>
    </row>
    <row r="159" spans="1:5" x14ac:dyDescent="0.2">
      <c r="A159" t="s">
        <v>1180</v>
      </c>
      <c r="D159" s="1"/>
      <c r="E159" s="23"/>
    </row>
    <row r="160" spans="1:5" x14ac:dyDescent="0.2">
      <c r="A160" t="s">
        <v>1181</v>
      </c>
      <c r="D160" s="1"/>
      <c r="E160" s="23"/>
    </row>
    <row r="161" spans="1:5" x14ac:dyDescent="0.2">
      <c r="A161" t="s">
        <v>1182</v>
      </c>
      <c r="D161" s="1"/>
      <c r="E161" s="23"/>
    </row>
    <row r="162" spans="1:5" x14ac:dyDescent="0.2">
      <c r="A162" t="s">
        <v>1183</v>
      </c>
      <c r="D162" s="1"/>
      <c r="E162" s="23"/>
    </row>
    <row r="163" spans="1:5" x14ac:dyDescent="0.2">
      <c r="A163" t="s">
        <v>1184</v>
      </c>
      <c r="D163" s="1"/>
      <c r="E163" s="23"/>
    </row>
    <row r="164" spans="1:5" x14ac:dyDescent="0.2">
      <c r="A164" t="s">
        <v>1185</v>
      </c>
      <c r="D164" s="1"/>
      <c r="E164" s="23"/>
    </row>
    <row r="165" spans="1:5" x14ac:dyDescent="0.2">
      <c r="A165" t="s">
        <v>1186</v>
      </c>
      <c r="D165" s="1"/>
      <c r="E165" s="23"/>
    </row>
    <row r="166" spans="1:5" x14ac:dyDescent="0.2">
      <c r="A166" t="s">
        <v>1187</v>
      </c>
      <c r="D166" s="1"/>
      <c r="E166" s="23"/>
    </row>
    <row r="167" spans="1:5" x14ac:dyDescent="0.2">
      <c r="A167" t="s">
        <v>1188</v>
      </c>
      <c r="D167" s="1"/>
      <c r="E167" s="23"/>
    </row>
    <row r="168" spans="1:5" x14ac:dyDescent="0.2">
      <c r="A168" t="s">
        <v>1189</v>
      </c>
      <c r="D168" s="1"/>
      <c r="E168" s="23"/>
    </row>
    <row r="169" spans="1:5" x14ac:dyDescent="0.2">
      <c r="A169" t="s">
        <v>1190</v>
      </c>
      <c r="D169" s="1"/>
      <c r="E169" s="23"/>
    </row>
    <row r="170" spans="1:5" x14ac:dyDescent="0.2">
      <c r="A170" t="s">
        <v>1191</v>
      </c>
      <c r="D170" s="1"/>
      <c r="E170" s="23"/>
    </row>
    <row r="171" spans="1:5" x14ac:dyDescent="0.2">
      <c r="A171" t="s">
        <v>1192</v>
      </c>
      <c r="D171" s="1"/>
      <c r="E171" s="23"/>
    </row>
    <row r="172" spans="1:5" x14ac:dyDescent="0.2">
      <c r="A172" t="s">
        <v>1193</v>
      </c>
      <c r="D172" s="1"/>
      <c r="E172" s="23"/>
    </row>
    <row r="173" spans="1:5" x14ac:dyDescent="0.2">
      <c r="A173" t="s">
        <v>1194</v>
      </c>
      <c r="D173" s="1"/>
      <c r="E173" s="23"/>
    </row>
    <row r="174" spans="1:5" x14ac:dyDescent="0.2">
      <c r="A174" t="s">
        <v>1195</v>
      </c>
      <c r="D174" s="1"/>
      <c r="E174" s="23"/>
    </row>
    <row r="175" spans="1:5" x14ac:dyDescent="0.2">
      <c r="A175" t="s">
        <v>1196</v>
      </c>
      <c r="D175" s="1"/>
      <c r="E175" s="23"/>
    </row>
    <row r="176" spans="1:5" x14ac:dyDescent="0.2">
      <c r="A176" t="s">
        <v>1197</v>
      </c>
      <c r="D176" s="1"/>
      <c r="E176" s="23"/>
    </row>
    <row r="177" spans="1:5" x14ac:dyDescent="0.2">
      <c r="A177" t="s">
        <v>1198</v>
      </c>
      <c r="D177" s="1"/>
      <c r="E177" s="23"/>
    </row>
    <row r="178" spans="1:5" x14ac:dyDescent="0.2">
      <c r="A178" t="s">
        <v>1199</v>
      </c>
      <c r="D178" s="1"/>
      <c r="E178" s="23"/>
    </row>
    <row r="179" spans="1:5" x14ac:dyDescent="0.2">
      <c r="A179" t="s">
        <v>1200</v>
      </c>
      <c r="D179" s="1"/>
      <c r="E179" s="23"/>
    </row>
    <row r="180" spans="1:5" x14ac:dyDescent="0.2">
      <c r="A180" t="s">
        <v>1201</v>
      </c>
      <c r="B180" t="s">
        <v>9</v>
      </c>
      <c r="C180" t="s">
        <v>979</v>
      </c>
      <c r="D180" s="1">
        <v>44210.679201388892</v>
      </c>
      <c r="E180" s="23">
        <v>247.75561000000002</v>
      </c>
    </row>
    <row r="181" spans="1:5" x14ac:dyDescent="0.2">
      <c r="A181" t="s">
        <v>1202</v>
      </c>
      <c r="B181" t="s">
        <v>9</v>
      </c>
      <c r="C181" t="s">
        <v>980</v>
      </c>
      <c r="D181" s="1">
        <v>44210.691874999997</v>
      </c>
      <c r="E181" s="15">
        <v>78.319209999999998</v>
      </c>
    </row>
    <row r="182" spans="1:5" x14ac:dyDescent="0.2">
      <c r="A182" t="s">
        <v>1203</v>
      </c>
      <c r="B182" t="s">
        <v>9</v>
      </c>
      <c r="C182" t="s">
        <v>982</v>
      </c>
      <c r="D182" s="1">
        <v>44210.730775462966</v>
      </c>
      <c r="E182" s="15">
        <v>59.085723000000002</v>
      </c>
    </row>
    <row r="183" spans="1:5" x14ac:dyDescent="0.2">
      <c r="A183" t="s">
        <v>1204</v>
      </c>
      <c r="B183" t="s">
        <v>9</v>
      </c>
      <c r="C183" t="s">
        <v>983</v>
      </c>
      <c r="D183" s="1">
        <v>44210.74255787037</v>
      </c>
      <c r="E183" s="15">
        <v>59.582981999999994</v>
      </c>
    </row>
    <row r="184" spans="1:5" x14ac:dyDescent="0.2">
      <c r="A184" t="s">
        <v>1205</v>
      </c>
      <c r="B184" t="s">
        <v>9</v>
      </c>
      <c r="C184" t="s">
        <v>984</v>
      </c>
      <c r="D184" s="1">
        <v>44210.75440972222</v>
      </c>
      <c r="E184" s="15">
        <v>59.048888999999996</v>
      </c>
    </row>
    <row r="185" spans="1:5" x14ac:dyDescent="0.2">
      <c r="A185" t="s">
        <v>1206</v>
      </c>
      <c r="B185" t="s">
        <v>9</v>
      </c>
      <c r="C185" t="s">
        <v>985</v>
      </c>
      <c r="D185" s="1">
        <v>44210.766331018516</v>
      </c>
      <c r="E185" s="15">
        <v>55.506686000000002</v>
      </c>
    </row>
    <row r="186" spans="1:5" x14ac:dyDescent="0.2">
      <c r="A186" t="s">
        <v>1207</v>
      </c>
      <c r="B186" t="s">
        <v>9</v>
      </c>
      <c r="C186" t="s">
        <v>986</v>
      </c>
      <c r="D186" s="1">
        <v>44210.778194444443</v>
      </c>
      <c r="E186" s="15">
        <v>64.469625999999991</v>
      </c>
    </row>
    <row r="187" spans="1:5" x14ac:dyDescent="0.2">
      <c r="A187" t="s">
        <v>1208</v>
      </c>
      <c r="B187" t="s">
        <v>9</v>
      </c>
      <c r="C187" t="s">
        <v>987</v>
      </c>
      <c r="D187" s="1">
        <v>44210.790034722224</v>
      </c>
      <c r="E187" s="15">
        <v>51.006799000000001</v>
      </c>
    </row>
    <row r="188" spans="1:5" x14ac:dyDescent="0.2">
      <c r="A188" t="s">
        <v>1209</v>
      </c>
      <c r="B188" t="s">
        <v>9</v>
      </c>
      <c r="C188" t="s">
        <v>988</v>
      </c>
      <c r="D188" s="1">
        <v>44210.801805555559</v>
      </c>
      <c r="E188" s="15">
        <v>46.390271000000006</v>
      </c>
    </row>
    <row r="189" spans="1:5" x14ac:dyDescent="0.2">
      <c r="A189" t="s">
        <v>1210</v>
      </c>
      <c r="B189" t="s">
        <v>9</v>
      </c>
      <c r="C189" t="s">
        <v>989</v>
      </c>
      <c r="D189" s="1">
        <v>44210.813668981478</v>
      </c>
      <c r="E189" s="15">
        <v>69.313297000000006</v>
      </c>
    </row>
    <row r="190" spans="1:5" x14ac:dyDescent="0.2">
      <c r="A190" t="s">
        <v>1211</v>
      </c>
      <c r="B190" t="s">
        <v>9</v>
      </c>
      <c r="C190" t="s">
        <v>990</v>
      </c>
      <c r="D190" s="1">
        <v>44210.825428240743</v>
      </c>
      <c r="E190" s="15">
        <v>54.720893999999994</v>
      </c>
    </row>
    <row r="191" spans="1:5" x14ac:dyDescent="0.2">
      <c r="A191" t="s">
        <v>1212</v>
      </c>
      <c r="B191" t="s">
        <v>9</v>
      </c>
      <c r="C191" t="s">
        <v>991</v>
      </c>
      <c r="D191" s="1">
        <v>44210.837361111109</v>
      </c>
      <c r="E191" s="23">
        <v>223.99767999999997</v>
      </c>
    </row>
    <row r="192" spans="1:5" x14ac:dyDescent="0.2">
      <c r="A192" t="s">
        <v>1213</v>
      </c>
      <c r="B192" t="s">
        <v>9</v>
      </c>
      <c r="C192" t="s">
        <v>992</v>
      </c>
      <c r="D192" s="1">
        <v>44210.849791666667</v>
      </c>
      <c r="E192" s="15">
        <v>71.584727000000001</v>
      </c>
    </row>
    <row r="193" spans="1:5" x14ac:dyDescent="0.2">
      <c r="A193" t="s">
        <v>1214</v>
      </c>
      <c r="B193" t="s">
        <v>9</v>
      </c>
      <c r="C193" t="s">
        <v>993</v>
      </c>
      <c r="D193" s="1">
        <v>44210.861678240741</v>
      </c>
      <c r="E193" s="15">
        <v>66.151711999999989</v>
      </c>
    </row>
    <row r="194" spans="1:5" x14ac:dyDescent="0.2">
      <c r="A194" t="s">
        <v>1215</v>
      </c>
      <c r="B194" t="s">
        <v>9</v>
      </c>
      <c r="C194" t="s">
        <v>994</v>
      </c>
      <c r="D194" s="1">
        <v>44210.896643518521</v>
      </c>
      <c r="E194" s="15">
        <v>47.225175</v>
      </c>
    </row>
    <row r="195" spans="1:5" x14ac:dyDescent="0.2">
      <c r="A195" t="s">
        <v>1216</v>
      </c>
      <c r="B195" t="s">
        <v>9</v>
      </c>
      <c r="C195" t="s">
        <v>995</v>
      </c>
      <c r="D195" s="1">
        <v>44210.908449074072</v>
      </c>
      <c r="E195" s="15">
        <v>48.201276</v>
      </c>
    </row>
    <row r="196" spans="1:5" x14ac:dyDescent="0.2">
      <c r="A196" t="s">
        <v>1217</v>
      </c>
      <c r="B196" t="s">
        <v>9</v>
      </c>
      <c r="C196" t="s">
        <v>996</v>
      </c>
      <c r="D196" s="1">
        <v>44210.920208333337</v>
      </c>
      <c r="E196" s="15">
        <v>59.361978000000001</v>
      </c>
    </row>
    <row r="197" spans="1:5" x14ac:dyDescent="0.2">
      <c r="A197" t="s">
        <v>1218</v>
      </c>
      <c r="B197" t="s">
        <v>9</v>
      </c>
      <c r="C197" t="s">
        <v>997</v>
      </c>
      <c r="D197" s="1">
        <v>44211.40724537037</v>
      </c>
      <c r="E197" s="15">
        <v>65.406322333333335</v>
      </c>
    </row>
    <row r="198" spans="1:5" x14ac:dyDescent="0.2">
      <c r="A198" t="s">
        <v>1219</v>
      </c>
      <c r="B198" t="s">
        <v>9</v>
      </c>
      <c r="C198" t="s">
        <v>998</v>
      </c>
      <c r="D198" s="1">
        <v>44210.94699074074</v>
      </c>
      <c r="E198" s="15">
        <v>55.948693999999996</v>
      </c>
    </row>
    <row r="199" spans="1:5" x14ac:dyDescent="0.2">
      <c r="A199" t="s">
        <v>1220</v>
      </c>
      <c r="B199" t="s">
        <v>9</v>
      </c>
      <c r="C199" t="s">
        <v>999</v>
      </c>
      <c r="D199" s="1">
        <v>44210.958831018521</v>
      </c>
      <c r="E199" s="15">
        <v>64.285455999999996</v>
      </c>
    </row>
    <row r="200" spans="1:5" x14ac:dyDescent="0.2">
      <c r="A200" t="s">
        <v>1221</v>
      </c>
      <c r="B200" t="s">
        <v>9</v>
      </c>
      <c r="C200" t="s">
        <v>1000</v>
      </c>
      <c r="D200" s="1">
        <v>44210.970694444448</v>
      </c>
      <c r="E200" s="15">
        <v>58.293791999999996</v>
      </c>
    </row>
    <row r="201" spans="1:5" x14ac:dyDescent="0.2">
      <c r="A201" t="s">
        <v>1222</v>
      </c>
      <c r="B201" t="s">
        <v>9</v>
      </c>
      <c r="C201" t="s">
        <v>1001</v>
      </c>
      <c r="D201" s="1">
        <v>44210.982488425929</v>
      </c>
      <c r="E201" s="15">
        <v>61.228234000000008</v>
      </c>
    </row>
    <row r="202" spans="1:5" x14ac:dyDescent="0.2">
      <c r="A202" t="s">
        <v>1223</v>
      </c>
      <c r="B202" t="s">
        <v>9</v>
      </c>
      <c r="C202" t="s">
        <v>1002</v>
      </c>
      <c r="D202" s="1">
        <v>44210.994259259256</v>
      </c>
      <c r="E202" s="15">
        <v>54.481472999999994</v>
      </c>
    </row>
    <row r="203" spans="1:5" x14ac:dyDescent="0.2">
      <c r="A203" t="s">
        <v>1224</v>
      </c>
      <c r="B203" t="s">
        <v>9</v>
      </c>
      <c r="C203" t="s">
        <v>1003</v>
      </c>
      <c r="D203" s="1">
        <v>44211.006053240744</v>
      </c>
      <c r="E203" s="15">
        <v>57.784254999999995</v>
      </c>
    </row>
    <row r="204" spans="1:5" x14ac:dyDescent="0.2">
      <c r="A204" t="s">
        <v>1225</v>
      </c>
      <c r="B204" t="s">
        <v>9</v>
      </c>
      <c r="C204" t="s">
        <v>1004</v>
      </c>
      <c r="D204" s="1">
        <v>44211.018009259256</v>
      </c>
      <c r="E204" s="23">
        <v>255.18380000000002</v>
      </c>
    </row>
    <row r="205" spans="1:5" x14ac:dyDescent="0.2">
      <c r="A205" t="s">
        <v>1226</v>
      </c>
      <c r="B205" t="s">
        <v>9</v>
      </c>
      <c r="C205" t="s">
        <v>1005</v>
      </c>
      <c r="D205" s="1">
        <v>44211.030543981484</v>
      </c>
      <c r="E205" s="15">
        <v>55.997805999999997</v>
      </c>
    </row>
    <row r="206" spans="1:5" x14ac:dyDescent="0.2">
      <c r="A206" t="s">
        <v>1227</v>
      </c>
      <c r="B206" t="s">
        <v>9</v>
      </c>
      <c r="C206" t="s">
        <v>1006</v>
      </c>
      <c r="D206" s="1">
        <v>44211.066122685188</v>
      </c>
      <c r="E206" s="15">
        <v>56.107986000000004</v>
      </c>
    </row>
    <row r="207" spans="1:5" x14ac:dyDescent="0.2">
      <c r="A207" t="s">
        <v>1228</v>
      </c>
      <c r="B207" t="s">
        <v>9</v>
      </c>
      <c r="C207" t="s">
        <v>1007</v>
      </c>
      <c r="D207" s="1">
        <v>44211.077997685185</v>
      </c>
      <c r="E207" s="15">
        <v>58.086105999999994</v>
      </c>
    </row>
    <row r="208" spans="1:5" x14ac:dyDescent="0.2">
      <c r="A208" t="s">
        <v>1229</v>
      </c>
      <c r="B208" t="s">
        <v>9</v>
      </c>
      <c r="C208" t="s">
        <v>1008</v>
      </c>
      <c r="D208" s="1">
        <v>44211.090138888889</v>
      </c>
      <c r="E208" s="15">
        <v>67.959252000000006</v>
      </c>
    </row>
    <row r="209" spans="1:5" x14ac:dyDescent="0.2">
      <c r="A209" t="s">
        <v>1230</v>
      </c>
      <c r="B209" t="s">
        <v>9</v>
      </c>
      <c r="C209" t="s">
        <v>1009</v>
      </c>
      <c r="D209" s="1">
        <v>44211.102037037039</v>
      </c>
      <c r="E209" s="15">
        <v>56.654877999999997</v>
      </c>
    </row>
    <row r="210" spans="1:5" x14ac:dyDescent="0.2">
      <c r="A210" t="s">
        <v>1231</v>
      </c>
      <c r="B210" t="s">
        <v>9</v>
      </c>
      <c r="C210" t="s">
        <v>1010</v>
      </c>
      <c r="D210" s="1">
        <v>44211.114039351851</v>
      </c>
      <c r="E210" s="23">
        <v>248.46852000000001</v>
      </c>
    </row>
    <row r="211" spans="1:5" x14ac:dyDescent="0.2">
      <c r="A211" t="s">
        <v>1232</v>
      </c>
      <c r="B211" t="s">
        <v>9</v>
      </c>
      <c r="C211" t="s">
        <v>1011</v>
      </c>
      <c r="D211" s="1">
        <v>44211.126909722225</v>
      </c>
      <c r="E211" s="23">
        <v>267.60973999999999</v>
      </c>
    </row>
    <row r="212" spans="1:5" x14ac:dyDescent="0.2">
      <c r="A212" t="s">
        <v>1233</v>
      </c>
      <c r="B212" t="s">
        <v>9</v>
      </c>
      <c r="C212" t="s">
        <v>1012</v>
      </c>
      <c r="D212" s="1">
        <v>44211.139791666668</v>
      </c>
      <c r="E212" s="23">
        <v>256.38100000000003</v>
      </c>
    </row>
    <row r="213" spans="1:5" x14ac:dyDescent="0.2">
      <c r="A213" t="s">
        <v>1234</v>
      </c>
      <c r="B213" t="s">
        <v>9</v>
      </c>
      <c r="C213" t="s">
        <v>1013</v>
      </c>
      <c r="D213" s="1">
        <v>44211.152777777781</v>
      </c>
      <c r="E213" s="23">
        <v>248.93396000000004</v>
      </c>
    </row>
    <row r="214" spans="1:5" x14ac:dyDescent="0.2">
      <c r="A214" t="s">
        <v>1235</v>
      </c>
      <c r="B214" t="s">
        <v>9</v>
      </c>
      <c r="C214" t="s">
        <v>1014</v>
      </c>
      <c r="D214" s="1">
        <v>44211.165613425925</v>
      </c>
      <c r="E214" s="23">
        <v>290.64902000000001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0"/>
  <sheetViews>
    <sheetView zoomScaleNormal="100" workbookViewId="0"/>
  </sheetViews>
  <sheetFormatPr baseColWidth="10" defaultColWidth="8.83203125" defaultRowHeight="15" x14ac:dyDescent="0.2"/>
  <cols>
    <col min="1" max="1" width="32" customWidth="1"/>
    <col min="2" max="2" width="14.5" bestFit="1" customWidth="1"/>
    <col min="3" max="3" width="32.6640625" customWidth="1"/>
    <col min="5" max="5" width="18.33203125" customWidth="1"/>
    <col min="6" max="8" width="8.6640625" style="2"/>
    <col min="9" max="9" width="8.6640625" style="27"/>
    <col min="10" max="11" width="8.6640625" style="2"/>
  </cols>
  <sheetData>
    <row r="1" spans="1:19" x14ac:dyDescent="0.2">
      <c r="A1" s="2" t="s">
        <v>892</v>
      </c>
    </row>
    <row r="2" spans="1:19" x14ac:dyDescent="0.2">
      <c r="A2" s="3">
        <v>44211</v>
      </c>
      <c r="C2" t="s">
        <v>1017</v>
      </c>
    </row>
    <row r="3" spans="1:19" x14ac:dyDescent="0.2">
      <c r="J3" s="2" t="s">
        <v>1018</v>
      </c>
      <c r="K3" t="s">
        <v>1019</v>
      </c>
      <c r="L3" t="s">
        <v>277</v>
      </c>
    </row>
    <row r="4" spans="1:19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893</v>
      </c>
      <c r="G4" t="s">
        <v>6</v>
      </c>
      <c r="H4" t="s">
        <v>7</v>
      </c>
      <c r="I4" s="27" t="s">
        <v>8</v>
      </c>
      <c r="J4" t="s">
        <v>894</v>
      </c>
      <c r="K4" t="s">
        <v>861</v>
      </c>
      <c r="L4" t="s">
        <v>861</v>
      </c>
    </row>
    <row r="5" spans="1:19" x14ac:dyDescent="0.2">
      <c r="A5" t="s">
        <v>895</v>
      </c>
      <c r="B5" t="s">
        <v>10</v>
      </c>
      <c r="C5" t="s">
        <v>896</v>
      </c>
      <c r="D5" t="s">
        <v>897</v>
      </c>
      <c r="E5" s="1">
        <v>44209.474930555552</v>
      </c>
      <c r="F5">
        <v>1</v>
      </c>
      <c r="G5">
        <v>2</v>
      </c>
      <c r="H5" t="s">
        <v>9</v>
      </c>
      <c r="I5" s="27">
        <v>4.4630000000000001</v>
      </c>
      <c r="J5">
        <v>0.45860000000000001</v>
      </c>
      <c r="L5" s="6"/>
      <c r="S5" t="s">
        <v>272</v>
      </c>
    </row>
    <row r="6" spans="1:19" x14ac:dyDescent="0.2">
      <c r="A6" t="s">
        <v>895</v>
      </c>
      <c r="B6" t="s">
        <v>10</v>
      </c>
      <c r="C6" t="s">
        <v>896</v>
      </c>
      <c r="D6" t="s">
        <v>897</v>
      </c>
      <c r="E6" s="1">
        <v>44209.476643518516</v>
      </c>
      <c r="F6">
        <v>1</v>
      </c>
      <c r="G6">
        <v>3</v>
      </c>
      <c r="H6" t="s">
        <v>9</v>
      </c>
      <c r="I6" s="27">
        <v>3.9369999999999998</v>
      </c>
      <c r="J6">
        <v>0.35320000000000001</v>
      </c>
      <c r="L6" s="6"/>
      <c r="Q6" t="s">
        <v>8</v>
      </c>
      <c r="R6" t="s">
        <v>861</v>
      </c>
      <c r="S6" t="s">
        <v>861</v>
      </c>
    </row>
    <row r="7" spans="1:19" x14ac:dyDescent="0.2">
      <c r="A7" t="s">
        <v>895</v>
      </c>
      <c r="B7" t="s">
        <v>10</v>
      </c>
      <c r="C7" t="s">
        <v>896</v>
      </c>
      <c r="D7" t="s">
        <v>897</v>
      </c>
      <c r="E7" s="1">
        <v>44209.478402777779</v>
      </c>
      <c r="F7">
        <v>1</v>
      </c>
      <c r="G7">
        <v>4</v>
      </c>
      <c r="H7" t="s">
        <v>9</v>
      </c>
      <c r="I7" s="27">
        <v>3.9660000000000002</v>
      </c>
      <c r="J7">
        <v>0.35899999999999999</v>
      </c>
      <c r="L7" s="6"/>
      <c r="M7" s="6"/>
      <c r="Q7" s="2">
        <v>148.1</v>
      </c>
      <c r="R7">
        <v>30</v>
      </c>
      <c r="S7">
        <f xml:space="preserve"> 0.18872*(Q7) + 3.204</f>
        <v>31.153431999999999</v>
      </c>
    </row>
    <row r="8" spans="1:19" x14ac:dyDescent="0.2">
      <c r="A8" t="s">
        <v>895</v>
      </c>
      <c r="B8" t="s">
        <v>10</v>
      </c>
      <c r="C8" t="s">
        <v>896</v>
      </c>
      <c r="D8" t="s">
        <v>897</v>
      </c>
      <c r="E8" s="1">
        <v>44209.489224537036</v>
      </c>
      <c r="F8">
        <v>1</v>
      </c>
      <c r="G8">
        <v>2</v>
      </c>
      <c r="H8" t="s">
        <v>9</v>
      </c>
      <c r="I8" s="27">
        <v>3.149</v>
      </c>
      <c r="J8">
        <v>0.1953</v>
      </c>
      <c r="L8" s="6"/>
      <c r="Q8" s="2">
        <v>147.30000000000001</v>
      </c>
      <c r="R8">
        <v>30</v>
      </c>
      <c r="S8">
        <f t="shared" ref="S8:S24" si="0" xml:space="preserve"> 0.18872*(Q8) + 3.204</f>
        <v>31.002456000000002</v>
      </c>
    </row>
    <row r="9" spans="1:19" x14ac:dyDescent="0.2">
      <c r="A9" t="s">
        <v>895</v>
      </c>
      <c r="B9" t="s">
        <v>10</v>
      </c>
      <c r="C9" t="s">
        <v>896</v>
      </c>
      <c r="D9" t="s">
        <v>897</v>
      </c>
      <c r="E9" s="1">
        <v>44209.49082175926</v>
      </c>
      <c r="F9">
        <v>1</v>
      </c>
      <c r="G9">
        <v>3</v>
      </c>
      <c r="H9" t="s">
        <v>9</v>
      </c>
      <c r="I9" s="27">
        <v>2.798</v>
      </c>
      <c r="J9">
        <v>0.125</v>
      </c>
      <c r="L9" s="6"/>
      <c r="M9" s="6"/>
      <c r="Q9" s="2">
        <v>147.5</v>
      </c>
      <c r="R9">
        <v>30</v>
      </c>
      <c r="S9">
        <f t="shared" si="0"/>
        <v>31.040199999999999</v>
      </c>
    </row>
    <row r="10" spans="1:19" x14ac:dyDescent="0.2">
      <c r="A10" t="s">
        <v>895</v>
      </c>
      <c r="B10" t="s">
        <v>10</v>
      </c>
      <c r="C10" t="s">
        <v>896</v>
      </c>
      <c r="D10" t="s">
        <v>897</v>
      </c>
      <c r="E10" s="1">
        <v>44209.4924537037</v>
      </c>
      <c r="F10">
        <v>1</v>
      </c>
      <c r="G10">
        <v>4</v>
      </c>
      <c r="H10" t="s">
        <v>9</v>
      </c>
      <c r="I10" s="27">
        <v>3.1659999999999999</v>
      </c>
      <c r="J10">
        <v>0.19869999999999999</v>
      </c>
      <c r="L10" s="6"/>
      <c r="Q10" s="2">
        <v>242.8</v>
      </c>
      <c r="R10">
        <v>50</v>
      </c>
      <c r="S10">
        <f t="shared" si="0"/>
        <v>49.025216</v>
      </c>
    </row>
    <row r="11" spans="1:19" x14ac:dyDescent="0.2">
      <c r="A11" t="s">
        <v>895</v>
      </c>
      <c r="B11" t="s">
        <v>10</v>
      </c>
      <c r="C11" t="s">
        <v>896</v>
      </c>
      <c r="D11" t="s">
        <v>897</v>
      </c>
      <c r="E11" s="1">
        <v>44209.498900462961</v>
      </c>
      <c r="F11">
        <v>1</v>
      </c>
      <c r="G11">
        <v>1</v>
      </c>
      <c r="H11" t="s">
        <v>9</v>
      </c>
      <c r="I11" s="27">
        <v>2.3719999999999999</v>
      </c>
      <c r="J11">
        <v>3.9649999999999998E-2</v>
      </c>
      <c r="L11" s="6"/>
      <c r="Q11" s="2">
        <v>244.9</v>
      </c>
      <c r="R11">
        <v>50</v>
      </c>
      <c r="S11">
        <f t="shared" si="0"/>
        <v>49.421528000000002</v>
      </c>
    </row>
    <row r="12" spans="1:19" x14ac:dyDescent="0.2">
      <c r="A12" t="s">
        <v>895</v>
      </c>
      <c r="B12" t="s">
        <v>10</v>
      </c>
      <c r="C12" t="s">
        <v>896</v>
      </c>
      <c r="D12" t="s">
        <v>897</v>
      </c>
      <c r="E12" s="1">
        <v>44209.50068287037</v>
      </c>
      <c r="F12">
        <v>1</v>
      </c>
      <c r="G12">
        <v>2</v>
      </c>
      <c r="H12" t="s">
        <v>9</v>
      </c>
      <c r="I12" s="27">
        <v>2.2000000000000002</v>
      </c>
      <c r="J12">
        <v>5.1900000000000002E-3</v>
      </c>
      <c r="L12" s="6"/>
      <c r="M12" s="6"/>
      <c r="Q12" s="2">
        <v>245.1</v>
      </c>
      <c r="R12">
        <v>50</v>
      </c>
      <c r="S12">
        <f t="shared" si="0"/>
        <v>49.459271999999999</v>
      </c>
    </row>
    <row r="13" spans="1:19" x14ac:dyDescent="0.2">
      <c r="A13" t="s">
        <v>895</v>
      </c>
      <c r="B13" t="s">
        <v>10</v>
      </c>
      <c r="C13" t="s">
        <v>896</v>
      </c>
      <c r="D13" t="s">
        <v>897</v>
      </c>
      <c r="E13" s="1">
        <v>44209.502187500002</v>
      </c>
      <c r="F13">
        <v>1</v>
      </c>
      <c r="G13">
        <v>3</v>
      </c>
      <c r="H13" t="s">
        <v>9</v>
      </c>
      <c r="I13" s="27">
        <v>1.885</v>
      </c>
      <c r="J13">
        <v>-5.7919999999999999E-2</v>
      </c>
      <c r="L13" s="6"/>
      <c r="Q13" s="2">
        <v>246.5</v>
      </c>
      <c r="R13">
        <v>50</v>
      </c>
      <c r="S13">
        <f t="shared" si="0"/>
        <v>49.723480000000002</v>
      </c>
    </row>
    <row r="14" spans="1:19" x14ac:dyDescent="0.2">
      <c r="A14" t="s">
        <v>898</v>
      </c>
      <c r="B14" t="s">
        <v>10</v>
      </c>
      <c r="C14" t="s">
        <v>896</v>
      </c>
      <c r="D14" t="s">
        <v>897</v>
      </c>
      <c r="E14" s="1">
        <v>44209.510555555556</v>
      </c>
      <c r="F14">
        <v>1</v>
      </c>
      <c r="G14">
        <v>1</v>
      </c>
      <c r="H14" t="s">
        <v>9</v>
      </c>
      <c r="I14" s="27">
        <v>6.8129999999999997</v>
      </c>
      <c r="J14">
        <v>0.9294</v>
      </c>
      <c r="K14">
        <f t="shared" ref="K14:K25" si="1">0.20749*(I14) - 0.50227</f>
        <v>0.91135937</v>
      </c>
      <c r="L14" s="15">
        <f>AVERAGE(K14:K16)</f>
        <v>0.89517515000000003</v>
      </c>
      <c r="M14" s="6"/>
      <c r="Q14" s="2">
        <v>244.3</v>
      </c>
      <c r="R14">
        <v>50</v>
      </c>
      <c r="S14">
        <f t="shared" si="0"/>
        <v>49.308296000000006</v>
      </c>
    </row>
    <row r="15" spans="1:19" x14ac:dyDescent="0.2">
      <c r="A15" t="s">
        <v>898</v>
      </c>
      <c r="B15" t="s">
        <v>10</v>
      </c>
      <c r="C15" t="s">
        <v>896</v>
      </c>
      <c r="D15" t="s">
        <v>897</v>
      </c>
      <c r="E15" s="1">
        <v>44209.512488425928</v>
      </c>
      <c r="F15">
        <v>1</v>
      </c>
      <c r="G15">
        <v>2</v>
      </c>
      <c r="H15" t="s">
        <v>9</v>
      </c>
      <c r="I15" s="27">
        <v>6.9180000000000001</v>
      </c>
      <c r="J15">
        <v>0.95040000000000002</v>
      </c>
      <c r="K15">
        <f t="shared" si="1"/>
        <v>0.93314582000000001</v>
      </c>
      <c r="L15" s="6"/>
      <c r="Q15" s="2">
        <v>247.5</v>
      </c>
      <c r="R15">
        <v>50</v>
      </c>
      <c r="S15">
        <f t="shared" si="0"/>
        <v>49.912199999999999</v>
      </c>
    </row>
    <row r="16" spans="1:19" x14ac:dyDescent="0.2">
      <c r="A16" t="s">
        <v>898</v>
      </c>
      <c r="B16" t="s">
        <v>10</v>
      </c>
      <c r="C16" t="s">
        <v>896</v>
      </c>
      <c r="D16" t="s">
        <v>897</v>
      </c>
      <c r="E16" s="1">
        <v>44209.516053240739</v>
      </c>
      <c r="F16">
        <v>1</v>
      </c>
      <c r="G16">
        <v>4</v>
      </c>
      <c r="H16" t="s">
        <v>9</v>
      </c>
      <c r="I16" s="27">
        <v>6.4740000000000002</v>
      </c>
      <c r="J16">
        <v>0.86150000000000004</v>
      </c>
      <c r="K16">
        <f t="shared" si="1"/>
        <v>0.84102026000000007</v>
      </c>
      <c r="L16" s="6"/>
      <c r="M16" s="6"/>
      <c r="Q16" s="2">
        <v>508.9</v>
      </c>
      <c r="R16">
        <v>100</v>
      </c>
      <c r="S16">
        <f t="shared" si="0"/>
        <v>99.243607999999995</v>
      </c>
    </row>
    <row r="17" spans="1:19" x14ac:dyDescent="0.2">
      <c r="A17" t="s">
        <v>899</v>
      </c>
      <c r="B17" t="s">
        <v>10</v>
      </c>
      <c r="C17" t="s">
        <v>896</v>
      </c>
      <c r="D17" t="s">
        <v>897</v>
      </c>
      <c r="E17" s="1">
        <v>44209.522731481484</v>
      </c>
      <c r="F17">
        <v>1</v>
      </c>
      <c r="G17">
        <v>1</v>
      </c>
      <c r="H17" t="s">
        <v>9</v>
      </c>
      <c r="I17" s="27">
        <v>13.44</v>
      </c>
      <c r="J17">
        <v>2.2570000000000001</v>
      </c>
      <c r="K17">
        <f t="shared" si="1"/>
        <v>2.2863955999999996</v>
      </c>
      <c r="L17" s="15">
        <f>AVERAGE(K17:K19)</f>
        <v>2.2359063666666668</v>
      </c>
      <c r="Q17" s="2">
        <v>509.3</v>
      </c>
      <c r="R17">
        <v>100</v>
      </c>
      <c r="S17">
        <f t="shared" si="0"/>
        <v>99.319096000000002</v>
      </c>
    </row>
    <row r="18" spans="1:19" x14ac:dyDescent="0.2">
      <c r="A18" t="s">
        <v>899</v>
      </c>
      <c r="B18" t="s">
        <v>10</v>
      </c>
      <c r="C18" t="s">
        <v>896</v>
      </c>
      <c r="D18" t="s">
        <v>897</v>
      </c>
      <c r="E18" s="1">
        <v>44209.524583333332</v>
      </c>
      <c r="F18">
        <v>1</v>
      </c>
      <c r="G18">
        <v>2</v>
      </c>
      <c r="H18" t="s">
        <v>9</v>
      </c>
      <c r="I18" s="27">
        <v>13.14</v>
      </c>
      <c r="J18">
        <v>2.1970000000000001</v>
      </c>
      <c r="K18">
        <f t="shared" si="1"/>
        <v>2.2241486000000004</v>
      </c>
      <c r="L18" s="6"/>
      <c r="Q18" s="2">
        <v>504.3</v>
      </c>
      <c r="R18">
        <v>100</v>
      </c>
      <c r="S18">
        <f t="shared" si="0"/>
        <v>98.375495999999998</v>
      </c>
    </row>
    <row r="19" spans="1:19" x14ac:dyDescent="0.2">
      <c r="A19" t="s">
        <v>899</v>
      </c>
      <c r="B19" t="s">
        <v>10</v>
      </c>
      <c r="C19" t="s">
        <v>896</v>
      </c>
      <c r="D19" t="s">
        <v>897</v>
      </c>
      <c r="E19" s="1">
        <v>44209.526562500003</v>
      </c>
      <c r="F19">
        <v>1</v>
      </c>
      <c r="G19">
        <v>3</v>
      </c>
      <c r="H19" t="s">
        <v>9</v>
      </c>
      <c r="I19" s="27">
        <v>13.01</v>
      </c>
      <c r="J19">
        <v>2.1709999999999998</v>
      </c>
      <c r="K19">
        <f t="shared" si="1"/>
        <v>2.1971749000000003</v>
      </c>
      <c r="L19" s="6"/>
      <c r="M19" s="6"/>
      <c r="Q19" s="2">
        <v>514.4</v>
      </c>
      <c r="R19">
        <v>100</v>
      </c>
      <c r="S19">
        <f t="shared" si="0"/>
        <v>100.28156799999999</v>
      </c>
    </row>
    <row r="20" spans="1:19" x14ac:dyDescent="0.2">
      <c r="A20" t="s">
        <v>900</v>
      </c>
      <c r="B20" t="s">
        <v>10</v>
      </c>
      <c r="C20" t="s">
        <v>896</v>
      </c>
      <c r="D20" t="s">
        <v>897</v>
      </c>
      <c r="E20" s="1">
        <v>44209.533321759256</v>
      </c>
      <c r="F20">
        <v>1</v>
      </c>
      <c r="G20">
        <v>1</v>
      </c>
      <c r="H20" t="s">
        <v>9</v>
      </c>
      <c r="I20" s="27">
        <v>24.84</v>
      </c>
      <c r="J20">
        <v>4.5410000000000004</v>
      </c>
      <c r="K20">
        <f t="shared" si="1"/>
        <v>4.6517815999999996</v>
      </c>
      <c r="L20" s="15">
        <f>AVERAGE(K20:K22)</f>
        <v>4.619966466666666</v>
      </c>
      <c r="Q20" s="2">
        <v>513.70000000000005</v>
      </c>
      <c r="R20">
        <v>100</v>
      </c>
      <c r="S20">
        <f t="shared" si="0"/>
        <v>100.14946399999999</v>
      </c>
    </row>
    <row r="21" spans="1:19" x14ac:dyDescent="0.2">
      <c r="A21" t="s">
        <v>900</v>
      </c>
      <c r="B21" t="s">
        <v>10</v>
      </c>
      <c r="C21" t="s">
        <v>896</v>
      </c>
      <c r="D21" t="s">
        <v>897</v>
      </c>
      <c r="E21" s="1">
        <v>44209.535358796296</v>
      </c>
      <c r="F21">
        <v>1</v>
      </c>
      <c r="G21">
        <v>2</v>
      </c>
      <c r="H21" t="s">
        <v>9</v>
      </c>
      <c r="I21" s="27">
        <v>24.64</v>
      </c>
      <c r="J21">
        <v>4.5010000000000003</v>
      </c>
      <c r="K21">
        <f t="shared" si="1"/>
        <v>4.6102835999999998</v>
      </c>
      <c r="L21" s="6"/>
      <c r="Q21" s="2">
        <v>520.9</v>
      </c>
      <c r="R21">
        <v>100</v>
      </c>
      <c r="S21">
        <f t="shared" si="0"/>
        <v>101.50824799999999</v>
      </c>
    </row>
    <row r="22" spans="1:19" x14ac:dyDescent="0.2">
      <c r="A22" t="s">
        <v>900</v>
      </c>
      <c r="B22" t="s">
        <v>10</v>
      </c>
      <c r="C22" t="s">
        <v>896</v>
      </c>
      <c r="D22" t="s">
        <v>897</v>
      </c>
      <c r="E22" s="1">
        <v>44209.537268518521</v>
      </c>
      <c r="F22">
        <v>1</v>
      </c>
      <c r="G22">
        <v>3</v>
      </c>
      <c r="H22" t="s">
        <v>9</v>
      </c>
      <c r="I22" s="27">
        <v>24.58</v>
      </c>
      <c r="J22">
        <v>4.4889999999999999</v>
      </c>
      <c r="K22">
        <f t="shared" si="1"/>
        <v>4.5978341999999994</v>
      </c>
      <c r="L22" s="6"/>
      <c r="M22" s="6"/>
      <c r="Q22" s="2">
        <v>779.1</v>
      </c>
      <c r="R22">
        <v>150</v>
      </c>
      <c r="S22">
        <f t="shared" si="0"/>
        <v>150.23575200000002</v>
      </c>
    </row>
    <row r="23" spans="1:19" x14ac:dyDescent="0.2">
      <c r="A23" t="s">
        <v>901</v>
      </c>
      <c r="B23" t="s">
        <v>10</v>
      </c>
      <c r="C23" t="s">
        <v>896</v>
      </c>
      <c r="D23" t="s">
        <v>897</v>
      </c>
      <c r="E23" s="1">
        <v>44209.544282407405</v>
      </c>
      <c r="F23">
        <v>1</v>
      </c>
      <c r="G23">
        <v>1</v>
      </c>
      <c r="H23" t="s">
        <v>9</v>
      </c>
      <c r="I23" s="27">
        <v>49.11</v>
      </c>
      <c r="J23">
        <v>9.4030000000000005</v>
      </c>
      <c r="K23">
        <f t="shared" si="1"/>
        <v>9.6875639000000007</v>
      </c>
      <c r="L23" s="15">
        <f>AVERAGE(K23:K25)</f>
        <v>9.5526954000000011</v>
      </c>
      <c r="Q23" s="2">
        <v>780.1</v>
      </c>
      <c r="R23">
        <v>150</v>
      </c>
      <c r="S23">
        <f t="shared" si="0"/>
        <v>150.42447200000001</v>
      </c>
    </row>
    <row r="24" spans="1:19" x14ac:dyDescent="0.2">
      <c r="A24" t="s">
        <v>901</v>
      </c>
      <c r="B24" t="s">
        <v>10</v>
      </c>
      <c r="C24" t="s">
        <v>896</v>
      </c>
      <c r="D24" t="s">
        <v>897</v>
      </c>
      <c r="E24" s="1">
        <v>44209.546331018515</v>
      </c>
      <c r="F24">
        <v>1</v>
      </c>
      <c r="G24">
        <v>2</v>
      </c>
      <c r="H24" t="s">
        <v>9</v>
      </c>
      <c r="I24" s="27">
        <v>48.65</v>
      </c>
      <c r="J24">
        <v>9.3109999999999999</v>
      </c>
      <c r="K24">
        <f t="shared" si="1"/>
        <v>9.5921185000000015</v>
      </c>
      <c r="L24" s="6"/>
      <c r="Q24" s="2">
        <v>780.1</v>
      </c>
      <c r="R24">
        <v>150</v>
      </c>
      <c r="S24">
        <f t="shared" si="0"/>
        <v>150.42447200000001</v>
      </c>
    </row>
    <row r="25" spans="1:19" x14ac:dyDescent="0.2">
      <c r="A25" t="s">
        <v>901</v>
      </c>
      <c r="B25" t="s">
        <v>10</v>
      </c>
      <c r="C25" t="s">
        <v>896</v>
      </c>
      <c r="D25" t="s">
        <v>897</v>
      </c>
      <c r="E25" s="1">
        <v>44209.548402777778</v>
      </c>
      <c r="F25">
        <v>1</v>
      </c>
      <c r="G25">
        <v>3</v>
      </c>
      <c r="H25" t="s">
        <v>9</v>
      </c>
      <c r="I25" s="27">
        <v>47.62</v>
      </c>
      <c r="J25">
        <v>9.1050000000000004</v>
      </c>
      <c r="K25">
        <f t="shared" si="1"/>
        <v>9.378403800000001</v>
      </c>
      <c r="L25" s="6"/>
      <c r="M25" s="6"/>
      <c r="Q25" s="2"/>
    </row>
    <row r="26" spans="1:19" x14ac:dyDescent="0.2">
      <c r="A26" t="s">
        <v>902</v>
      </c>
      <c r="B26" t="s">
        <v>10</v>
      </c>
      <c r="C26" t="s">
        <v>896</v>
      </c>
      <c r="D26" t="s">
        <v>897</v>
      </c>
      <c r="E26" s="1">
        <v>44209.55541666667</v>
      </c>
      <c r="F26">
        <v>1</v>
      </c>
      <c r="G26">
        <v>1</v>
      </c>
      <c r="H26" t="s">
        <v>9</v>
      </c>
      <c r="I26" s="27">
        <v>98.9</v>
      </c>
      <c r="J26">
        <v>19.38</v>
      </c>
      <c r="K26" s="15">
        <f t="shared" ref="K26:K34" si="2" xml:space="preserve"> 0.18872*(I26) + 3.204</f>
        <v>21.868408000000002</v>
      </c>
      <c r="L26" s="15">
        <f>AVERAGE(K26:K28)</f>
        <v>21.641943999999999</v>
      </c>
      <c r="Q26" s="2"/>
    </row>
    <row r="27" spans="1:19" x14ac:dyDescent="0.2">
      <c r="A27" t="s">
        <v>902</v>
      </c>
      <c r="B27" t="s">
        <v>10</v>
      </c>
      <c r="C27" t="s">
        <v>896</v>
      </c>
      <c r="D27" t="s">
        <v>897</v>
      </c>
      <c r="E27" s="1">
        <v>44209.557546296295</v>
      </c>
      <c r="F27">
        <v>1</v>
      </c>
      <c r="G27">
        <v>2</v>
      </c>
      <c r="H27" t="s">
        <v>9</v>
      </c>
      <c r="I27" s="27">
        <v>96.99</v>
      </c>
      <c r="J27">
        <v>19</v>
      </c>
      <c r="K27" s="15">
        <f t="shared" si="2"/>
        <v>21.507952799999998</v>
      </c>
      <c r="Q27" s="2"/>
    </row>
    <row r="28" spans="1:19" x14ac:dyDescent="0.2">
      <c r="A28" t="s">
        <v>902</v>
      </c>
      <c r="B28" t="s">
        <v>10</v>
      </c>
      <c r="C28" t="s">
        <v>896</v>
      </c>
      <c r="D28" t="s">
        <v>897</v>
      </c>
      <c r="E28" s="1">
        <v>44209.559699074074</v>
      </c>
      <c r="F28">
        <v>1</v>
      </c>
      <c r="G28">
        <v>3</v>
      </c>
      <c r="H28" t="s">
        <v>9</v>
      </c>
      <c r="I28" s="27">
        <v>97.21</v>
      </c>
      <c r="J28">
        <v>19.04</v>
      </c>
      <c r="K28" s="15">
        <f t="shared" si="2"/>
        <v>21.549471199999999</v>
      </c>
      <c r="M28" s="6"/>
      <c r="Q28" s="2"/>
    </row>
    <row r="29" spans="1:19" x14ac:dyDescent="0.2">
      <c r="A29" t="s">
        <v>903</v>
      </c>
      <c r="B29" t="s">
        <v>10</v>
      </c>
      <c r="C29" t="s">
        <v>896</v>
      </c>
      <c r="D29" t="s">
        <v>897</v>
      </c>
      <c r="E29" s="1">
        <v>44209.56690972222</v>
      </c>
      <c r="F29">
        <v>1</v>
      </c>
      <c r="G29">
        <v>1</v>
      </c>
      <c r="H29" t="s">
        <v>9</v>
      </c>
      <c r="I29" s="27">
        <v>242.8</v>
      </c>
      <c r="J29">
        <v>48.21</v>
      </c>
      <c r="K29" s="15">
        <f t="shared" si="2"/>
        <v>49.025216</v>
      </c>
      <c r="L29" s="15">
        <f>AVERAGE(K29:K31)</f>
        <v>49.302005333333334</v>
      </c>
      <c r="Q29" s="2"/>
    </row>
    <row r="30" spans="1:19" x14ac:dyDescent="0.2">
      <c r="A30" t="s">
        <v>903</v>
      </c>
      <c r="B30" t="s">
        <v>10</v>
      </c>
      <c r="C30" t="s">
        <v>896</v>
      </c>
      <c r="D30" t="s">
        <v>897</v>
      </c>
      <c r="E30" s="1">
        <v>44209.569050925929</v>
      </c>
      <c r="F30">
        <v>1</v>
      </c>
      <c r="G30">
        <v>2</v>
      </c>
      <c r="H30" t="s">
        <v>9</v>
      </c>
      <c r="I30" s="27">
        <v>244.9</v>
      </c>
      <c r="J30">
        <v>48.63</v>
      </c>
      <c r="K30" s="15">
        <f t="shared" si="2"/>
        <v>49.421528000000002</v>
      </c>
      <c r="Q30" s="2"/>
    </row>
    <row r="31" spans="1:19" x14ac:dyDescent="0.2">
      <c r="A31" t="s">
        <v>903</v>
      </c>
      <c r="B31" t="s">
        <v>10</v>
      </c>
      <c r="C31" t="s">
        <v>896</v>
      </c>
      <c r="D31" t="s">
        <v>897</v>
      </c>
      <c r="E31" s="1">
        <v>44209.571215277778</v>
      </c>
      <c r="F31">
        <v>1</v>
      </c>
      <c r="G31">
        <v>3</v>
      </c>
      <c r="H31" t="s">
        <v>9</v>
      </c>
      <c r="I31" s="27">
        <v>245.1</v>
      </c>
      <c r="J31">
        <v>48.67</v>
      </c>
      <c r="K31" s="15">
        <f t="shared" si="2"/>
        <v>49.459271999999999</v>
      </c>
      <c r="M31" s="6"/>
    </row>
    <row r="32" spans="1:19" x14ac:dyDescent="0.2">
      <c r="A32" t="s">
        <v>904</v>
      </c>
      <c r="B32" t="s">
        <v>10</v>
      </c>
      <c r="C32" t="s">
        <v>896</v>
      </c>
      <c r="D32" t="s">
        <v>897</v>
      </c>
      <c r="E32" s="1">
        <v>44209.578530092593</v>
      </c>
      <c r="F32">
        <v>1</v>
      </c>
      <c r="G32">
        <v>1</v>
      </c>
      <c r="H32" t="s">
        <v>9</v>
      </c>
      <c r="I32" s="27">
        <v>508.9</v>
      </c>
      <c r="J32">
        <v>101.5</v>
      </c>
      <c r="K32" s="15">
        <f t="shared" si="2"/>
        <v>99.243607999999995</v>
      </c>
      <c r="L32" s="15">
        <f>AVERAGE(K32:K34)</f>
        <v>98.979399999999998</v>
      </c>
    </row>
    <row r="33" spans="1:13" x14ac:dyDescent="0.2">
      <c r="A33" t="s">
        <v>904</v>
      </c>
      <c r="B33" t="s">
        <v>10</v>
      </c>
      <c r="C33" t="s">
        <v>896</v>
      </c>
      <c r="D33" t="s">
        <v>897</v>
      </c>
      <c r="E33" s="1">
        <v>44209.580752314818</v>
      </c>
      <c r="F33">
        <v>1</v>
      </c>
      <c r="G33">
        <v>2</v>
      </c>
      <c r="H33" t="s">
        <v>9</v>
      </c>
      <c r="I33" s="27">
        <v>509.3</v>
      </c>
      <c r="J33">
        <v>101.6</v>
      </c>
      <c r="K33" s="15">
        <f t="shared" si="2"/>
        <v>99.319096000000002</v>
      </c>
    </row>
    <row r="34" spans="1:13" x14ac:dyDescent="0.2">
      <c r="A34" t="s">
        <v>904</v>
      </c>
      <c r="B34" t="s">
        <v>10</v>
      </c>
      <c r="C34" t="s">
        <v>896</v>
      </c>
      <c r="D34" t="s">
        <v>897</v>
      </c>
      <c r="E34" s="1">
        <v>44209.582986111112</v>
      </c>
      <c r="F34">
        <v>1</v>
      </c>
      <c r="G34">
        <v>3</v>
      </c>
      <c r="H34" t="s">
        <v>9</v>
      </c>
      <c r="I34" s="27">
        <v>504.3</v>
      </c>
      <c r="J34">
        <v>100.6</v>
      </c>
      <c r="K34" s="15">
        <f t="shared" si="2"/>
        <v>98.375495999999998</v>
      </c>
      <c r="M34" s="6"/>
    </row>
    <row r="35" spans="1:13" x14ac:dyDescent="0.2">
      <c r="A35" t="s">
        <v>895</v>
      </c>
      <c r="B35" t="s">
        <v>10</v>
      </c>
      <c r="C35" t="s">
        <v>896</v>
      </c>
      <c r="D35" t="s">
        <v>897</v>
      </c>
      <c r="E35" s="1">
        <v>44209.591226851851</v>
      </c>
      <c r="F35">
        <v>1</v>
      </c>
      <c r="G35">
        <v>2</v>
      </c>
      <c r="H35" t="s">
        <v>9</v>
      </c>
      <c r="I35" s="27">
        <v>3.234</v>
      </c>
      <c r="J35">
        <v>0.21229999999999999</v>
      </c>
      <c r="K35" s="26">
        <f t="shared" ref="K35:K40" si="3">0.20749*(I35) - 0.50227</f>
        <v>0.16875266</v>
      </c>
      <c r="L35" s="15">
        <f>AVERAGE(K35:K37)</f>
        <v>0.14834947666666667</v>
      </c>
    </row>
    <row r="36" spans="1:13" x14ac:dyDescent="0.2">
      <c r="A36" t="s">
        <v>895</v>
      </c>
      <c r="B36" t="s">
        <v>10</v>
      </c>
      <c r="C36" t="s">
        <v>896</v>
      </c>
      <c r="D36" t="s">
        <v>897</v>
      </c>
      <c r="E36" s="1">
        <v>44209.592858796299</v>
      </c>
      <c r="F36">
        <v>1</v>
      </c>
      <c r="G36">
        <v>3</v>
      </c>
      <c r="H36" t="s">
        <v>9</v>
      </c>
      <c r="I36" s="27">
        <v>3.234</v>
      </c>
      <c r="J36">
        <v>0.21229999999999999</v>
      </c>
      <c r="K36" s="26">
        <f t="shared" si="3"/>
        <v>0.16875266</v>
      </c>
      <c r="L36" s="6"/>
      <c r="M36" s="6"/>
    </row>
    <row r="37" spans="1:13" x14ac:dyDescent="0.2">
      <c r="A37" t="s">
        <v>895</v>
      </c>
      <c r="B37" t="s">
        <v>10</v>
      </c>
      <c r="C37" t="s">
        <v>896</v>
      </c>
      <c r="D37" t="s">
        <v>897</v>
      </c>
      <c r="E37" s="1">
        <v>44209.594548611109</v>
      </c>
      <c r="F37">
        <v>1</v>
      </c>
      <c r="G37">
        <v>4</v>
      </c>
      <c r="H37" t="s">
        <v>9</v>
      </c>
      <c r="I37" s="27">
        <v>2.9390000000000001</v>
      </c>
      <c r="J37">
        <v>0.1532</v>
      </c>
      <c r="K37" s="26">
        <f t="shared" si="3"/>
        <v>0.10754311000000005</v>
      </c>
      <c r="L37" s="6"/>
    </row>
    <row r="38" spans="1:13" x14ac:dyDescent="0.2">
      <c r="A38" t="s">
        <v>895</v>
      </c>
      <c r="B38" t="s">
        <v>10</v>
      </c>
      <c r="C38" t="s">
        <v>896</v>
      </c>
      <c r="D38" t="s">
        <v>897</v>
      </c>
      <c r="E38" s="1">
        <v>44209.601030092592</v>
      </c>
      <c r="F38">
        <v>1</v>
      </c>
      <c r="G38">
        <v>1</v>
      </c>
      <c r="H38" t="s">
        <v>9</v>
      </c>
      <c r="I38" s="27">
        <v>1.829</v>
      </c>
      <c r="J38">
        <v>-6.9139999999999993E-2</v>
      </c>
      <c r="K38" s="26">
        <f t="shared" si="3"/>
        <v>-0.12277078999999996</v>
      </c>
      <c r="L38" s="15">
        <f>AVERAGE(K38:K40)</f>
        <v>-0.17215340999999995</v>
      </c>
    </row>
    <row r="39" spans="1:13" x14ac:dyDescent="0.2">
      <c r="A39" t="s">
        <v>895</v>
      </c>
      <c r="B39" t="s">
        <v>10</v>
      </c>
      <c r="C39" t="s">
        <v>896</v>
      </c>
      <c r="D39" t="s">
        <v>897</v>
      </c>
      <c r="E39" s="1">
        <v>44209.602592592593</v>
      </c>
      <c r="F39">
        <v>1</v>
      </c>
      <c r="G39">
        <v>2</v>
      </c>
      <c r="H39" t="s">
        <v>9</v>
      </c>
      <c r="I39" s="27">
        <v>1.472</v>
      </c>
      <c r="J39">
        <v>-0.14069999999999999</v>
      </c>
      <c r="K39" s="26">
        <f t="shared" si="3"/>
        <v>-0.19684471999999997</v>
      </c>
      <c r="L39" s="6"/>
      <c r="M39" s="6"/>
    </row>
    <row r="40" spans="1:13" x14ac:dyDescent="0.2">
      <c r="A40" t="s">
        <v>895</v>
      </c>
      <c r="B40" t="s">
        <v>10</v>
      </c>
      <c r="C40" t="s">
        <v>896</v>
      </c>
      <c r="D40" t="s">
        <v>897</v>
      </c>
      <c r="E40" s="1">
        <v>44209.604189814818</v>
      </c>
      <c r="F40">
        <v>1</v>
      </c>
      <c r="G40">
        <v>3</v>
      </c>
      <c r="H40" t="s">
        <v>9</v>
      </c>
      <c r="I40" s="27">
        <v>1.472</v>
      </c>
      <c r="J40">
        <v>-0.14069999999999999</v>
      </c>
      <c r="K40" s="26">
        <f t="shared" si="3"/>
        <v>-0.19684471999999997</v>
      </c>
      <c r="L40" s="6"/>
    </row>
    <row r="41" spans="1:13" x14ac:dyDescent="0.2">
      <c r="A41" t="s">
        <v>905</v>
      </c>
      <c r="B41" t="s">
        <v>10</v>
      </c>
      <c r="C41" t="s">
        <v>896</v>
      </c>
      <c r="D41" t="s">
        <v>897</v>
      </c>
      <c r="E41" s="1">
        <v>44209.613113425927</v>
      </c>
      <c r="F41">
        <v>1</v>
      </c>
      <c r="G41">
        <v>1</v>
      </c>
      <c r="H41" t="s">
        <v>9</v>
      </c>
      <c r="I41" s="27">
        <v>279.89999999999998</v>
      </c>
      <c r="J41">
        <v>55.64</v>
      </c>
      <c r="K41" s="15">
        <f t="shared" ref="K41:K79" si="4" xml:space="preserve"> 0.18872*(I41) + 3.204</f>
        <v>56.026727999999999</v>
      </c>
      <c r="L41" s="15">
        <f>AVERAGE(K41:K43)</f>
        <v>55.762520000000002</v>
      </c>
      <c r="M41" s="6"/>
    </row>
    <row r="42" spans="1:13" x14ac:dyDescent="0.2">
      <c r="A42" t="s">
        <v>905</v>
      </c>
      <c r="B42" t="s">
        <v>10</v>
      </c>
      <c r="C42" t="s">
        <v>896</v>
      </c>
      <c r="D42" t="s">
        <v>897</v>
      </c>
      <c r="E42" s="1">
        <v>44209.61546296296</v>
      </c>
      <c r="F42">
        <v>1</v>
      </c>
      <c r="G42">
        <v>2</v>
      </c>
      <c r="H42" t="s">
        <v>9</v>
      </c>
      <c r="I42" s="27">
        <v>276.5</v>
      </c>
      <c r="J42">
        <v>54.96</v>
      </c>
      <c r="K42" s="15">
        <f t="shared" si="4"/>
        <v>55.385080000000002</v>
      </c>
    </row>
    <row r="43" spans="1:13" x14ac:dyDescent="0.2">
      <c r="A43" t="s">
        <v>905</v>
      </c>
      <c r="B43" t="s">
        <v>10</v>
      </c>
      <c r="C43" t="s">
        <v>896</v>
      </c>
      <c r="D43" t="s">
        <v>897</v>
      </c>
      <c r="E43" s="1">
        <v>44209.617731481485</v>
      </c>
      <c r="F43">
        <v>1</v>
      </c>
      <c r="G43">
        <v>3</v>
      </c>
      <c r="H43" t="s">
        <v>9</v>
      </c>
      <c r="I43" s="27">
        <v>279.10000000000002</v>
      </c>
      <c r="J43">
        <v>55.48</v>
      </c>
      <c r="K43" s="15">
        <f t="shared" si="4"/>
        <v>55.875752000000006</v>
      </c>
    </row>
    <row r="44" spans="1:13" x14ac:dyDescent="0.2">
      <c r="A44" t="s">
        <v>906</v>
      </c>
      <c r="B44" t="s">
        <v>10</v>
      </c>
      <c r="C44" t="s">
        <v>896</v>
      </c>
      <c r="D44" t="s">
        <v>897</v>
      </c>
      <c r="E44" s="1">
        <v>44209.636006944442</v>
      </c>
      <c r="F44">
        <v>1</v>
      </c>
      <c r="G44">
        <v>1</v>
      </c>
      <c r="H44" t="s">
        <v>9</v>
      </c>
      <c r="I44" s="27">
        <v>196</v>
      </c>
      <c r="J44">
        <v>38.83</v>
      </c>
      <c r="K44" s="15">
        <f t="shared" si="4"/>
        <v>40.19312</v>
      </c>
      <c r="L44" s="15">
        <f>AVERAGE(K44:K46)</f>
        <v>40.268608</v>
      </c>
      <c r="M44" s="6"/>
    </row>
    <row r="45" spans="1:13" x14ac:dyDescent="0.2">
      <c r="A45" t="s">
        <v>906</v>
      </c>
      <c r="B45" t="s">
        <v>10</v>
      </c>
      <c r="C45" t="s">
        <v>896</v>
      </c>
      <c r="D45" t="s">
        <v>897</v>
      </c>
      <c r="E45" s="1">
        <v>44209.638425925928</v>
      </c>
      <c r="F45">
        <v>1</v>
      </c>
      <c r="G45">
        <v>2</v>
      </c>
      <c r="H45" t="s">
        <v>9</v>
      </c>
      <c r="I45" s="27">
        <v>200.4</v>
      </c>
      <c r="J45">
        <v>39.71</v>
      </c>
      <c r="K45" s="15">
        <f t="shared" si="4"/>
        <v>41.023488</v>
      </c>
    </row>
    <row r="46" spans="1:13" x14ac:dyDescent="0.2">
      <c r="A46" t="s">
        <v>906</v>
      </c>
      <c r="B46" t="s">
        <v>10</v>
      </c>
      <c r="C46" t="s">
        <v>896</v>
      </c>
      <c r="D46" t="s">
        <v>897</v>
      </c>
      <c r="E46" s="1">
        <v>44209.640543981484</v>
      </c>
      <c r="F46">
        <v>1</v>
      </c>
      <c r="G46">
        <v>3</v>
      </c>
      <c r="H46" t="s">
        <v>9</v>
      </c>
      <c r="I46" s="27">
        <v>192.8</v>
      </c>
      <c r="J46">
        <v>38.19</v>
      </c>
      <c r="K46" s="15">
        <f t="shared" si="4"/>
        <v>39.589216</v>
      </c>
    </row>
    <row r="47" spans="1:13" x14ac:dyDescent="0.2">
      <c r="A47" t="s">
        <v>907</v>
      </c>
      <c r="B47" t="s">
        <v>10</v>
      </c>
      <c r="C47" t="s">
        <v>896</v>
      </c>
      <c r="D47" t="s">
        <v>897</v>
      </c>
      <c r="E47" s="1">
        <v>44209.647858796299</v>
      </c>
      <c r="F47">
        <v>1</v>
      </c>
      <c r="G47">
        <v>1</v>
      </c>
      <c r="H47" t="s">
        <v>9</v>
      </c>
      <c r="I47" s="27">
        <v>310.7</v>
      </c>
      <c r="J47">
        <v>61.81</v>
      </c>
      <c r="K47" s="15">
        <f t="shared" si="4"/>
        <v>61.839303999999998</v>
      </c>
      <c r="L47" s="15">
        <f>AVERAGE(K47:K49)</f>
        <v>62.134965333333334</v>
      </c>
      <c r="M47" s="6"/>
    </row>
    <row r="48" spans="1:13" x14ac:dyDescent="0.2">
      <c r="A48" t="s">
        <v>907</v>
      </c>
      <c r="B48" t="s">
        <v>10</v>
      </c>
      <c r="C48" t="s">
        <v>896</v>
      </c>
      <c r="D48" t="s">
        <v>897</v>
      </c>
      <c r="E48" s="1">
        <v>44209.650208333333</v>
      </c>
      <c r="F48">
        <v>1</v>
      </c>
      <c r="G48">
        <v>2</v>
      </c>
      <c r="H48" t="s">
        <v>9</v>
      </c>
      <c r="I48" s="27">
        <v>313.8</v>
      </c>
      <c r="J48">
        <v>62.43</v>
      </c>
      <c r="K48" s="15">
        <f t="shared" si="4"/>
        <v>62.424336000000004</v>
      </c>
    </row>
    <row r="49" spans="1:17" x14ac:dyDescent="0.2">
      <c r="A49" t="s">
        <v>907</v>
      </c>
      <c r="B49" t="s">
        <v>10</v>
      </c>
      <c r="C49" t="s">
        <v>896</v>
      </c>
      <c r="D49" t="s">
        <v>897</v>
      </c>
      <c r="E49" s="1">
        <v>44209.652488425927</v>
      </c>
      <c r="F49">
        <v>1</v>
      </c>
      <c r="G49">
        <v>3</v>
      </c>
      <c r="H49" t="s">
        <v>9</v>
      </c>
      <c r="I49" s="27">
        <v>312.3</v>
      </c>
      <c r="J49">
        <v>62.13</v>
      </c>
      <c r="K49" s="15">
        <f t="shared" si="4"/>
        <v>62.141256000000006</v>
      </c>
    </row>
    <row r="50" spans="1:17" x14ac:dyDescent="0.2">
      <c r="A50" t="s">
        <v>908</v>
      </c>
      <c r="B50" t="s">
        <v>10</v>
      </c>
      <c r="C50" t="s">
        <v>896</v>
      </c>
      <c r="D50" t="s">
        <v>897</v>
      </c>
      <c r="E50" s="1">
        <v>44209.662037037036</v>
      </c>
      <c r="F50">
        <v>1</v>
      </c>
      <c r="G50">
        <v>2</v>
      </c>
      <c r="H50" t="s">
        <v>9</v>
      </c>
      <c r="I50" s="27">
        <v>204.4</v>
      </c>
      <c r="J50">
        <v>40.51</v>
      </c>
      <c r="K50" s="15">
        <f t="shared" si="4"/>
        <v>41.778368</v>
      </c>
      <c r="L50" s="15">
        <f>AVERAGE(K50:K52)</f>
        <v>41.495288000000002</v>
      </c>
      <c r="Q50" s="2"/>
    </row>
    <row r="51" spans="1:17" x14ac:dyDescent="0.2">
      <c r="A51" t="s">
        <v>908</v>
      </c>
      <c r="B51" t="s">
        <v>10</v>
      </c>
      <c r="C51" t="s">
        <v>896</v>
      </c>
      <c r="D51" t="s">
        <v>897</v>
      </c>
      <c r="E51" s="1">
        <v>44209.664224537039</v>
      </c>
      <c r="F51">
        <v>1</v>
      </c>
      <c r="G51">
        <v>3</v>
      </c>
      <c r="H51" t="s">
        <v>9</v>
      </c>
      <c r="I51" s="27">
        <v>202.9</v>
      </c>
      <c r="J51">
        <v>40.21</v>
      </c>
      <c r="K51" s="15">
        <f t="shared" si="4"/>
        <v>41.495288000000002</v>
      </c>
      <c r="Q51" s="2"/>
    </row>
    <row r="52" spans="1:17" x14ac:dyDescent="0.2">
      <c r="A52" t="s">
        <v>908</v>
      </c>
      <c r="B52" t="s">
        <v>10</v>
      </c>
      <c r="C52" t="s">
        <v>896</v>
      </c>
      <c r="D52" t="s">
        <v>897</v>
      </c>
      <c r="E52" s="1">
        <v>44209.666296296295</v>
      </c>
      <c r="F52">
        <v>1</v>
      </c>
      <c r="G52">
        <v>4</v>
      </c>
      <c r="H52" t="s">
        <v>9</v>
      </c>
      <c r="I52" s="27">
        <v>201.4</v>
      </c>
      <c r="J52">
        <v>39.909999999999997</v>
      </c>
      <c r="K52" s="15">
        <f t="shared" si="4"/>
        <v>41.212208000000004</v>
      </c>
      <c r="M52" s="6"/>
    </row>
    <row r="53" spans="1:17" x14ac:dyDescent="0.2">
      <c r="A53" t="s">
        <v>909</v>
      </c>
      <c r="B53" t="s">
        <v>10</v>
      </c>
      <c r="C53" t="s">
        <v>896</v>
      </c>
      <c r="D53" t="s">
        <v>897</v>
      </c>
      <c r="E53" s="1">
        <v>44209.67591435185</v>
      </c>
      <c r="F53">
        <v>1</v>
      </c>
      <c r="G53">
        <v>2</v>
      </c>
      <c r="H53" t="s">
        <v>9</v>
      </c>
      <c r="I53" s="27">
        <v>256.7</v>
      </c>
      <c r="J53">
        <v>50.99</v>
      </c>
      <c r="K53" s="15">
        <f t="shared" si="4"/>
        <v>51.648423999999999</v>
      </c>
      <c r="L53" s="15">
        <f>AVERAGE(K53:K55)</f>
        <v>51.843434666666667</v>
      </c>
    </row>
    <row r="54" spans="1:17" x14ac:dyDescent="0.2">
      <c r="A54" t="s">
        <v>909</v>
      </c>
      <c r="B54" t="s">
        <v>10</v>
      </c>
      <c r="C54" t="s">
        <v>896</v>
      </c>
      <c r="D54" t="s">
        <v>897</v>
      </c>
      <c r="E54" s="1">
        <v>44209.677974537037</v>
      </c>
      <c r="F54">
        <v>1</v>
      </c>
      <c r="G54">
        <v>3</v>
      </c>
      <c r="H54" t="s">
        <v>9</v>
      </c>
      <c r="I54" s="27">
        <v>256.8</v>
      </c>
      <c r="J54">
        <v>51.01</v>
      </c>
      <c r="K54" s="15">
        <f t="shared" si="4"/>
        <v>51.667296</v>
      </c>
      <c r="M54" s="6"/>
    </row>
    <row r="55" spans="1:17" x14ac:dyDescent="0.2">
      <c r="A55" t="s">
        <v>909</v>
      </c>
      <c r="B55" t="s">
        <v>10</v>
      </c>
      <c r="C55" t="s">
        <v>896</v>
      </c>
      <c r="D55" t="s">
        <v>897</v>
      </c>
      <c r="E55" s="1">
        <v>44209.680115740739</v>
      </c>
      <c r="F55">
        <v>1</v>
      </c>
      <c r="G55">
        <v>4</v>
      </c>
      <c r="H55" t="s">
        <v>9</v>
      </c>
      <c r="I55" s="27">
        <v>259.7</v>
      </c>
      <c r="J55">
        <v>51.59</v>
      </c>
      <c r="K55" s="15">
        <f t="shared" si="4"/>
        <v>52.214583999999995</v>
      </c>
    </row>
    <row r="56" spans="1:17" x14ac:dyDescent="0.2">
      <c r="A56" t="s">
        <v>910</v>
      </c>
      <c r="B56" t="s">
        <v>10</v>
      </c>
      <c r="C56" t="s">
        <v>896</v>
      </c>
      <c r="D56" t="s">
        <v>897</v>
      </c>
      <c r="E56" s="1">
        <v>44209.687534722223</v>
      </c>
      <c r="F56">
        <v>1</v>
      </c>
      <c r="G56">
        <v>1</v>
      </c>
      <c r="H56" t="s">
        <v>9</v>
      </c>
      <c r="I56" s="27">
        <v>302.3</v>
      </c>
      <c r="J56">
        <v>60.13</v>
      </c>
      <c r="K56" s="15">
        <f t="shared" si="4"/>
        <v>60.254056000000006</v>
      </c>
      <c r="L56" s="15">
        <f>AVERAGE(K56:K58)</f>
        <v>60.046464000000007</v>
      </c>
    </row>
    <row r="57" spans="1:17" x14ac:dyDescent="0.2">
      <c r="A57" t="s">
        <v>910</v>
      </c>
      <c r="B57" t="s">
        <v>10</v>
      </c>
      <c r="C57" t="s">
        <v>896</v>
      </c>
      <c r="D57" t="s">
        <v>897</v>
      </c>
      <c r="E57" s="1">
        <v>44209.689814814818</v>
      </c>
      <c r="F57">
        <v>1</v>
      </c>
      <c r="G57">
        <v>2</v>
      </c>
      <c r="H57" t="s">
        <v>9</v>
      </c>
      <c r="I57" s="27">
        <v>301.7</v>
      </c>
      <c r="J57">
        <v>60.01</v>
      </c>
      <c r="K57" s="15">
        <f t="shared" si="4"/>
        <v>60.140823999999995</v>
      </c>
      <c r="L57" s="6"/>
      <c r="M57" s="6"/>
    </row>
    <row r="58" spans="1:17" x14ac:dyDescent="0.2">
      <c r="A58" t="s">
        <v>910</v>
      </c>
      <c r="B58" t="s">
        <v>10</v>
      </c>
      <c r="C58" t="s">
        <v>896</v>
      </c>
      <c r="D58" t="s">
        <v>897</v>
      </c>
      <c r="E58" s="1">
        <v>44209.69189814815</v>
      </c>
      <c r="F58">
        <v>1</v>
      </c>
      <c r="G58">
        <v>3</v>
      </c>
      <c r="H58" t="s">
        <v>9</v>
      </c>
      <c r="I58" s="27">
        <v>299.60000000000002</v>
      </c>
      <c r="J58">
        <v>59.59</v>
      </c>
      <c r="K58" s="15">
        <f t="shared" si="4"/>
        <v>59.744512000000007</v>
      </c>
      <c r="L58" s="6"/>
    </row>
    <row r="59" spans="1:17" x14ac:dyDescent="0.2">
      <c r="A59" t="s">
        <v>911</v>
      </c>
      <c r="B59" t="s">
        <v>10</v>
      </c>
      <c r="C59" t="s">
        <v>896</v>
      </c>
      <c r="D59" t="s">
        <v>897</v>
      </c>
      <c r="E59" s="1">
        <v>44209.699421296296</v>
      </c>
      <c r="F59">
        <v>1</v>
      </c>
      <c r="G59">
        <v>1</v>
      </c>
      <c r="H59" t="s">
        <v>9</v>
      </c>
      <c r="I59" s="27">
        <v>271.89999999999998</v>
      </c>
      <c r="J59">
        <v>54.04</v>
      </c>
      <c r="K59" s="15">
        <f t="shared" si="4"/>
        <v>54.516967999999999</v>
      </c>
      <c r="L59" s="15">
        <f>AVERAGE(K59:K61)</f>
        <v>54.133237333333341</v>
      </c>
    </row>
    <row r="60" spans="1:17" s="22" customFormat="1" x14ac:dyDescent="0.2">
      <c r="A60" t="s">
        <v>911</v>
      </c>
      <c r="B60" t="s">
        <v>10</v>
      </c>
      <c r="C60" t="s">
        <v>896</v>
      </c>
      <c r="D60" t="s">
        <v>897</v>
      </c>
      <c r="E60" s="1">
        <v>44209.701724537037</v>
      </c>
      <c r="F60">
        <v>1</v>
      </c>
      <c r="G60">
        <v>2</v>
      </c>
      <c r="H60" t="s">
        <v>9</v>
      </c>
      <c r="I60" s="27">
        <v>272.10000000000002</v>
      </c>
      <c r="J60">
        <v>54.08</v>
      </c>
      <c r="K60" s="15">
        <f t="shared" si="4"/>
        <v>54.554712000000002</v>
      </c>
      <c r="L60"/>
      <c r="M60" s="24"/>
      <c r="N60" s="25"/>
    </row>
    <row r="61" spans="1:17" s="22" customFormat="1" x14ac:dyDescent="0.2">
      <c r="A61" t="s">
        <v>911</v>
      </c>
      <c r="B61" t="s">
        <v>10</v>
      </c>
      <c r="C61" t="s">
        <v>896</v>
      </c>
      <c r="D61" t="s">
        <v>897</v>
      </c>
      <c r="E61" s="1">
        <v>44209.703865740739</v>
      </c>
      <c r="F61">
        <v>1</v>
      </c>
      <c r="G61">
        <v>3</v>
      </c>
      <c r="H61" t="s">
        <v>9</v>
      </c>
      <c r="I61" s="27">
        <v>265.60000000000002</v>
      </c>
      <c r="J61">
        <v>52.78</v>
      </c>
      <c r="K61" s="15">
        <f t="shared" si="4"/>
        <v>53.328032000000007</v>
      </c>
      <c r="L61"/>
      <c r="M61" s="25"/>
      <c r="N61" s="25"/>
    </row>
    <row r="62" spans="1:17" s="22" customFormat="1" x14ac:dyDescent="0.2">
      <c r="A62" t="s">
        <v>912</v>
      </c>
      <c r="B62" t="s">
        <v>10</v>
      </c>
      <c r="C62" t="s">
        <v>896</v>
      </c>
      <c r="D62" t="s">
        <v>897</v>
      </c>
      <c r="E62" s="1">
        <v>44209.711423611108</v>
      </c>
      <c r="F62">
        <v>1</v>
      </c>
      <c r="G62">
        <v>1</v>
      </c>
      <c r="H62" t="s">
        <v>9</v>
      </c>
      <c r="I62" s="27">
        <v>315.89999999999998</v>
      </c>
      <c r="J62">
        <v>62.85</v>
      </c>
      <c r="K62" s="15">
        <f t="shared" si="4"/>
        <v>62.820647999999998</v>
      </c>
      <c r="L62" s="15">
        <f>AVERAGE(K62:K64)</f>
        <v>62.663381333333341</v>
      </c>
      <c r="M62" s="25"/>
      <c r="N62" s="25"/>
    </row>
    <row r="63" spans="1:17" x14ac:dyDescent="0.2">
      <c r="A63" t="s">
        <v>912</v>
      </c>
      <c r="B63" t="s">
        <v>10</v>
      </c>
      <c r="C63" t="s">
        <v>896</v>
      </c>
      <c r="D63" t="s">
        <v>897</v>
      </c>
      <c r="E63" s="1">
        <v>44209.71371527778</v>
      </c>
      <c r="F63">
        <v>1</v>
      </c>
      <c r="G63">
        <v>2</v>
      </c>
      <c r="H63" t="s">
        <v>9</v>
      </c>
      <c r="I63" s="27">
        <v>313.2</v>
      </c>
      <c r="J63">
        <v>62.31</v>
      </c>
      <c r="K63" s="15">
        <f t="shared" si="4"/>
        <v>62.311104</v>
      </c>
      <c r="M63" s="6"/>
    </row>
    <row r="64" spans="1:17" x14ac:dyDescent="0.2">
      <c r="A64" t="s">
        <v>912</v>
      </c>
      <c r="B64" t="s">
        <v>10</v>
      </c>
      <c r="C64" t="s">
        <v>896</v>
      </c>
      <c r="D64" t="s">
        <v>897</v>
      </c>
      <c r="E64" s="1">
        <v>44209.715821759259</v>
      </c>
      <c r="F64">
        <v>1</v>
      </c>
      <c r="G64">
        <v>3</v>
      </c>
      <c r="H64" t="s">
        <v>9</v>
      </c>
      <c r="I64" s="27">
        <v>316.10000000000002</v>
      </c>
      <c r="J64">
        <v>62.89</v>
      </c>
      <c r="K64" s="15">
        <f t="shared" si="4"/>
        <v>62.858392000000002</v>
      </c>
    </row>
    <row r="65" spans="1:13" x14ac:dyDescent="0.2">
      <c r="A65" t="s">
        <v>913</v>
      </c>
      <c r="B65" t="s">
        <v>10</v>
      </c>
      <c r="C65" t="s">
        <v>896</v>
      </c>
      <c r="D65" t="s">
        <v>897</v>
      </c>
      <c r="E65" s="1">
        <v>44209.723530092589</v>
      </c>
      <c r="F65">
        <v>1</v>
      </c>
      <c r="G65">
        <v>1</v>
      </c>
      <c r="H65" t="s">
        <v>9</v>
      </c>
      <c r="I65" s="27">
        <v>342.8</v>
      </c>
      <c r="J65">
        <v>68.239999999999995</v>
      </c>
      <c r="K65" s="15">
        <f t="shared" si="4"/>
        <v>67.897216</v>
      </c>
      <c r="L65" s="15">
        <f>AVERAGE(K65:K67)</f>
        <v>67.626717333333318</v>
      </c>
    </row>
    <row r="66" spans="1:13" x14ac:dyDescent="0.2">
      <c r="A66" t="s">
        <v>913</v>
      </c>
      <c r="B66" t="s">
        <v>10</v>
      </c>
      <c r="C66" t="s">
        <v>896</v>
      </c>
      <c r="D66" t="s">
        <v>897</v>
      </c>
      <c r="E66" s="1">
        <v>44209.725960648146</v>
      </c>
      <c r="F66">
        <v>1</v>
      </c>
      <c r="G66">
        <v>2</v>
      </c>
      <c r="H66" t="s">
        <v>9</v>
      </c>
      <c r="I66" s="27">
        <v>338.2</v>
      </c>
      <c r="J66">
        <v>67.319999999999993</v>
      </c>
      <c r="K66" s="15">
        <f t="shared" si="4"/>
        <v>67.02910399999999</v>
      </c>
      <c r="M66" s="6"/>
    </row>
    <row r="67" spans="1:13" x14ac:dyDescent="0.2">
      <c r="A67" t="s">
        <v>913</v>
      </c>
      <c r="B67" t="s">
        <v>10</v>
      </c>
      <c r="C67" t="s">
        <v>896</v>
      </c>
      <c r="D67" t="s">
        <v>897</v>
      </c>
      <c r="E67" s="1">
        <v>44209.728113425925</v>
      </c>
      <c r="F67">
        <v>1</v>
      </c>
      <c r="G67">
        <v>3</v>
      </c>
      <c r="H67" t="s">
        <v>9</v>
      </c>
      <c r="I67" s="27">
        <v>343.1</v>
      </c>
      <c r="J67">
        <v>68.3</v>
      </c>
      <c r="K67" s="15">
        <f t="shared" si="4"/>
        <v>67.953831999999991</v>
      </c>
    </row>
    <row r="68" spans="1:13" x14ac:dyDescent="0.2">
      <c r="A68" t="s">
        <v>914</v>
      </c>
      <c r="B68" t="s">
        <v>10</v>
      </c>
      <c r="C68" t="s">
        <v>896</v>
      </c>
      <c r="D68" t="s">
        <v>897</v>
      </c>
      <c r="E68" s="1">
        <v>44209.735798611109</v>
      </c>
      <c r="F68">
        <v>1</v>
      </c>
      <c r="G68">
        <v>1</v>
      </c>
      <c r="H68" t="s">
        <v>9</v>
      </c>
      <c r="I68" s="27">
        <v>268.60000000000002</v>
      </c>
      <c r="J68">
        <v>53.38</v>
      </c>
      <c r="K68" s="15">
        <f t="shared" si="4"/>
        <v>53.894192000000004</v>
      </c>
      <c r="L68" s="15">
        <f>AVERAGE(K68:K70)</f>
        <v>53.629984000000007</v>
      </c>
    </row>
    <row r="69" spans="1:13" x14ac:dyDescent="0.2">
      <c r="A69" t="s">
        <v>914</v>
      </c>
      <c r="B69" t="s">
        <v>10</v>
      </c>
      <c r="C69" t="s">
        <v>896</v>
      </c>
      <c r="D69" t="s">
        <v>897</v>
      </c>
      <c r="E69" s="1">
        <v>44209.738020833334</v>
      </c>
      <c r="F69">
        <v>1</v>
      </c>
      <c r="G69">
        <v>2</v>
      </c>
      <c r="H69" t="s">
        <v>9</v>
      </c>
      <c r="I69" s="27">
        <v>264.7</v>
      </c>
      <c r="J69">
        <v>52.6</v>
      </c>
      <c r="K69" s="15">
        <f t="shared" si="4"/>
        <v>53.158183999999999</v>
      </c>
      <c r="M69" s="6"/>
    </row>
    <row r="70" spans="1:13" x14ac:dyDescent="0.2">
      <c r="A70" t="s">
        <v>914</v>
      </c>
      <c r="B70" t="s">
        <v>10</v>
      </c>
      <c r="C70" t="s">
        <v>896</v>
      </c>
      <c r="D70" t="s">
        <v>897</v>
      </c>
      <c r="E70" s="1">
        <v>44209.740162037036</v>
      </c>
      <c r="F70">
        <v>1</v>
      </c>
      <c r="G70">
        <v>3</v>
      </c>
      <c r="H70" t="s">
        <v>9</v>
      </c>
      <c r="I70" s="27">
        <v>268.3</v>
      </c>
      <c r="J70">
        <v>53.32</v>
      </c>
      <c r="K70" s="15">
        <f t="shared" si="4"/>
        <v>53.837576000000006</v>
      </c>
    </row>
    <row r="71" spans="1:13" x14ac:dyDescent="0.2">
      <c r="A71" t="s">
        <v>915</v>
      </c>
      <c r="B71" t="s">
        <v>10</v>
      </c>
      <c r="C71" t="s">
        <v>896</v>
      </c>
      <c r="D71" t="s">
        <v>897</v>
      </c>
      <c r="E71" s="1">
        <v>44209.747731481482</v>
      </c>
      <c r="F71">
        <v>1</v>
      </c>
      <c r="G71">
        <v>1</v>
      </c>
      <c r="H71" t="s">
        <v>9</v>
      </c>
      <c r="I71" s="27">
        <v>241.6</v>
      </c>
      <c r="J71">
        <v>47.97</v>
      </c>
      <c r="K71" s="15">
        <f t="shared" si="4"/>
        <v>48.798752</v>
      </c>
      <c r="L71" s="15">
        <f>AVERAGE(K71:K73)</f>
        <v>48.767298666666669</v>
      </c>
    </row>
    <row r="72" spans="1:13" x14ac:dyDescent="0.2">
      <c r="A72" t="s">
        <v>915</v>
      </c>
      <c r="B72" t="s">
        <v>10</v>
      </c>
      <c r="C72" t="s">
        <v>896</v>
      </c>
      <c r="D72" t="s">
        <v>897</v>
      </c>
      <c r="E72" s="1">
        <v>44209.749942129631</v>
      </c>
      <c r="F72">
        <v>1</v>
      </c>
      <c r="G72">
        <v>2</v>
      </c>
      <c r="H72" t="s">
        <v>9</v>
      </c>
      <c r="I72" s="27">
        <v>241</v>
      </c>
      <c r="J72">
        <v>47.85</v>
      </c>
      <c r="K72" s="15">
        <f t="shared" si="4"/>
        <v>48.685520000000004</v>
      </c>
      <c r="M72" s="6"/>
    </row>
    <row r="73" spans="1:13" x14ac:dyDescent="0.2">
      <c r="A73" t="s">
        <v>915</v>
      </c>
      <c r="B73" t="s">
        <v>10</v>
      </c>
      <c r="C73" t="s">
        <v>896</v>
      </c>
      <c r="D73" t="s">
        <v>897</v>
      </c>
      <c r="E73" s="1">
        <v>44209.75204861111</v>
      </c>
      <c r="F73">
        <v>1</v>
      </c>
      <c r="G73">
        <v>3</v>
      </c>
      <c r="H73" t="s">
        <v>9</v>
      </c>
      <c r="I73" s="27">
        <v>241.7</v>
      </c>
      <c r="J73">
        <v>47.99</v>
      </c>
      <c r="K73" s="15">
        <f t="shared" si="4"/>
        <v>48.817623999999995</v>
      </c>
    </row>
    <row r="74" spans="1:13" x14ac:dyDescent="0.2">
      <c r="A74" t="s">
        <v>916</v>
      </c>
      <c r="B74" t="s">
        <v>10</v>
      </c>
      <c r="C74" t="s">
        <v>896</v>
      </c>
      <c r="D74" t="s">
        <v>897</v>
      </c>
      <c r="E74" s="1">
        <v>44209.759687500002</v>
      </c>
      <c r="F74">
        <v>1</v>
      </c>
      <c r="G74">
        <v>1</v>
      </c>
      <c r="H74" t="s">
        <v>9</v>
      </c>
      <c r="I74" s="27">
        <v>294.10000000000002</v>
      </c>
      <c r="J74">
        <v>58.49</v>
      </c>
      <c r="K74" s="15">
        <f t="shared" si="4"/>
        <v>58.706552000000002</v>
      </c>
      <c r="L74" s="15">
        <f>AVERAGE(K74:K76)</f>
        <v>58.32282133333333</v>
      </c>
    </row>
    <row r="75" spans="1:13" x14ac:dyDescent="0.2">
      <c r="A75" t="s">
        <v>916</v>
      </c>
      <c r="B75" t="s">
        <v>10</v>
      </c>
      <c r="C75" t="s">
        <v>896</v>
      </c>
      <c r="D75" t="s">
        <v>897</v>
      </c>
      <c r="E75" s="1">
        <v>44209.76189814815</v>
      </c>
      <c r="F75">
        <v>1</v>
      </c>
      <c r="G75">
        <v>2</v>
      </c>
      <c r="H75" t="s">
        <v>9</v>
      </c>
      <c r="I75" s="27">
        <v>293.89999999999998</v>
      </c>
      <c r="J75">
        <v>58.45</v>
      </c>
      <c r="K75" s="15">
        <f t="shared" si="4"/>
        <v>58.668807999999999</v>
      </c>
      <c r="M75" s="6"/>
    </row>
    <row r="76" spans="1:13" x14ac:dyDescent="0.2">
      <c r="A76" t="s">
        <v>916</v>
      </c>
      <c r="B76" t="s">
        <v>10</v>
      </c>
      <c r="C76" t="s">
        <v>896</v>
      </c>
      <c r="D76" t="s">
        <v>897</v>
      </c>
      <c r="E76" s="1">
        <v>44209.764016203706</v>
      </c>
      <c r="F76">
        <v>1</v>
      </c>
      <c r="G76">
        <v>3</v>
      </c>
      <c r="H76" t="s">
        <v>9</v>
      </c>
      <c r="I76" s="27">
        <v>288.2</v>
      </c>
      <c r="J76">
        <v>57.3</v>
      </c>
      <c r="K76" s="15">
        <f t="shared" si="4"/>
        <v>57.593103999999997</v>
      </c>
    </row>
    <row r="77" spans="1:13" x14ac:dyDescent="0.2">
      <c r="A77" t="s">
        <v>917</v>
      </c>
      <c r="B77" t="s">
        <v>10</v>
      </c>
      <c r="C77" t="s">
        <v>896</v>
      </c>
      <c r="D77" t="s">
        <v>897</v>
      </c>
      <c r="E77" s="1">
        <v>44209.771296296298</v>
      </c>
      <c r="F77">
        <v>1</v>
      </c>
      <c r="G77">
        <v>1</v>
      </c>
      <c r="H77" t="s">
        <v>9</v>
      </c>
      <c r="I77" s="27">
        <v>148.1</v>
      </c>
      <c r="J77">
        <v>29.24</v>
      </c>
      <c r="K77" s="15">
        <f t="shared" si="4"/>
        <v>31.153431999999999</v>
      </c>
      <c r="L77" s="15">
        <f>AVERAGE(K77:K79)</f>
        <v>31.065362666666669</v>
      </c>
    </row>
    <row r="78" spans="1:13" x14ac:dyDescent="0.2">
      <c r="A78" t="s">
        <v>917</v>
      </c>
      <c r="B78" t="s">
        <v>10</v>
      </c>
      <c r="C78" t="s">
        <v>896</v>
      </c>
      <c r="D78" t="s">
        <v>897</v>
      </c>
      <c r="E78" s="1">
        <v>44209.773449074077</v>
      </c>
      <c r="F78">
        <v>1</v>
      </c>
      <c r="G78">
        <v>2</v>
      </c>
      <c r="H78" t="s">
        <v>9</v>
      </c>
      <c r="I78" s="27">
        <v>147.30000000000001</v>
      </c>
      <c r="J78">
        <v>29.07</v>
      </c>
      <c r="K78" s="15">
        <f t="shared" si="4"/>
        <v>31.002456000000002</v>
      </c>
      <c r="M78" s="6"/>
    </row>
    <row r="79" spans="1:13" x14ac:dyDescent="0.2">
      <c r="A79" t="s">
        <v>917</v>
      </c>
      <c r="B79" t="s">
        <v>10</v>
      </c>
      <c r="C79" t="s">
        <v>896</v>
      </c>
      <c r="D79" t="s">
        <v>897</v>
      </c>
      <c r="E79" s="1">
        <v>44209.775613425925</v>
      </c>
      <c r="F79">
        <v>1</v>
      </c>
      <c r="G79">
        <v>3</v>
      </c>
      <c r="H79" t="s">
        <v>9</v>
      </c>
      <c r="I79" s="27">
        <v>147.5</v>
      </c>
      <c r="J79">
        <v>29.11</v>
      </c>
      <c r="K79" s="15">
        <f t="shared" si="4"/>
        <v>31.040199999999999</v>
      </c>
    </row>
    <row r="80" spans="1:13" x14ac:dyDescent="0.2">
      <c r="A80" t="s">
        <v>895</v>
      </c>
      <c r="B80" t="s">
        <v>10</v>
      </c>
      <c r="C80" t="s">
        <v>896</v>
      </c>
      <c r="D80" t="s">
        <v>897</v>
      </c>
      <c r="E80" s="1">
        <v>44209.783935185187</v>
      </c>
      <c r="F80">
        <v>1</v>
      </c>
      <c r="G80">
        <v>2</v>
      </c>
      <c r="H80" t="s">
        <v>9</v>
      </c>
      <c r="I80" s="27">
        <v>2.6549999999999998</v>
      </c>
      <c r="J80">
        <v>9.6339999999999995E-2</v>
      </c>
      <c r="K80" s="26">
        <f>0.20749*(I80) - 0.50227</f>
        <v>4.8615949999999963E-2</v>
      </c>
      <c r="L80" s="15">
        <f>AVERAGE(K80:K82)</f>
        <v>1.0315766666666633E-3</v>
      </c>
      <c r="M80" s="6"/>
    </row>
    <row r="81" spans="1:13" x14ac:dyDescent="0.2">
      <c r="A81" t="s">
        <v>895</v>
      </c>
      <c r="B81" t="s">
        <v>10</v>
      </c>
      <c r="C81" t="s">
        <v>896</v>
      </c>
      <c r="D81" t="s">
        <v>897</v>
      </c>
      <c r="E81" s="1">
        <v>44209.785624999997</v>
      </c>
      <c r="F81">
        <v>1</v>
      </c>
      <c r="G81">
        <v>3</v>
      </c>
      <c r="H81" t="s">
        <v>9</v>
      </c>
      <c r="I81" s="27">
        <v>2.3460000000000001</v>
      </c>
      <c r="J81">
        <v>3.4439999999999998E-2</v>
      </c>
      <c r="K81" s="26">
        <f>0.20749*(I81) - 0.50227</f>
        <v>-1.5498459999999936E-2</v>
      </c>
      <c r="L81" s="6"/>
    </row>
    <row r="82" spans="1:13" x14ac:dyDescent="0.2">
      <c r="A82" t="s">
        <v>895</v>
      </c>
      <c r="B82" t="s">
        <v>10</v>
      </c>
      <c r="C82" t="s">
        <v>896</v>
      </c>
      <c r="D82" t="s">
        <v>897</v>
      </c>
      <c r="E82" s="1">
        <v>44209.787199074075</v>
      </c>
      <c r="F82">
        <v>1</v>
      </c>
      <c r="G82">
        <v>4</v>
      </c>
      <c r="H82" t="s">
        <v>9</v>
      </c>
      <c r="I82" s="27">
        <v>2.2759999999999998</v>
      </c>
      <c r="J82">
        <v>2.0410000000000001E-2</v>
      </c>
      <c r="K82" s="26">
        <f>0.20749*(I82) - 0.50227</f>
        <v>-3.0022760000000037E-2</v>
      </c>
      <c r="L82" s="6"/>
    </row>
    <row r="83" spans="1:13" x14ac:dyDescent="0.2">
      <c r="A83" t="s">
        <v>918</v>
      </c>
      <c r="B83" t="s">
        <v>10</v>
      </c>
      <c r="C83" t="s">
        <v>896</v>
      </c>
      <c r="D83" t="s">
        <v>897</v>
      </c>
      <c r="E83" s="1">
        <v>44209.794722222221</v>
      </c>
      <c r="F83">
        <v>1</v>
      </c>
      <c r="G83">
        <v>1</v>
      </c>
      <c r="H83" t="s">
        <v>9</v>
      </c>
      <c r="I83" s="27">
        <v>323.8</v>
      </c>
      <c r="J83">
        <v>64.44</v>
      </c>
      <c r="K83" s="15">
        <f t="shared" ref="K83:K114" si="5" xml:space="preserve"> 0.18872*(I83) + 3.204</f>
        <v>64.311536000000004</v>
      </c>
      <c r="L83" s="15">
        <f>AVERAGE(K83:K85)</f>
        <v>63.537784000000009</v>
      </c>
      <c r="M83" s="6"/>
    </row>
    <row r="84" spans="1:13" x14ac:dyDescent="0.2">
      <c r="A84" t="s">
        <v>918</v>
      </c>
      <c r="B84" t="s">
        <v>10</v>
      </c>
      <c r="C84" t="s">
        <v>896</v>
      </c>
      <c r="D84" t="s">
        <v>897</v>
      </c>
      <c r="E84" s="1">
        <v>44209.797083333331</v>
      </c>
      <c r="F84">
        <v>1</v>
      </c>
      <c r="G84">
        <v>2</v>
      </c>
      <c r="H84" t="s">
        <v>9</v>
      </c>
      <c r="I84" s="27">
        <v>318.10000000000002</v>
      </c>
      <c r="J84">
        <v>63.29</v>
      </c>
      <c r="K84" s="15">
        <f t="shared" si="5"/>
        <v>63.235832000000002</v>
      </c>
    </row>
    <row r="85" spans="1:13" x14ac:dyDescent="0.2">
      <c r="A85" t="s">
        <v>918</v>
      </c>
      <c r="B85" t="s">
        <v>10</v>
      </c>
      <c r="C85" t="s">
        <v>896</v>
      </c>
      <c r="D85" t="s">
        <v>897</v>
      </c>
      <c r="E85" s="1">
        <v>44209.799212962964</v>
      </c>
      <c r="F85">
        <v>1</v>
      </c>
      <c r="G85">
        <v>3</v>
      </c>
      <c r="H85" t="s">
        <v>9</v>
      </c>
      <c r="I85" s="27">
        <v>317.2</v>
      </c>
      <c r="J85">
        <v>63.11</v>
      </c>
      <c r="K85" s="15">
        <f t="shared" si="5"/>
        <v>63.065984</v>
      </c>
    </row>
    <row r="86" spans="1:13" x14ac:dyDescent="0.2">
      <c r="A86" t="s">
        <v>919</v>
      </c>
      <c r="B86" t="s">
        <v>10</v>
      </c>
      <c r="C86" t="s">
        <v>896</v>
      </c>
      <c r="D86" t="s">
        <v>897</v>
      </c>
      <c r="E86" s="1">
        <v>44209.806701388887</v>
      </c>
      <c r="F86">
        <v>1</v>
      </c>
      <c r="G86">
        <v>1</v>
      </c>
      <c r="H86" t="s">
        <v>9</v>
      </c>
      <c r="I86" s="27">
        <v>302.5</v>
      </c>
      <c r="J86">
        <v>60.17</v>
      </c>
      <c r="K86" s="15">
        <f t="shared" si="5"/>
        <v>60.291800000000002</v>
      </c>
      <c r="L86" s="15">
        <f>AVERAGE(K86:K88)</f>
        <v>60.499392</v>
      </c>
      <c r="M86" s="6"/>
    </row>
    <row r="87" spans="1:13" x14ac:dyDescent="0.2">
      <c r="A87" t="s">
        <v>919</v>
      </c>
      <c r="B87" t="s">
        <v>10</v>
      </c>
      <c r="C87" t="s">
        <v>896</v>
      </c>
      <c r="D87" t="s">
        <v>897</v>
      </c>
      <c r="E87" s="1">
        <v>44209.808969907404</v>
      </c>
      <c r="F87">
        <v>1</v>
      </c>
      <c r="G87">
        <v>2</v>
      </c>
      <c r="H87" t="s">
        <v>9</v>
      </c>
      <c r="I87" s="27">
        <v>304.39999999999998</v>
      </c>
      <c r="J87">
        <v>60.55</v>
      </c>
      <c r="K87" s="15">
        <f t="shared" si="5"/>
        <v>60.650367999999993</v>
      </c>
    </row>
    <row r="88" spans="1:13" x14ac:dyDescent="0.2">
      <c r="A88" t="s">
        <v>919</v>
      </c>
      <c r="B88" t="s">
        <v>10</v>
      </c>
      <c r="C88" t="s">
        <v>896</v>
      </c>
      <c r="D88" t="s">
        <v>897</v>
      </c>
      <c r="E88" s="1">
        <v>44209.811053240737</v>
      </c>
      <c r="F88">
        <v>1</v>
      </c>
      <c r="G88">
        <v>3</v>
      </c>
      <c r="H88" t="s">
        <v>9</v>
      </c>
      <c r="I88" s="27">
        <v>303.89999999999998</v>
      </c>
      <c r="J88">
        <v>60.45</v>
      </c>
      <c r="K88" s="15">
        <f t="shared" si="5"/>
        <v>60.556007999999999</v>
      </c>
    </row>
    <row r="89" spans="1:13" x14ac:dyDescent="0.2">
      <c r="A89" t="s">
        <v>920</v>
      </c>
      <c r="B89" t="s">
        <v>10</v>
      </c>
      <c r="C89" t="s">
        <v>896</v>
      </c>
      <c r="D89" t="s">
        <v>897</v>
      </c>
      <c r="E89" s="1">
        <v>44209.818541666667</v>
      </c>
      <c r="F89">
        <v>1</v>
      </c>
      <c r="G89">
        <v>1</v>
      </c>
      <c r="H89" t="s">
        <v>9</v>
      </c>
      <c r="I89" s="27">
        <v>252.4</v>
      </c>
      <c r="J89">
        <v>50.13</v>
      </c>
      <c r="K89" s="15">
        <f t="shared" si="5"/>
        <v>50.836928</v>
      </c>
      <c r="L89" s="15">
        <f>AVERAGE(K89:K91)</f>
        <v>50.428034666666669</v>
      </c>
      <c r="M89" s="6"/>
    </row>
    <row r="90" spans="1:13" x14ac:dyDescent="0.2">
      <c r="A90" t="s">
        <v>920</v>
      </c>
      <c r="B90" t="s">
        <v>10</v>
      </c>
      <c r="C90" t="s">
        <v>896</v>
      </c>
      <c r="D90" t="s">
        <v>897</v>
      </c>
      <c r="E90" s="1">
        <v>44209.820729166669</v>
      </c>
      <c r="F90">
        <v>1</v>
      </c>
      <c r="G90">
        <v>2</v>
      </c>
      <c r="H90" t="s">
        <v>9</v>
      </c>
      <c r="I90" s="27">
        <v>251.2</v>
      </c>
      <c r="J90">
        <v>49.89</v>
      </c>
      <c r="K90" s="15">
        <f t="shared" si="5"/>
        <v>50.610464</v>
      </c>
    </row>
    <row r="91" spans="1:13" x14ac:dyDescent="0.2">
      <c r="A91" t="s">
        <v>920</v>
      </c>
      <c r="B91" t="s">
        <v>10</v>
      </c>
      <c r="C91" t="s">
        <v>896</v>
      </c>
      <c r="D91" t="s">
        <v>897</v>
      </c>
      <c r="E91" s="1">
        <v>44209.822812500002</v>
      </c>
      <c r="F91">
        <v>1</v>
      </c>
      <c r="G91">
        <v>3</v>
      </c>
      <c r="H91" t="s">
        <v>9</v>
      </c>
      <c r="I91" s="27">
        <v>247.1</v>
      </c>
      <c r="J91">
        <v>49.07</v>
      </c>
      <c r="K91" s="15">
        <f t="shared" si="5"/>
        <v>49.836711999999999</v>
      </c>
    </row>
    <row r="92" spans="1:13" x14ac:dyDescent="0.2">
      <c r="A92" t="s">
        <v>921</v>
      </c>
      <c r="B92" t="s">
        <v>10</v>
      </c>
      <c r="C92" t="s">
        <v>896</v>
      </c>
      <c r="D92" t="s">
        <v>897</v>
      </c>
      <c r="E92" s="1">
        <v>44209.830243055556</v>
      </c>
      <c r="F92">
        <v>1</v>
      </c>
      <c r="G92">
        <v>1</v>
      </c>
      <c r="H92" t="s">
        <v>9</v>
      </c>
      <c r="I92" s="27">
        <v>207.6</v>
      </c>
      <c r="J92">
        <v>41.16</v>
      </c>
      <c r="K92" s="15">
        <f t="shared" si="5"/>
        <v>42.382272</v>
      </c>
      <c r="L92" s="15">
        <f>AVERAGE(K92:K94)</f>
        <v>42.269039999999997</v>
      </c>
      <c r="M92" s="6"/>
    </row>
    <row r="93" spans="1:13" x14ac:dyDescent="0.2">
      <c r="A93" t="s">
        <v>921</v>
      </c>
      <c r="B93" t="s">
        <v>10</v>
      </c>
      <c r="C93" t="s">
        <v>896</v>
      </c>
      <c r="D93" t="s">
        <v>897</v>
      </c>
      <c r="E93" s="1">
        <v>44209.832361111112</v>
      </c>
      <c r="F93">
        <v>1</v>
      </c>
      <c r="G93">
        <v>2</v>
      </c>
      <c r="H93" t="s">
        <v>9</v>
      </c>
      <c r="I93" s="27">
        <v>206.3</v>
      </c>
      <c r="J93">
        <v>40.9</v>
      </c>
      <c r="K93" s="15">
        <f t="shared" si="5"/>
        <v>42.136936000000006</v>
      </c>
    </row>
    <row r="94" spans="1:13" x14ac:dyDescent="0.2">
      <c r="A94" t="s">
        <v>921</v>
      </c>
      <c r="B94" t="s">
        <v>10</v>
      </c>
      <c r="C94" t="s">
        <v>896</v>
      </c>
      <c r="D94" t="s">
        <v>897</v>
      </c>
      <c r="E94" s="1">
        <v>44209.834444444445</v>
      </c>
      <c r="F94">
        <v>1</v>
      </c>
      <c r="G94">
        <v>3</v>
      </c>
      <c r="H94" t="s">
        <v>9</v>
      </c>
      <c r="I94" s="27">
        <v>207.1</v>
      </c>
      <c r="J94">
        <v>41.06</v>
      </c>
      <c r="K94" s="15">
        <f t="shared" si="5"/>
        <v>42.287911999999999</v>
      </c>
    </row>
    <row r="95" spans="1:13" x14ac:dyDescent="0.2">
      <c r="A95" t="s">
        <v>922</v>
      </c>
      <c r="B95" t="s">
        <v>10</v>
      </c>
      <c r="C95" t="s">
        <v>896</v>
      </c>
      <c r="D95" t="s">
        <v>897</v>
      </c>
      <c r="E95" s="1">
        <v>44209.842118055552</v>
      </c>
      <c r="F95">
        <v>1</v>
      </c>
      <c r="G95">
        <v>1</v>
      </c>
      <c r="H95" t="s">
        <v>9</v>
      </c>
      <c r="I95" s="27">
        <v>267.10000000000002</v>
      </c>
      <c r="J95">
        <v>53.08</v>
      </c>
      <c r="K95" s="15">
        <f t="shared" si="5"/>
        <v>53.611112000000006</v>
      </c>
      <c r="L95" s="15">
        <f>AVERAGE(K95:K97)</f>
        <v>53.227381333333334</v>
      </c>
      <c r="M95" s="6"/>
    </row>
    <row r="96" spans="1:13" x14ac:dyDescent="0.2">
      <c r="A96" t="s">
        <v>922</v>
      </c>
      <c r="B96" t="s">
        <v>10</v>
      </c>
      <c r="C96" t="s">
        <v>896</v>
      </c>
      <c r="D96" t="s">
        <v>897</v>
      </c>
      <c r="E96" s="1">
        <v>44209.844340277778</v>
      </c>
      <c r="F96">
        <v>1</v>
      </c>
      <c r="G96">
        <v>2</v>
      </c>
      <c r="H96" t="s">
        <v>9</v>
      </c>
      <c r="I96" s="27">
        <v>265.8</v>
      </c>
      <c r="J96">
        <v>52.82</v>
      </c>
      <c r="K96" s="15">
        <f t="shared" si="5"/>
        <v>53.365776000000004</v>
      </c>
    </row>
    <row r="97" spans="1:14" x14ac:dyDescent="0.2">
      <c r="A97" t="s">
        <v>922</v>
      </c>
      <c r="B97" t="s">
        <v>10</v>
      </c>
      <c r="C97" t="s">
        <v>896</v>
      </c>
      <c r="D97" t="s">
        <v>897</v>
      </c>
      <c r="E97" s="1">
        <v>44209.846446759257</v>
      </c>
      <c r="F97">
        <v>1</v>
      </c>
      <c r="G97">
        <v>3</v>
      </c>
      <c r="H97" t="s">
        <v>9</v>
      </c>
      <c r="I97" s="27">
        <v>262.3</v>
      </c>
      <c r="J97">
        <v>52.11</v>
      </c>
      <c r="K97" s="15">
        <f t="shared" si="5"/>
        <v>52.705256000000006</v>
      </c>
    </row>
    <row r="98" spans="1:14" x14ac:dyDescent="0.2">
      <c r="A98" t="s">
        <v>923</v>
      </c>
      <c r="B98" t="s">
        <v>10</v>
      </c>
      <c r="C98" t="s">
        <v>896</v>
      </c>
      <c r="D98" t="s">
        <v>897</v>
      </c>
      <c r="E98" s="1">
        <v>44209.856076388889</v>
      </c>
      <c r="F98">
        <v>1</v>
      </c>
      <c r="G98">
        <v>2</v>
      </c>
      <c r="H98" t="s">
        <v>9</v>
      </c>
      <c r="I98" s="27">
        <v>186</v>
      </c>
      <c r="J98">
        <v>36.83</v>
      </c>
      <c r="K98" s="15">
        <f t="shared" si="5"/>
        <v>38.30592</v>
      </c>
      <c r="L98" s="15">
        <f>AVERAGE(K98:K100)</f>
        <v>38.211559999999999</v>
      </c>
    </row>
    <row r="99" spans="1:14" x14ac:dyDescent="0.2">
      <c r="A99" t="s">
        <v>923</v>
      </c>
      <c r="B99" t="s">
        <v>10</v>
      </c>
      <c r="C99" t="s">
        <v>896</v>
      </c>
      <c r="D99" t="s">
        <v>897</v>
      </c>
      <c r="E99" s="1">
        <v>44209.858217592591</v>
      </c>
      <c r="F99">
        <v>1</v>
      </c>
      <c r="G99">
        <v>3</v>
      </c>
      <c r="H99" t="s">
        <v>9</v>
      </c>
      <c r="I99" s="27">
        <v>185.3</v>
      </c>
      <c r="J99">
        <v>36.69</v>
      </c>
      <c r="K99" s="15">
        <f t="shared" si="5"/>
        <v>38.173816000000002</v>
      </c>
    </row>
    <row r="100" spans="1:14" x14ac:dyDescent="0.2">
      <c r="A100" t="s">
        <v>923</v>
      </c>
      <c r="B100" t="s">
        <v>10</v>
      </c>
      <c r="C100" t="s">
        <v>896</v>
      </c>
      <c r="D100" t="s">
        <v>897</v>
      </c>
      <c r="E100" s="1">
        <v>44209.860335648147</v>
      </c>
      <c r="F100">
        <v>1</v>
      </c>
      <c r="G100">
        <v>4</v>
      </c>
      <c r="H100" t="s">
        <v>9</v>
      </c>
      <c r="I100" s="27">
        <v>185.2</v>
      </c>
      <c r="J100">
        <v>36.67</v>
      </c>
      <c r="K100" s="15">
        <f t="shared" si="5"/>
        <v>38.154944</v>
      </c>
      <c r="L100" s="6"/>
      <c r="M100" s="6"/>
    </row>
    <row r="101" spans="1:14" x14ac:dyDescent="0.2">
      <c r="A101" t="s">
        <v>924</v>
      </c>
      <c r="B101" t="s">
        <v>10</v>
      </c>
      <c r="C101" t="s">
        <v>896</v>
      </c>
      <c r="D101" t="s">
        <v>897</v>
      </c>
      <c r="E101" s="1">
        <v>44209.867824074077</v>
      </c>
      <c r="F101">
        <v>1</v>
      </c>
      <c r="G101">
        <v>1</v>
      </c>
      <c r="H101" t="s">
        <v>9</v>
      </c>
      <c r="I101" s="27">
        <v>242.9</v>
      </c>
      <c r="J101">
        <v>48.23</v>
      </c>
      <c r="K101" s="15">
        <f t="shared" si="5"/>
        <v>49.044088000000002</v>
      </c>
      <c r="L101" s="15">
        <f>AVERAGE(K101:K103)</f>
        <v>49.541050666666671</v>
      </c>
    </row>
    <row r="102" spans="1:14" s="22" customFormat="1" x14ac:dyDescent="0.2">
      <c r="A102" t="s">
        <v>924</v>
      </c>
      <c r="B102" t="s">
        <v>10</v>
      </c>
      <c r="C102" t="s">
        <v>896</v>
      </c>
      <c r="D102" t="s">
        <v>897</v>
      </c>
      <c r="E102" s="1">
        <v>44209.870046296295</v>
      </c>
      <c r="F102">
        <v>1</v>
      </c>
      <c r="G102">
        <v>2</v>
      </c>
      <c r="H102" t="s">
        <v>9</v>
      </c>
      <c r="I102" s="27">
        <v>247.8</v>
      </c>
      <c r="J102">
        <v>49.21</v>
      </c>
      <c r="K102" s="15">
        <f t="shared" si="5"/>
        <v>49.968816000000004</v>
      </c>
      <c r="L102"/>
      <c r="M102" s="25"/>
      <c r="N102" s="25"/>
    </row>
    <row r="103" spans="1:14" s="22" customFormat="1" x14ac:dyDescent="0.2">
      <c r="A103" t="s">
        <v>924</v>
      </c>
      <c r="B103" t="s">
        <v>10</v>
      </c>
      <c r="C103" t="s">
        <v>896</v>
      </c>
      <c r="D103" t="s">
        <v>897</v>
      </c>
      <c r="E103" s="1">
        <v>44209.872152777774</v>
      </c>
      <c r="F103">
        <v>1</v>
      </c>
      <c r="G103">
        <v>3</v>
      </c>
      <c r="H103" t="s">
        <v>9</v>
      </c>
      <c r="I103" s="27">
        <v>245.9</v>
      </c>
      <c r="J103">
        <v>48.83</v>
      </c>
      <c r="K103" s="15">
        <f t="shared" si="5"/>
        <v>49.610247999999999</v>
      </c>
      <c r="L103"/>
      <c r="M103" s="24"/>
      <c r="N103" s="25"/>
    </row>
    <row r="104" spans="1:14" s="22" customFormat="1" x14ac:dyDescent="0.2">
      <c r="A104" t="s">
        <v>925</v>
      </c>
      <c r="B104" t="s">
        <v>10</v>
      </c>
      <c r="C104" t="s">
        <v>896</v>
      </c>
      <c r="D104" t="s">
        <v>897</v>
      </c>
      <c r="E104" s="1">
        <v>44209.879780092589</v>
      </c>
      <c r="F104">
        <v>1</v>
      </c>
      <c r="G104">
        <v>1</v>
      </c>
      <c r="H104" t="s">
        <v>9</v>
      </c>
      <c r="I104" s="27">
        <v>259</v>
      </c>
      <c r="J104">
        <v>51.45</v>
      </c>
      <c r="K104" s="15">
        <f t="shared" si="5"/>
        <v>52.082479999999997</v>
      </c>
      <c r="L104" s="15">
        <f>AVERAGE(K104:K106)</f>
        <v>51.22694933333333</v>
      </c>
      <c r="M104" s="25"/>
      <c r="N104" s="25"/>
    </row>
    <row r="105" spans="1:14" x14ac:dyDescent="0.2">
      <c r="A105" t="s">
        <v>925</v>
      </c>
      <c r="B105" t="s">
        <v>10</v>
      </c>
      <c r="C105" t="s">
        <v>896</v>
      </c>
      <c r="D105" t="s">
        <v>897</v>
      </c>
      <c r="E105" s="1">
        <v>44209.881932870368</v>
      </c>
      <c r="F105">
        <v>1</v>
      </c>
      <c r="G105">
        <v>2</v>
      </c>
      <c r="H105" t="s">
        <v>9</v>
      </c>
      <c r="I105" s="27">
        <v>251.4</v>
      </c>
      <c r="J105">
        <v>49.93</v>
      </c>
      <c r="K105" s="15">
        <f t="shared" si="5"/>
        <v>50.648208000000004</v>
      </c>
      <c r="M105" s="6"/>
    </row>
    <row r="106" spans="1:14" x14ac:dyDescent="0.2">
      <c r="A106" t="s">
        <v>925</v>
      </c>
      <c r="B106" t="s">
        <v>10</v>
      </c>
      <c r="C106" t="s">
        <v>896</v>
      </c>
      <c r="D106" t="s">
        <v>897</v>
      </c>
      <c r="E106" s="1">
        <v>44209.884155092594</v>
      </c>
      <c r="F106">
        <v>1</v>
      </c>
      <c r="G106">
        <v>3</v>
      </c>
      <c r="H106" t="s">
        <v>9</v>
      </c>
      <c r="I106" s="27">
        <v>253</v>
      </c>
      <c r="J106">
        <v>50.25</v>
      </c>
      <c r="K106" s="15">
        <f t="shared" si="5"/>
        <v>50.950160000000004</v>
      </c>
    </row>
    <row r="107" spans="1:14" x14ac:dyDescent="0.2">
      <c r="A107" t="s">
        <v>926</v>
      </c>
      <c r="B107" t="s">
        <v>10</v>
      </c>
      <c r="C107" t="s">
        <v>896</v>
      </c>
      <c r="D107" t="s">
        <v>897</v>
      </c>
      <c r="E107" s="1">
        <v>44209.891689814816</v>
      </c>
      <c r="F107">
        <v>1</v>
      </c>
      <c r="G107">
        <v>1</v>
      </c>
      <c r="H107" t="s">
        <v>9</v>
      </c>
      <c r="I107" s="27">
        <v>190.5</v>
      </c>
      <c r="J107">
        <v>37.729999999999997</v>
      </c>
      <c r="K107" s="15">
        <f t="shared" si="5"/>
        <v>39.155160000000002</v>
      </c>
      <c r="L107" s="15">
        <f>AVERAGE(K107:K109)</f>
        <v>38.702232000000002</v>
      </c>
    </row>
    <row r="108" spans="1:14" x14ac:dyDescent="0.2">
      <c r="A108" t="s">
        <v>926</v>
      </c>
      <c r="B108" t="s">
        <v>10</v>
      </c>
      <c r="C108" t="s">
        <v>896</v>
      </c>
      <c r="D108" t="s">
        <v>897</v>
      </c>
      <c r="E108" s="1">
        <v>44209.893842592595</v>
      </c>
      <c r="F108">
        <v>1</v>
      </c>
      <c r="G108">
        <v>2</v>
      </c>
      <c r="H108" t="s">
        <v>9</v>
      </c>
      <c r="I108" s="27">
        <v>186.4</v>
      </c>
      <c r="J108">
        <v>36.909999999999997</v>
      </c>
      <c r="K108" s="15">
        <f t="shared" si="5"/>
        <v>38.381408</v>
      </c>
      <c r="M108" s="6"/>
    </row>
    <row r="109" spans="1:14" x14ac:dyDescent="0.2">
      <c r="A109" t="s">
        <v>926</v>
      </c>
      <c r="B109" t="s">
        <v>10</v>
      </c>
      <c r="C109" t="s">
        <v>896</v>
      </c>
      <c r="D109" t="s">
        <v>897</v>
      </c>
      <c r="E109" s="1">
        <v>44209.896018518521</v>
      </c>
      <c r="F109">
        <v>1</v>
      </c>
      <c r="G109">
        <v>3</v>
      </c>
      <c r="H109" t="s">
        <v>9</v>
      </c>
      <c r="I109" s="27">
        <v>187.4</v>
      </c>
      <c r="J109">
        <v>37.11</v>
      </c>
      <c r="K109" s="15">
        <f t="shared" si="5"/>
        <v>38.570128000000004</v>
      </c>
    </row>
    <row r="110" spans="1:14" x14ac:dyDescent="0.2">
      <c r="A110" t="s">
        <v>927</v>
      </c>
      <c r="B110" t="s">
        <v>10</v>
      </c>
      <c r="C110" t="s">
        <v>896</v>
      </c>
      <c r="D110" t="s">
        <v>897</v>
      </c>
      <c r="E110" s="1">
        <v>44209.903657407405</v>
      </c>
      <c r="F110">
        <v>1</v>
      </c>
      <c r="G110">
        <v>1</v>
      </c>
      <c r="H110" t="s">
        <v>9</v>
      </c>
      <c r="I110" s="27">
        <v>266</v>
      </c>
      <c r="J110">
        <v>52.86</v>
      </c>
      <c r="K110" s="15">
        <f t="shared" si="5"/>
        <v>53.40352</v>
      </c>
      <c r="L110" s="15">
        <f>AVERAGE(K110:K112)</f>
        <v>52.818488000000002</v>
      </c>
    </row>
    <row r="111" spans="1:14" x14ac:dyDescent="0.2">
      <c r="A111" t="s">
        <v>927</v>
      </c>
      <c r="B111" t="s">
        <v>10</v>
      </c>
      <c r="C111" t="s">
        <v>896</v>
      </c>
      <c r="D111" t="s">
        <v>897</v>
      </c>
      <c r="E111" s="1">
        <v>44209.905891203707</v>
      </c>
      <c r="F111">
        <v>1</v>
      </c>
      <c r="G111">
        <v>2</v>
      </c>
      <c r="H111" t="s">
        <v>9</v>
      </c>
      <c r="I111" s="27">
        <v>260.8</v>
      </c>
      <c r="J111">
        <v>51.81</v>
      </c>
      <c r="K111" s="15">
        <f t="shared" si="5"/>
        <v>52.422176</v>
      </c>
      <c r="M111" s="6"/>
    </row>
    <row r="112" spans="1:14" x14ac:dyDescent="0.2">
      <c r="A112" t="s">
        <v>927</v>
      </c>
      <c r="B112" t="s">
        <v>10</v>
      </c>
      <c r="C112" t="s">
        <v>896</v>
      </c>
      <c r="D112" t="s">
        <v>897</v>
      </c>
      <c r="E112" s="1">
        <v>44209.907986111109</v>
      </c>
      <c r="F112">
        <v>1</v>
      </c>
      <c r="G112">
        <v>3</v>
      </c>
      <c r="H112" t="s">
        <v>9</v>
      </c>
      <c r="I112" s="27">
        <v>261.89999999999998</v>
      </c>
      <c r="J112">
        <v>52.03</v>
      </c>
      <c r="K112" s="15">
        <f t="shared" si="5"/>
        <v>52.629767999999999</v>
      </c>
    </row>
    <row r="113" spans="1:13" x14ac:dyDescent="0.2">
      <c r="A113" t="s">
        <v>928</v>
      </c>
      <c r="B113" t="s">
        <v>10</v>
      </c>
      <c r="C113" t="s">
        <v>896</v>
      </c>
      <c r="D113" t="s">
        <v>897</v>
      </c>
      <c r="E113" s="1">
        <v>44209.915601851855</v>
      </c>
      <c r="F113">
        <v>1</v>
      </c>
      <c r="G113">
        <v>1</v>
      </c>
      <c r="H113" t="s">
        <v>9</v>
      </c>
      <c r="I113" s="27">
        <v>337.3</v>
      </c>
      <c r="J113">
        <v>67.14</v>
      </c>
      <c r="K113" s="15">
        <f t="shared" si="5"/>
        <v>66.859256000000002</v>
      </c>
      <c r="L113" s="15">
        <f>AVERAGE(K113:K115)</f>
        <v>66.041469333333325</v>
      </c>
    </row>
    <row r="114" spans="1:13" x14ac:dyDescent="0.2">
      <c r="A114" t="s">
        <v>928</v>
      </c>
      <c r="B114" t="s">
        <v>10</v>
      </c>
      <c r="C114" t="s">
        <v>896</v>
      </c>
      <c r="D114" t="s">
        <v>897</v>
      </c>
      <c r="E114" s="1">
        <v>44209.917858796296</v>
      </c>
      <c r="F114">
        <v>1</v>
      </c>
      <c r="G114">
        <v>2</v>
      </c>
      <c r="H114" t="s">
        <v>9</v>
      </c>
      <c r="I114" s="27">
        <v>331.4</v>
      </c>
      <c r="J114">
        <v>65.959999999999994</v>
      </c>
      <c r="K114" s="15">
        <f t="shared" si="5"/>
        <v>65.745807999999997</v>
      </c>
      <c r="M114" s="6"/>
    </row>
    <row r="115" spans="1:13" x14ac:dyDescent="0.2">
      <c r="A115" t="s">
        <v>928</v>
      </c>
      <c r="B115" t="s">
        <v>10</v>
      </c>
      <c r="C115" t="s">
        <v>896</v>
      </c>
      <c r="D115" t="s">
        <v>897</v>
      </c>
      <c r="E115" s="1">
        <v>44209.919999999998</v>
      </c>
      <c r="F115">
        <v>1</v>
      </c>
      <c r="G115">
        <v>3</v>
      </c>
      <c r="H115" t="s">
        <v>9</v>
      </c>
      <c r="I115" s="27">
        <v>330.2</v>
      </c>
      <c r="J115">
        <v>65.72</v>
      </c>
      <c r="K115" s="15">
        <f t="shared" ref="K115:K146" si="6" xml:space="preserve"> 0.18872*(I115) + 3.204</f>
        <v>65.51934399999999</v>
      </c>
    </row>
    <row r="116" spans="1:13" x14ac:dyDescent="0.2">
      <c r="A116" t="s">
        <v>929</v>
      </c>
      <c r="B116" t="s">
        <v>10</v>
      </c>
      <c r="C116" t="s">
        <v>896</v>
      </c>
      <c r="D116" t="s">
        <v>897</v>
      </c>
      <c r="E116" s="1">
        <v>44209.927488425928</v>
      </c>
      <c r="F116">
        <v>1</v>
      </c>
      <c r="G116">
        <v>1</v>
      </c>
      <c r="H116" t="s">
        <v>9</v>
      </c>
      <c r="I116" s="27">
        <v>252.8</v>
      </c>
      <c r="J116">
        <v>50.21</v>
      </c>
      <c r="K116" s="15">
        <f t="shared" si="6"/>
        <v>50.912416</v>
      </c>
      <c r="L116" s="15">
        <f>AVERAGE(K116:K118)</f>
        <v>51.233240000000002</v>
      </c>
    </row>
    <row r="117" spans="1:13" x14ac:dyDescent="0.2">
      <c r="A117" t="s">
        <v>929</v>
      </c>
      <c r="B117" t="s">
        <v>10</v>
      </c>
      <c r="C117" t="s">
        <v>896</v>
      </c>
      <c r="D117" t="s">
        <v>897</v>
      </c>
      <c r="E117" s="1">
        <v>44209.929664351854</v>
      </c>
      <c r="F117">
        <v>1</v>
      </c>
      <c r="G117">
        <v>2</v>
      </c>
      <c r="H117" t="s">
        <v>9</v>
      </c>
      <c r="I117" s="27">
        <v>256.7</v>
      </c>
      <c r="J117">
        <v>50.99</v>
      </c>
      <c r="K117" s="15">
        <f t="shared" si="6"/>
        <v>51.648423999999999</v>
      </c>
      <c r="M117" s="6"/>
    </row>
    <row r="118" spans="1:13" x14ac:dyDescent="0.2">
      <c r="A118" t="s">
        <v>929</v>
      </c>
      <c r="B118" t="s">
        <v>10</v>
      </c>
      <c r="C118" t="s">
        <v>896</v>
      </c>
      <c r="D118" t="s">
        <v>897</v>
      </c>
      <c r="E118" s="1">
        <v>44209.93173611111</v>
      </c>
      <c r="F118">
        <v>1</v>
      </c>
      <c r="G118">
        <v>3</v>
      </c>
      <c r="H118" t="s">
        <v>9</v>
      </c>
      <c r="I118" s="27">
        <v>254</v>
      </c>
      <c r="J118">
        <v>50.45</v>
      </c>
      <c r="K118" s="15">
        <f t="shared" si="6"/>
        <v>51.13888</v>
      </c>
    </row>
    <row r="119" spans="1:13" x14ac:dyDescent="0.2">
      <c r="A119" t="s">
        <v>930</v>
      </c>
      <c r="B119" t="s">
        <v>10</v>
      </c>
      <c r="C119" t="s">
        <v>896</v>
      </c>
      <c r="D119" t="s">
        <v>897</v>
      </c>
      <c r="E119" s="1">
        <v>44209.939270833333</v>
      </c>
      <c r="F119">
        <v>1</v>
      </c>
      <c r="G119">
        <v>1</v>
      </c>
      <c r="H119" t="s">
        <v>9</v>
      </c>
      <c r="I119" s="27">
        <v>246.5</v>
      </c>
      <c r="J119">
        <v>48.95</v>
      </c>
      <c r="K119" s="15">
        <f t="shared" si="6"/>
        <v>49.723480000000002</v>
      </c>
      <c r="L119" s="15">
        <f>AVERAGE(K119:K121)</f>
        <v>49.647992000000009</v>
      </c>
    </row>
    <row r="120" spans="1:13" x14ac:dyDescent="0.2">
      <c r="A120" t="s">
        <v>930</v>
      </c>
      <c r="B120" t="s">
        <v>10</v>
      </c>
      <c r="C120" t="s">
        <v>896</v>
      </c>
      <c r="D120" t="s">
        <v>897</v>
      </c>
      <c r="E120" s="1">
        <v>44209.941493055558</v>
      </c>
      <c r="F120">
        <v>1</v>
      </c>
      <c r="G120">
        <v>2</v>
      </c>
      <c r="H120" t="s">
        <v>9</v>
      </c>
      <c r="I120" s="27">
        <v>244.3</v>
      </c>
      <c r="J120">
        <v>48.51</v>
      </c>
      <c r="K120" s="15">
        <f t="shared" si="6"/>
        <v>49.308296000000006</v>
      </c>
      <c r="M120" s="6"/>
    </row>
    <row r="121" spans="1:13" x14ac:dyDescent="0.2">
      <c r="A121" t="s">
        <v>930</v>
      </c>
      <c r="B121" t="s">
        <v>10</v>
      </c>
      <c r="C121" t="s">
        <v>896</v>
      </c>
      <c r="D121" t="s">
        <v>897</v>
      </c>
      <c r="E121" s="1">
        <v>44209.943611111114</v>
      </c>
      <c r="F121">
        <v>1</v>
      </c>
      <c r="G121">
        <v>3</v>
      </c>
      <c r="H121" t="s">
        <v>9</v>
      </c>
      <c r="I121" s="27">
        <v>247.5</v>
      </c>
      <c r="J121">
        <v>49.15</v>
      </c>
      <c r="K121" s="15">
        <f t="shared" si="6"/>
        <v>49.912199999999999</v>
      </c>
    </row>
    <row r="122" spans="1:13" x14ac:dyDescent="0.2">
      <c r="A122" t="s">
        <v>895</v>
      </c>
      <c r="B122" t="s">
        <v>10</v>
      </c>
      <c r="C122" t="s">
        <v>896</v>
      </c>
      <c r="D122" t="s">
        <v>897</v>
      </c>
      <c r="E122" s="1">
        <v>44209.951944444445</v>
      </c>
      <c r="F122">
        <v>1</v>
      </c>
      <c r="G122">
        <v>2</v>
      </c>
      <c r="H122" t="s">
        <v>9</v>
      </c>
      <c r="I122" s="27">
        <v>3.069</v>
      </c>
      <c r="J122">
        <v>0.17929999999999999</v>
      </c>
      <c r="K122" s="6">
        <f t="shared" si="6"/>
        <v>3.7831816800000002</v>
      </c>
      <c r="L122" s="15">
        <f>AVERAGE(K122:K124)</f>
        <v>3.7673292000000003</v>
      </c>
      <c r="M122" s="6"/>
    </row>
    <row r="123" spans="1:13" x14ac:dyDescent="0.2">
      <c r="A123" t="s">
        <v>895</v>
      </c>
      <c r="B123" t="s">
        <v>10</v>
      </c>
      <c r="C123" t="s">
        <v>896</v>
      </c>
      <c r="D123" t="s">
        <v>897</v>
      </c>
      <c r="E123" s="1">
        <v>44209.953622685185</v>
      </c>
      <c r="F123">
        <v>1</v>
      </c>
      <c r="G123">
        <v>3</v>
      </c>
      <c r="H123" t="s">
        <v>9</v>
      </c>
      <c r="I123" s="27">
        <v>3.121</v>
      </c>
      <c r="J123">
        <v>0.18970000000000001</v>
      </c>
      <c r="K123" s="6">
        <f t="shared" si="6"/>
        <v>3.7929951200000001</v>
      </c>
    </row>
    <row r="124" spans="1:13" x14ac:dyDescent="0.2">
      <c r="A124" t="s">
        <v>895</v>
      </c>
      <c r="B124" t="s">
        <v>10</v>
      </c>
      <c r="C124" t="s">
        <v>896</v>
      </c>
      <c r="D124" t="s">
        <v>897</v>
      </c>
      <c r="E124" s="1">
        <v>44209.955347222225</v>
      </c>
      <c r="F124">
        <v>1</v>
      </c>
      <c r="G124">
        <v>4</v>
      </c>
      <c r="H124" t="s">
        <v>9</v>
      </c>
      <c r="I124" s="27">
        <v>2.7650000000000001</v>
      </c>
      <c r="J124">
        <v>0.11840000000000001</v>
      </c>
      <c r="K124" s="6">
        <f t="shared" si="6"/>
        <v>3.7258108000000001</v>
      </c>
    </row>
    <row r="125" spans="1:13" x14ac:dyDescent="0.2">
      <c r="A125" t="s">
        <v>931</v>
      </c>
      <c r="B125" t="s">
        <v>10</v>
      </c>
      <c r="C125" t="s">
        <v>896</v>
      </c>
      <c r="D125" t="s">
        <v>897</v>
      </c>
      <c r="E125" s="1">
        <v>44209.962939814817</v>
      </c>
      <c r="F125">
        <v>1</v>
      </c>
      <c r="G125">
        <v>1</v>
      </c>
      <c r="H125" t="s">
        <v>9</v>
      </c>
      <c r="I125" s="27">
        <v>357.8</v>
      </c>
      <c r="J125">
        <v>71.25</v>
      </c>
      <c r="K125" s="15">
        <f t="shared" si="6"/>
        <v>70.728015999999997</v>
      </c>
      <c r="L125" s="15">
        <f>AVERAGE(K125:K127)</f>
        <v>71.168362666666653</v>
      </c>
      <c r="M125" s="6"/>
    </row>
    <row r="126" spans="1:13" x14ac:dyDescent="0.2">
      <c r="A126" t="s">
        <v>931</v>
      </c>
      <c r="B126" t="s">
        <v>10</v>
      </c>
      <c r="C126" t="s">
        <v>896</v>
      </c>
      <c r="D126" t="s">
        <v>897</v>
      </c>
      <c r="E126" s="1">
        <v>44209.96533564815</v>
      </c>
      <c r="F126">
        <v>1</v>
      </c>
      <c r="G126">
        <v>2</v>
      </c>
      <c r="H126" t="s">
        <v>9</v>
      </c>
      <c r="I126" s="27">
        <v>366.7</v>
      </c>
      <c r="J126">
        <v>73.03</v>
      </c>
      <c r="K126" s="15">
        <f t="shared" si="6"/>
        <v>72.407623999999984</v>
      </c>
    </row>
    <row r="127" spans="1:13" x14ac:dyDescent="0.2">
      <c r="A127" t="s">
        <v>931</v>
      </c>
      <c r="B127" t="s">
        <v>10</v>
      </c>
      <c r="C127" t="s">
        <v>896</v>
      </c>
      <c r="D127" t="s">
        <v>897</v>
      </c>
      <c r="E127" s="1">
        <v>44209.967499999999</v>
      </c>
      <c r="F127">
        <v>1</v>
      </c>
      <c r="G127">
        <v>3</v>
      </c>
      <c r="H127" t="s">
        <v>9</v>
      </c>
      <c r="I127" s="27">
        <v>355.9</v>
      </c>
      <c r="J127">
        <v>70.87</v>
      </c>
      <c r="K127" s="15">
        <f t="shared" si="6"/>
        <v>70.369447999999991</v>
      </c>
    </row>
    <row r="128" spans="1:13" x14ac:dyDescent="0.2">
      <c r="A128" t="s">
        <v>932</v>
      </c>
      <c r="B128" t="s">
        <v>10</v>
      </c>
      <c r="C128" t="s">
        <v>896</v>
      </c>
      <c r="D128" t="s">
        <v>897</v>
      </c>
      <c r="E128" s="1">
        <v>44209.974907407406</v>
      </c>
      <c r="F128">
        <v>1</v>
      </c>
      <c r="G128">
        <v>1</v>
      </c>
      <c r="H128" t="s">
        <v>9</v>
      </c>
      <c r="I128" s="27">
        <v>249.7</v>
      </c>
      <c r="J128">
        <v>49.59</v>
      </c>
      <c r="K128" s="15">
        <f t="shared" si="6"/>
        <v>50.327383999999995</v>
      </c>
      <c r="L128" s="15">
        <f>AVERAGE(K128:K130)</f>
        <v>50.245605333333337</v>
      </c>
      <c r="M128" s="6"/>
    </row>
    <row r="129" spans="1:13" x14ac:dyDescent="0.2">
      <c r="A129" t="s">
        <v>932</v>
      </c>
      <c r="B129" t="s">
        <v>10</v>
      </c>
      <c r="C129" t="s">
        <v>896</v>
      </c>
      <c r="D129" t="s">
        <v>897</v>
      </c>
      <c r="E129" s="1">
        <v>44209.977037037039</v>
      </c>
      <c r="F129">
        <v>1</v>
      </c>
      <c r="G129">
        <v>2</v>
      </c>
      <c r="H129" t="s">
        <v>9</v>
      </c>
      <c r="I129" s="27">
        <v>250.9</v>
      </c>
      <c r="J129">
        <v>49.83</v>
      </c>
      <c r="K129" s="15">
        <f t="shared" si="6"/>
        <v>50.553848000000002</v>
      </c>
    </row>
    <row r="130" spans="1:13" x14ac:dyDescent="0.2">
      <c r="A130" t="s">
        <v>932</v>
      </c>
      <c r="B130" t="s">
        <v>10</v>
      </c>
      <c r="C130" t="s">
        <v>896</v>
      </c>
      <c r="D130" t="s">
        <v>897</v>
      </c>
      <c r="E130" s="1">
        <v>44209.979201388887</v>
      </c>
      <c r="F130">
        <v>1</v>
      </c>
      <c r="G130">
        <v>3</v>
      </c>
      <c r="H130" t="s">
        <v>9</v>
      </c>
      <c r="I130" s="27">
        <v>247.2</v>
      </c>
      <c r="J130">
        <v>49.09</v>
      </c>
      <c r="K130" s="15">
        <f t="shared" si="6"/>
        <v>49.855584</v>
      </c>
    </row>
    <row r="131" spans="1:13" x14ac:dyDescent="0.2">
      <c r="A131" t="s">
        <v>933</v>
      </c>
      <c r="B131" t="s">
        <v>10</v>
      </c>
      <c r="C131" t="s">
        <v>896</v>
      </c>
      <c r="D131" t="s">
        <v>897</v>
      </c>
      <c r="E131" s="1">
        <v>44209.986817129633</v>
      </c>
      <c r="F131">
        <v>1</v>
      </c>
      <c r="G131">
        <v>1</v>
      </c>
      <c r="H131" t="s">
        <v>9</v>
      </c>
      <c r="I131" s="27">
        <v>337.8</v>
      </c>
      <c r="J131">
        <v>67.239999999999995</v>
      </c>
      <c r="K131" s="15">
        <f t="shared" si="6"/>
        <v>66.953615999999997</v>
      </c>
      <c r="L131" s="15">
        <f>AVERAGE(K131:K133)</f>
        <v>66.563594666666674</v>
      </c>
      <c r="M131" s="6"/>
    </row>
    <row r="132" spans="1:13" x14ac:dyDescent="0.2">
      <c r="A132" t="s">
        <v>933</v>
      </c>
      <c r="B132" t="s">
        <v>10</v>
      </c>
      <c r="C132" t="s">
        <v>896</v>
      </c>
      <c r="D132" t="s">
        <v>897</v>
      </c>
      <c r="E132" s="1">
        <v>44209.989062499997</v>
      </c>
      <c r="F132">
        <v>1</v>
      </c>
      <c r="G132">
        <v>2</v>
      </c>
      <c r="H132" t="s">
        <v>9</v>
      </c>
      <c r="I132" s="27">
        <v>333.8</v>
      </c>
      <c r="J132">
        <v>66.44</v>
      </c>
      <c r="K132" s="15">
        <f t="shared" si="6"/>
        <v>66.198735999999997</v>
      </c>
    </row>
    <row r="133" spans="1:13" x14ac:dyDescent="0.2">
      <c r="A133" t="s">
        <v>933</v>
      </c>
      <c r="B133" t="s">
        <v>10</v>
      </c>
      <c r="C133" t="s">
        <v>896</v>
      </c>
      <c r="D133" t="s">
        <v>897</v>
      </c>
      <c r="E133" s="1">
        <v>44209.991261574076</v>
      </c>
      <c r="F133">
        <v>1</v>
      </c>
      <c r="G133">
        <v>3</v>
      </c>
      <c r="H133" t="s">
        <v>9</v>
      </c>
      <c r="I133" s="27">
        <v>335.6</v>
      </c>
      <c r="J133">
        <v>66.8</v>
      </c>
      <c r="K133" s="15">
        <f t="shared" si="6"/>
        <v>66.538432</v>
      </c>
    </row>
    <row r="134" spans="1:13" x14ac:dyDescent="0.2">
      <c r="A134" t="s">
        <v>934</v>
      </c>
      <c r="B134" t="s">
        <v>10</v>
      </c>
      <c r="C134" t="s">
        <v>896</v>
      </c>
      <c r="D134" t="s">
        <v>897</v>
      </c>
      <c r="E134" s="1">
        <v>44209.998761574076</v>
      </c>
      <c r="F134">
        <v>1</v>
      </c>
      <c r="G134">
        <v>1</v>
      </c>
      <c r="H134" t="s">
        <v>9</v>
      </c>
      <c r="I134" s="27">
        <v>312.39999999999998</v>
      </c>
      <c r="J134">
        <v>62.15</v>
      </c>
      <c r="K134" s="15">
        <f t="shared" si="6"/>
        <v>62.160127999999993</v>
      </c>
      <c r="L134" s="15">
        <f>AVERAGE(K134:K136)</f>
        <v>61.939954666666665</v>
      </c>
      <c r="M134" s="6"/>
    </row>
    <row r="135" spans="1:13" x14ac:dyDescent="0.2">
      <c r="A135" t="s">
        <v>934</v>
      </c>
      <c r="B135" t="s">
        <v>10</v>
      </c>
      <c r="C135" t="s">
        <v>896</v>
      </c>
      <c r="D135" t="s">
        <v>897</v>
      </c>
      <c r="E135" s="1">
        <v>44210.000960648147</v>
      </c>
      <c r="F135">
        <v>1</v>
      </c>
      <c r="G135">
        <v>2</v>
      </c>
      <c r="H135" t="s">
        <v>9</v>
      </c>
      <c r="I135" s="27">
        <v>311.10000000000002</v>
      </c>
      <c r="J135">
        <v>61.89</v>
      </c>
      <c r="K135" s="15">
        <f t="shared" si="6"/>
        <v>61.914792000000006</v>
      </c>
    </row>
    <row r="136" spans="1:13" x14ac:dyDescent="0.2">
      <c r="A136" t="s">
        <v>934</v>
      </c>
      <c r="B136" t="s">
        <v>10</v>
      </c>
      <c r="C136" t="s">
        <v>896</v>
      </c>
      <c r="D136" t="s">
        <v>897</v>
      </c>
      <c r="E136" s="1">
        <v>44210.003136574072</v>
      </c>
      <c r="F136">
        <v>1</v>
      </c>
      <c r="G136">
        <v>3</v>
      </c>
      <c r="H136" t="s">
        <v>9</v>
      </c>
      <c r="I136" s="27">
        <v>310.2</v>
      </c>
      <c r="J136">
        <v>61.71</v>
      </c>
      <c r="K136" s="15">
        <f t="shared" si="6"/>
        <v>61.744943999999997</v>
      </c>
    </row>
    <row r="137" spans="1:13" x14ac:dyDescent="0.2">
      <c r="A137" t="s">
        <v>935</v>
      </c>
      <c r="B137" t="s">
        <v>10</v>
      </c>
      <c r="C137" t="s">
        <v>896</v>
      </c>
      <c r="D137" t="s">
        <v>897</v>
      </c>
      <c r="E137" s="1">
        <v>44210.010694444441</v>
      </c>
      <c r="F137">
        <v>1</v>
      </c>
      <c r="G137">
        <v>1</v>
      </c>
      <c r="H137" t="s">
        <v>9</v>
      </c>
      <c r="I137" s="27">
        <v>355.3</v>
      </c>
      <c r="J137">
        <v>70.75</v>
      </c>
      <c r="K137" s="15">
        <f t="shared" si="6"/>
        <v>70.256215999999995</v>
      </c>
      <c r="L137" s="15">
        <f>AVERAGE(K137:K139)</f>
        <v>69.633439999999993</v>
      </c>
      <c r="M137" s="6"/>
    </row>
    <row r="138" spans="1:13" x14ac:dyDescent="0.2">
      <c r="A138" t="s">
        <v>935</v>
      </c>
      <c r="B138" t="s">
        <v>10</v>
      </c>
      <c r="C138" t="s">
        <v>896</v>
      </c>
      <c r="D138" t="s">
        <v>897</v>
      </c>
      <c r="E138" s="1">
        <v>44210.01289351852</v>
      </c>
      <c r="F138">
        <v>1</v>
      </c>
      <c r="G138">
        <v>2</v>
      </c>
      <c r="H138" t="s">
        <v>9</v>
      </c>
      <c r="I138" s="27">
        <v>352.2</v>
      </c>
      <c r="J138">
        <v>70.13</v>
      </c>
      <c r="K138" s="15">
        <f t="shared" si="6"/>
        <v>69.671183999999997</v>
      </c>
    </row>
    <row r="139" spans="1:13" x14ac:dyDescent="0.2">
      <c r="A139" t="s">
        <v>935</v>
      </c>
      <c r="B139" t="s">
        <v>10</v>
      </c>
      <c r="C139" t="s">
        <v>896</v>
      </c>
      <c r="D139" t="s">
        <v>897</v>
      </c>
      <c r="E139" s="1">
        <v>44210.015023148146</v>
      </c>
      <c r="F139">
        <v>1</v>
      </c>
      <c r="G139">
        <v>3</v>
      </c>
      <c r="H139" t="s">
        <v>9</v>
      </c>
      <c r="I139" s="27">
        <v>348.5</v>
      </c>
      <c r="J139">
        <v>69.38</v>
      </c>
      <c r="K139" s="15">
        <f t="shared" si="6"/>
        <v>68.972919999999988</v>
      </c>
    </row>
    <row r="140" spans="1:13" x14ac:dyDescent="0.2">
      <c r="A140" t="s">
        <v>936</v>
      </c>
      <c r="B140" t="s">
        <v>10</v>
      </c>
      <c r="C140" t="s">
        <v>896</v>
      </c>
      <c r="D140" t="s">
        <v>897</v>
      </c>
      <c r="E140" s="1">
        <v>44210.022615740738</v>
      </c>
      <c r="F140">
        <v>1</v>
      </c>
      <c r="G140">
        <v>1</v>
      </c>
      <c r="H140" t="s">
        <v>9</v>
      </c>
      <c r="I140" s="27">
        <v>297.8</v>
      </c>
      <c r="J140">
        <v>59.23</v>
      </c>
      <c r="K140" s="15">
        <f t="shared" si="6"/>
        <v>59.404816000000004</v>
      </c>
      <c r="L140" s="15">
        <f>AVERAGE(K140:K142)</f>
        <v>59.889197333333335</v>
      </c>
      <c r="M140" s="6"/>
    </row>
    <row r="141" spans="1:13" x14ac:dyDescent="0.2">
      <c r="A141" t="s">
        <v>936</v>
      </c>
      <c r="B141" t="s">
        <v>10</v>
      </c>
      <c r="C141" t="s">
        <v>896</v>
      </c>
      <c r="D141" t="s">
        <v>897</v>
      </c>
      <c r="E141" s="1">
        <v>44210.024791666663</v>
      </c>
      <c r="F141">
        <v>1</v>
      </c>
      <c r="G141">
        <v>2</v>
      </c>
      <c r="H141" t="s">
        <v>9</v>
      </c>
      <c r="I141" s="27">
        <v>299.60000000000002</v>
      </c>
      <c r="J141">
        <v>59.59</v>
      </c>
      <c r="K141" s="15">
        <f t="shared" si="6"/>
        <v>59.744512000000007</v>
      </c>
    </row>
    <row r="142" spans="1:13" x14ac:dyDescent="0.2">
      <c r="A142" t="s">
        <v>936</v>
      </c>
      <c r="B142" t="s">
        <v>10</v>
      </c>
      <c r="C142" t="s">
        <v>896</v>
      </c>
      <c r="D142" t="s">
        <v>897</v>
      </c>
      <c r="E142" s="1">
        <v>44210.026909722219</v>
      </c>
      <c r="F142">
        <v>1</v>
      </c>
      <c r="G142">
        <v>3</v>
      </c>
      <c r="H142" t="s">
        <v>9</v>
      </c>
      <c r="I142" s="27">
        <v>303.7</v>
      </c>
      <c r="J142">
        <v>60.41</v>
      </c>
      <c r="K142" s="15">
        <f t="shared" si="6"/>
        <v>60.518263999999995</v>
      </c>
    </row>
    <row r="143" spans="1:13" x14ac:dyDescent="0.2">
      <c r="A143" t="s">
        <v>937</v>
      </c>
      <c r="B143" t="s">
        <v>10</v>
      </c>
      <c r="C143" t="s">
        <v>896</v>
      </c>
      <c r="D143" t="s">
        <v>897</v>
      </c>
      <c r="E143" s="1">
        <v>44210.034722222219</v>
      </c>
      <c r="F143">
        <v>1</v>
      </c>
      <c r="G143">
        <v>1</v>
      </c>
      <c r="H143" t="s">
        <v>9</v>
      </c>
      <c r="I143" s="27">
        <v>993.9</v>
      </c>
      <c r="J143">
        <v>198.7</v>
      </c>
      <c r="K143" s="15">
        <f t="shared" si="6"/>
        <v>190.772808</v>
      </c>
      <c r="L143" s="15">
        <f>AVERAGE(K143:K145)</f>
        <v>191.01814400000001</v>
      </c>
      <c r="M143" s="6"/>
    </row>
    <row r="144" spans="1:13" x14ac:dyDescent="0.2">
      <c r="A144" t="s">
        <v>937</v>
      </c>
      <c r="B144" t="s">
        <v>10</v>
      </c>
      <c r="C144" t="s">
        <v>896</v>
      </c>
      <c r="D144" t="s">
        <v>897</v>
      </c>
      <c r="E144" s="1">
        <v>44210.037268518521</v>
      </c>
      <c r="F144">
        <v>1</v>
      </c>
      <c r="G144">
        <v>2</v>
      </c>
      <c r="H144" t="s">
        <v>9</v>
      </c>
      <c r="I144" s="27">
        <v>996.3</v>
      </c>
      <c r="J144">
        <v>199.2</v>
      </c>
      <c r="K144" s="15">
        <f t="shared" si="6"/>
        <v>191.22573600000001</v>
      </c>
      <c r="L144" s="6"/>
    </row>
    <row r="145" spans="1:14" x14ac:dyDescent="0.2">
      <c r="A145" t="s">
        <v>937</v>
      </c>
      <c r="B145" t="s">
        <v>10</v>
      </c>
      <c r="C145" t="s">
        <v>896</v>
      </c>
      <c r="D145" t="s">
        <v>897</v>
      </c>
      <c r="E145" s="1">
        <v>44210.039722222224</v>
      </c>
      <c r="F145">
        <v>1</v>
      </c>
      <c r="G145">
        <v>3</v>
      </c>
      <c r="H145" t="s">
        <v>9</v>
      </c>
      <c r="I145" s="27">
        <v>995.4</v>
      </c>
      <c r="J145">
        <v>199</v>
      </c>
      <c r="K145" s="15">
        <f t="shared" si="6"/>
        <v>191.05588800000001</v>
      </c>
      <c r="L145" s="6"/>
    </row>
    <row r="146" spans="1:14" s="22" customFormat="1" x14ac:dyDescent="0.2">
      <c r="A146" t="s">
        <v>938</v>
      </c>
      <c r="B146" t="s">
        <v>10</v>
      </c>
      <c r="C146" t="s">
        <v>896</v>
      </c>
      <c r="D146" t="s">
        <v>897</v>
      </c>
      <c r="E146" s="1">
        <v>44210.047523148147</v>
      </c>
      <c r="F146">
        <v>1</v>
      </c>
      <c r="G146">
        <v>1</v>
      </c>
      <c r="H146" t="s">
        <v>9</v>
      </c>
      <c r="I146" s="27">
        <v>1288</v>
      </c>
      <c r="J146">
        <v>257.60000000000002</v>
      </c>
      <c r="K146" s="15">
        <f t="shared" si="6"/>
        <v>246.27536000000001</v>
      </c>
      <c r="L146" s="15">
        <f>AVERAGE(K146:K148)</f>
        <v>246.40117333333333</v>
      </c>
      <c r="M146" s="6"/>
      <c r="N146" s="25"/>
    </row>
    <row r="147" spans="1:14" s="22" customFormat="1" x14ac:dyDescent="0.2">
      <c r="A147" t="s">
        <v>938</v>
      </c>
      <c r="B147" t="s">
        <v>10</v>
      </c>
      <c r="C147" t="s">
        <v>896</v>
      </c>
      <c r="D147" t="s">
        <v>897</v>
      </c>
      <c r="E147" s="1">
        <v>44210.050300925926</v>
      </c>
      <c r="F147">
        <v>1</v>
      </c>
      <c r="G147">
        <v>2</v>
      </c>
      <c r="H147" t="s">
        <v>9</v>
      </c>
      <c r="I147" s="27">
        <v>1291</v>
      </c>
      <c r="J147">
        <v>258.2</v>
      </c>
      <c r="K147" s="15">
        <f t="shared" ref="K147:K157" si="7" xml:space="preserve"> 0.18872*(I147) + 3.204</f>
        <v>246.84152</v>
      </c>
      <c r="L147"/>
    </row>
    <row r="148" spans="1:14" s="22" customFormat="1" x14ac:dyDescent="0.2">
      <c r="A148" t="s">
        <v>938</v>
      </c>
      <c r="B148" t="s">
        <v>10</v>
      </c>
      <c r="C148" t="s">
        <v>896</v>
      </c>
      <c r="D148" t="s">
        <v>897</v>
      </c>
      <c r="E148" s="1">
        <v>44210.052847222221</v>
      </c>
      <c r="F148">
        <v>1</v>
      </c>
      <c r="G148">
        <v>3</v>
      </c>
      <c r="H148" t="s">
        <v>9</v>
      </c>
      <c r="I148" s="27">
        <v>1287</v>
      </c>
      <c r="J148">
        <v>257.39999999999998</v>
      </c>
      <c r="K148" s="15">
        <f t="shared" si="7"/>
        <v>246.08664000000002</v>
      </c>
      <c r="L148"/>
    </row>
    <row r="149" spans="1:14" x14ac:dyDescent="0.2">
      <c r="A149" t="s">
        <v>939</v>
      </c>
      <c r="B149" t="s">
        <v>10</v>
      </c>
      <c r="C149" t="s">
        <v>896</v>
      </c>
      <c r="D149" t="s">
        <v>897</v>
      </c>
      <c r="E149" s="1">
        <v>44210.060671296298</v>
      </c>
      <c r="F149">
        <v>1</v>
      </c>
      <c r="G149">
        <v>1</v>
      </c>
      <c r="H149" t="s">
        <v>9</v>
      </c>
      <c r="I149" s="27">
        <v>1496</v>
      </c>
      <c r="J149">
        <v>299.3</v>
      </c>
      <c r="K149" s="15">
        <f t="shared" si="7"/>
        <v>285.52911999999998</v>
      </c>
      <c r="L149" s="15">
        <f>AVERAGE(K149:K151)</f>
        <v>286.7872533333333</v>
      </c>
      <c r="M149" s="6"/>
    </row>
    <row r="150" spans="1:14" x14ac:dyDescent="0.2">
      <c r="A150" t="s">
        <v>939</v>
      </c>
      <c r="B150" t="s">
        <v>10</v>
      </c>
      <c r="C150" t="s">
        <v>896</v>
      </c>
      <c r="D150" t="s">
        <v>897</v>
      </c>
      <c r="E150" s="1">
        <v>44210.063518518517</v>
      </c>
      <c r="F150">
        <v>1</v>
      </c>
      <c r="G150">
        <v>2</v>
      </c>
      <c r="H150" t="s">
        <v>9</v>
      </c>
      <c r="I150" s="27">
        <v>1501</v>
      </c>
      <c r="J150">
        <v>300.3</v>
      </c>
      <c r="K150" s="15">
        <f t="shared" si="7"/>
        <v>286.47271999999998</v>
      </c>
    </row>
    <row r="151" spans="1:14" x14ac:dyDescent="0.2">
      <c r="A151" t="s">
        <v>939</v>
      </c>
      <c r="B151" t="s">
        <v>10</v>
      </c>
      <c r="C151" t="s">
        <v>896</v>
      </c>
      <c r="D151" t="s">
        <v>897</v>
      </c>
      <c r="E151" s="1">
        <v>44210.066377314812</v>
      </c>
      <c r="F151">
        <v>1</v>
      </c>
      <c r="G151">
        <v>3</v>
      </c>
      <c r="H151" t="s">
        <v>9</v>
      </c>
      <c r="I151" s="27">
        <v>1511</v>
      </c>
      <c r="J151">
        <v>302.3</v>
      </c>
      <c r="K151" s="15">
        <f t="shared" si="7"/>
        <v>288.35991999999999</v>
      </c>
    </row>
    <row r="152" spans="1:14" x14ac:dyDescent="0.2">
      <c r="A152" t="s">
        <v>940</v>
      </c>
      <c r="B152" t="s">
        <v>10</v>
      </c>
      <c r="C152" t="s">
        <v>896</v>
      </c>
      <c r="D152" t="s">
        <v>897</v>
      </c>
      <c r="E152" s="1">
        <v>44210.074201388888</v>
      </c>
      <c r="F152">
        <v>1</v>
      </c>
      <c r="G152">
        <v>1</v>
      </c>
      <c r="H152" t="s">
        <v>9</v>
      </c>
      <c r="I152" s="27">
        <v>1552</v>
      </c>
      <c r="J152">
        <v>310.5</v>
      </c>
      <c r="K152" s="15">
        <f t="shared" si="7"/>
        <v>296.09744000000001</v>
      </c>
      <c r="L152" s="15">
        <f>AVERAGE(K152:K154)</f>
        <v>296.78941333333336</v>
      </c>
      <c r="M152" s="6"/>
    </row>
    <row r="153" spans="1:14" x14ac:dyDescent="0.2">
      <c r="A153" t="s">
        <v>940</v>
      </c>
      <c r="B153" t="s">
        <v>10</v>
      </c>
      <c r="C153" t="s">
        <v>896</v>
      </c>
      <c r="D153" t="s">
        <v>897</v>
      </c>
      <c r="E153" s="1">
        <v>44210.076851851853</v>
      </c>
      <c r="F153">
        <v>1</v>
      </c>
      <c r="G153">
        <v>2</v>
      </c>
      <c r="H153" t="s">
        <v>9</v>
      </c>
      <c r="I153" s="27">
        <v>1563</v>
      </c>
      <c r="J153">
        <v>312.7</v>
      </c>
      <c r="K153" s="15">
        <f t="shared" si="7"/>
        <v>298.17336</v>
      </c>
    </row>
    <row r="154" spans="1:14" x14ac:dyDescent="0.2">
      <c r="A154" t="s">
        <v>940</v>
      </c>
      <c r="B154" t="s">
        <v>10</v>
      </c>
      <c r="C154" t="s">
        <v>896</v>
      </c>
      <c r="D154" t="s">
        <v>897</v>
      </c>
      <c r="E154" s="1">
        <v>44210.079722222225</v>
      </c>
      <c r="F154">
        <v>1</v>
      </c>
      <c r="G154">
        <v>3</v>
      </c>
      <c r="H154" t="s">
        <v>9</v>
      </c>
      <c r="I154" s="27">
        <v>1552</v>
      </c>
      <c r="J154">
        <v>310.5</v>
      </c>
      <c r="K154" s="15">
        <f t="shared" si="7"/>
        <v>296.09744000000001</v>
      </c>
    </row>
    <row r="155" spans="1:14" x14ac:dyDescent="0.2">
      <c r="A155" t="s">
        <v>941</v>
      </c>
      <c r="B155" t="s">
        <v>10</v>
      </c>
      <c r="C155" t="s">
        <v>896</v>
      </c>
      <c r="D155" t="s">
        <v>897</v>
      </c>
      <c r="E155" s="1">
        <v>44210.087488425925</v>
      </c>
      <c r="F155">
        <v>1</v>
      </c>
      <c r="G155">
        <v>1</v>
      </c>
      <c r="H155" t="s">
        <v>9</v>
      </c>
      <c r="I155" s="27">
        <v>1123</v>
      </c>
      <c r="J155">
        <v>224.5</v>
      </c>
      <c r="K155" s="15">
        <f t="shared" si="7"/>
        <v>215.13656</v>
      </c>
      <c r="L155" s="15">
        <f>AVERAGE(K155:K157)</f>
        <v>213.81552000000002</v>
      </c>
      <c r="M155" s="6"/>
    </row>
    <row r="156" spans="1:14" x14ac:dyDescent="0.2">
      <c r="A156" t="s">
        <v>941</v>
      </c>
      <c r="B156" t="s">
        <v>10</v>
      </c>
      <c r="C156" t="s">
        <v>896</v>
      </c>
      <c r="D156" t="s">
        <v>897</v>
      </c>
      <c r="E156" s="1">
        <v>44210.090081018519</v>
      </c>
      <c r="F156">
        <v>1</v>
      </c>
      <c r="G156">
        <v>2</v>
      </c>
      <c r="H156" t="s">
        <v>9</v>
      </c>
      <c r="I156" s="27">
        <v>1117</v>
      </c>
      <c r="J156">
        <v>223.3</v>
      </c>
      <c r="K156" s="15">
        <f t="shared" si="7"/>
        <v>214.00424000000001</v>
      </c>
    </row>
    <row r="157" spans="1:14" x14ac:dyDescent="0.2">
      <c r="A157" t="s">
        <v>941</v>
      </c>
      <c r="B157" t="s">
        <v>10</v>
      </c>
      <c r="C157" t="s">
        <v>896</v>
      </c>
      <c r="D157" t="s">
        <v>897</v>
      </c>
      <c r="E157" s="1">
        <v>44210.092569444445</v>
      </c>
      <c r="F157">
        <v>1</v>
      </c>
      <c r="G157">
        <v>3</v>
      </c>
      <c r="H157" t="s">
        <v>9</v>
      </c>
      <c r="I157" s="27">
        <v>1108</v>
      </c>
      <c r="J157">
        <v>221.5</v>
      </c>
      <c r="K157" s="15">
        <f t="shared" si="7"/>
        <v>212.30576000000002</v>
      </c>
    </row>
    <row r="158" spans="1:14" x14ac:dyDescent="0.2">
      <c r="A158" t="s">
        <v>942</v>
      </c>
      <c r="B158" t="s">
        <v>10</v>
      </c>
      <c r="C158" t="s">
        <v>896</v>
      </c>
      <c r="D158" t="s">
        <v>897</v>
      </c>
      <c r="E158" s="1">
        <v>44210.101168981484</v>
      </c>
      <c r="F158">
        <v>1</v>
      </c>
      <c r="G158">
        <v>2</v>
      </c>
      <c r="H158" t="s">
        <v>9</v>
      </c>
      <c r="I158" s="27">
        <v>5.5960000000000001</v>
      </c>
      <c r="J158">
        <v>0.68559999999999999</v>
      </c>
      <c r="K158">
        <f>0.20749*(I158) - 0.50227</f>
        <v>0.65884403999999996</v>
      </c>
      <c r="L158" s="15">
        <f>AVERAGE(K158:K160)</f>
        <v>0.56934668666666666</v>
      </c>
    </row>
    <row r="159" spans="1:14" x14ac:dyDescent="0.2">
      <c r="A159" t="s">
        <v>942</v>
      </c>
      <c r="B159" t="s">
        <v>10</v>
      </c>
      <c r="C159" t="s">
        <v>896</v>
      </c>
      <c r="D159" t="s">
        <v>897</v>
      </c>
      <c r="E159" s="1">
        <v>44210.10292824074</v>
      </c>
      <c r="F159">
        <v>1</v>
      </c>
      <c r="G159">
        <v>3</v>
      </c>
      <c r="H159" t="s">
        <v>9</v>
      </c>
      <c r="I159" s="27">
        <v>4.351</v>
      </c>
      <c r="J159">
        <v>0.43609999999999999</v>
      </c>
      <c r="K159">
        <f>0.20749*(I159) - 0.50227</f>
        <v>0.40051899000000002</v>
      </c>
      <c r="L159" s="6"/>
    </row>
    <row r="160" spans="1:14" x14ac:dyDescent="0.2">
      <c r="A160" t="s">
        <v>942</v>
      </c>
      <c r="B160" t="s">
        <v>10</v>
      </c>
      <c r="C160" t="s">
        <v>896</v>
      </c>
      <c r="D160" t="s">
        <v>897</v>
      </c>
      <c r="E160" s="1">
        <v>44210.104641203703</v>
      </c>
      <c r="F160">
        <v>1</v>
      </c>
      <c r="G160">
        <v>4</v>
      </c>
      <c r="H160" t="s">
        <v>9</v>
      </c>
      <c r="I160" s="27">
        <v>5.5469999999999997</v>
      </c>
      <c r="J160">
        <v>0.67569999999999997</v>
      </c>
      <c r="K160">
        <f>0.20749*(I160) - 0.50227</f>
        <v>0.64867702999999999</v>
      </c>
      <c r="L160" s="6"/>
      <c r="M160" s="6"/>
    </row>
    <row r="161" spans="1:13" x14ac:dyDescent="0.2">
      <c r="A161" t="s">
        <v>895</v>
      </c>
      <c r="B161" t="s">
        <v>10</v>
      </c>
      <c r="C161" t="s">
        <v>896</v>
      </c>
      <c r="D161" t="s">
        <v>897</v>
      </c>
      <c r="E161" s="1">
        <v>44210.111180555556</v>
      </c>
      <c r="F161">
        <v>1</v>
      </c>
      <c r="G161">
        <v>1</v>
      </c>
      <c r="H161" t="s">
        <v>9</v>
      </c>
      <c r="I161" s="27">
        <v>3.3260000000000001</v>
      </c>
      <c r="J161">
        <v>0.23080000000000001</v>
      </c>
      <c r="K161">
        <f t="shared" ref="K161:K166" si="8" xml:space="preserve"> 0.18872*(I161) + 3.204</f>
        <v>3.8316827200000003</v>
      </c>
      <c r="L161" s="15">
        <f>AVERAGE(K161:K163)</f>
        <v>3.8065829600000001</v>
      </c>
    </row>
    <row r="162" spans="1:13" x14ac:dyDescent="0.2">
      <c r="A162" t="s">
        <v>895</v>
      </c>
      <c r="B162" t="s">
        <v>10</v>
      </c>
      <c r="C162" t="s">
        <v>896</v>
      </c>
      <c r="D162" t="s">
        <v>897</v>
      </c>
      <c r="E162" s="1">
        <v>44210.112858796296</v>
      </c>
      <c r="F162">
        <v>1</v>
      </c>
      <c r="G162">
        <v>2</v>
      </c>
      <c r="H162" t="s">
        <v>9</v>
      </c>
      <c r="I162" s="27">
        <v>3.2639999999999998</v>
      </c>
      <c r="J162">
        <v>0.21840000000000001</v>
      </c>
      <c r="K162">
        <f t="shared" si="8"/>
        <v>3.8199820799999999</v>
      </c>
    </row>
    <row r="163" spans="1:13" x14ac:dyDescent="0.2">
      <c r="A163" t="s">
        <v>895</v>
      </c>
      <c r="B163" t="s">
        <v>10</v>
      </c>
      <c r="C163" t="s">
        <v>896</v>
      </c>
      <c r="D163" t="s">
        <v>897</v>
      </c>
      <c r="E163" s="1">
        <v>44210.114537037036</v>
      </c>
      <c r="F163">
        <v>1</v>
      </c>
      <c r="G163">
        <v>3</v>
      </c>
      <c r="H163" t="s">
        <v>9</v>
      </c>
      <c r="I163" s="27">
        <v>2.9889999999999999</v>
      </c>
      <c r="J163">
        <v>0.1633</v>
      </c>
      <c r="K163">
        <f t="shared" si="8"/>
        <v>3.7680840800000004</v>
      </c>
      <c r="M163" s="6"/>
    </row>
    <row r="164" spans="1:13" x14ac:dyDescent="0.2">
      <c r="A164" t="s">
        <v>904</v>
      </c>
      <c r="B164" t="s">
        <v>10</v>
      </c>
      <c r="C164" t="s">
        <v>896</v>
      </c>
      <c r="D164" t="s">
        <v>897</v>
      </c>
      <c r="E164" s="1">
        <v>44210.123553240737</v>
      </c>
      <c r="F164">
        <v>1</v>
      </c>
      <c r="G164">
        <v>1</v>
      </c>
      <c r="H164" t="s">
        <v>9</v>
      </c>
      <c r="I164" s="27">
        <v>514.4</v>
      </c>
      <c r="J164">
        <v>102.6</v>
      </c>
      <c r="K164" s="15">
        <f t="shared" si="8"/>
        <v>100.28156799999999</v>
      </c>
      <c r="L164" s="15">
        <f>AVERAGE(K164:K166)</f>
        <v>100.64642666666667</v>
      </c>
    </row>
    <row r="165" spans="1:13" x14ac:dyDescent="0.2">
      <c r="A165" t="s">
        <v>904</v>
      </c>
      <c r="B165" t="s">
        <v>10</v>
      </c>
      <c r="C165" t="s">
        <v>896</v>
      </c>
      <c r="D165" t="s">
        <v>897</v>
      </c>
      <c r="E165" s="1">
        <v>44210.125763888886</v>
      </c>
      <c r="F165">
        <v>1</v>
      </c>
      <c r="G165">
        <v>2</v>
      </c>
      <c r="H165" t="s">
        <v>9</v>
      </c>
      <c r="I165" s="27">
        <v>513.70000000000005</v>
      </c>
      <c r="J165">
        <v>102.5</v>
      </c>
      <c r="K165" s="15">
        <f t="shared" si="8"/>
        <v>100.14946399999999</v>
      </c>
      <c r="M165" s="6"/>
    </row>
    <row r="166" spans="1:13" x14ac:dyDescent="0.2">
      <c r="A166" t="s">
        <v>904</v>
      </c>
      <c r="B166" t="s">
        <v>10</v>
      </c>
      <c r="C166" t="s">
        <v>896</v>
      </c>
      <c r="D166" t="s">
        <v>897</v>
      </c>
      <c r="E166" s="1">
        <v>44210.127997685187</v>
      </c>
      <c r="F166">
        <v>1</v>
      </c>
      <c r="G166">
        <v>3</v>
      </c>
      <c r="H166" t="s">
        <v>9</v>
      </c>
      <c r="I166" s="27">
        <v>520.9</v>
      </c>
      <c r="J166">
        <v>103.9</v>
      </c>
      <c r="K166" s="15">
        <f t="shared" si="8"/>
        <v>101.50824799999999</v>
      </c>
    </row>
    <row r="167" spans="1:13" x14ac:dyDescent="0.2">
      <c r="A167" t="s">
        <v>895</v>
      </c>
      <c r="B167" t="s">
        <v>10</v>
      </c>
      <c r="C167" t="s">
        <v>896</v>
      </c>
      <c r="D167" t="s">
        <v>897</v>
      </c>
      <c r="E167" s="1">
        <v>44210.136377314811</v>
      </c>
      <c r="F167">
        <v>1</v>
      </c>
      <c r="G167">
        <v>2</v>
      </c>
      <c r="H167" t="s">
        <v>9</v>
      </c>
      <c r="I167" s="27">
        <v>4.2679999999999998</v>
      </c>
      <c r="J167">
        <v>0.41949999999999998</v>
      </c>
      <c r="K167">
        <f>0.20749*(I167) - 0.50227</f>
        <v>0.38329731999999994</v>
      </c>
      <c r="L167" s="15">
        <f>AVERAGE(K167:K169)</f>
        <v>0.29594402999999997</v>
      </c>
    </row>
    <row r="168" spans="1:13" x14ac:dyDescent="0.2">
      <c r="A168" t="s">
        <v>895</v>
      </c>
      <c r="B168" t="s">
        <v>10</v>
      </c>
      <c r="C168" t="s">
        <v>896</v>
      </c>
      <c r="D168" t="s">
        <v>897</v>
      </c>
      <c r="E168" s="1">
        <v>44210.138032407405</v>
      </c>
      <c r="F168">
        <v>1</v>
      </c>
      <c r="G168">
        <v>3</v>
      </c>
      <c r="H168" t="s">
        <v>9</v>
      </c>
      <c r="I168" s="27">
        <v>3.7850000000000001</v>
      </c>
      <c r="J168">
        <v>0.32269999999999999</v>
      </c>
      <c r="K168">
        <f>0.20749*(I168) - 0.50227</f>
        <v>0.28307965000000002</v>
      </c>
      <c r="L168" s="6"/>
    </row>
    <row r="169" spans="1:13" x14ac:dyDescent="0.2">
      <c r="A169" t="s">
        <v>895</v>
      </c>
      <c r="B169" t="s">
        <v>10</v>
      </c>
      <c r="C169" t="s">
        <v>896</v>
      </c>
      <c r="D169" t="s">
        <v>897</v>
      </c>
      <c r="E169" s="1">
        <v>44210.139675925922</v>
      </c>
      <c r="F169">
        <v>1</v>
      </c>
      <c r="G169">
        <v>4</v>
      </c>
      <c r="H169" t="s">
        <v>9</v>
      </c>
      <c r="I169" s="27">
        <v>3.488</v>
      </c>
      <c r="J169">
        <v>0.26319999999999999</v>
      </c>
      <c r="K169">
        <f>0.20749*(I169) - 0.50227</f>
        <v>0.22145512000000001</v>
      </c>
      <c r="L169" s="6"/>
      <c r="M169" s="6"/>
    </row>
    <row r="170" spans="1:13" x14ac:dyDescent="0.2">
      <c r="A170" t="s">
        <v>943</v>
      </c>
      <c r="B170" t="s">
        <v>10</v>
      </c>
      <c r="C170" t="s">
        <v>896</v>
      </c>
      <c r="D170" t="s">
        <v>897</v>
      </c>
      <c r="E170" s="1">
        <v>44210.147060185183</v>
      </c>
      <c r="F170">
        <v>1</v>
      </c>
      <c r="G170">
        <v>1</v>
      </c>
      <c r="H170" t="s">
        <v>9</v>
      </c>
      <c r="I170" s="27">
        <v>235.5</v>
      </c>
      <c r="J170">
        <v>46.75</v>
      </c>
      <c r="K170">
        <f t="shared" ref="K170:K175" si="9" xml:space="preserve"> 0.18872*(I170) + 3.204</f>
        <v>47.647559999999999</v>
      </c>
      <c r="L170" s="15">
        <f>AVERAGE(K170:K172)</f>
        <v>47.716757333333334</v>
      </c>
    </row>
    <row r="171" spans="1:13" x14ac:dyDescent="0.2">
      <c r="A171" t="s">
        <v>943</v>
      </c>
      <c r="B171" t="s">
        <v>10</v>
      </c>
      <c r="C171" t="s">
        <v>896</v>
      </c>
      <c r="D171" t="s">
        <v>897</v>
      </c>
      <c r="E171" s="1">
        <v>44210.149293981478</v>
      </c>
      <c r="F171">
        <v>1</v>
      </c>
      <c r="G171">
        <v>2</v>
      </c>
      <c r="H171" t="s">
        <v>9</v>
      </c>
      <c r="I171" s="27">
        <v>235.6</v>
      </c>
      <c r="J171">
        <v>46.77</v>
      </c>
      <c r="K171">
        <f t="shared" si="9"/>
        <v>47.666432</v>
      </c>
    </row>
    <row r="172" spans="1:13" x14ac:dyDescent="0.2">
      <c r="A172" t="s">
        <v>943</v>
      </c>
      <c r="B172" t="s">
        <v>10</v>
      </c>
      <c r="C172" t="s">
        <v>896</v>
      </c>
      <c r="D172" t="s">
        <v>897</v>
      </c>
      <c r="E172" s="1">
        <v>44210.15152777778</v>
      </c>
      <c r="F172">
        <v>1</v>
      </c>
      <c r="G172">
        <v>3</v>
      </c>
      <c r="H172" t="s">
        <v>9</v>
      </c>
      <c r="I172" s="27">
        <v>236.5</v>
      </c>
      <c r="J172">
        <v>46.95</v>
      </c>
      <c r="K172">
        <f t="shared" si="9"/>
        <v>47.836280000000002</v>
      </c>
      <c r="M172" s="6"/>
    </row>
    <row r="173" spans="1:13" x14ac:dyDescent="0.2">
      <c r="A173" t="s">
        <v>944</v>
      </c>
      <c r="B173" t="s">
        <v>10</v>
      </c>
      <c r="C173" t="s">
        <v>896</v>
      </c>
      <c r="D173" t="s">
        <v>897</v>
      </c>
      <c r="E173" s="1">
        <v>44210.159085648149</v>
      </c>
      <c r="F173">
        <v>1</v>
      </c>
      <c r="G173">
        <v>1</v>
      </c>
      <c r="H173" t="s">
        <v>9</v>
      </c>
      <c r="I173" s="27">
        <v>311.60000000000002</v>
      </c>
      <c r="J173">
        <v>61.99</v>
      </c>
      <c r="K173">
        <f t="shared" si="9"/>
        <v>62.009152000000007</v>
      </c>
      <c r="L173" s="15">
        <f>AVERAGE(K173:K175)</f>
        <v>62.493533333333339</v>
      </c>
    </row>
    <row r="174" spans="1:13" x14ac:dyDescent="0.2">
      <c r="A174" t="s">
        <v>944</v>
      </c>
      <c r="B174" t="s">
        <v>10</v>
      </c>
      <c r="C174" t="s">
        <v>896</v>
      </c>
      <c r="D174" t="s">
        <v>897</v>
      </c>
      <c r="E174" s="1">
        <v>44210.161365740743</v>
      </c>
      <c r="F174">
        <v>1</v>
      </c>
      <c r="G174">
        <v>2</v>
      </c>
      <c r="H174" t="s">
        <v>9</v>
      </c>
      <c r="I174" s="27">
        <v>314.3</v>
      </c>
      <c r="J174">
        <v>62.53</v>
      </c>
      <c r="K174">
        <f t="shared" si="9"/>
        <v>62.518696000000006</v>
      </c>
    </row>
    <row r="175" spans="1:13" x14ac:dyDescent="0.2">
      <c r="A175" t="s">
        <v>944</v>
      </c>
      <c r="B175" t="s">
        <v>10</v>
      </c>
      <c r="C175" t="s">
        <v>896</v>
      </c>
      <c r="D175" t="s">
        <v>897</v>
      </c>
      <c r="E175" s="1">
        <v>44210.163530092592</v>
      </c>
      <c r="F175">
        <v>1</v>
      </c>
      <c r="G175">
        <v>3</v>
      </c>
      <c r="H175" t="s">
        <v>9</v>
      </c>
      <c r="I175" s="27">
        <v>316.60000000000002</v>
      </c>
      <c r="J175">
        <v>62.99</v>
      </c>
      <c r="K175">
        <f t="shared" si="9"/>
        <v>62.952752000000004</v>
      </c>
      <c r="M175" s="6"/>
    </row>
    <row r="176" spans="1:13" x14ac:dyDescent="0.2">
      <c r="A176" t="s">
        <v>945</v>
      </c>
      <c r="B176" t="s">
        <v>10</v>
      </c>
      <c r="C176" t="s">
        <v>896</v>
      </c>
      <c r="D176" t="s">
        <v>897</v>
      </c>
      <c r="E176" s="1">
        <v>44210.171990740739</v>
      </c>
      <c r="F176">
        <v>1</v>
      </c>
      <c r="G176">
        <v>2</v>
      </c>
      <c r="H176" t="s">
        <v>9</v>
      </c>
      <c r="I176" s="27">
        <v>3.5459999999999998</v>
      </c>
      <c r="J176">
        <v>0.27479999999999999</v>
      </c>
      <c r="K176">
        <f>0.20749*(I176) - 0.50227</f>
        <v>0.23348954</v>
      </c>
      <c r="L176" s="15">
        <f>AVERAGE(K176:K178)</f>
        <v>0.16481034999999999</v>
      </c>
    </row>
    <row r="177" spans="1:13" x14ac:dyDescent="0.2">
      <c r="A177" t="s">
        <v>945</v>
      </c>
      <c r="B177" t="s">
        <v>10</v>
      </c>
      <c r="C177" t="s">
        <v>896</v>
      </c>
      <c r="D177" t="s">
        <v>897</v>
      </c>
      <c r="E177" s="1">
        <v>44210.173634259256</v>
      </c>
      <c r="F177">
        <v>1</v>
      </c>
      <c r="G177">
        <v>3</v>
      </c>
      <c r="H177" t="s">
        <v>9</v>
      </c>
      <c r="I177" s="27">
        <v>2.7549999999999999</v>
      </c>
      <c r="J177">
        <v>0.1164</v>
      </c>
      <c r="K177">
        <f>0.20749*(I177) - 0.50227</f>
        <v>6.9364949999999981E-2</v>
      </c>
      <c r="L177" s="6"/>
      <c r="M177" s="6"/>
    </row>
    <row r="178" spans="1:13" x14ac:dyDescent="0.2">
      <c r="A178" t="s">
        <v>945</v>
      </c>
      <c r="B178" t="s">
        <v>10</v>
      </c>
      <c r="C178" t="s">
        <v>896</v>
      </c>
      <c r="D178" t="s">
        <v>897</v>
      </c>
      <c r="E178" s="1">
        <v>44210.175266203703</v>
      </c>
      <c r="F178">
        <v>1</v>
      </c>
      <c r="G178">
        <v>4</v>
      </c>
      <c r="H178" t="s">
        <v>9</v>
      </c>
      <c r="I178" s="27">
        <v>3.3439999999999999</v>
      </c>
      <c r="J178">
        <v>0.2344</v>
      </c>
      <c r="K178">
        <f>0.20749*(I178) - 0.50227</f>
        <v>0.19157656000000001</v>
      </c>
      <c r="L178" s="6"/>
    </row>
    <row r="179" spans="1:13" x14ac:dyDescent="0.2">
      <c r="A179" t="s">
        <v>946</v>
      </c>
      <c r="B179" t="s">
        <v>10</v>
      </c>
      <c r="C179" t="s">
        <v>896</v>
      </c>
      <c r="D179" t="s">
        <v>897</v>
      </c>
      <c r="E179" s="1">
        <v>44210.182685185187</v>
      </c>
      <c r="F179">
        <v>1</v>
      </c>
      <c r="G179">
        <v>1</v>
      </c>
      <c r="H179" t="s">
        <v>9</v>
      </c>
      <c r="I179" s="27">
        <v>247.6</v>
      </c>
      <c r="J179">
        <v>49.17</v>
      </c>
      <c r="K179">
        <f t="shared" ref="K179:K205" si="10" xml:space="preserve"> 0.18872*(I179) + 3.204</f>
        <v>49.931072</v>
      </c>
      <c r="L179" s="15">
        <f>AVERAGE(K179:K181)</f>
        <v>50.050594666666676</v>
      </c>
    </row>
    <row r="180" spans="1:13" x14ac:dyDescent="0.2">
      <c r="A180" t="s">
        <v>946</v>
      </c>
      <c r="B180" t="s">
        <v>10</v>
      </c>
      <c r="C180" t="s">
        <v>896</v>
      </c>
      <c r="D180" t="s">
        <v>897</v>
      </c>
      <c r="E180" s="1">
        <v>44210.184837962966</v>
      </c>
      <c r="F180">
        <v>1</v>
      </c>
      <c r="G180">
        <v>2</v>
      </c>
      <c r="H180" t="s">
        <v>9</v>
      </c>
      <c r="I180" s="27">
        <v>249.8</v>
      </c>
      <c r="J180">
        <v>49.61</v>
      </c>
      <c r="K180">
        <f t="shared" si="10"/>
        <v>50.346256000000004</v>
      </c>
      <c r="L180" s="6"/>
      <c r="M180" s="6"/>
    </row>
    <row r="181" spans="1:13" x14ac:dyDescent="0.2">
      <c r="A181" t="s">
        <v>946</v>
      </c>
      <c r="B181" t="s">
        <v>10</v>
      </c>
      <c r="C181" t="s">
        <v>896</v>
      </c>
      <c r="D181" t="s">
        <v>897</v>
      </c>
      <c r="E181" s="1">
        <v>44210.186990740738</v>
      </c>
      <c r="F181">
        <v>1</v>
      </c>
      <c r="G181">
        <v>3</v>
      </c>
      <c r="H181" t="s">
        <v>9</v>
      </c>
      <c r="I181" s="27">
        <v>247.3</v>
      </c>
      <c r="J181">
        <v>49.11</v>
      </c>
      <c r="K181">
        <f t="shared" si="10"/>
        <v>49.874456000000002</v>
      </c>
      <c r="L181" s="6"/>
    </row>
    <row r="182" spans="1:13" x14ac:dyDescent="0.2">
      <c r="A182" t="s">
        <v>947</v>
      </c>
      <c r="B182" t="s">
        <v>10</v>
      </c>
      <c r="C182" t="s">
        <v>896</v>
      </c>
      <c r="D182" t="s">
        <v>897</v>
      </c>
      <c r="E182" s="1">
        <v>44210.194502314815</v>
      </c>
      <c r="F182">
        <v>1</v>
      </c>
      <c r="G182">
        <v>1</v>
      </c>
      <c r="H182" t="s">
        <v>9</v>
      </c>
      <c r="I182" s="27">
        <v>257.3</v>
      </c>
      <c r="J182">
        <v>51.11</v>
      </c>
      <c r="K182">
        <f t="shared" si="10"/>
        <v>51.761656000000002</v>
      </c>
      <c r="L182" s="15">
        <f>AVERAGE(K182:K184)</f>
        <v>51.749074666666665</v>
      </c>
    </row>
    <row r="183" spans="1:13" x14ac:dyDescent="0.2">
      <c r="A183" t="s">
        <v>947</v>
      </c>
      <c r="B183" t="s">
        <v>10</v>
      </c>
      <c r="C183" t="s">
        <v>896</v>
      </c>
      <c r="D183" t="s">
        <v>897</v>
      </c>
      <c r="E183" s="1">
        <v>44210.19667824074</v>
      </c>
      <c r="F183">
        <v>1</v>
      </c>
      <c r="G183">
        <v>2</v>
      </c>
      <c r="H183" t="s">
        <v>9</v>
      </c>
      <c r="I183" s="27">
        <v>258.39999999999998</v>
      </c>
      <c r="J183">
        <v>51.33</v>
      </c>
      <c r="K183">
        <f t="shared" si="10"/>
        <v>51.969247999999993</v>
      </c>
      <c r="M183" s="6"/>
    </row>
    <row r="184" spans="1:13" x14ac:dyDescent="0.2">
      <c r="A184" t="s">
        <v>947</v>
      </c>
      <c r="B184" t="s">
        <v>10</v>
      </c>
      <c r="C184" t="s">
        <v>896</v>
      </c>
      <c r="D184" t="s">
        <v>897</v>
      </c>
      <c r="E184" s="1">
        <v>44210.198842592596</v>
      </c>
      <c r="F184">
        <v>1</v>
      </c>
      <c r="G184">
        <v>3</v>
      </c>
      <c r="H184" t="s">
        <v>9</v>
      </c>
      <c r="I184" s="27">
        <v>256</v>
      </c>
      <c r="J184">
        <v>50.85</v>
      </c>
      <c r="K184">
        <f t="shared" si="10"/>
        <v>51.51632</v>
      </c>
    </row>
    <row r="185" spans="1:13" x14ac:dyDescent="0.2">
      <c r="A185" t="s">
        <v>948</v>
      </c>
      <c r="B185" t="s">
        <v>10</v>
      </c>
      <c r="C185" t="s">
        <v>896</v>
      </c>
      <c r="D185" t="s">
        <v>897</v>
      </c>
      <c r="E185" s="1">
        <v>44210.206342592595</v>
      </c>
      <c r="F185">
        <v>1</v>
      </c>
      <c r="G185">
        <v>1</v>
      </c>
      <c r="H185" t="s">
        <v>9</v>
      </c>
      <c r="I185" s="27">
        <v>321.8</v>
      </c>
      <c r="J185">
        <v>64.03</v>
      </c>
      <c r="K185">
        <f t="shared" si="10"/>
        <v>63.934096000000004</v>
      </c>
      <c r="L185" s="15">
        <f>AVERAGE(K185:K187)</f>
        <v>63.676178666666665</v>
      </c>
    </row>
    <row r="186" spans="1:13" x14ac:dyDescent="0.2">
      <c r="A186" t="s">
        <v>948</v>
      </c>
      <c r="B186" t="s">
        <v>10</v>
      </c>
      <c r="C186" t="s">
        <v>896</v>
      </c>
      <c r="D186" t="s">
        <v>897</v>
      </c>
      <c r="E186" s="1">
        <v>44210.20853009259</v>
      </c>
      <c r="F186">
        <v>1</v>
      </c>
      <c r="G186">
        <v>2</v>
      </c>
      <c r="H186" t="s">
        <v>9</v>
      </c>
      <c r="I186" s="27">
        <v>317.89999999999998</v>
      </c>
      <c r="J186">
        <v>63.25</v>
      </c>
      <c r="K186">
        <f t="shared" si="10"/>
        <v>63.198087999999998</v>
      </c>
      <c r="M186" s="6"/>
    </row>
    <row r="187" spans="1:13" x14ac:dyDescent="0.2">
      <c r="A187" t="s">
        <v>948</v>
      </c>
      <c r="B187" t="s">
        <v>10</v>
      </c>
      <c r="C187" t="s">
        <v>896</v>
      </c>
      <c r="D187" t="s">
        <v>897</v>
      </c>
      <c r="E187" s="1">
        <v>44210.210694444446</v>
      </c>
      <c r="F187">
        <v>1</v>
      </c>
      <c r="G187">
        <v>3</v>
      </c>
      <c r="H187" t="s">
        <v>9</v>
      </c>
      <c r="I187" s="27">
        <v>321.60000000000002</v>
      </c>
      <c r="J187">
        <v>63.99</v>
      </c>
      <c r="K187">
        <f t="shared" si="10"/>
        <v>63.896352000000007</v>
      </c>
    </row>
    <row r="188" spans="1:13" x14ac:dyDescent="0.2">
      <c r="A188" t="s">
        <v>949</v>
      </c>
      <c r="B188" t="s">
        <v>10</v>
      </c>
      <c r="C188" t="s">
        <v>896</v>
      </c>
      <c r="D188" t="s">
        <v>897</v>
      </c>
      <c r="E188" s="1">
        <v>44210.218287037038</v>
      </c>
      <c r="F188">
        <v>1</v>
      </c>
      <c r="G188">
        <v>1</v>
      </c>
      <c r="H188" t="s">
        <v>9</v>
      </c>
      <c r="I188" s="27">
        <v>281.8</v>
      </c>
      <c r="J188">
        <v>56.02</v>
      </c>
      <c r="K188">
        <f t="shared" si="10"/>
        <v>56.385296000000004</v>
      </c>
      <c r="L188" s="15">
        <f>AVERAGE(K188:K190)</f>
        <v>56.108506666666671</v>
      </c>
    </row>
    <row r="189" spans="1:13" x14ac:dyDescent="0.2">
      <c r="A189" t="s">
        <v>949</v>
      </c>
      <c r="B189" t="s">
        <v>10</v>
      </c>
      <c r="C189" t="s">
        <v>896</v>
      </c>
      <c r="D189" t="s">
        <v>897</v>
      </c>
      <c r="E189" s="1">
        <v>44210.220509259256</v>
      </c>
      <c r="F189">
        <v>1</v>
      </c>
      <c r="G189">
        <v>2</v>
      </c>
      <c r="H189" t="s">
        <v>9</v>
      </c>
      <c r="I189" s="27">
        <v>280.3</v>
      </c>
      <c r="J189">
        <v>55.72</v>
      </c>
      <c r="K189">
        <f t="shared" si="10"/>
        <v>56.102216000000006</v>
      </c>
      <c r="M189" s="6"/>
    </row>
    <row r="190" spans="1:13" x14ac:dyDescent="0.2">
      <c r="A190" t="s">
        <v>949</v>
      </c>
      <c r="B190" t="s">
        <v>10</v>
      </c>
      <c r="C190" t="s">
        <v>896</v>
      </c>
      <c r="D190" t="s">
        <v>897</v>
      </c>
      <c r="E190" s="1">
        <v>44210.222604166665</v>
      </c>
      <c r="F190">
        <v>1</v>
      </c>
      <c r="G190">
        <v>3</v>
      </c>
      <c r="H190" t="s">
        <v>9</v>
      </c>
      <c r="I190" s="27">
        <v>278.89999999999998</v>
      </c>
      <c r="J190">
        <v>55.44</v>
      </c>
      <c r="K190">
        <f t="shared" si="10"/>
        <v>55.838007999999995</v>
      </c>
    </row>
    <row r="191" spans="1:13" x14ac:dyDescent="0.2">
      <c r="A191" t="s">
        <v>950</v>
      </c>
      <c r="B191" t="s">
        <v>10</v>
      </c>
      <c r="C191" t="s">
        <v>896</v>
      </c>
      <c r="D191" t="s">
        <v>897</v>
      </c>
      <c r="E191" s="1">
        <v>44210.230023148149</v>
      </c>
      <c r="F191">
        <v>1</v>
      </c>
      <c r="G191">
        <v>1</v>
      </c>
      <c r="H191" t="s">
        <v>9</v>
      </c>
      <c r="I191" s="27">
        <v>275.10000000000002</v>
      </c>
      <c r="J191">
        <v>54.68</v>
      </c>
      <c r="K191">
        <f t="shared" si="10"/>
        <v>55.120872000000006</v>
      </c>
      <c r="L191" s="15">
        <f>AVERAGE(K191:K193)</f>
        <v>55.441696</v>
      </c>
    </row>
    <row r="192" spans="1:13" x14ac:dyDescent="0.2">
      <c r="A192" t="s">
        <v>950</v>
      </c>
      <c r="B192" t="s">
        <v>10</v>
      </c>
      <c r="C192" t="s">
        <v>896</v>
      </c>
      <c r="D192" t="s">
        <v>897</v>
      </c>
      <c r="E192" s="1">
        <v>44210.232164351852</v>
      </c>
      <c r="F192">
        <v>1</v>
      </c>
      <c r="G192">
        <v>2</v>
      </c>
      <c r="H192" t="s">
        <v>9</v>
      </c>
      <c r="I192" s="27">
        <v>277.5</v>
      </c>
      <c r="J192">
        <v>55.16</v>
      </c>
      <c r="K192">
        <f t="shared" si="10"/>
        <v>55.573799999999999</v>
      </c>
      <c r="M192" s="6"/>
    </row>
    <row r="193" spans="1:13" x14ac:dyDescent="0.2">
      <c r="A193" t="s">
        <v>950</v>
      </c>
      <c r="B193" t="s">
        <v>10</v>
      </c>
      <c r="C193" t="s">
        <v>896</v>
      </c>
      <c r="D193" t="s">
        <v>897</v>
      </c>
      <c r="E193" s="1">
        <v>44210.234259259261</v>
      </c>
      <c r="F193">
        <v>1</v>
      </c>
      <c r="G193">
        <v>3</v>
      </c>
      <c r="H193" t="s">
        <v>9</v>
      </c>
      <c r="I193" s="27">
        <v>277.8</v>
      </c>
      <c r="J193">
        <v>55.22</v>
      </c>
      <c r="K193">
        <f t="shared" si="10"/>
        <v>55.630416000000004</v>
      </c>
    </row>
    <row r="194" spans="1:13" x14ac:dyDescent="0.2">
      <c r="A194" t="s">
        <v>951</v>
      </c>
      <c r="B194" t="s">
        <v>10</v>
      </c>
      <c r="C194" t="s">
        <v>896</v>
      </c>
      <c r="D194" t="s">
        <v>897</v>
      </c>
      <c r="E194" s="1">
        <v>44210.241620370369</v>
      </c>
      <c r="F194">
        <v>1</v>
      </c>
      <c r="G194">
        <v>1</v>
      </c>
      <c r="H194" t="s">
        <v>9</v>
      </c>
      <c r="I194" s="27">
        <v>218.2</v>
      </c>
      <c r="J194">
        <v>43.28</v>
      </c>
      <c r="K194">
        <f t="shared" si="10"/>
        <v>44.382703999999997</v>
      </c>
      <c r="L194" s="15">
        <f>AVERAGE(K194:K196)</f>
        <v>44.873376</v>
      </c>
    </row>
    <row r="195" spans="1:13" x14ac:dyDescent="0.2">
      <c r="A195" t="s">
        <v>951</v>
      </c>
      <c r="B195" t="s">
        <v>10</v>
      </c>
      <c r="C195" t="s">
        <v>896</v>
      </c>
      <c r="D195" t="s">
        <v>897</v>
      </c>
      <c r="E195" s="1">
        <v>44210.243750000001</v>
      </c>
      <c r="F195">
        <v>1</v>
      </c>
      <c r="G195">
        <v>2</v>
      </c>
      <c r="H195" t="s">
        <v>9</v>
      </c>
      <c r="I195" s="27">
        <v>222</v>
      </c>
      <c r="J195">
        <v>44.04</v>
      </c>
      <c r="K195">
        <f t="shared" si="10"/>
        <v>45.09984</v>
      </c>
      <c r="L195" s="6"/>
      <c r="M195" s="6"/>
    </row>
    <row r="196" spans="1:13" x14ac:dyDescent="0.2">
      <c r="A196" t="s">
        <v>951</v>
      </c>
      <c r="B196" t="s">
        <v>10</v>
      </c>
      <c r="C196" t="s">
        <v>896</v>
      </c>
      <c r="D196" t="s">
        <v>897</v>
      </c>
      <c r="E196" s="1">
        <v>44210.24590277778</v>
      </c>
      <c r="F196">
        <v>1</v>
      </c>
      <c r="G196">
        <v>3</v>
      </c>
      <c r="H196" t="s">
        <v>9</v>
      </c>
      <c r="I196" s="27">
        <v>222.2</v>
      </c>
      <c r="J196">
        <v>44.08</v>
      </c>
      <c r="K196">
        <f t="shared" si="10"/>
        <v>45.137583999999997</v>
      </c>
      <c r="L196" s="6"/>
    </row>
    <row r="197" spans="1:13" x14ac:dyDescent="0.2">
      <c r="A197" t="s">
        <v>952</v>
      </c>
      <c r="B197" t="s">
        <v>10</v>
      </c>
      <c r="C197" t="s">
        <v>896</v>
      </c>
      <c r="D197" t="s">
        <v>897</v>
      </c>
      <c r="E197" s="1">
        <v>44210.253541666665</v>
      </c>
      <c r="F197">
        <v>1</v>
      </c>
      <c r="G197">
        <v>1</v>
      </c>
      <c r="H197" t="s">
        <v>9</v>
      </c>
      <c r="I197" s="27">
        <v>342.9</v>
      </c>
      <c r="J197">
        <v>68.260000000000005</v>
      </c>
      <c r="K197">
        <f t="shared" si="10"/>
        <v>67.916087999999988</v>
      </c>
      <c r="L197" s="15">
        <f>AVERAGE(K197:K199)</f>
        <v>67.494613333333319</v>
      </c>
    </row>
    <row r="198" spans="1:13" x14ac:dyDescent="0.2">
      <c r="A198" t="s">
        <v>952</v>
      </c>
      <c r="B198" t="s">
        <v>10</v>
      </c>
      <c r="C198" t="s">
        <v>896</v>
      </c>
      <c r="D198" t="s">
        <v>897</v>
      </c>
      <c r="E198" s="1">
        <v>44210.255810185183</v>
      </c>
      <c r="F198">
        <v>1</v>
      </c>
      <c r="G198">
        <v>2</v>
      </c>
      <c r="H198" t="s">
        <v>9</v>
      </c>
      <c r="I198" s="27">
        <v>337.2</v>
      </c>
      <c r="J198">
        <v>67.12</v>
      </c>
      <c r="K198">
        <f t="shared" si="10"/>
        <v>66.840384</v>
      </c>
      <c r="M198" s="6"/>
    </row>
    <row r="199" spans="1:13" x14ac:dyDescent="0.2">
      <c r="A199" t="s">
        <v>952</v>
      </c>
      <c r="B199" t="s">
        <v>10</v>
      </c>
      <c r="C199" t="s">
        <v>896</v>
      </c>
      <c r="D199" t="s">
        <v>897</v>
      </c>
      <c r="E199" s="1">
        <v>44210.257962962962</v>
      </c>
      <c r="F199">
        <v>1</v>
      </c>
      <c r="G199">
        <v>3</v>
      </c>
      <c r="H199" t="s">
        <v>9</v>
      </c>
      <c r="I199" s="27">
        <v>341.9</v>
      </c>
      <c r="J199">
        <v>68.06</v>
      </c>
      <c r="K199">
        <f t="shared" si="10"/>
        <v>67.727367999999984</v>
      </c>
    </row>
    <row r="200" spans="1:13" x14ac:dyDescent="0.2">
      <c r="A200" t="s">
        <v>953</v>
      </c>
      <c r="B200" t="s">
        <v>10</v>
      </c>
      <c r="C200" t="s">
        <v>896</v>
      </c>
      <c r="D200" t="s">
        <v>897</v>
      </c>
      <c r="E200" s="1">
        <v>44210.265509259261</v>
      </c>
      <c r="F200">
        <v>1</v>
      </c>
      <c r="G200">
        <v>1</v>
      </c>
      <c r="H200" t="s">
        <v>9</v>
      </c>
      <c r="I200" s="27">
        <v>351.4</v>
      </c>
      <c r="J200">
        <v>69.959999999999994</v>
      </c>
      <c r="K200">
        <f t="shared" si="10"/>
        <v>69.520207999999982</v>
      </c>
      <c r="L200" s="15">
        <f>AVERAGE(K200:K202)</f>
        <v>69.36294133333331</v>
      </c>
    </row>
    <row r="201" spans="1:13" x14ac:dyDescent="0.2">
      <c r="A201" t="s">
        <v>953</v>
      </c>
      <c r="B201" t="s">
        <v>10</v>
      </c>
      <c r="C201" t="s">
        <v>896</v>
      </c>
      <c r="D201" t="s">
        <v>897</v>
      </c>
      <c r="E201" s="1">
        <v>44210.267696759256</v>
      </c>
      <c r="F201">
        <v>1</v>
      </c>
      <c r="G201">
        <v>2</v>
      </c>
      <c r="H201" t="s">
        <v>9</v>
      </c>
      <c r="I201" s="27">
        <v>349.4</v>
      </c>
      <c r="J201">
        <v>69.56</v>
      </c>
      <c r="K201">
        <f t="shared" si="10"/>
        <v>69.14276799999999</v>
      </c>
      <c r="M201" s="6"/>
    </row>
    <row r="202" spans="1:13" x14ac:dyDescent="0.2">
      <c r="A202" t="s">
        <v>953</v>
      </c>
      <c r="B202" t="s">
        <v>10</v>
      </c>
      <c r="C202" t="s">
        <v>896</v>
      </c>
      <c r="D202" t="s">
        <v>897</v>
      </c>
      <c r="E202" s="1">
        <v>44210.269884259258</v>
      </c>
      <c r="F202">
        <v>1</v>
      </c>
      <c r="G202">
        <v>3</v>
      </c>
      <c r="H202" t="s">
        <v>9</v>
      </c>
      <c r="I202" s="27">
        <v>350.9</v>
      </c>
      <c r="J202">
        <v>69.86</v>
      </c>
      <c r="K202">
        <f t="shared" si="10"/>
        <v>69.425847999999988</v>
      </c>
    </row>
    <row r="203" spans="1:13" x14ac:dyDescent="0.2">
      <c r="A203" t="s">
        <v>954</v>
      </c>
      <c r="B203" t="s">
        <v>10</v>
      </c>
      <c r="C203" t="s">
        <v>896</v>
      </c>
      <c r="D203" t="s">
        <v>897</v>
      </c>
      <c r="E203" s="1">
        <v>44210.27753472222</v>
      </c>
      <c r="F203">
        <v>1</v>
      </c>
      <c r="G203">
        <v>1</v>
      </c>
      <c r="H203" t="s">
        <v>9</v>
      </c>
      <c r="I203" s="27">
        <v>460.8</v>
      </c>
      <c r="J203">
        <v>91.88</v>
      </c>
      <c r="K203">
        <f t="shared" si="10"/>
        <v>90.166175999999993</v>
      </c>
      <c r="L203" s="15">
        <f>AVERAGE(K203:K205)</f>
        <v>90.493290666666667</v>
      </c>
    </row>
    <row r="204" spans="1:13" x14ac:dyDescent="0.2">
      <c r="A204" t="s">
        <v>954</v>
      </c>
      <c r="B204" t="s">
        <v>10</v>
      </c>
      <c r="C204" t="s">
        <v>896</v>
      </c>
      <c r="D204" t="s">
        <v>897</v>
      </c>
      <c r="E204" s="1">
        <v>44210.279907407406</v>
      </c>
      <c r="F204">
        <v>1</v>
      </c>
      <c r="G204">
        <v>2</v>
      </c>
      <c r="H204" t="s">
        <v>9</v>
      </c>
      <c r="I204" s="27">
        <v>462.2</v>
      </c>
      <c r="J204">
        <v>92.16</v>
      </c>
      <c r="K204">
        <f t="shared" si="10"/>
        <v>90.430383999999989</v>
      </c>
      <c r="M204" s="6"/>
    </row>
    <row r="205" spans="1:13" x14ac:dyDescent="0.2">
      <c r="A205" t="s">
        <v>954</v>
      </c>
      <c r="B205" t="s">
        <v>10</v>
      </c>
      <c r="C205" t="s">
        <v>896</v>
      </c>
      <c r="D205" t="s">
        <v>897</v>
      </c>
      <c r="E205" s="1">
        <v>44210.282118055555</v>
      </c>
      <c r="F205">
        <v>1</v>
      </c>
      <c r="G205">
        <v>3</v>
      </c>
      <c r="H205" t="s">
        <v>9</v>
      </c>
      <c r="I205" s="27">
        <v>464.6</v>
      </c>
      <c r="J205">
        <v>92.64</v>
      </c>
      <c r="K205">
        <f t="shared" si="10"/>
        <v>90.883312000000004</v>
      </c>
    </row>
    <row r="206" spans="1:13" x14ac:dyDescent="0.2">
      <c r="A206" t="s">
        <v>895</v>
      </c>
      <c r="B206" t="s">
        <v>10</v>
      </c>
      <c r="C206" t="s">
        <v>896</v>
      </c>
      <c r="D206" t="s">
        <v>897</v>
      </c>
      <c r="E206" s="1">
        <v>44210.290520833332</v>
      </c>
      <c r="F206">
        <v>1</v>
      </c>
      <c r="G206">
        <v>2</v>
      </c>
      <c r="H206" t="s">
        <v>9</v>
      </c>
      <c r="I206" s="27">
        <v>5.6360000000000001</v>
      </c>
      <c r="J206">
        <v>0.69359999999999999</v>
      </c>
      <c r="K206">
        <f>0.20749*(I206) - 0.50227</f>
        <v>0.66714364000000015</v>
      </c>
      <c r="L206" s="15">
        <f>AVERAGE(K206:K208)</f>
        <v>0.53725490000000009</v>
      </c>
      <c r="M206" s="6"/>
    </row>
    <row r="207" spans="1:13" x14ac:dyDescent="0.2">
      <c r="A207" t="s">
        <v>895</v>
      </c>
      <c r="B207" t="s">
        <v>10</v>
      </c>
      <c r="C207" t="s">
        <v>896</v>
      </c>
      <c r="D207" t="s">
        <v>897</v>
      </c>
      <c r="E207" s="1">
        <v>44210.292337962965</v>
      </c>
      <c r="F207">
        <v>1</v>
      </c>
      <c r="G207">
        <v>3</v>
      </c>
      <c r="H207" t="s">
        <v>9</v>
      </c>
      <c r="I207" s="27">
        <v>4.9420000000000002</v>
      </c>
      <c r="J207">
        <v>0.55449999999999999</v>
      </c>
      <c r="K207">
        <f>0.20749*(I207) - 0.50227</f>
        <v>0.52314558</v>
      </c>
      <c r="L207" s="6"/>
    </row>
    <row r="208" spans="1:13" x14ac:dyDescent="0.2">
      <c r="A208" t="s">
        <v>895</v>
      </c>
      <c r="B208" t="s">
        <v>10</v>
      </c>
      <c r="C208" t="s">
        <v>896</v>
      </c>
      <c r="D208" t="s">
        <v>897</v>
      </c>
      <c r="E208" s="1">
        <v>44210.294039351851</v>
      </c>
      <c r="F208">
        <v>1</v>
      </c>
      <c r="G208">
        <v>4</v>
      </c>
      <c r="H208" t="s">
        <v>9</v>
      </c>
      <c r="I208" s="27">
        <v>4.452</v>
      </c>
      <c r="J208">
        <v>0.45639999999999997</v>
      </c>
      <c r="K208">
        <f>0.20749*(I208) - 0.50227</f>
        <v>0.42147548000000001</v>
      </c>
      <c r="L208" s="6"/>
      <c r="M208" s="6"/>
    </row>
    <row r="209" spans="1:13" x14ac:dyDescent="0.2">
      <c r="A209" t="s">
        <v>955</v>
      </c>
      <c r="B209" t="s">
        <v>10</v>
      </c>
      <c r="C209" t="s">
        <v>896</v>
      </c>
      <c r="D209" t="s">
        <v>897</v>
      </c>
      <c r="E209" s="1">
        <v>44210.301388888889</v>
      </c>
      <c r="F209">
        <v>1</v>
      </c>
      <c r="G209">
        <v>1</v>
      </c>
      <c r="H209" t="s">
        <v>9</v>
      </c>
      <c r="I209" s="27">
        <v>779.1</v>
      </c>
      <c r="J209">
        <v>155.69999999999999</v>
      </c>
      <c r="K209">
        <f xml:space="preserve"> 0.18872*(I209) + 3.204</f>
        <v>150.23575200000002</v>
      </c>
      <c r="L209" s="15">
        <f>AVERAGE(K209:K211)</f>
        <v>150.36156533333335</v>
      </c>
    </row>
    <row r="210" spans="1:13" x14ac:dyDescent="0.2">
      <c r="A210" t="s">
        <v>955</v>
      </c>
      <c r="B210" t="s">
        <v>10</v>
      </c>
      <c r="C210" t="s">
        <v>896</v>
      </c>
      <c r="D210" t="s">
        <v>897</v>
      </c>
      <c r="E210" s="1">
        <v>44210.303715277776</v>
      </c>
      <c r="F210">
        <v>1</v>
      </c>
      <c r="G210">
        <v>2</v>
      </c>
      <c r="H210" t="s">
        <v>9</v>
      </c>
      <c r="I210" s="27">
        <v>780.1</v>
      </c>
      <c r="J210">
        <v>155.9</v>
      </c>
      <c r="K210">
        <f xml:space="preserve"> 0.18872*(I210) + 3.204</f>
        <v>150.42447200000001</v>
      </c>
    </row>
    <row r="211" spans="1:13" x14ac:dyDescent="0.2">
      <c r="A211" t="s">
        <v>955</v>
      </c>
      <c r="B211" t="s">
        <v>10</v>
      </c>
      <c r="C211" t="s">
        <v>896</v>
      </c>
      <c r="D211" t="s">
        <v>897</v>
      </c>
      <c r="E211" s="1">
        <v>44210.30609953704</v>
      </c>
      <c r="F211">
        <v>1</v>
      </c>
      <c r="G211">
        <v>3</v>
      </c>
      <c r="H211" t="s">
        <v>9</v>
      </c>
      <c r="I211" s="27">
        <v>780.1</v>
      </c>
      <c r="J211">
        <v>155.9</v>
      </c>
      <c r="K211">
        <f xml:space="preserve"> 0.18872*(I211) + 3.204</f>
        <v>150.42447200000001</v>
      </c>
      <c r="M211" s="6"/>
    </row>
    <row r="212" spans="1:13" x14ac:dyDescent="0.2">
      <c r="A212" t="s">
        <v>895</v>
      </c>
      <c r="B212" t="s">
        <v>10</v>
      </c>
      <c r="C212" t="s">
        <v>896</v>
      </c>
      <c r="D212" t="s">
        <v>897</v>
      </c>
      <c r="E212" s="1">
        <v>44210.314386574071</v>
      </c>
      <c r="F212">
        <v>1</v>
      </c>
      <c r="G212">
        <v>2</v>
      </c>
      <c r="H212" t="s">
        <v>9</v>
      </c>
      <c r="I212" s="27">
        <v>3.8460000000000001</v>
      </c>
      <c r="J212">
        <v>0.33500000000000002</v>
      </c>
      <c r="K212">
        <f>0.20749*(I212) - 0.50227</f>
        <v>0.29573654000000005</v>
      </c>
      <c r="L212" s="15">
        <f>AVERAGE(K212:K214)</f>
        <v>0.29622068333333335</v>
      </c>
    </row>
    <row r="213" spans="1:13" x14ac:dyDescent="0.2">
      <c r="A213" t="s">
        <v>895</v>
      </c>
      <c r="B213" t="s">
        <v>10</v>
      </c>
      <c r="C213" t="s">
        <v>896</v>
      </c>
      <c r="D213" t="s">
        <v>897</v>
      </c>
      <c r="E213" s="1">
        <v>44210.316064814811</v>
      </c>
      <c r="F213">
        <v>1</v>
      </c>
      <c r="G213">
        <v>3</v>
      </c>
      <c r="H213" t="s">
        <v>9</v>
      </c>
      <c r="I213" s="27">
        <v>3.8149999999999999</v>
      </c>
      <c r="J213">
        <v>0.32869999999999999</v>
      </c>
      <c r="K213">
        <f>0.20749*(I213) - 0.50227</f>
        <v>0.28930434999999999</v>
      </c>
      <c r="L213" s="6"/>
      <c r="M213" s="6"/>
    </row>
    <row r="214" spans="1:13" x14ac:dyDescent="0.2">
      <c r="A214" t="s">
        <v>895</v>
      </c>
      <c r="B214" t="s">
        <v>10</v>
      </c>
      <c r="C214" t="s">
        <v>896</v>
      </c>
      <c r="D214" t="s">
        <v>897</v>
      </c>
      <c r="E214" s="1">
        <v>44210.317893518521</v>
      </c>
      <c r="F214">
        <v>1</v>
      </c>
      <c r="G214">
        <v>4</v>
      </c>
      <c r="H214" t="s">
        <v>9</v>
      </c>
      <c r="I214" s="27">
        <v>3.8839999999999999</v>
      </c>
      <c r="J214">
        <v>0.34260000000000002</v>
      </c>
      <c r="K214">
        <f>0.20749*(I214) - 0.50227</f>
        <v>0.30362116000000006</v>
      </c>
      <c r="L214" s="6"/>
    </row>
    <row r="215" spans="1:13" x14ac:dyDescent="0.2">
      <c r="A215" t="s">
        <v>956</v>
      </c>
      <c r="B215" t="s">
        <v>10</v>
      </c>
      <c r="C215" t="s">
        <v>896</v>
      </c>
      <c r="D215" t="s">
        <v>897</v>
      </c>
      <c r="E215" s="1">
        <v>44210.325416666667</v>
      </c>
      <c r="F215">
        <v>1</v>
      </c>
      <c r="G215">
        <v>1</v>
      </c>
      <c r="H215" t="s">
        <v>9</v>
      </c>
      <c r="I215" s="27">
        <v>319.39999999999998</v>
      </c>
      <c r="J215">
        <v>63.55</v>
      </c>
      <c r="K215">
        <f t="shared" ref="K215:K238" si="11" xml:space="preserve"> 0.18872*(I215) + 3.204</f>
        <v>63.481167999999997</v>
      </c>
      <c r="L215" s="15">
        <f>AVERAGE(K215:K217)</f>
        <v>63.575527999999998</v>
      </c>
    </row>
    <row r="216" spans="1:13" x14ac:dyDescent="0.2">
      <c r="A216" t="s">
        <v>956</v>
      </c>
      <c r="B216" t="s">
        <v>10</v>
      </c>
      <c r="C216" t="s">
        <v>896</v>
      </c>
      <c r="D216" t="s">
        <v>897</v>
      </c>
      <c r="E216" s="1">
        <v>44210.327708333331</v>
      </c>
      <c r="F216">
        <v>1</v>
      </c>
      <c r="G216">
        <v>2</v>
      </c>
      <c r="H216" t="s">
        <v>9</v>
      </c>
      <c r="I216" s="27">
        <v>320.2</v>
      </c>
      <c r="J216">
        <v>63.71</v>
      </c>
      <c r="K216">
        <f t="shared" si="11"/>
        <v>63.632143999999997</v>
      </c>
      <c r="L216" s="6"/>
      <c r="M216" s="6"/>
    </row>
    <row r="217" spans="1:13" x14ac:dyDescent="0.2">
      <c r="A217" t="s">
        <v>956</v>
      </c>
      <c r="B217" t="s">
        <v>10</v>
      </c>
      <c r="C217" t="s">
        <v>896</v>
      </c>
      <c r="D217" t="s">
        <v>897</v>
      </c>
      <c r="E217" s="1">
        <v>44210.329884259256</v>
      </c>
      <c r="F217">
        <v>1</v>
      </c>
      <c r="G217">
        <v>3</v>
      </c>
      <c r="H217" t="s">
        <v>9</v>
      </c>
      <c r="I217" s="27">
        <v>320.10000000000002</v>
      </c>
      <c r="J217">
        <v>63.69</v>
      </c>
      <c r="K217">
        <f t="shared" si="11"/>
        <v>63.613272000000002</v>
      </c>
      <c r="L217" s="6"/>
    </row>
    <row r="218" spans="1:13" x14ac:dyDescent="0.2">
      <c r="A218" t="s">
        <v>957</v>
      </c>
      <c r="B218" t="s">
        <v>10</v>
      </c>
      <c r="C218" t="s">
        <v>896</v>
      </c>
      <c r="D218" t="s">
        <v>897</v>
      </c>
      <c r="E218" s="1">
        <v>44210.337430555555</v>
      </c>
      <c r="F218">
        <v>1</v>
      </c>
      <c r="G218">
        <v>1</v>
      </c>
      <c r="H218" t="s">
        <v>9</v>
      </c>
      <c r="I218" s="27">
        <v>284.89999999999998</v>
      </c>
      <c r="J218">
        <v>56.64</v>
      </c>
      <c r="K218">
        <f t="shared" si="11"/>
        <v>56.970327999999995</v>
      </c>
      <c r="L218" s="15">
        <f>AVERAGE(K218:K220)</f>
        <v>56.96403733333333</v>
      </c>
    </row>
    <row r="219" spans="1:13" x14ac:dyDescent="0.2">
      <c r="A219" t="s">
        <v>957</v>
      </c>
      <c r="B219" t="s">
        <v>10</v>
      </c>
      <c r="C219" t="s">
        <v>896</v>
      </c>
      <c r="D219" t="s">
        <v>897</v>
      </c>
      <c r="E219" s="1">
        <v>44210.339583333334</v>
      </c>
      <c r="F219">
        <v>1</v>
      </c>
      <c r="G219">
        <v>2</v>
      </c>
      <c r="H219" t="s">
        <v>9</v>
      </c>
      <c r="I219" s="27">
        <v>286.39999999999998</v>
      </c>
      <c r="J219">
        <v>56.94</v>
      </c>
      <c r="K219">
        <f t="shared" si="11"/>
        <v>57.253407999999993</v>
      </c>
      <c r="M219" s="6"/>
    </row>
    <row r="220" spans="1:13" x14ac:dyDescent="0.2">
      <c r="A220" t="s">
        <v>957</v>
      </c>
      <c r="B220" t="s">
        <v>10</v>
      </c>
      <c r="C220" t="s">
        <v>896</v>
      </c>
      <c r="D220" t="s">
        <v>897</v>
      </c>
      <c r="E220" s="1">
        <v>44210.341736111113</v>
      </c>
      <c r="F220">
        <v>1</v>
      </c>
      <c r="G220">
        <v>3</v>
      </c>
      <c r="H220" t="s">
        <v>9</v>
      </c>
      <c r="I220" s="27">
        <v>283.3</v>
      </c>
      <c r="J220">
        <v>56.32</v>
      </c>
      <c r="K220">
        <f t="shared" si="11"/>
        <v>56.668376000000002</v>
      </c>
    </row>
    <row r="221" spans="1:13" x14ac:dyDescent="0.2">
      <c r="A221" t="s">
        <v>958</v>
      </c>
      <c r="B221" t="s">
        <v>10</v>
      </c>
      <c r="C221" t="s">
        <v>896</v>
      </c>
      <c r="D221" t="s">
        <v>897</v>
      </c>
      <c r="E221" s="1">
        <v>44210.381180555552</v>
      </c>
      <c r="F221">
        <v>1</v>
      </c>
      <c r="G221">
        <v>1</v>
      </c>
      <c r="H221" t="s">
        <v>9</v>
      </c>
      <c r="I221" s="27">
        <v>246.4</v>
      </c>
      <c r="J221">
        <v>48.93</v>
      </c>
      <c r="K221">
        <f t="shared" si="11"/>
        <v>49.704608</v>
      </c>
      <c r="L221" s="15">
        <f>AVERAGE(K221:K223)</f>
        <v>49.736061333333332</v>
      </c>
    </row>
    <row r="222" spans="1:13" x14ac:dyDescent="0.2">
      <c r="A222" t="s">
        <v>958</v>
      </c>
      <c r="B222" t="s">
        <v>10</v>
      </c>
      <c r="C222" t="s">
        <v>896</v>
      </c>
      <c r="D222" t="s">
        <v>897</v>
      </c>
      <c r="E222" s="1">
        <v>44210.383368055554</v>
      </c>
      <c r="F222">
        <v>1</v>
      </c>
      <c r="G222">
        <v>2</v>
      </c>
      <c r="H222" t="s">
        <v>9</v>
      </c>
      <c r="I222" s="27">
        <v>245.6</v>
      </c>
      <c r="J222">
        <v>48.77</v>
      </c>
      <c r="K222">
        <f t="shared" si="11"/>
        <v>49.553632</v>
      </c>
      <c r="M222" s="6"/>
    </row>
    <row r="223" spans="1:13" x14ac:dyDescent="0.2">
      <c r="A223" t="s">
        <v>958</v>
      </c>
      <c r="B223" t="s">
        <v>10</v>
      </c>
      <c r="C223" t="s">
        <v>896</v>
      </c>
      <c r="D223" t="s">
        <v>897</v>
      </c>
      <c r="E223" s="1">
        <v>44210.385578703703</v>
      </c>
      <c r="F223">
        <v>1</v>
      </c>
      <c r="G223">
        <v>3</v>
      </c>
      <c r="H223" t="s">
        <v>9</v>
      </c>
      <c r="I223" s="27">
        <v>247.7</v>
      </c>
      <c r="J223">
        <v>49.19</v>
      </c>
      <c r="K223">
        <f t="shared" si="11"/>
        <v>49.949943999999995</v>
      </c>
    </row>
    <row r="224" spans="1:13" x14ac:dyDescent="0.2">
      <c r="A224" t="s">
        <v>959</v>
      </c>
      <c r="B224" t="s">
        <v>10</v>
      </c>
      <c r="C224" t="s">
        <v>896</v>
      </c>
      <c r="D224" t="s">
        <v>897</v>
      </c>
      <c r="E224" s="1">
        <v>44210.393136574072</v>
      </c>
      <c r="F224">
        <v>1</v>
      </c>
      <c r="G224">
        <v>1</v>
      </c>
      <c r="H224" t="s">
        <v>9</v>
      </c>
      <c r="I224" s="27">
        <v>250.5</v>
      </c>
      <c r="J224">
        <v>49.75</v>
      </c>
      <c r="K224">
        <f t="shared" si="11"/>
        <v>50.478360000000002</v>
      </c>
      <c r="L224" s="15">
        <f>AVERAGE(K224:K226)</f>
        <v>50.371418666666671</v>
      </c>
    </row>
    <row r="225" spans="1:13" x14ac:dyDescent="0.2">
      <c r="A225" t="s">
        <v>959</v>
      </c>
      <c r="B225" t="s">
        <v>10</v>
      </c>
      <c r="C225" t="s">
        <v>896</v>
      </c>
      <c r="D225" t="s">
        <v>897</v>
      </c>
      <c r="E225" s="1">
        <v>44210.395277777781</v>
      </c>
      <c r="F225">
        <v>1</v>
      </c>
      <c r="G225">
        <v>2</v>
      </c>
      <c r="H225" t="s">
        <v>9</v>
      </c>
      <c r="I225" s="27">
        <v>249.9</v>
      </c>
      <c r="J225">
        <v>49.63</v>
      </c>
      <c r="K225">
        <f t="shared" si="11"/>
        <v>50.365127999999999</v>
      </c>
      <c r="M225" s="6"/>
    </row>
    <row r="226" spans="1:13" x14ac:dyDescent="0.2">
      <c r="A226" t="s">
        <v>959</v>
      </c>
      <c r="B226" t="s">
        <v>10</v>
      </c>
      <c r="C226" t="s">
        <v>896</v>
      </c>
      <c r="D226" t="s">
        <v>897</v>
      </c>
      <c r="E226" s="1">
        <v>44210.397430555553</v>
      </c>
      <c r="F226">
        <v>1</v>
      </c>
      <c r="G226">
        <v>3</v>
      </c>
      <c r="H226" t="s">
        <v>9</v>
      </c>
      <c r="I226" s="27">
        <v>249.4</v>
      </c>
      <c r="J226">
        <v>49.53</v>
      </c>
      <c r="K226">
        <f t="shared" si="11"/>
        <v>50.270768000000004</v>
      </c>
    </row>
    <row r="227" spans="1:13" x14ac:dyDescent="0.2">
      <c r="A227" t="s">
        <v>960</v>
      </c>
      <c r="B227" t="s">
        <v>10</v>
      </c>
      <c r="C227" t="s">
        <v>896</v>
      </c>
      <c r="D227" t="s">
        <v>897</v>
      </c>
      <c r="E227" s="1">
        <v>44210.404918981483</v>
      </c>
      <c r="F227">
        <v>1</v>
      </c>
      <c r="G227">
        <v>1</v>
      </c>
      <c r="H227" t="s">
        <v>9</v>
      </c>
      <c r="I227" s="27">
        <v>296.2</v>
      </c>
      <c r="J227">
        <v>58.91</v>
      </c>
      <c r="K227">
        <f t="shared" si="11"/>
        <v>59.102863999999997</v>
      </c>
      <c r="L227" s="15">
        <f>AVERAGE(K227:K229)</f>
        <v>59.436269333333335</v>
      </c>
    </row>
    <row r="228" spans="1:13" x14ac:dyDescent="0.2">
      <c r="A228" t="s">
        <v>960</v>
      </c>
      <c r="B228" t="s">
        <v>10</v>
      </c>
      <c r="C228" t="s">
        <v>896</v>
      </c>
      <c r="D228" t="s">
        <v>897</v>
      </c>
      <c r="E228" s="1">
        <v>44210.407106481478</v>
      </c>
      <c r="F228">
        <v>1</v>
      </c>
      <c r="G228">
        <v>2</v>
      </c>
      <c r="H228" t="s">
        <v>9</v>
      </c>
      <c r="I228" s="27">
        <v>297.7</v>
      </c>
      <c r="J228">
        <v>59.21</v>
      </c>
      <c r="K228">
        <f t="shared" si="11"/>
        <v>59.385943999999995</v>
      </c>
      <c r="M228" s="6"/>
    </row>
    <row r="229" spans="1:13" x14ac:dyDescent="0.2">
      <c r="A229" t="s">
        <v>960</v>
      </c>
      <c r="B229" t="s">
        <v>10</v>
      </c>
      <c r="C229" t="s">
        <v>896</v>
      </c>
      <c r="D229" t="s">
        <v>897</v>
      </c>
      <c r="E229" s="1">
        <v>44210.409247685187</v>
      </c>
      <c r="F229">
        <v>1</v>
      </c>
      <c r="G229">
        <v>3</v>
      </c>
      <c r="H229" t="s">
        <v>9</v>
      </c>
      <c r="I229" s="27">
        <v>300</v>
      </c>
      <c r="J229">
        <v>59.67</v>
      </c>
      <c r="K229">
        <f t="shared" si="11"/>
        <v>59.82</v>
      </c>
    </row>
    <row r="230" spans="1:13" x14ac:dyDescent="0.2">
      <c r="A230" t="s">
        <v>961</v>
      </c>
      <c r="B230" t="s">
        <v>10</v>
      </c>
      <c r="C230" t="s">
        <v>896</v>
      </c>
      <c r="D230" t="s">
        <v>897</v>
      </c>
      <c r="E230" s="1">
        <v>44210.418842592589</v>
      </c>
      <c r="F230">
        <v>1</v>
      </c>
      <c r="G230">
        <v>2</v>
      </c>
      <c r="H230" t="s">
        <v>9</v>
      </c>
      <c r="I230" s="27">
        <v>231.4</v>
      </c>
      <c r="J230">
        <v>45.92</v>
      </c>
      <c r="K230">
        <f t="shared" si="11"/>
        <v>46.873808000000004</v>
      </c>
      <c r="L230" s="15">
        <f>AVERAGE(K230:K232)</f>
        <v>46.854936000000002</v>
      </c>
    </row>
    <row r="231" spans="1:13" x14ac:dyDescent="0.2">
      <c r="A231" t="s">
        <v>961</v>
      </c>
      <c r="B231" t="s">
        <v>10</v>
      </c>
      <c r="C231" t="s">
        <v>896</v>
      </c>
      <c r="D231" t="s">
        <v>897</v>
      </c>
      <c r="E231" s="1">
        <v>44210.421030092592</v>
      </c>
      <c r="F231">
        <v>1</v>
      </c>
      <c r="G231">
        <v>3</v>
      </c>
      <c r="H231" t="s">
        <v>9</v>
      </c>
      <c r="I231" s="27">
        <v>229.9</v>
      </c>
      <c r="J231">
        <v>45.62</v>
      </c>
      <c r="K231">
        <f t="shared" si="11"/>
        <v>46.590727999999999</v>
      </c>
      <c r="L231" s="6"/>
      <c r="M231" s="6"/>
    </row>
    <row r="232" spans="1:13" x14ac:dyDescent="0.2">
      <c r="A232" t="s">
        <v>961</v>
      </c>
      <c r="B232" t="s">
        <v>10</v>
      </c>
      <c r="C232" t="s">
        <v>896</v>
      </c>
      <c r="D232" t="s">
        <v>897</v>
      </c>
      <c r="E232" s="1">
        <v>44210.423159722224</v>
      </c>
      <c r="F232">
        <v>1</v>
      </c>
      <c r="G232">
        <v>4</v>
      </c>
      <c r="H232" t="s">
        <v>9</v>
      </c>
      <c r="I232" s="27">
        <v>232.6</v>
      </c>
      <c r="J232">
        <v>46.16</v>
      </c>
      <c r="K232">
        <f t="shared" si="11"/>
        <v>47.100271999999997</v>
      </c>
      <c r="L232" s="6"/>
    </row>
    <row r="233" spans="1:13" x14ac:dyDescent="0.2">
      <c r="A233" t="s">
        <v>962</v>
      </c>
      <c r="B233" t="s">
        <v>10</v>
      </c>
      <c r="C233" t="s">
        <v>896</v>
      </c>
      <c r="D233" t="s">
        <v>897</v>
      </c>
      <c r="E233" s="1">
        <v>44210.430659722224</v>
      </c>
      <c r="F233">
        <v>1</v>
      </c>
      <c r="G233">
        <v>1</v>
      </c>
      <c r="H233" t="s">
        <v>9</v>
      </c>
      <c r="I233" s="27">
        <v>225.5</v>
      </c>
      <c r="J233">
        <v>44.74</v>
      </c>
      <c r="K233">
        <f t="shared" si="11"/>
        <v>45.760359999999999</v>
      </c>
      <c r="L233" s="15">
        <f>AVERAGE(K233:K235)</f>
        <v>45.615674666666656</v>
      </c>
    </row>
    <row r="234" spans="1:13" x14ac:dyDescent="0.2">
      <c r="A234" t="s">
        <v>962</v>
      </c>
      <c r="B234" t="s">
        <v>10</v>
      </c>
      <c r="C234" t="s">
        <v>896</v>
      </c>
      <c r="D234" t="s">
        <v>897</v>
      </c>
      <c r="E234" s="1">
        <v>44210.432766203703</v>
      </c>
      <c r="F234">
        <v>1</v>
      </c>
      <c r="G234">
        <v>2</v>
      </c>
      <c r="H234" t="s">
        <v>9</v>
      </c>
      <c r="I234" s="27">
        <v>225.7</v>
      </c>
      <c r="J234">
        <v>44.78</v>
      </c>
      <c r="K234">
        <f t="shared" si="11"/>
        <v>45.798103999999995</v>
      </c>
      <c r="M234" s="6"/>
    </row>
    <row r="235" spans="1:13" x14ac:dyDescent="0.2">
      <c r="A235" t="s">
        <v>962</v>
      </c>
      <c r="B235" t="s">
        <v>10</v>
      </c>
      <c r="C235" t="s">
        <v>896</v>
      </c>
      <c r="D235" t="s">
        <v>897</v>
      </c>
      <c r="E235" s="1">
        <v>44210.434930555559</v>
      </c>
      <c r="F235">
        <v>1</v>
      </c>
      <c r="G235">
        <v>3</v>
      </c>
      <c r="H235" t="s">
        <v>9</v>
      </c>
      <c r="I235" s="27">
        <v>223</v>
      </c>
      <c r="J235">
        <v>44.24</v>
      </c>
      <c r="K235">
        <f t="shared" si="11"/>
        <v>45.288559999999997</v>
      </c>
    </row>
    <row r="236" spans="1:13" x14ac:dyDescent="0.2">
      <c r="A236" t="s">
        <v>963</v>
      </c>
      <c r="B236" t="s">
        <v>10</v>
      </c>
      <c r="C236" t="s">
        <v>896</v>
      </c>
      <c r="D236" t="s">
        <v>897</v>
      </c>
      <c r="E236" s="1">
        <v>44210.442488425928</v>
      </c>
      <c r="F236">
        <v>1</v>
      </c>
      <c r="G236">
        <v>1</v>
      </c>
      <c r="H236" t="s">
        <v>9</v>
      </c>
      <c r="I236" s="27">
        <v>266.10000000000002</v>
      </c>
      <c r="J236">
        <v>52.88</v>
      </c>
      <c r="K236">
        <f t="shared" si="11"/>
        <v>53.422392000000002</v>
      </c>
      <c r="L236" s="15">
        <f>AVERAGE(K236:K238)</f>
        <v>53.573368000000009</v>
      </c>
    </row>
    <row r="237" spans="1:13" x14ac:dyDescent="0.2">
      <c r="A237" t="s">
        <v>963</v>
      </c>
      <c r="B237" t="s">
        <v>10</v>
      </c>
      <c r="C237" t="s">
        <v>896</v>
      </c>
      <c r="D237" t="s">
        <v>897</v>
      </c>
      <c r="E237" s="1">
        <v>44210.444699074076</v>
      </c>
      <c r="F237">
        <v>1</v>
      </c>
      <c r="G237">
        <v>2</v>
      </c>
      <c r="H237" t="s">
        <v>9</v>
      </c>
      <c r="I237" s="27">
        <v>266.5</v>
      </c>
      <c r="J237">
        <v>52.96</v>
      </c>
      <c r="K237">
        <f t="shared" si="11"/>
        <v>53.497880000000002</v>
      </c>
      <c r="M237" s="6"/>
    </row>
    <row r="238" spans="1:13" x14ac:dyDescent="0.2">
      <c r="A238" t="s">
        <v>963</v>
      </c>
      <c r="B238" t="s">
        <v>10</v>
      </c>
      <c r="C238" t="s">
        <v>896</v>
      </c>
      <c r="D238" t="s">
        <v>897</v>
      </c>
      <c r="E238" s="1">
        <v>44210.446840277778</v>
      </c>
      <c r="F238">
        <v>1</v>
      </c>
      <c r="G238">
        <v>3</v>
      </c>
      <c r="H238" t="s">
        <v>9</v>
      </c>
      <c r="I238" s="27">
        <v>268.10000000000002</v>
      </c>
      <c r="J238">
        <v>53.28</v>
      </c>
      <c r="K238">
        <f t="shared" si="11"/>
        <v>53.799832000000002</v>
      </c>
    </row>
    <row r="239" spans="1:13" x14ac:dyDescent="0.2">
      <c r="A239" t="s">
        <v>964</v>
      </c>
      <c r="B239" t="s">
        <v>10</v>
      </c>
      <c r="C239" t="s">
        <v>896</v>
      </c>
      <c r="D239" t="s">
        <v>897</v>
      </c>
      <c r="E239" s="1">
        <v>44210.45516203704</v>
      </c>
      <c r="F239">
        <v>1</v>
      </c>
      <c r="G239">
        <v>2</v>
      </c>
      <c r="H239" t="s">
        <v>9</v>
      </c>
      <c r="I239" s="27">
        <v>3.6110000000000002</v>
      </c>
      <c r="J239">
        <v>0.28789999999999999</v>
      </c>
      <c r="K239">
        <f>0.20749*(I239) - 0.50227</f>
        <v>0.24697639000000005</v>
      </c>
      <c r="L239" s="15">
        <f>AVERAGE(K239:K241)</f>
        <v>0.16474118666666673</v>
      </c>
    </row>
    <row r="240" spans="1:13" x14ac:dyDescent="0.2">
      <c r="A240" t="s">
        <v>964</v>
      </c>
      <c r="B240" t="s">
        <v>10</v>
      </c>
      <c r="C240" t="s">
        <v>896</v>
      </c>
      <c r="D240" t="s">
        <v>897</v>
      </c>
      <c r="E240" s="1">
        <v>44210.456805555557</v>
      </c>
      <c r="F240">
        <v>1</v>
      </c>
      <c r="G240">
        <v>3</v>
      </c>
      <c r="H240" t="s">
        <v>9</v>
      </c>
      <c r="I240" s="27">
        <v>2.9620000000000002</v>
      </c>
      <c r="J240">
        <v>0.1578</v>
      </c>
      <c r="K240">
        <f>0.20749*(I240) - 0.50227</f>
        <v>0.11231538000000008</v>
      </c>
      <c r="L240" s="6"/>
      <c r="M240" s="6"/>
    </row>
    <row r="241" spans="1:19" x14ac:dyDescent="0.2">
      <c r="A241" t="s">
        <v>964</v>
      </c>
      <c r="B241" t="s">
        <v>10</v>
      </c>
      <c r="C241" t="s">
        <v>896</v>
      </c>
      <c r="D241" t="s">
        <v>897</v>
      </c>
      <c r="E241" s="1">
        <v>44210.458483796298</v>
      </c>
      <c r="F241">
        <v>1</v>
      </c>
      <c r="G241">
        <v>4</v>
      </c>
      <c r="H241" t="s">
        <v>9</v>
      </c>
      <c r="I241" s="27">
        <v>3.0710000000000002</v>
      </c>
      <c r="J241">
        <v>0.1797</v>
      </c>
      <c r="K241">
        <f>0.20749*(I241) - 0.50227</f>
        <v>0.13493179000000011</v>
      </c>
      <c r="L241" s="6"/>
    </row>
    <row r="242" spans="1:19" x14ac:dyDescent="0.2">
      <c r="A242" t="s">
        <v>965</v>
      </c>
      <c r="B242" t="s">
        <v>10</v>
      </c>
      <c r="C242" t="s">
        <v>896</v>
      </c>
      <c r="D242" t="s">
        <v>897</v>
      </c>
      <c r="E242" s="1">
        <v>44210.466041666667</v>
      </c>
      <c r="F242">
        <v>1</v>
      </c>
      <c r="G242">
        <v>1</v>
      </c>
      <c r="H242" t="s">
        <v>9</v>
      </c>
      <c r="I242" s="27">
        <v>355.2</v>
      </c>
      <c r="J242">
        <v>70.73</v>
      </c>
      <c r="K242">
        <f t="shared" ref="K242:K250" si="12" xml:space="preserve"> 0.18872*(I242) + 3.204</f>
        <v>70.237343999999993</v>
      </c>
      <c r="L242" s="15">
        <f>AVERAGE(K242:K244)</f>
        <v>70.281378666666654</v>
      </c>
    </row>
    <row r="243" spans="1:19" x14ac:dyDescent="0.2">
      <c r="A243" t="s">
        <v>965</v>
      </c>
      <c r="B243" t="s">
        <v>10</v>
      </c>
      <c r="C243" t="s">
        <v>896</v>
      </c>
      <c r="D243" t="s">
        <v>897</v>
      </c>
      <c r="E243" s="1">
        <v>44210.468263888892</v>
      </c>
      <c r="F243">
        <v>1</v>
      </c>
      <c r="G243">
        <v>2</v>
      </c>
      <c r="H243" t="s">
        <v>9</v>
      </c>
      <c r="I243" s="27">
        <v>353.7</v>
      </c>
      <c r="J243">
        <v>70.430000000000007</v>
      </c>
      <c r="K243">
        <f t="shared" si="12"/>
        <v>69.954263999999995</v>
      </c>
      <c r="L243" s="6"/>
      <c r="M243" s="6"/>
    </row>
    <row r="244" spans="1:19" x14ac:dyDescent="0.2">
      <c r="A244" t="s">
        <v>965</v>
      </c>
      <c r="B244" t="s">
        <v>10</v>
      </c>
      <c r="C244" t="s">
        <v>896</v>
      </c>
      <c r="D244" t="s">
        <v>897</v>
      </c>
      <c r="E244" s="1">
        <v>44210.470416666663</v>
      </c>
      <c r="F244">
        <v>1</v>
      </c>
      <c r="G244">
        <v>3</v>
      </c>
      <c r="H244" t="s">
        <v>9</v>
      </c>
      <c r="I244" s="27">
        <v>357.4</v>
      </c>
      <c r="J244">
        <v>71.17</v>
      </c>
      <c r="K244">
        <f t="shared" si="12"/>
        <v>70.65252799999999</v>
      </c>
      <c r="L244" s="6"/>
    </row>
    <row r="245" spans="1:19" x14ac:dyDescent="0.2">
      <c r="A245" t="s">
        <v>966</v>
      </c>
      <c r="B245" t="s">
        <v>10</v>
      </c>
      <c r="C245" t="s">
        <v>896</v>
      </c>
      <c r="D245" t="s">
        <v>897</v>
      </c>
      <c r="E245" s="1">
        <v>44210.477916666663</v>
      </c>
      <c r="F245">
        <v>1</v>
      </c>
      <c r="G245">
        <v>1</v>
      </c>
      <c r="H245" t="s">
        <v>9</v>
      </c>
      <c r="I245" s="27">
        <v>314.10000000000002</v>
      </c>
      <c r="J245">
        <v>62.49</v>
      </c>
      <c r="K245">
        <f t="shared" si="12"/>
        <v>62.480952000000002</v>
      </c>
      <c r="L245" s="15">
        <f>AVERAGE(K245:K247)</f>
        <v>62.348848000000004</v>
      </c>
    </row>
    <row r="246" spans="1:19" x14ac:dyDescent="0.2">
      <c r="A246" t="s">
        <v>966</v>
      </c>
      <c r="B246" t="s">
        <v>10</v>
      </c>
      <c r="C246" t="s">
        <v>896</v>
      </c>
      <c r="D246" t="s">
        <v>897</v>
      </c>
      <c r="E246" s="1">
        <v>44210.480092592596</v>
      </c>
      <c r="F246">
        <v>1</v>
      </c>
      <c r="G246">
        <v>2</v>
      </c>
      <c r="H246" t="s">
        <v>9</v>
      </c>
      <c r="I246" s="27">
        <v>312.5</v>
      </c>
      <c r="J246">
        <v>62.17</v>
      </c>
      <c r="K246">
        <f t="shared" si="12"/>
        <v>62.179000000000002</v>
      </c>
      <c r="M246" s="6"/>
    </row>
    <row r="247" spans="1:19" x14ac:dyDescent="0.2">
      <c r="A247" t="s">
        <v>966</v>
      </c>
      <c r="B247" t="s">
        <v>10</v>
      </c>
      <c r="C247" t="s">
        <v>896</v>
      </c>
      <c r="D247" t="s">
        <v>897</v>
      </c>
      <c r="E247" s="1">
        <v>44210.482245370367</v>
      </c>
      <c r="F247">
        <v>1</v>
      </c>
      <c r="G247">
        <v>3</v>
      </c>
      <c r="H247" t="s">
        <v>9</v>
      </c>
      <c r="I247" s="27">
        <v>313.60000000000002</v>
      </c>
      <c r="J247">
        <v>62.39</v>
      </c>
      <c r="K247">
        <f t="shared" si="12"/>
        <v>62.386592000000007</v>
      </c>
      <c r="S247" t="s">
        <v>272</v>
      </c>
    </row>
    <row r="248" spans="1:19" x14ac:dyDescent="0.2">
      <c r="A248" t="s">
        <v>967</v>
      </c>
      <c r="B248" t="s">
        <v>10</v>
      </c>
      <c r="C248" t="s">
        <v>896</v>
      </c>
      <c r="D248" t="s">
        <v>897</v>
      </c>
      <c r="E248" s="1">
        <v>44210.48982638889</v>
      </c>
      <c r="F248">
        <v>1</v>
      </c>
      <c r="G248">
        <v>1</v>
      </c>
      <c r="H248" t="s">
        <v>9</v>
      </c>
      <c r="I248" s="27">
        <v>249</v>
      </c>
      <c r="J248">
        <v>49.45</v>
      </c>
      <c r="K248">
        <f t="shared" si="12"/>
        <v>50.195280000000004</v>
      </c>
      <c r="L248" s="15">
        <f>AVERAGE(K248:K250)</f>
        <v>50.528685333333328</v>
      </c>
      <c r="Q248" t="s">
        <v>8</v>
      </c>
      <c r="R248" t="s">
        <v>861</v>
      </c>
      <c r="S248" t="s">
        <v>861</v>
      </c>
    </row>
    <row r="249" spans="1:19" x14ac:dyDescent="0.2">
      <c r="A249" t="s">
        <v>967</v>
      </c>
      <c r="B249" t="s">
        <v>10</v>
      </c>
      <c r="C249" t="s">
        <v>896</v>
      </c>
      <c r="D249" t="s">
        <v>897</v>
      </c>
      <c r="E249" s="1">
        <v>44210.491979166669</v>
      </c>
      <c r="F249">
        <v>1</v>
      </c>
      <c r="G249">
        <v>2</v>
      </c>
      <c r="H249" t="s">
        <v>9</v>
      </c>
      <c r="I249" s="27">
        <v>250.8</v>
      </c>
      <c r="J249">
        <v>49.81</v>
      </c>
      <c r="K249">
        <f t="shared" si="12"/>
        <v>50.534976</v>
      </c>
      <c r="M249" s="6"/>
      <c r="Q249" s="27">
        <v>151.5</v>
      </c>
      <c r="R249">
        <v>30</v>
      </c>
      <c r="S249">
        <f xml:space="preserve"> 0.18417*(Q249) + 2.257</f>
        <v>30.158755000000003</v>
      </c>
    </row>
    <row r="250" spans="1:19" x14ac:dyDescent="0.2">
      <c r="A250" t="s">
        <v>967</v>
      </c>
      <c r="B250" t="s">
        <v>10</v>
      </c>
      <c r="C250" t="s">
        <v>896</v>
      </c>
      <c r="D250" t="s">
        <v>897</v>
      </c>
      <c r="E250" s="1">
        <v>44210.494097222225</v>
      </c>
      <c r="F250">
        <v>1</v>
      </c>
      <c r="G250">
        <v>3</v>
      </c>
      <c r="H250" t="s">
        <v>9</v>
      </c>
      <c r="I250" s="27">
        <v>252.5</v>
      </c>
      <c r="J250">
        <v>50.15</v>
      </c>
      <c r="K250">
        <f t="shared" si="12"/>
        <v>50.855800000000002</v>
      </c>
      <c r="Q250" s="27">
        <v>150.30000000000001</v>
      </c>
      <c r="R250">
        <v>30</v>
      </c>
      <c r="S250">
        <f t="shared" ref="S250:S260" si="13" xml:space="preserve"> 0.18417*(Q250) + 2.257</f>
        <v>29.937751000000002</v>
      </c>
    </row>
    <row r="251" spans="1:19" x14ac:dyDescent="0.2">
      <c r="A251" t="s">
        <v>968</v>
      </c>
      <c r="B251" t="s">
        <v>10</v>
      </c>
      <c r="C251" t="s">
        <v>896</v>
      </c>
      <c r="D251" t="s">
        <v>897</v>
      </c>
      <c r="E251" s="1">
        <v>44210.501585648148</v>
      </c>
      <c r="F251">
        <v>1</v>
      </c>
      <c r="G251">
        <v>1</v>
      </c>
      <c r="H251" t="s">
        <v>9</v>
      </c>
      <c r="I251" s="27">
        <v>1075</v>
      </c>
      <c r="J251">
        <v>214.9</v>
      </c>
      <c r="K251">
        <f xml:space="preserve"> 0.18417*(I251) + 2.257</f>
        <v>200.23975000000002</v>
      </c>
      <c r="L251" s="15">
        <f>AVERAGE(K251:K253)</f>
        <v>199.99419000000003</v>
      </c>
      <c r="Q251" s="27">
        <v>152.30000000000001</v>
      </c>
      <c r="R251">
        <v>30</v>
      </c>
      <c r="S251">
        <f t="shared" si="13"/>
        <v>30.306091000000002</v>
      </c>
    </row>
    <row r="252" spans="1:19" x14ac:dyDescent="0.2">
      <c r="A252" t="s">
        <v>968</v>
      </c>
      <c r="B252" t="s">
        <v>10</v>
      </c>
      <c r="C252" t="s">
        <v>896</v>
      </c>
      <c r="D252" t="s">
        <v>897</v>
      </c>
      <c r="E252" s="1">
        <v>44210.504050925927</v>
      </c>
      <c r="F252">
        <v>1</v>
      </c>
      <c r="G252">
        <v>2</v>
      </c>
      <c r="H252" t="s">
        <v>9</v>
      </c>
      <c r="I252" s="27">
        <v>1070</v>
      </c>
      <c r="J252">
        <v>213.9</v>
      </c>
      <c r="K252">
        <f xml:space="preserve"> 0.18417*(I252) + 2.257</f>
        <v>199.31890000000001</v>
      </c>
      <c r="M252" s="6"/>
      <c r="Q252" s="27">
        <v>259.89999999999998</v>
      </c>
      <c r="R252">
        <v>50</v>
      </c>
      <c r="S252">
        <f t="shared" si="13"/>
        <v>50.122782999999991</v>
      </c>
    </row>
    <row r="253" spans="1:19" x14ac:dyDescent="0.2">
      <c r="A253" t="s">
        <v>968</v>
      </c>
      <c r="B253" t="s">
        <v>10</v>
      </c>
      <c r="C253" t="s">
        <v>896</v>
      </c>
      <c r="D253" t="s">
        <v>897</v>
      </c>
      <c r="E253" s="1">
        <v>44210.50640046296</v>
      </c>
      <c r="F253">
        <v>1</v>
      </c>
      <c r="G253">
        <v>3</v>
      </c>
      <c r="H253" t="s">
        <v>9</v>
      </c>
      <c r="I253" s="27">
        <v>1076</v>
      </c>
      <c r="J253">
        <v>215.1</v>
      </c>
      <c r="K253">
        <f xml:space="preserve"> 0.18417*(I253) + 2.257</f>
        <v>200.42392000000001</v>
      </c>
      <c r="Q253" s="27">
        <v>256.3</v>
      </c>
      <c r="R253">
        <v>50</v>
      </c>
      <c r="S253">
        <f t="shared" si="13"/>
        <v>49.459771000000003</v>
      </c>
    </row>
    <row r="254" spans="1:19" x14ac:dyDescent="0.2">
      <c r="A254" t="s">
        <v>895</v>
      </c>
      <c r="B254" t="s">
        <v>10</v>
      </c>
      <c r="C254" t="s">
        <v>896</v>
      </c>
      <c r="D254" t="s">
        <v>897</v>
      </c>
      <c r="E254" s="1">
        <v>44210.514884259261</v>
      </c>
      <c r="F254">
        <v>1</v>
      </c>
      <c r="G254">
        <v>2</v>
      </c>
      <c r="H254" t="s">
        <v>9</v>
      </c>
      <c r="I254" s="27">
        <v>3.5129999999999999</v>
      </c>
      <c r="J254">
        <v>0.26819999999999999</v>
      </c>
      <c r="K254">
        <f>0.20749*(I254) - 0.50227</f>
        <v>0.22664236999999998</v>
      </c>
      <c r="L254" s="15">
        <f>AVERAGE(K254:K256)</f>
        <v>0.17559982999999998</v>
      </c>
      <c r="Q254" s="27">
        <v>259.39999999999998</v>
      </c>
      <c r="R254">
        <v>50</v>
      </c>
      <c r="S254">
        <f t="shared" si="13"/>
        <v>50.030697999999994</v>
      </c>
    </row>
    <row r="255" spans="1:19" x14ac:dyDescent="0.2">
      <c r="A255" t="s">
        <v>895</v>
      </c>
      <c r="B255" t="s">
        <v>10</v>
      </c>
      <c r="C255" t="s">
        <v>896</v>
      </c>
      <c r="D255" t="s">
        <v>897</v>
      </c>
      <c r="E255" s="1">
        <v>44210.516597222224</v>
      </c>
      <c r="F255">
        <v>1</v>
      </c>
      <c r="G255">
        <v>3</v>
      </c>
      <c r="H255" t="s">
        <v>9</v>
      </c>
      <c r="I255" s="27">
        <v>3.081</v>
      </c>
      <c r="J255">
        <v>0.1817</v>
      </c>
      <c r="K255">
        <f>0.20749*(I255) - 0.50227</f>
        <v>0.13700668999999999</v>
      </c>
      <c r="L255" s="6"/>
      <c r="M255" s="6"/>
      <c r="Q255" s="27">
        <v>1075</v>
      </c>
      <c r="R255">
        <v>200</v>
      </c>
      <c r="S255">
        <f t="shared" si="13"/>
        <v>200.23975000000002</v>
      </c>
    </row>
    <row r="256" spans="1:19" x14ac:dyDescent="0.2">
      <c r="A256" t="s">
        <v>895</v>
      </c>
      <c r="B256" t="s">
        <v>10</v>
      </c>
      <c r="C256" t="s">
        <v>896</v>
      </c>
      <c r="D256" t="s">
        <v>897</v>
      </c>
      <c r="E256" s="1">
        <v>44210.518321759257</v>
      </c>
      <c r="F256">
        <v>1</v>
      </c>
      <c r="G256">
        <v>4</v>
      </c>
      <c r="H256" t="s">
        <v>9</v>
      </c>
      <c r="I256" s="27">
        <v>3.2069999999999999</v>
      </c>
      <c r="J256">
        <v>0.2069</v>
      </c>
      <c r="K256">
        <f>0.20749*(I256) - 0.50227</f>
        <v>0.16315042999999996</v>
      </c>
      <c r="L256" s="6"/>
      <c r="Q256" s="27">
        <v>1070</v>
      </c>
      <c r="R256">
        <v>200</v>
      </c>
      <c r="S256">
        <f t="shared" si="13"/>
        <v>199.31890000000001</v>
      </c>
    </row>
    <row r="257" spans="1:19" x14ac:dyDescent="0.2">
      <c r="A257" t="s">
        <v>969</v>
      </c>
      <c r="B257" t="s">
        <v>10</v>
      </c>
      <c r="C257" t="s">
        <v>896</v>
      </c>
      <c r="D257" t="s">
        <v>897</v>
      </c>
      <c r="E257" s="1">
        <v>44210.52584490741</v>
      </c>
      <c r="F257">
        <v>1</v>
      </c>
      <c r="G257">
        <v>1</v>
      </c>
      <c r="H257" t="s">
        <v>9</v>
      </c>
      <c r="I257" s="27">
        <v>341.6</v>
      </c>
      <c r="J257">
        <v>68</v>
      </c>
      <c r="K257">
        <f t="shared" ref="K257:K298" si="14" xml:space="preserve"> 0.18417*(I257) + 2.257</f>
        <v>65.169471999999999</v>
      </c>
      <c r="L257" s="15">
        <f>AVERAGE(K257:K259)</f>
        <v>65.75881600000001</v>
      </c>
      <c r="Q257" s="27">
        <v>1076</v>
      </c>
      <c r="R257">
        <v>200</v>
      </c>
      <c r="S257">
        <f t="shared" si="13"/>
        <v>200.42392000000001</v>
      </c>
    </row>
    <row r="258" spans="1:19" x14ac:dyDescent="0.2">
      <c r="A258" t="s">
        <v>969</v>
      </c>
      <c r="B258" t="s">
        <v>10</v>
      </c>
      <c r="C258" t="s">
        <v>896</v>
      </c>
      <c r="D258" t="s">
        <v>897</v>
      </c>
      <c r="E258" s="1">
        <v>44210.528078703705</v>
      </c>
      <c r="F258">
        <v>1</v>
      </c>
      <c r="G258">
        <v>2</v>
      </c>
      <c r="H258" t="s">
        <v>9</v>
      </c>
      <c r="I258" s="27">
        <v>344.6</v>
      </c>
      <c r="J258">
        <v>68.599999999999994</v>
      </c>
      <c r="K258">
        <f t="shared" si="14"/>
        <v>65.721982000000011</v>
      </c>
      <c r="L258" s="6"/>
      <c r="M258" s="6"/>
      <c r="Q258" s="27">
        <v>1603</v>
      </c>
      <c r="R258">
        <v>300</v>
      </c>
      <c r="S258">
        <f t="shared" si="13"/>
        <v>297.48151000000001</v>
      </c>
    </row>
    <row r="259" spans="1:19" x14ac:dyDescent="0.2">
      <c r="A259" t="s">
        <v>969</v>
      </c>
      <c r="B259" t="s">
        <v>10</v>
      </c>
      <c r="C259" t="s">
        <v>896</v>
      </c>
      <c r="D259" t="s">
        <v>897</v>
      </c>
      <c r="E259" s="1">
        <v>44210.530289351853</v>
      </c>
      <c r="F259">
        <v>1</v>
      </c>
      <c r="G259">
        <v>3</v>
      </c>
      <c r="H259" t="s">
        <v>9</v>
      </c>
      <c r="I259" s="27">
        <v>348.2</v>
      </c>
      <c r="J259">
        <v>69.319999999999993</v>
      </c>
      <c r="K259">
        <f t="shared" si="14"/>
        <v>66.384994000000006</v>
      </c>
      <c r="L259" s="6"/>
      <c r="Q259" s="27">
        <v>1624</v>
      </c>
      <c r="R259">
        <v>300</v>
      </c>
      <c r="S259">
        <f t="shared" si="13"/>
        <v>301.34908000000001</v>
      </c>
    </row>
    <row r="260" spans="1:19" x14ac:dyDescent="0.2">
      <c r="A260" t="s">
        <v>970</v>
      </c>
      <c r="B260" t="s">
        <v>10</v>
      </c>
      <c r="C260" t="s">
        <v>896</v>
      </c>
      <c r="D260" t="s">
        <v>897</v>
      </c>
      <c r="E260" s="1">
        <v>44210.537673611114</v>
      </c>
      <c r="F260">
        <v>1</v>
      </c>
      <c r="G260">
        <v>1</v>
      </c>
      <c r="H260" t="s">
        <v>9</v>
      </c>
      <c r="I260" s="27">
        <v>298.60000000000002</v>
      </c>
      <c r="J260">
        <v>59.39</v>
      </c>
      <c r="K260">
        <f t="shared" si="14"/>
        <v>57.250162000000003</v>
      </c>
      <c r="L260" s="15">
        <f>AVERAGE(K260:K262)</f>
        <v>57.096686999999996</v>
      </c>
      <c r="Q260" s="27">
        <v>1623</v>
      </c>
      <c r="R260">
        <v>300</v>
      </c>
      <c r="S260">
        <f t="shared" si="13"/>
        <v>301.16491000000002</v>
      </c>
    </row>
    <row r="261" spans="1:19" x14ac:dyDescent="0.2">
      <c r="A261" t="s">
        <v>970</v>
      </c>
      <c r="B261" t="s">
        <v>10</v>
      </c>
      <c r="C261" t="s">
        <v>896</v>
      </c>
      <c r="D261" t="s">
        <v>897</v>
      </c>
      <c r="E261" s="1">
        <v>44210.539826388886</v>
      </c>
      <c r="F261">
        <v>1</v>
      </c>
      <c r="G261">
        <v>2</v>
      </c>
      <c r="H261" t="s">
        <v>9</v>
      </c>
      <c r="I261" s="27">
        <v>295.3</v>
      </c>
      <c r="J261">
        <v>58.73</v>
      </c>
      <c r="K261">
        <f t="shared" si="14"/>
        <v>56.642401</v>
      </c>
      <c r="M261" s="6"/>
    </row>
    <row r="262" spans="1:19" x14ac:dyDescent="0.2">
      <c r="A262" t="s">
        <v>970</v>
      </c>
      <c r="B262" t="s">
        <v>10</v>
      </c>
      <c r="C262" t="s">
        <v>896</v>
      </c>
      <c r="D262" t="s">
        <v>897</v>
      </c>
      <c r="E262" s="1">
        <v>44210.541979166665</v>
      </c>
      <c r="F262">
        <v>1</v>
      </c>
      <c r="G262">
        <v>3</v>
      </c>
      <c r="H262" t="s">
        <v>9</v>
      </c>
      <c r="I262" s="27">
        <v>299.39999999999998</v>
      </c>
      <c r="J262">
        <v>59.55</v>
      </c>
      <c r="K262">
        <f t="shared" si="14"/>
        <v>57.397497999999992</v>
      </c>
    </row>
    <row r="263" spans="1:19" x14ac:dyDescent="0.2">
      <c r="A263" t="s">
        <v>971</v>
      </c>
      <c r="B263" t="s">
        <v>10</v>
      </c>
      <c r="C263" t="s">
        <v>896</v>
      </c>
      <c r="D263" t="s">
        <v>897</v>
      </c>
      <c r="E263" s="1">
        <v>44210.549375000002</v>
      </c>
      <c r="F263">
        <v>1</v>
      </c>
      <c r="G263">
        <v>1</v>
      </c>
      <c r="H263" t="s">
        <v>9</v>
      </c>
      <c r="I263" s="27">
        <v>259.89999999999998</v>
      </c>
      <c r="J263">
        <v>51.63</v>
      </c>
      <c r="K263">
        <f t="shared" si="14"/>
        <v>50.122782999999991</v>
      </c>
      <c r="L263" s="15">
        <f>AVERAGE(K263:K265)</f>
        <v>50.583207999999992</v>
      </c>
    </row>
    <row r="264" spans="1:19" x14ac:dyDescent="0.2">
      <c r="A264" t="s">
        <v>971</v>
      </c>
      <c r="B264" t="s">
        <v>10</v>
      </c>
      <c r="C264" t="s">
        <v>896</v>
      </c>
      <c r="D264" t="s">
        <v>897</v>
      </c>
      <c r="E264" s="1">
        <v>44210.55159722222</v>
      </c>
      <c r="F264">
        <v>1</v>
      </c>
      <c r="G264">
        <v>2</v>
      </c>
      <c r="H264" t="s">
        <v>9</v>
      </c>
      <c r="I264" s="27">
        <v>261.7</v>
      </c>
      <c r="J264">
        <v>51.99</v>
      </c>
      <c r="K264">
        <f t="shared" si="14"/>
        <v>50.454288999999996</v>
      </c>
      <c r="M264" s="6"/>
    </row>
    <row r="265" spans="1:19" x14ac:dyDescent="0.2">
      <c r="A265" t="s">
        <v>971</v>
      </c>
      <c r="B265" t="s">
        <v>10</v>
      </c>
      <c r="C265" t="s">
        <v>896</v>
      </c>
      <c r="D265" t="s">
        <v>897</v>
      </c>
      <c r="E265" s="1">
        <v>44210.553738425922</v>
      </c>
      <c r="F265">
        <v>1</v>
      </c>
      <c r="G265">
        <v>3</v>
      </c>
      <c r="H265" t="s">
        <v>9</v>
      </c>
      <c r="I265" s="27">
        <v>265.60000000000002</v>
      </c>
      <c r="J265">
        <v>52.78</v>
      </c>
      <c r="K265">
        <f t="shared" si="14"/>
        <v>51.172552000000003</v>
      </c>
    </row>
    <row r="266" spans="1:19" x14ac:dyDescent="0.2">
      <c r="A266" t="s">
        <v>972</v>
      </c>
      <c r="B266" t="s">
        <v>10</v>
      </c>
      <c r="C266" t="s">
        <v>896</v>
      </c>
      <c r="D266" t="s">
        <v>897</v>
      </c>
      <c r="E266" s="1">
        <v>44210.561273148145</v>
      </c>
      <c r="F266">
        <v>1</v>
      </c>
      <c r="G266">
        <v>1</v>
      </c>
      <c r="H266" t="s">
        <v>9</v>
      </c>
      <c r="I266" s="27">
        <v>285.89999999999998</v>
      </c>
      <c r="J266">
        <v>56.84</v>
      </c>
      <c r="K266">
        <f t="shared" si="14"/>
        <v>54.911202999999993</v>
      </c>
      <c r="L266" s="15">
        <f>AVERAGE(K266:K268)</f>
        <v>54.855952000000002</v>
      </c>
    </row>
    <row r="267" spans="1:19" x14ac:dyDescent="0.2">
      <c r="A267" t="s">
        <v>972</v>
      </c>
      <c r="B267" t="s">
        <v>10</v>
      </c>
      <c r="C267" t="s">
        <v>896</v>
      </c>
      <c r="D267" t="s">
        <v>897</v>
      </c>
      <c r="E267" s="1">
        <v>44210.563437500001</v>
      </c>
      <c r="F267">
        <v>1</v>
      </c>
      <c r="G267">
        <v>2</v>
      </c>
      <c r="H267" t="s">
        <v>9</v>
      </c>
      <c r="I267" s="27">
        <v>286.89999999999998</v>
      </c>
      <c r="J267">
        <v>57.04</v>
      </c>
      <c r="K267">
        <f t="shared" si="14"/>
        <v>55.095372999999995</v>
      </c>
      <c r="L267" s="6"/>
      <c r="M267" s="6"/>
    </row>
    <row r="268" spans="1:19" x14ac:dyDescent="0.2">
      <c r="A268" t="s">
        <v>972</v>
      </c>
      <c r="B268" t="s">
        <v>10</v>
      </c>
      <c r="C268" t="s">
        <v>896</v>
      </c>
      <c r="D268" t="s">
        <v>897</v>
      </c>
      <c r="E268" s="1">
        <v>44210.565671296295</v>
      </c>
      <c r="F268">
        <v>1</v>
      </c>
      <c r="G268">
        <v>3</v>
      </c>
      <c r="H268" t="s">
        <v>9</v>
      </c>
      <c r="I268" s="27">
        <v>284</v>
      </c>
      <c r="J268">
        <v>56.46</v>
      </c>
      <c r="K268">
        <f t="shared" si="14"/>
        <v>54.561279999999996</v>
      </c>
      <c r="L268" s="6"/>
    </row>
    <row r="269" spans="1:19" x14ac:dyDescent="0.2">
      <c r="A269" t="s">
        <v>973</v>
      </c>
      <c r="B269" t="s">
        <v>10</v>
      </c>
      <c r="C269" t="s">
        <v>896</v>
      </c>
      <c r="D269" t="s">
        <v>897</v>
      </c>
      <c r="E269" s="1">
        <v>44210.573206018518</v>
      </c>
      <c r="F269">
        <v>1</v>
      </c>
      <c r="G269">
        <v>1</v>
      </c>
      <c r="H269" t="s">
        <v>9</v>
      </c>
      <c r="I269" s="27">
        <v>260.3</v>
      </c>
      <c r="J269">
        <v>51.71</v>
      </c>
      <c r="K269">
        <f t="shared" si="14"/>
        <v>50.196451000000003</v>
      </c>
      <c r="L269" s="15">
        <f>AVERAGE(K269:K271)</f>
        <v>50.448149999999998</v>
      </c>
    </row>
    <row r="270" spans="1:19" x14ac:dyDescent="0.2">
      <c r="A270" t="s">
        <v>973</v>
      </c>
      <c r="B270" t="s">
        <v>10</v>
      </c>
      <c r="C270" t="s">
        <v>896</v>
      </c>
      <c r="D270" t="s">
        <v>897</v>
      </c>
      <c r="E270" s="1">
        <v>44210.575439814813</v>
      </c>
      <c r="F270">
        <v>1</v>
      </c>
      <c r="G270">
        <v>2</v>
      </c>
      <c r="H270" t="s">
        <v>9</v>
      </c>
      <c r="I270" s="27">
        <v>260</v>
      </c>
      <c r="J270">
        <v>51.65</v>
      </c>
      <c r="K270">
        <f t="shared" si="14"/>
        <v>50.141199999999998</v>
      </c>
      <c r="M270" s="6"/>
    </row>
    <row r="271" spans="1:19" x14ac:dyDescent="0.2">
      <c r="A271" t="s">
        <v>973</v>
      </c>
      <c r="B271" t="s">
        <v>10</v>
      </c>
      <c r="C271" t="s">
        <v>896</v>
      </c>
      <c r="D271" t="s">
        <v>897</v>
      </c>
      <c r="E271" s="1">
        <v>44210.577627314815</v>
      </c>
      <c r="F271">
        <v>1</v>
      </c>
      <c r="G271">
        <v>3</v>
      </c>
      <c r="H271" t="s">
        <v>9</v>
      </c>
      <c r="I271" s="27">
        <v>264.7</v>
      </c>
      <c r="J271">
        <v>52.6</v>
      </c>
      <c r="K271">
        <f t="shared" si="14"/>
        <v>51.006798999999994</v>
      </c>
    </row>
    <row r="272" spans="1:19" x14ac:dyDescent="0.2">
      <c r="A272" t="s">
        <v>974</v>
      </c>
      <c r="B272" t="s">
        <v>10</v>
      </c>
      <c r="C272" t="s">
        <v>896</v>
      </c>
      <c r="D272" t="s">
        <v>897</v>
      </c>
      <c r="E272" s="1">
        <v>44210.58525462963</v>
      </c>
      <c r="F272">
        <v>1</v>
      </c>
      <c r="G272">
        <v>1</v>
      </c>
      <c r="H272" t="s">
        <v>9</v>
      </c>
      <c r="I272" s="27">
        <v>1277</v>
      </c>
      <c r="J272">
        <v>255.4</v>
      </c>
      <c r="K272">
        <f t="shared" si="14"/>
        <v>237.44209000000001</v>
      </c>
      <c r="L272" s="15">
        <f>AVERAGE(K272:K274)</f>
        <v>239.89769000000001</v>
      </c>
    </row>
    <row r="273" spans="1:19" x14ac:dyDescent="0.2">
      <c r="A273" t="s">
        <v>974</v>
      </c>
      <c r="B273" t="s">
        <v>10</v>
      </c>
      <c r="C273" t="s">
        <v>896</v>
      </c>
      <c r="D273" t="s">
        <v>897</v>
      </c>
      <c r="E273" s="1">
        <v>44210.587835648148</v>
      </c>
      <c r="F273">
        <v>1</v>
      </c>
      <c r="G273">
        <v>2</v>
      </c>
      <c r="H273" t="s">
        <v>9</v>
      </c>
      <c r="I273" s="27">
        <v>1291</v>
      </c>
      <c r="J273">
        <v>258.2</v>
      </c>
      <c r="K273">
        <f t="shared" si="14"/>
        <v>240.02047000000002</v>
      </c>
      <c r="M273" s="6"/>
    </row>
    <row r="274" spans="1:19" x14ac:dyDescent="0.2">
      <c r="A274" t="s">
        <v>974</v>
      </c>
      <c r="B274" t="s">
        <v>10</v>
      </c>
      <c r="C274" t="s">
        <v>896</v>
      </c>
      <c r="D274" t="s">
        <v>897</v>
      </c>
      <c r="E274" s="1">
        <v>44210.590428240743</v>
      </c>
      <c r="F274">
        <v>1</v>
      </c>
      <c r="G274">
        <v>3</v>
      </c>
      <c r="H274" t="s">
        <v>9</v>
      </c>
      <c r="I274" s="27">
        <v>1303</v>
      </c>
      <c r="J274">
        <v>260.60000000000002</v>
      </c>
      <c r="K274">
        <f t="shared" si="14"/>
        <v>242.23051000000001</v>
      </c>
      <c r="S274" t="s">
        <v>272</v>
      </c>
    </row>
    <row r="275" spans="1:19" x14ac:dyDescent="0.2">
      <c r="A275" t="s">
        <v>975</v>
      </c>
      <c r="B275" t="s">
        <v>10</v>
      </c>
      <c r="C275" t="s">
        <v>896</v>
      </c>
      <c r="D275" t="s">
        <v>897</v>
      </c>
      <c r="E275" s="1">
        <v>44210.603680555556</v>
      </c>
      <c r="F275">
        <v>1</v>
      </c>
      <c r="G275">
        <v>1</v>
      </c>
      <c r="H275" t="s">
        <v>9</v>
      </c>
      <c r="I275" s="27">
        <v>1469</v>
      </c>
      <c r="J275">
        <v>293.89999999999998</v>
      </c>
      <c r="K275">
        <f t="shared" si="14"/>
        <v>272.80273</v>
      </c>
      <c r="L275" s="15">
        <f>AVERAGE(K275:K277)</f>
        <v>271.88188000000002</v>
      </c>
      <c r="Q275" t="s">
        <v>8</v>
      </c>
      <c r="R275" t="s">
        <v>861</v>
      </c>
      <c r="S275" t="s">
        <v>861</v>
      </c>
    </row>
    <row r="276" spans="1:19" x14ac:dyDescent="0.2">
      <c r="A276" t="s">
        <v>975</v>
      </c>
      <c r="B276" t="s">
        <v>10</v>
      </c>
      <c r="C276" t="s">
        <v>896</v>
      </c>
      <c r="D276" t="s">
        <v>897</v>
      </c>
      <c r="E276" s="1">
        <v>44210.606296296297</v>
      </c>
      <c r="F276">
        <v>1</v>
      </c>
      <c r="G276">
        <v>2</v>
      </c>
      <c r="H276" t="s">
        <v>9</v>
      </c>
      <c r="I276" s="27">
        <v>1455</v>
      </c>
      <c r="J276">
        <v>291.10000000000002</v>
      </c>
      <c r="K276">
        <f t="shared" si="14"/>
        <v>270.22435000000002</v>
      </c>
      <c r="M276" s="6"/>
      <c r="Q276" s="27">
        <v>4.9210000000000003</v>
      </c>
      <c r="R276">
        <v>0.5</v>
      </c>
      <c r="S276">
        <f>0.20749*(Q276) - 0.50227</f>
        <v>0.51878829000000004</v>
      </c>
    </row>
    <row r="277" spans="1:19" x14ac:dyDescent="0.2">
      <c r="A277" t="s">
        <v>975</v>
      </c>
      <c r="B277" t="s">
        <v>10</v>
      </c>
      <c r="C277" t="s">
        <v>896</v>
      </c>
      <c r="D277" t="s">
        <v>897</v>
      </c>
      <c r="E277" s="1">
        <v>44210.608946759261</v>
      </c>
      <c r="F277">
        <v>1</v>
      </c>
      <c r="G277">
        <v>3</v>
      </c>
      <c r="H277" t="s">
        <v>9</v>
      </c>
      <c r="I277" s="27">
        <v>1468</v>
      </c>
      <c r="J277">
        <v>293.7</v>
      </c>
      <c r="K277">
        <f t="shared" si="14"/>
        <v>272.61856</v>
      </c>
      <c r="Q277" s="27">
        <v>5.0119999999999996</v>
      </c>
      <c r="R277">
        <v>0.5</v>
      </c>
      <c r="S277">
        <f t="shared" ref="S277:S284" si="15">0.20749*(Q277) - 0.50227</f>
        <v>0.53766987999999993</v>
      </c>
    </row>
    <row r="278" spans="1:19" x14ac:dyDescent="0.2">
      <c r="A278" s="5" t="s">
        <v>976</v>
      </c>
      <c r="B278" s="5" t="s">
        <v>10</v>
      </c>
      <c r="C278" s="5" t="s">
        <v>896</v>
      </c>
      <c r="D278" s="5" t="s">
        <v>897</v>
      </c>
      <c r="E278" s="28">
        <v>44210.62054398148</v>
      </c>
      <c r="F278" s="5">
        <v>1</v>
      </c>
      <c r="G278" s="5">
        <v>2</v>
      </c>
      <c r="H278" s="5" t="s">
        <v>9</v>
      </c>
      <c r="I278" s="29">
        <v>5264</v>
      </c>
      <c r="J278" s="5">
        <v>1054</v>
      </c>
      <c r="K278" s="5">
        <f t="shared" si="14"/>
        <v>971.72787999999991</v>
      </c>
      <c r="L278" s="30">
        <f>AVERAGE(K278:K280)</f>
        <v>955.82786999999996</v>
      </c>
      <c r="M278" s="5" t="s">
        <v>1024</v>
      </c>
      <c r="Q278" s="27">
        <v>4.883</v>
      </c>
      <c r="R278">
        <v>0.5</v>
      </c>
      <c r="S278">
        <f t="shared" si="15"/>
        <v>0.51090367000000003</v>
      </c>
    </row>
    <row r="279" spans="1:19" x14ac:dyDescent="0.2">
      <c r="A279" s="5" t="s">
        <v>976</v>
      </c>
      <c r="B279" s="5" t="s">
        <v>10</v>
      </c>
      <c r="C279" s="5" t="s">
        <v>896</v>
      </c>
      <c r="D279" s="5" t="s">
        <v>897</v>
      </c>
      <c r="E279" s="28">
        <v>44210.62427083333</v>
      </c>
      <c r="F279" s="5">
        <v>1</v>
      </c>
      <c r="G279" s="5">
        <v>3</v>
      </c>
      <c r="H279" s="5" t="s">
        <v>9</v>
      </c>
      <c r="I279" s="29">
        <v>5125</v>
      </c>
      <c r="J279" s="5">
        <v>1026</v>
      </c>
      <c r="K279" s="5">
        <f t="shared" si="14"/>
        <v>946.12824999999998</v>
      </c>
      <c r="M279" s="5" t="s">
        <v>1024</v>
      </c>
      <c r="Q279" s="27">
        <v>7.2</v>
      </c>
      <c r="R279">
        <v>1</v>
      </c>
      <c r="S279">
        <f t="shared" si="15"/>
        <v>0.99165800000000015</v>
      </c>
    </row>
    <row r="280" spans="1:19" x14ac:dyDescent="0.2">
      <c r="A280" s="5" t="s">
        <v>976</v>
      </c>
      <c r="B280" s="5" t="s">
        <v>10</v>
      </c>
      <c r="C280" s="5" t="s">
        <v>896</v>
      </c>
      <c r="D280" s="5" t="s">
        <v>897</v>
      </c>
      <c r="E280" s="28">
        <v>44210.627766203703</v>
      </c>
      <c r="F280" s="5">
        <v>1</v>
      </c>
      <c r="G280" s="5">
        <v>4</v>
      </c>
      <c r="H280" s="5" t="s">
        <v>9</v>
      </c>
      <c r="I280" s="29">
        <v>5144</v>
      </c>
      <c r="J280" s="5">
        <v>1030</v>
      </c>
      <c r="K280" s="5">
        <f t="shared" si="14"/>
        <v>949.62747999999999</v>
      </c>
      <c r="M280" s="5" t="s">
        <v>1024</v>
      </c>
      <c r="Q280" s="27">
        <v>6.99</v>
      </c>
      <c r="R280">
        <v>1</v>
      </c>
      <c r="S280">
        <f t="shared" si="15"/>
        <v>0.94808510000000012</v>
      </c>
    </row>
    <row r="281" spans="1:19" x14ac:dyDescent="0.2">
      <c r="A281" t="s">
        <v>977</v>
      </c>
      <c r="B281" t="s">
        <v>10</v>
      </c>
      <c r="C281" t="s">
        <v>896</v>
      </c>
      <c r="D281" t="s">
        <v>897</v>
      </c>
      <c r="E281" s="1">
        <v>44210.635393518518</v>
      </c>
      <c r="F281">
        <v>1</v>
      </c>
      <c r="G281">
        <v>1</v>
      </c>
      <c r="H281" t="s">
        <v>9</v>
      </c>
      <c r="I281" s="27">
        <v>1357</v>
      </c>
      <c r="J281">
        <v>271.39999999999998</v>
      </c>
      <c r="K281">
        <f t="shared" si="14"/>
        <v>252.17569</v>
      </c>
      <c r="L281" s="15">
        <f>AVERAGE(K281:K283)</f>
        <v>250.02703999999997</v>
      </c>
      <c r="Q281" s="27">
        <v>7.1230000000000002</v>
      </c>
      <c r="R281">
        <v>1</v>
      </c>
      <c r="S281">
        <f t="shared" si="15"/>
        <v>0.97568127000000016</v>
      </c>
    </row>
    <row r="282" spans="1:19" x14ac:dyDescent="0.2">
      <c r="A282" t="s">
        <v>977</v>
      </c>
      <c r="B282" t="s">
        <v>10</v>
      </c>
      <c r="C282" t="s">
        <v>896</v>
      </c>
      <c r="D282" t="s">
        <v>897</v>
      </c>
      <c r="E282" s="1">
        <v>44210.637928240743</v>
      </c>
      <c r="F282">
        <v>1</v>
      </c>
      <c r="G282">
        <v>2</v>
      </c>
      <c r="H282" t="s">
        <v>9</v>
      </c>
      <c r="I282" s="27">
        <v>1332</v>
      </c>
      <c r="J282">
        <v>266.39999999999998</v>
      </c>
      <c r="K282">
        <f t="shared" si="14"/>
        <v>247.57144</v>
      </c>
      <c r="M282" s="6"/>
      <c r="Q282" s="27">
        <v>14.46</v>
      </c>
      <c r="R282">
        <v>2.5</v>
      </c>
      <c r="S282">
        <f t="shared" si="15"/>
        <v>2.4980354</v>
      </c>
    </row>
    <row r="283" spans="1:19" x14ac:dyDescent="0.2">
      <c r="A283" t="s">
        <v>977</v>
      </c>
      <c r="B283" t="s">
        <v>10</v>
      </c>
      <c r="C283" t="s">
        <v>896</v>
      </c>
      <c r="D283" t="s">
        <v>897</v>
      </c>
      <c r="E283" s="1">
        <v>44210.640555555554</v>
      </c>
      <c r="F283">
        <v>1</v>
      </c>
      <c r="G283">
        <v>3</v>
      </c>
      <c r="H283" t="s">
        <v>9</v>
      </c>
      <c r="I283" s="27">
        <v>1347</v>
      </c>
      <c r="J283">
        <v>269.39999999999998</v>
      </c>
      <c r="K283">
        <f t="shared" si="14"/>
        <v>250.33399</v>
      </c>
      <c r="Q283" s="27">
        <v>14.34</v>
      </c>
      <c r="R283">
        <v>2.5</v>
      </c>
      <c r="S283">
        <f t="shared" si="15"/>
        <v>2.4731366000000001</v>
      </c>
    </row>
    <row r="284" spans="1:19" x14ac:dyDescent="0.2">
      <c r="A284" t="s">
        <v>1020</v>
      </c>
      <c r="B284" t="s">
        <v>10</v>
      </c>
      <c r="C284" t="s">
        <v>896</v>
      </c>
      <c r="D284" t="s">
        <v>897</v>
      </c>
      <c r="E284" s="1">
        <v>44210.65384259259</v>
      </c>
      <c r="F284">
        <v>1</v>
      </c>
      <c r="G284">
        <v>1</v>
      </c>
      <c r="H284" t="s">
        <v>9</v>
      </c>
      <c r="I284" s="27">
        <v>600.1</v>
      </c>
      <c r="J284">
        <v>119.8</v>
      </c>
      <c r="K284">
        <f t="shared" si="14"/>
        <v>112.77741700000001</v>
      </c>
      <c r="L284" s="23">
        <f>K284*10.5</f>
        <v>1184.1628785000003</v>
      </c>
      <c r="M284" s="15">
        <f>AVERAGE(L284:L286)</f>
        <v>1171.0131405000002</v>
      </c>
      <c r="Q284" s="27">
        <v>14.69</v>
      </c>
      <c r="R284">
        <v>2.5</v>
      </c>
      <c r="S284">
        <f t="shared" si="15"/>
        <v>2.5457580999999996</v>
      </c>
    </row>
    <row r="285" spans="1:19" x14ac:dyDescent="0.2">
      <c r="A285" t="s">
        <v>1020</v>
      </c>
      <c r="B285" t="s">
        <v>10</v>
      </c>
      <c r="C285" t="s">
        <v>896</v>
      </c>
      <c r="D285" t="s">
        <v>897</v>
      </c>
      <c r="E285" s="1">
        <v>44210.656273148146</v>
      </c>
      <c r="F285">
        <v>1</v>
      </c>
      <c r="G285">
        <v>2</v>
      </c>
      <c r="H285" t="s">
        <v>9</v>
      </c>
      <c r="I285" s="27">
        <v>593.20000000000005</v>
      </c>
      <c r="J285">
        <v>118.4</v>
      </c>
      <c r="K285">
        <f t="shared" si="14"/>
        <v>111.50664400000001</v>
      </c>
      <c r="L285" s="23">
        <f t="shared" ref="L285:L286" si="16">K285*10.5</f>
        <v>1170.8197620000001</v>
      </c>
      <c r="M285" s="6"/>
    </row>
    <row r="286" spans="1:19" x14ac:dyDescent="0.2">
      <c r="A286" t="s">
        <v>1020</v>
      </c>
      <c r="B286" t="s">
        <v>10</v>
      </c>
      <c r="C286" t="s">
        <v>896</v>
      </c>
      <c r="D286" t="s">
        <v>897</v>
      </c>
      <c r="E286" s="1">
        <v>44210.65861111111</v>
      </c>
      <c r="F286">
        <v>1</v>
      </c>
      <c r="G286">
        <v>3</v>
      </c>
      <c r="H286" t="s">
        <v>9</v>
      </c>
      <c r="I286" s="27">
        <v>586.6</v>
      </c>
      <c r="J286">
        <v>117.1</v>
      </c>
      <c r="K286">
        <f t="shared" si="14"/>
        <v>110.29112200000002</v>
      </c>
      <c r="L286" s="23">
        <f t="shared" si="16"/>
        <v>1158.0567810000002</v>
      </c>
    </row>
    <row r="287" spans="1:19" x14ac:dyDescent="0.2">
      <c r="A287" t="s">
        <v>978</v>
      </c>
      <c r="B287" t="s">
        <v>10</v>
      </c>
      <c r="C287" t="s">
        <v>896</v>
      </c>
      <c r="D287" t="s">
        <v>897</v>
      </c>
      <c r="E287" s="1">
        <v>44210.666446759256</v>
      </c>
      <c r="F287">
        <v>1</v>
      </c>
      <c r="G287">
        <v>1</v>
      </c>
      <c r="H287" t="s">
        <v>9</v>
      </c>
      <c r="I287" s="27">
        <v>973.2</v>
      </c>
      <c r="J287">
        <v>194.5</v>
      </c>
      <c r="K287">
        <f t="shared" si="14"/>
        <v>181.49124400000002</v>
      </c>
      <c r="L287" s="15">
        <f>AVERAGE(K287:K289)</f>
        <v>180.83437100000003</v>
      </c>
    </row>
    <row r="288" spans="1:19" x14ac:dyDescent="0.2">
      <c r="A288" t="s">
        <v>978</v>
      </c>
      <c r="B288" t="s">
        <v>10</v>
      </c>
      <c r="C288" t="s">
        <v>896</v>
      </c>
      <c r="D288" t="s">
        <v>897</v>
      </c>
      <c r="E288" s="1">
        <v>44210.668935185182</v>
      </c>
      <c r="F288">
        <v>1</v>
      </c>
      <c r="G288">
        <v>2</v>
      </c>
      <c r="H288" t="s">
        <v>9</v>
      </c>
      <c r="I288" s="27">
        <v>959.2</v>
      </c>
      <c r="J288">
        <v>191.7</v>
      </c>
      <c r="K288">
        <f t="shared" si="14"/>
        <v>178.91286400000001</v>
      </c>
      <c r="M288" s="6"/>
    </row>
    <row r="289" spans="1:19" x14ac:dyDescent="0.2">
      <c r="A289" t="s">
        <v>978</v>
      </c>
      <c r="B289" t="s">
        <v>10</v>
      </c>
      <c r="C289" t="s">
        <v>896</v>
      </c>
      <c r="D289" t="s">
        <v>897</v>
      </c>
      <c r="E289" s="1">
        <v>44210.671412037038</v>
      </c>
      <c r="F289">
        <v>1</v>
      </c>
      <c r="G289">
        <v>3</v>
      </c>
      <c r="H289" t="s">
        <v>9</v>
      </c>
      <c r="I289" s="27">
        <v>976.5</v>
      </c>
      <c r="J289">
        <v>195.2</v>
      </c>
      <c r="K289">
        <f t="shared" si="14"/>
        <v>182.09900500000001</v>
      </c>
    </row>
    <row r="290" spans="1:19" x14ac:dyDescent="0.2">
      <c r="A290" t="s">
        <v>979</v>
      </c>
      <c r="B290" t="s">
        <v>10</v>
      </c>
      <c r="C290" t="s">
        <v>896</v>
      </c>
      <c r="D290" t="s">
        <v>897</v>
      </c>
      <c r="E290" s="1">
        <v>44210.679201388892</v>
      </c>
      <c r="F290">
        <v>1</v>
      </c>
      <c r="G290">
        <v>1</v>
      </c>
      <c r="H290" t="s">
        <v>9</v>
      </c>
      <c r="I290" s="27">
        <v>1335</v>
      </c>
      <c r="J290">
        <v>267</v>
      </c>
      <c r="K290">
        <f t="shared" si="14"/>
        <v>248.12395000000001</v>
      </c>
      <c r="L290" s="15">
        <f>AVERAGE(K290:K292)</f>
        <v>247.75561000000002</v>
      </c>
    </row>
    <row r="291" spans="1:19" x14ac:dyDescent="0.2">
      <c r="A291" t="s">
        <v>979</v>
      </c>
      <c r="B291" t="s">
        <v>10</v>
      </c>
      <c r="C291" t="s">
        <v>896</v>
      </c>
      <c r="D291" t="s">
        <v>897</v>
      </c>
      <c r="E291" s="1">
        <v>44210.68178240741</v>
      </c>
      <c r="F291">
        <v>1</v>
      </c>
      <c r="G291">
        <v>2</v>
      </c>
      <c r="H291" t="s">
        <v>9</v>
      </c>
      <c r="I291" s="27">
        <v>1336</v>
      </c>
      <c r="J291">
        <v>267.2</v>
      </c>
      <c r="K291">
        <f t="shared" si="14"/>
        <v>248.30812</v>
      </c>
      <c r="M291" s="6"/>
    </row>
    <row r="292" spans="1:19" x14ac:dyDescent="0.2">
      <c r="A292" t="s">
        <v>979</v>
      </c>
      <c r="B292" t="s">
        <v>10</v>
      </c>
      <c r="C292" t="s">
        <v>896</v>
      </c>
      <c r="D292" t="s">
        <v>897</v>
      </c>
      <c r="E292" s="1">
        <v>44210.684305555558</v>
      </c>
      <c r="F292">
        <v>1</v>
      </c>
      <c r="G292">
        <v>3</v>
      </c>
      <c r="H292" t="s">
        <v>9</v>
      </c>
      <c r="I292" s="27">
        <v>1328</v>
      </c>
      <c r="J292">
        <v>265.60000000000002</v>
      </c>
      <c r="K292">
        <f t="shared" si="14"/>
        <v>246.83476000000002</v>
      </c>
      <c r="S292" t="s">
        <v>272</v>
      </c>
    </row>
    <row r="293" spans="1:19" x14ac:dyDescent="0.2">
      <c r="A293" t="s">
        <v>980</v>
      </c>
      <c r="B293" t="s">
        <v>10</v>
      </c>
      <c r="C293" t="s">
        <v>896</v>
      </c>
      <c r="D293" t="s">
        <v>897</v>
      </c>
      <c r="E293" s="1">
        <v>44210.691874999997</v>
      </c>
      <c r="F293">
        <v>1</v>
      </c>
      <c r="G293">
        <v>1</v>
      </c>
      <c r="H293" t="s">
        <v>9</v>
      </c>
      <c r="I293" s="27">
        <v>414.4</v>
      </c>
      <c r="J293">
        <v>82.59</v>
      </c>
      <c r="K293">
        <f t="shared" si="14"/>
        <v>78.577048000000005</v>
      </c>
      <c r="L293" s="15">
        <f>AVERAGE(K293:K295)</f>
        <v>78.319209999999998</v>
      </c>
      <c r="Q293" t="s">
        <v>8</v>
      </c>
      <c r="R293" t="s">
        <v>861</v>
      </c>
      <c r="S293" t="s">
        <v>861</v>
      </c>
    </row>
    <row r="294" spans="1:19" x14ac:dyDescent="0.2">
      <c r="A294" t="s">
        <v>980</v>
      </c>
      <c r="B294" t="s">
        <v>10</v>
      </c>
      <c r="C294" t="s">
        <v>896</v>
      </c>
      <c r="D294" t="s">
        <v>897</v>
      </c>
      <c r="E294" s="1">
        <v>44210.694074074076</v>
      </c>
      <c r="F294">
        <v>1</v>
      </c>
      <c r="G294">
        <v>2</v>
      </c>
      <c r="H294" t="s">
        <v>9</v>
      </c>
      <c r="I294" s="27">
        <v>409.9</v>
      </c>
      <c r="J294">
        <v>81.680000000000007</v>
      </c>
      <c r="K294">
        <f t="shared" si="14"/>
        <v>77.748283000000001</v>
      </c>
      <c r="L294" s="6"/>
      <c r="M294" s="6"/>
      <c r="Q294" s="27">
        <v>156.5</v>
      </c>
      <c r="R294">
        <v>30</v>
      </c>
      <c r="S294">
        <f xml:space="preserve"> 0.17454*(Q294) + 5.3343</f>
        <v>32.649810000000002</v>
      </c>
    </row>
    <row r="295" spans="1:19" x14ac:dyDescent="0.2">
      <c r="A295" t="s">
        <v>980</v>
      </c>
      <c r="B295" t="s">
        <v>10</v>
      </c>
      <c r="C295" t="s">
        <v>896</v>
      </c>
      <c r="D295" t="s">
        <v>897</v>
      </c>
      <c r="E295" s="1">
        <v>44210.696273148147</v>
      </c>
      <c r="F295">
        <v>1</v>
      </c>
      <c r="G295">
        <v>3</v>
      </c>
      <c r="H295" t="s">
        <v>9</v>
      </c>
      <c r="I295" s="27">
        <v>414.7</v>
      </c>
      <c r="J295">
        <v>82.65</v>
      </c>
      <c r="K295">
        <f t="shared" si="14"/>
        <v>78.632299000000003</v>
      </c>
      <c r="L295" s="6"/>
      <c r="Q295" s="27">
        <v>154.4</v>
      </c>
      <c r="R295">
        <v>30</v>
      </c>
      <c r="S295">
        <f t="shared" ref="S295:S311" si="17" xml:space="preserve"> 0.17454*(Q295) + 5.3343</f>
        <v>32.283276000000001</v>
      </c>
    </row>
    <row r="296" spans="1:19" x14ac:dyDescent="0.2">
      <c r="A296" t="s">
        <v>981</v>
      </c>
      <c r="B296" t="s">
        <v>10</v>
      </c>
      <c r="C296" t="s">
        <v>896</v>
      </c>
      <c r="D296" t="s">
        <v>897</v>
      </c>
      <c r="E296" s="1">
        <v>44210.703773148147</v>
      </c>
      <c r="F296">
        <v>1</v>
      </c>
      <c r="G296">
        <v>1</v>
      </c>
      <c r="H296" t="s">
        <v>9</v>
      </c>
      <c r="I296" s="27">
        <v>1603</v>
      </c>
      <c r="J296">
        <v>320.7</v>
      </c>
      <c r="K296">
        <f t="shared" si="14"/>
        <v>297.48151000000001</v>
      </c>
      <c r="L296" s="15">
        <f>AVERAGE(K296:K298)</f>
        <v>299.99849999999998</v>
      </c>
      <c r="Q296" s="27">
        <v>155.4</v>
      </c>
      <c r="R296">
        <v>30</v>
      </c>
      <c r="S296">
        <f t="shared" si="17"/>
        <v>32.457816000000001</v>
      </c>
    </row>
    <row r="297" spans="1:19" x14ac:dyDescent="0.2">
      <c r="A297" t="s">
        <v>981</v>
      </c>
      <c r="B297" t="s">
        <v>10</v>
      </c>
      <c r="C297" t="s">
        <v>896</v>
      </c>
      <c r="D297" t="s">
        <v>897</v>
      </c>
      <c r="E297" s="1">
        <v>44210.706296296295</v>
      </c>
      <c r="F297">
        <v>1</v>
      </c>
      <c r="G297">
        <v>2</v>
      </c>
      <c r="H297" t="s">
        <v>9</v>
      </c>
      <c r="I297" s="27">
        <v>1624</v>
      </c>
      <c r="J297">
        <v>324.89999999999998</v>
      </c>
      <c r="K297">
        <f t="shared" si="14"/>
        <v>301.34908000000001</v>
      </c>
      <c r="M297" s="6"/>
      <c r="Q297" s="27">
        <v>260.10000000000002</v>
      </c>
      <c r="R297">
        <v>50</v>
      </c>
      <c r="S297">
        <f t="shared" si="17"/>
        <v>50.732154000000001</v>
      </c>
    </row>
    <row r="298" spans="1:19" x14ac:dyDescent="0.2">
      <c r="A298" t="s">
        <v>981</v>
      </c>
      <c r="B298" t="s">
        <v>10</v>
      </c>
      <c r="C298" t="s">
        <v>896</v>
      </c>
      <c r="D298" t="s">
        <v>897</v>
      </c>
      <c r="E298" s="1">
        <v>44210.70884259259</v>
      </c>
      <c r="F298">
        <v>1</v>
      </c>
      <c r="G298">
        <v>3</v>
      </c>
      <c r="H298" t="s">
        <v>9</v>
      </c>
      <c r="I298" s="27">
        <v>1623</v>
      </c>
      <c r="J298">
        <v>324.7</v>
      </c>
      <c r="K298">
        <f t="shared" si="14"/>
        <v>301.16491000000002</v>
      </c>
      <c r="Q298" s="27">
        <v>253</v>
      </c>
      <c r="R298">
        <v>50</v>
      </c>
      <c r="S298">
        <f t="shared" si="17"/>
        <v>49.492919999999998</v>
      </c>
    </row>
    <row r="299" spans="1:19" x14ac:dyDescent="0.2">
      <c r="A299" t="s">
        <v>895</v>
      </c>
      <c r="B299" t="s">
        <v>10</v>
      </c>
      <c r="C299" t="s">
        <v>896</v>
      </c>
      <c r="D299" t="s">
        <v>897</v>
      </c>
      <c r="E299" s="1">
        <v>44210.717372685183</v>
      </c>
      <c r="F299">
        <v>1</v>
      </c>
      <c r="G299">
        <v>2</v>
      </c>
      <c r="H299" t="s">
        <v>9</v>
      </c>
      <c r="I299" s="27">
        <v>6.2919999999999998</v>
      </c>
      <c r="J299">
        <v>0.82499999999999996</v>
      </c>
      <c r="K299">
        <f>0.20749*(I299) - 0.50227</f>
        <v>0.80325708000000007</v>
      </c>
      <c r="L299" s="15">
        <f>AVERAGE(K299:K301)</f>
        <v>1.0010642133333334</v>
      </c>
      <c r="Q299" s="27">
        <v>256.60000000000002</v>
      </c>
      <c r="R299">
        <v>50</v>
      </c>
      <c r="S299">
        <f t="shared" si="17"/>
        <v>50.121264000000004</v>
      </c>
    </row>
    <row r="300" spans="1:19" x14ac:dyDescent="0.2">
      <c r="A300" t="s">
        <v>895</v>
      </c>
      <c r="B300" t="s">
        <v>10</v>
      </c>
      <c r="C300" t="s">
        <v>896</v>
      </c>
      <c r="D300" t="s">
        <v>897</v>
      </c>
      <c r="E300" s="1">
        <v>44210.719236111108</v>
      </c>
      <c r="F300">
        <v>1</v>
      </c>
      <c r="G300">
        <v>3</v>
      </c>
      <c r="H300" t="s">
        <v>9</v>
      </c>
      <c r="I300" s="27">
        <v>8.0760000000000005</v>
      </c>
      <c r="J300">
        <v>1.1819999999999999</v>
      </c>
      <c r="K300">
        <f>0.20749*(I300) - 0.50227</f>
        <v>1.1734192400000001</v>
      </c>
      <c r="L300" s="6"/>
      <c r="M300" s="6"/>
      <c r="Q300" s="27">
        <v>538</v>
      </c>
      <c r="R300">
        <v>100</v>
      </c>
      <c r="S300">
        <f t="shared" si="17"/>
        <v>99.236819999999994</v>
      </c>
    </row>
    <row r="301" spans="1:19" x14ac:dyDescent="0.2">
      <c r="A301" t="s">
        <v>895</v>
      </c>
      <c r="B301" t="s">
        <v>10</v>
      </c>
      <c r="C301" t="s">
        <v>896</v>
      </c>
      <c r="D301" t="s">
        <v>897</v>
      </c>
      <c r="E301" s="1">
        <v>44210.720983796295</v>
      </c>
      <c r="F301">
        <v>1</v>
      </c>
      <c r="G301">
        <v>4</v>
      </c>
      <c r="H301" t="s">
        <v>9</v>
      </c>
      <c r="I301" s="27">
        <v>7.3680000000000003</v>
      </c>
      <c r="J301">
        <v>1.0409999999999999</v>
      </c>
      <c r="K301">
        <f>0.20749*(I301) - 0.50227</f>
        <v>1.02651632</v>
      </c>
      <c r="L301" s="6"/>
      <c r="Q301" s="27">
        <v>528.70000000000005</v>
      </c>
      <c r="R301">
        <v>100</v>
      </c>
      <c r="S301">
        <f t="shared" si="17"/>
        <v>97.61359800000001</v>
      </c>
    </row>
    <row r="302" spans="1:19" x14ac:dyDescent="0.2">
      <c r="A302" t="s">
        <v>982</v>
      </c>
      <c r="B302" t="s">
        <v>10</v>
      </c>
      <c r="C302" t="s">
        <v>896</v>
      </c>
      <c r="D302" t="s">
        <v>897</v>
      </c>
      <c r="E302" s="1">
        <v>44210.730775462966</v>
      </c>
      <c r="F302">
        <v>1</v>
      </c>
      <c r="G302">
        <v>2</v>
      </c>
      <c r="H302" t="s">
        <v>9</v>
      </c>
      <c r="I302" s="27">
        <v>309.39999999999998</v>
      </c>
      <c r="J302">
        <v>61.55</v>
      </c>
      <c r="K302">
        <f t="shared" ref="K302:K333" si="18" xml:space="preserve"> 0.18417*(I302) + 2.257</f>
        <v>59.239197999999995</v>
      </c>
      <c r="L302" s="15">
        <f>AVERAGE(K302:K304)</f>
        <v>59.085723000000002</v>
      </c>
      <c r="Q302" s="27">
        <v>529.1</v>
      </c>
      <c r="R302">
        <v>100</v>
      </c>
      <c r="S302">
        <f t="shared" si="17"/>
        <v>97.683413999999999</v>
      </c>
    </row>
    <row r="303" spans="1:19" x14ac:dyDescent="0.2">
      <c r="A303" t="s">
        <v>982</v>
      </c>
      <c r="B303" t="s">
        <v>10</v>
      </c>
      <c r="C303" t="s">
        <v>896</v>
      </c>
      <c r="D303" t="s">
        <v>897</v>
      </c>
      <c r="E303" s="1">
        <v>44210.732939814814</v>
      </c>
      <c r="F303">
        <v>1</v>
      </c>
      <c r="G303">
        <v>3</v>
      </c>
      <c r="H303" t="s">
        <v>9</v>
      </c>
      <c r="I303" s="27">
        <v>308.7</v>
      </c>
      <c r="J303">
        <v>61.41</v>
      </c>
      <c r="K303">
        <f t="shared" si="18"/>
        <v>59.110278999999998</v>
      </c>
      <c r="M303" s="6"/>
      <c r="Q303" s="27">
        <v>815.6</v>
      </c>
      <c r="R303">
        <v>150</v>
      </c>
      <c r="S303">
        <f t="shared" si="17"/>
        <v>147.68912400000002</v>
      </c>
    </row>
    <row r="304" spans="1:19" x14ac:dyDescent="0.2">
      <c r="A304" t="s">
        <v>982</v>
      </c>
      <c r="B304" t="s">
        <v>10</v>
      </c>
      <c r="C304" t="s">
        <v>896</v>
      </c>
      <c r="D304" t="s">
        <v>897</v>
      </c>
      <c r="E304" s="1">
        <v>44210.73505787037</v>
      </c>
      <c r="F304">
        <v>1</v>
      </c>
      <c r="G304">
        <v>4</v>
      </c>
      <c r="H304" t="s">
        <v>9</v>
      </c>
      <c r="I304" s="27">
        <v>307.60000000000002</v>
      </c>
      <c r="J304">
        <v>61.19</v>
      </c>
      <c r="K304">
        <f t="shared" si="18"/>
        <v>58.907692000000004</v>
      </c>
      <c r="Q304" s="27">
        <v>808.9</v>
      </c>
      <c r="R304">
        <v>150</v>
      </c>
      <c r="S304">
        <f t="shared" si="17"/>
        <v>146.51970600000001</v>
      </c>
    </row>
    <row r="305" spans="1:19" x14ac:dyDescent="0.2">
      <c r="A305" t="s">
        <v>983</v>
      </c>
      <c r="B305" t="s">
        <v>10</v>
      </c>
      <c r="C305" t="s">
        <v>896</v>
      </c>
      <c r="D305" t="s">
        <v>897</v>
      </c>
      <c r="E305" s="1">
        <v>44210.74255787037</v>
      </c>
      <c r="F305">
        <v>1</v>
      </c>
      <c r="G305">
        <v>1</v>
      </c>
      <c r="H305" t="s">
        <v>9</v>
      </c>
      <c r="I305" s="27">
        <v>314.3</v>
      </c>
      <c r="J305">
        <v>62.53</v>
      </c>
      <c r="K305">
        <f t="shared" si="18"/>
        <v>60.141630999999997</v>
      </c>
      <c r="L305" s="15">
        <f>AVERAGE(K305:K307)</f>
        <v>59.582981999999994</v>
      </c>
      <c r="Q305" s="27">
        <v>811.5</v>
      </c>
      <c r="R305">
        <v>150</v>
      </c>
      <c r="S305">
        <f t="shared" si="17"/>
        <v>146.97351</v>
      </c>
    </row>
    <row r="306" spans="1:19" x14ac:dyDescent="0.2">
      <c r="A306" t="s">
        <v>983</v>
      </c>
      <c r="B306" t="s">
        <v>10</v>
      </c>
      <c r="C306" t="s">
        <v>896</v>
      </c>
      <c r="D306" t="s">
        <v>897</v>
      </c>
      <c r="E306" s="1">
        <v>44210.744745370372</v>
      </c>
      <c r="F306">
        <v>1</v>
      </c>
      <c r="G306">
        <v>2</v>
      </c>
      <c r="H306" t="s">
        <v>9</v>
      </c>
      <c r="I306" s="27">
        <v>310.10000000000002</v>
      </c>
      <c r="J306">
        <v>61.69</v>
      </c>
      <c r="K306">
        <f t="shared" si="18"/>
        <v>59.368117000000005</v>
      </c>
      <c r="M306" s="6"/>
      <c r="Q306" s="27">
        <v>1127</v>
      </c>
      <c r="R306">
        <v>200</v>
      </c>
      <c r="S306">
        <f t="shared" si="17"/>
        <v>202.04088000000002</v>
      </c>
    </row>
    <row r="307" spans="1:19" x14ac:dyDescent="0.2">
      <c r="A307" t="s">
        <v>983</v>
      </c>
      <c r="B307" t="s">
        <v>10</v>
      </c>
      <c r="C307" t="s">
        <v>896</v>
      </c>
      <c r="D307" t="s">
        <v>897</v>
      </c>
      <c r="E307" s="1">
        <v>44210.746898148151</v>
      </c>
      <c r="F307">
        <v>1</v>
      </c>
      <c r="G307">
        <v>3</v>
      </c>
      <c r="H307" t="s">
        <v>9</v>
      </c>
      <c r="I307" s="27">
        <v>309.39999999999998</v>
      </c>
      <c r="J307">
        <v>61.55</v>
      </c>
      <c r="K307">
        <f t="shared" si="18"/>
        <v>59.239197999999995</v>
      </c>
      <c r="Q307" s="27">
        <v>1116</v>
      </c>
      <c r="R307">
        <v>200</v>
      </c>
      <c r="S307">
        <f t="shared" si="17"/>
        <v>200.12094000000002</v>
      </c>
    </row>
    <row r="308" spans="1:19" x14ac:dyDescent="0.2">
      <c r="A308" t="s">
        <v>984</v>
      </c>
      <c r="B308" t="s">
        <v>10</v>
      </c>
      <c r="C308" t="s">
        <v>896</v>
      </c>
      <c r="D308" t="s">
        <v>897</v>
      </c>
      <c r="E308" s="1">
        <v>44210.75440972222</v>
      </c>
      <c r="F308">
        <v>1</v>
      </c>
      <c r="G308">
        <v>1</v>
      </c>
      <c r="H308" t="s">
        <v>9</v>
      </c>
      <c r="I308" s="27">
        <v>313.39999999999998</v>
      </c>
      <c r="J308">
        <v>62.35</v>
      </c>
      <c r="K308">
        <f t="shared" si="18"/>
        <v>59.975877999999994</v>
      </c>
      <c r="L308" s="15">
        <f>AVERAGE(K308:K310)</f>
        <v>59.048888999999996</v>
      </c>
      <c r="Q308" s="27">
        <v>1126</v>
      </c>
      <c r="R308">
        <v>200</v>
      </c>
      <c r="S308">
        <f t="shared" si="17"/>
        <v>201.86634000000001</v>
      </c>
    </row>
    <row r="309" spans="1:19" x14ac:dyDescent="0.2">
      <c r="A309" t="s">
        <v>984</v>
      </c>
      <c r="B309" t="s">
        <v>10</v>
      </c>
      <c r="C309" t="s">
        <v>896</v>
      </c>
      <c r="D309" t="s">
        <v>897</v>
      </c>
      <c r="E309" s="1">
        <v>44210.756585648145</v>
      </c>
      <c r="F309">
        <v>1</v>
      </c>
      <c r="G309">
        <v>2</v>
      </c>
      <c r="H309" t="s">
        <v>9</v>
      </c>
      <c r="I309" s="27">
        <v>305</v>
      </c>
      <c r="J309">
        <v>60.67</v>
      </c>
      <c r="K309">
        <f t="shared" si="18"/>
        <v>58.428849999999997</v>
      </c>
      <c r="M309" s="6"/>
      <c r="Q309" s="27">
        <v>1697</v>
      </c>
      <c r="R309">
        <v>300</v>
      </c>
      <c r="S309">
        <f t="shared" si="17"/>
        <v>301.52868000000001</v>
      </c>
    </row>
    <row r="310" spans="1:19" x14ac:dyDescent="0.2">
      <c r="A310" t="s">
        <v>984</v>
      </c>
      <c r="B310" t="s">
        <v>10</v>
      </c>
      <c r="C310" t="s">
        <v>896</v>
      </c>
      <c r="D310" t="s">
        <v>897</v>
      </c>
      <c r="E310" s="1">
        <v>44210.758726851855</v>
      </c>
      <c r="F310">
        <v>1</v>
      </c>
      <c r="G310">
        <v>3</v>
      </c>
      <c r="H310" t="s">
        <v>9</v>
      </c>
      <c r="I310" s="27">
        <v>306.7</v>
      </c>
      <c r="J310">
        <v>61.01</v>
      </c>
      <c r="K310">
        <f t="shared" si="18"/>
        <v>58.741938999999995</v>
      </c>
      <c r="Q310" s="27">
        <v>1683</v>
      </c>
      <c r="R310">
        <v>300</v>
      </c>
      <c r="S310">
        <f t="shared" si="17"/>
        <v>299.08511999999996</v>
      </c>
    </row>
    <row r="311" spans="1:19" x14ac:dyDescent="0.2">
      <c r="A311" t="s">
        <v>985</v>
      </c>
      <c r="B311" t="s">
        <v>10</v>
      </c>
      <c r="C311" t="s">
        <v>896</v>
      </c>
      <c r="D311" t="s">
        <v>897</v>
      </c>
      <c r="E311" s="1">
        <v>44210.766331018516</v>
      </c>
      <c r="F311">
        <v>1</v>
      </c>
      <c r="G311">
        <v>1</v>
      </c>
      <c r="H311" t="s">
        <v>9</v>
      </c>
      <c r="I311" s="27">
        <v>292</v>
      </c>
      <c r="J311">
        <v>58.06</v>
      </c>
      <c r="K311">
        <f t="shared" si="18"/>
        <v>56.034639999999996</v>
      </c>
      <c r="L311" s="15">
        <f>AVERAGE(K311:K313)</f>
        <v>55.506686000000002</v>
      </c>
      <c r="Q311" s="27">
        <v>1699</v>
      </c>
      <c r="R311">
        <v>300</v>
      </c>
      <c r="S311">
        <f t="shared" si="17"/>
        <v>301.87775999999997</v>
      </c>
    </row>
    <row r="312" spans="1:19" x14ac:dyDescent="0.2">
      <c r="A312" t="s">
        <v>985</v>
      </c>
      <c r="B312" t="s">
        <v>10</v>
      </c>
      <c r="C312" t="s">
        <v>896</v>
      </c>
      <c r="D312" t="s">
        <v>897</v>
      </c>
      <c r="E312" s="1">
        <v>44210.768530092595</v>
      </c>
      <c r="F312">
        <v>1</v>
      </c>
      <c r="G312">
        <v>2</v>
      </c>
      <c r="H312" t="s">
        <v>9</v>
      </c>
      <c r="I312" s="27">
        <v>286.60000000000002</v>
      </c>
      <c r="J312">
        <v>56.98</v>
      </c>
      <c r="K312">
        <f t="shared" si="18"/>
        <v>55.040122000000004</v>
      </c>
      <c r="L312" s="6"/>
      <c r="M312" s="6"/>
    </row>
    <row r="313" spans="1:19" x14ac:dyDescent="0.2">
      <c r="A313" t="s">
        <v>985</v>
      </c>
      <c r="B313" t="s">
        <v>10</v>
      </c>
      <c r="C313" t="s">
        <v>896</v>
      </c>
      <c r="D313" t="s">
        <v>897</v>
      </c>
      <c r="E313" s="1">
        <v>44210.770613425928</v>
      </c>
      <c r="F313">
        <v>1</v>
      </c>
      <c r="G313">
        <v>3</v>
      </c>
      <c r="H313" t="s">
        <v>9</v>
      </c>
      <c r="I313" s="27">
        <v>288.8</v>
      </c>
      <c r="J313">
        <v>57.42</v>
      </c>
      <c r="K313">
        <f t="shared" si="18"/>
        <v>55.445295999999999</v>
      </c>
      <c r="L313" s="6"/>
    </row>
    <row r="314" spans="1:19" x14ac:dyDescent="0.2">
      <c r="A314" t="s">
        <v>986</v>
      </c>
      <c r="B314" t="s">
        <v>10</v>
      </c>
      <c r="C314" t="s">
        <v>896</v>
      </c>
      <c r="D314" t="s">
        <v>897</v>
      </c>
      <c r="E314" s="1">
        <v>44210.778194444443</v>
      </c>
      <c r="F314">
        <v>1</v>
      </c>
      <c r="G314">
        <v>1</v>
      </c>
      <c r="H314" t="s">
        <v>9</v>
      </c>
      <c r="I314" s="27">
        <v>339.5</v>
      </c>
      <c r="J314">
        <v>67.58</v>
      </c>
      <c r="K314">
        <f t="shared" si="18"/>
        <v>64.782714999999996</v>
      </c>
      <c r="L314" s="15">
        <f>AVERAGE(K314:K316)</f>
        <v>64.469625999999991</v>
      </c>
    </row>
    <row r="315" spans="1:19" x14ac:dyDescent="0.2">
      <c r="A315" t="s">
        <v>986</v>
      </c>
      <c r="B315" t="s">
        <v>10</v>
      </c>
      <c r="C315" t="s">
        <v>896</v>
      </c>
      <c r="D315" t="s">
        <v>897</v>
      </c>
      <c r="E315" s="1">
        <v>44210.780370370368</v>
      </c>
      <c r="F315">
        <v>1</v>
      </c>
      <c r="G315">
        <v>2</v>
      </c>
      <c r="H315" t="s">
        <v>9</v>
      </c>
      <c r="I315" s="27">
        <v>339.4</v>
      </c>
      <c r="J315">
        <v>67.56</v>
      </c>
      <c r="K315">
        <f t="shared" si="18"/>
        <v>64.764297999999997</v>
      </c>
      <c r="M315" s="6"/>
    </row>
    <row r="316" spans="1:19" x14ac:dyDescent="0.2">
      <c r="A316" t="s">
        <v>986</v>
      </c>
      <c r="B316" t="s">
        <v>10</v>
      </c>
      <c r="C316" t="s">
        <v>896</v>
      </c>
      <c r="D316" t="s">
        <v>897</v>
      </c>
      <c r="E316" s="1">
        <v>44210.782511574071</v>
      </c>
      <c r="F316">
        <v>1</v>
      </c>
      <c r="G316">
        <v>3</v>
      </c>
      <c r="H316" t="s">
        <v>9</v>
      </c>
      <c r="I316" s="27">
        <v>334.5</v>
      </c>
      <c r="J316">
        <v>66.58</v>
      </c>
      <c r="K316">
        <f t="shared" si="18"/>
        <v>63.861864999999995</v>
      </c>
    </row>
    <row r="317" spans="1:19" x14ac:dyDescent="0.2">
      <c r="A317" t="s">
        <v>987</v>
      </c>
      <c r="B317" t="s">
        <v>10</v>
      </c>
      <c r="C317" t="s">
        <v>896</v>
      </c>
      <c r="D317" t="s">
        <v>897</v>
      </c>
      <c r="E317" s="1">
        <v>44210.790034722224</v>
      </c>
      <c r="F317">
        <v>1</v>
      </c>
      <c r="G317">
        <v>1</v>
      </c>
      <c r="H317" t="s">
        <v>9</v>
      </c>
      <c r="I317" s="27">
        <v>266</v>
      </c>
      <c r="J317">
        <v>52.86</v>
      </c>
      <c r="K317">
        <f t="shared" si="18"/>
        <v>51.246220000000001</v>
      </c>
      <c r="L317" s="15">
        <f>AVERAGE(K317:K319)</f>
        <v>51.006799000000001</v>
      </c>
    </row>
    <row r="318" spans="1:19" x14ac:dyDescent="0.2">
      <c r="A318" t="s">
        <v>987</v>
      </c>
      <c r="B318" t="s">
        <v>10</v>
      </c>
      <c r="C318" t="s">
        <v>896</v>
      </c>
      <c r="D318" t="s">
        <v>897</v>
      </c>
      <c r="E318" s="1">
        <v>44210.792175925926</v>
      </c>
      <c r="F318">
        <v>1</v>
      </c>
      <c r="G318">
        <v>2</v>
      </c>
      <c r="H318" t="s">
        <v>9</v>
      </c>
      <c r="I318" s="27">
        <v>264.2</v>
      </c>
      <c r="J318">
        <v>52.49</v>
      </c>
      <c r="K318">
        <f t="shared" si="18"/>
        <v>50.914713999999996</v>
      </c>
      <c r="M318" s="6"/>
    </row>
    <row r="319" spans="1:19" x14ac:dyDescent="0.2">
      <c r="A319" t="s">
        <v>987</v>
      </c>
      <c r="B319" t="s">
        <v>10</v>
      </c>
      <c r="C319" t="s">
        <v>896</v>
      </c>
      <c r="D319" t="s">
        <v>897</v>
      </c>
      <c r="E319" s="1">
        <v>44210.794282407405</v>
      </c>
      <c r="F319">
        <v>1</v>
      </c>
      <c r="G319">
        <v>3</v>
      </c>
      <c r="H319" t="s">
        <v>9</v>
      </c>
      <c r="I319" s="27">
        <v>263.89999999999998</v>
      </c>
      <c r="J319">
        <v>52.43</v>
      </c>
      <c r="K319">
        <f t="shared" si="18"/>
        <v>50.859462999999991</v>
      </c>
    </row>
    <row r="320" spans="1:19" x14ac:dyDescent="0.2">
      <c r="A320" t="s">
        <v>988</v>
      </c>
      <c r="B320" t="s">
        <v>10</v>
      </c>
      <c r="C320" t="s">
        <v>896</v>
      </c>
      <c r="D320" t="s">
        <v>897</v>
      </c>
      <c r="E320" s="1">
        <v>44210.801805555559</v>
      </c>
      <c r="F320">
        <v>1</v>
      </c>
      <c r="G320">
        <v>1</v>
      </c>
      <c r="H320" t="s">
        <v>9</v>
      </c>
      <c r="I320" s="27">
        <v>239.3</v>
      </c>
      <c r="J320">
        <v>47.51</v>
      </c>
      <c r="K320">
        <f t="shared" si="18"/>
        <v>46.328881000000003</v>
      </c>
      <c r="L320" s="15">
        <f>AVERAGE(K320:K322)</f>
        <v>46.390271000000006</v>
      </c>
    </row>
    <row r="321" spans="1:13" x14ac:dyDescent="0.2">
      <c r="A321" t="s">
        <v>988</v>
      </c>
      <c r="B321" t="s">
        <v>10</v>
      </c>
      <c r="C321" t="s">
        <v>896</v>
      </c>
      <c r="D321" t="s">
        <v>897</v>
      </c>
      <c r="E321" s="1">
        <v>44210.803900462961</v>
      </c>
      <c r="F321">
        <v>1</v>
      </c>
      <c r="G321">
        <v>2</v>
      </c>
      <c r="H321" t="s">
        <v>9</v>
      </c>
      <c r="I321" s="27">
        <v>239.3</v>
      </c>
      <c r="J321">
        <v>47.51</v>
      </c>
      <c r="K321">
        <f t="shared" si="18"/>
        <v>46.328881000000003</v>
      </c>
      <c r="M321" s="6"/>
    </row>
    <row r="322" spans="1:13" x14ac:dyDescent="0.2">
      <c r="A322" t="s">
        <v>988</v>
      </c>
      <c r="B322" t="s">
        <v>10</v>
      </c>
      <c r="C322" t="s">
        <v>896</v>
      </c>
      <c r="D322" t="s">
        <v>897</v>
      </c>
      <c r="E322" s="1">
        <v>44210.806076388886</v>
      </c>
      <c r="F322">
        <v>1</v>
      </c>
      <c r="G322">
        <v>3</v>
      </c>
      <c r="H322" t="s">
        <v>9</v>
      </c>
      <c r="I322" s="27">
        <v>240.3</v>
      </c>
      <c r="J322">
        <v>47.71</v>
      </c>
      <c r="K322">
        <f t="shared" si="18"/>
        <v>46.513050999999997</v>
      </c>
    </row>
    <row r="323" spans="1:13" x14ac:dyDescent="0.2">
      <c r="A323" t="s">
        <v>989</v>
      </c>
      <c r="B323" t="s">
        <v>10</v>
      </c>
      <c r="C323" t="s">
        <v>896</v>
      </c>
      <c r="D323" t="s">
        <v>897</v>
      </c>
      <c r="E323" s="1">
        <v>44210.813668981478</v>
      </c>
      <c r="F323">
        <v>1</v>
      </c>
      <c r="G323">
        <v>1</v>
      </c>
      <c r="H323" t="s">
        <v>9</v>
      </c>
      <c r="I323" s="27">
        <v>366.5</v>
      </c>
      <c r="J323">
        <v>72.989999999999995</v>
      </c>
      <c r="K323">
        <f t="shared" si="18"/>
        <v>69.755305000000007</v>
      </c>
      <c r="L323" s="15">
        <f>AVERAGE(K323:K325)</f>
        <v>69.313297000000006</v>
      </c>
    </row>
    <row r="324" spans="1:13" x14ac:dyDescent="0.2">
      <c r="A324" t="s">
        <v>989</v>
      </c>
      <c r="B324" t="s">
        <v>10</v>
      </c>
      <c r="C324" t="s">
        <v>896</v>
      </c>
      <c r="D324" t="s">
        <v>897</v>
      </c>
      <c r="E324" s="1">
        <v>44210.815833333334</v>
      </c>
      <c r="F324">
        <v>1</v>
      </c>
      <c r="G324">
        <v>2</v>
      </c>
      <c r="H324" t="s">
        <v>9</v>
      </c>
      <c r="I324" s="27">
        <v>361.8</v>
      </c>
      <c r="J324">
        <v>72.05</v>
      </c>
      <c r="K324">
        <f t="shared" si="18"/>
        <v>68.889706000000004</v>
      </c>
      <c r="M324" s="6"/>
    </row>
    <row r="325" spans="1:13" x14ac:dyDescent="0.2">
      <c r="A325" t="s">
        <v>989</v>
      </c>
      <c r="B325" t="s">
        <v>10</v>
      </c>
      <c r="C325" t="s">
        <v>896</v>
      </c>
      <c r="D325" t="s">
        <v>897</v>
      </c>
      <c r="E325" s="1">
        <v>44210.817986111113</v>
      </c>
      <c r="F325">
        <v>1</v>
      </c>
      <c r="G325">
        <v>3</v>
      </c>
      <c r="H325" t="s">
        <v>9</v>
      </c>
      <c r="I325" s="27">
        <v>364</v>
      </c>
      <c r="J325">
        <v>72.489999999999995</v>
      </c>
      <c r="K325">
        <f t="shared" si="18"/>
        <v>69.294880000000006</v>
      </c>
    </row>
    <row r="326" spans="1:13" x14ac:dyDescent="0.2">
      <c r="A326" t="s">
        <v>990</v>
      </c>
      <c r="B326" t="s">
        <v>10</v>
      </c>
      <c r="C326" t="s">
        <v>896</v>
      </c>
      <c r="D326" t="s">
        <v>897</v>
      </c>
      <c r="E326" s="1">
        <v>44210.825428240743</v>
      </c>
      <c r="F326">
        <v>1</v>
      </c>
      <c r="G326">
        <v>1</v>
      </c>
      <c r="H326" t="s">
        <v>9</v>
      </c>
      <c r="I326" s="27">
        <v>286.3</v>
      </c>
      <c r="J326">
        <v>56.92</v>
      </c>
      <c r="K326">
        <f t="shared" si="18"/>
        <v>54.984870999999998</v>
      </c>
      <c r="L326" s="15">
        <f>AVERAGE(K326:K328)</f>
        <v>54.720893999999994</v>
      </c>
    </row>
    <row r="327" spans="1:13" x14ac:dyDescent="0.2">
      <c r="A327" t="s">
        <v>990</v>
      </c>
      <c r="B327" t="s">
        <v>10</v>
      </c>
      <c r="C327" t="s">
        <v>896</v>
      </c>
      <c r="D327" t="s">
        <v>897</v>
      </c>
      <c r="E327" s="1">
        <v>44210.827581018515</v>
      </c>
      <c r="F327">
        <v>1</v>
      </c>
      <c r="G327">
        <v>2</v>
      </c>
      <c r="H327" t="s">
        <v>9</v>
      </c>
      <c r="I327" s="27">
        <v>285.89999999999998</v>
      </c>
      <c r="J327">
        <v>56.84</v>
      </c>
      <c r="K327">
        <f t="shared" si="18"/>
        <v>54.911202999999993</v>
      </c>
      <c r="M327" s="6"/>
    </row>
    <row r="328" spans="1:13" x14ac:dyDescent="0.2">
      <c r="A328" t="s">
        <v>990</v>
      </c>
      <c r="B328" t="s">
        <v>10</v>
      </c>
      <c r="C328" t="s">
        <v>896</v>
      </c>
      <c r="D328" t="s">
        <v>897</v>
      </c>
      <c r="E328" s="1">
        <v>44210.829699074071</v>
      </c>
      <c r="F328">
        <v>1</v>
      </c>
      <c r="G328">
        <v>3</v>
      </c>
      <c r="H328" t="s">
        <v>9</v>
      </c>
      <c r="I328" s="27">
        <v>282.39999999999998</v>
      </c>
      <c r="J328">
        <v>56.14</v>
      </c>
      <c r="K328">
        <f t="shared" si="18"/>
        <v>54.266607999999991</v>
      </c>
    </row>
    <row r="329" spans="1:13" x14ac:dyDescent="0.2">
      <c r="A329" t="s">
        <v>991</v>
      </c>
      <c r="B329" t="s">
        <v>10</v>
      </c>
      <c r="C329" t="s">
        <v>896</v>
      </c>
      <c r="D329" t="s">
        <v>897</v>
      </c>
      <c r="E329" s="1">
        <v>44210.837361111109</v>
      </c>
      <c r="F329">
        <v>1</v>
      </c>
      <c r="G329">
        <v>1</v>
      </c>
      <c r="H329" t="s">
        <v>9</v>
      </c>
      <c r="I329" s="27">
        <v>1203</v>
      </c>
      <c r="J329">
        <v>240.6</v>
      </c>
      <c r="K329">
        <f t="shared" si="18"/>
        <v>223.81351000000001</v>
      </c>
      <c r="L329" s="15">
        <f>AVERAGE(K329:K331)</f>
        <v>223.99767999999997</v>
      </c>
    </row>
    <row r="330" spans="1:13" x14ac:dyDescent="0.2">
      <c r="A330" t="s">
        <v>991</v>
      </c>
      <c r="B330" t="s">
        <v>10</v>
      </c>
      <c r="C330" t="s">
        <v>896</v>
      </c>
      <c r="D330" t="s">
        <v>897</v>
      </c>
      <c r="E330" s="1">
        <v>44210.839895833335</v>
      </c>
      <c r="F330">
        <v>1</v>
      </c>
      <c r="G330">
        <v>2</v>
      </c>
      <c r="H330" t="s">
        <v>9</v>
      </c>
      <c r="I330" s="27">
        <v>1210</v>
      </c>
      <c r="J330">
        <v>242</v>
      </c>
      <c r="K330">
        <f t="shared" si="18"/>
        <v>225.1027</v>
      </c>
      <c r="M330" s="6"/>
    </row>
    <row r="331" spans="1:13" x14ac:dyDescent="0.2">
      <c r="A331" t="s">
        <v>991</v>
      </c>
      <c r="B331" t="s">
        <v>10</v>
      </c>
      <c r="C331" t="s">
        <v>896</v>
      </c>
      <c r="D331" t="s">
        <v>897</v>
      </c>
      <c r="E331" s="1">
        <v>44210.842395833337</v>
      </c>
      <c r="F331">
        <v>1</v>
      </c>
      <c r="G331">
        <v>3</v>
      </c>
      <c r="H331" t="s">
        <v>9</v>
      </c>
      <c r="I331" s="27">
        <v>1199</v>
      </c>
      <c r="J331">
        <v>239.8</v>
      </c>
      <c r="K331">
        <f t="shared" si="18"/>
        <v>223.07683</v>
      </c>
    </row>
    <row r="332" spans="1:13" x14ac:dyDescent="0.2">
      <c r="A332" t="s">
        <v>992</v>
      </c>
      <c r="B332" t="s">
        <v>10</v>
      </c>
      <c r="C332" t="s">
        <v>896</v>
      </c>
      <c r="D332" t="s">
        <v>897</v>
      </c>
      <c r="E332" s="1">
        <v>44210.849791666667</v>
      </c>
      <c r="F332">
        <v>1</v>
      </c>
      <c r="G332">
        <v>1</v>
      </c>
      <c r="H332" t="s">
        <v>9</v>
      </c>
      <c r="I332" s="27">
        <v>380.8</v>
      </c>
      <c r="J332">
        <v>75.849999999999994</v>
      </c>
      <c r="K332">
        <f t="shared" si="18"/>
        <v>72.388936000000001</v>
      </c>
      <c r="L332" s="15">
        <f>AVERAGE(K332:K334)</f>
        <v>71.584727000000001</v>
      </c>
    </row>
    <row r="333" spans="1:13" x14ac:dyDescent="0.2">
      <c r="A333" t="s">
        <v>992</v>
      </c>
      <c r="B333" t="s">
        <v>10</v>
      </c>
      <c r="C333" t="s">
        <v>896</v>
      </c>
      <c r="D333" t="s">
        <v>897</v>
      </c>
      <c r="E333" s="1">
        <v>44210.852002314816</v>
      </c>
      <c r="F333">
        <v>1</v>
      </c>
      <c r="G333">
        <v>2</v>
      </c>
      <c r="H333" t="s">
        <v>9</v>
      </c>
      <c r="I333" s="27">
        <v>373.3</v>
      </c>
      <c r="J333">
        <v>74.349999999999994</v>
      </c>
      <c r="K333">
        <f t="shared" si="18"/>
        <v>71.007661000000013</v>
      </c>
      <c r="L333" s="6"/>
      <c r="M333" s="6"/>
    </row>
    <row r="334" spans="1:13" x14ac:dyDescent="0.2">
      <c r="A334" t="s">
        <v>992</v>
      </c>
      <c r="B334" t="s">
        <v>10</v>
      </c>
      <c r="C334" t="s">
        <v>896</v>
      </c>
      <c r="D334" t="s">
        <v>897</v>
      </c>
      <c r="E334" s="1">
        <v>44210.854201388887</v>
      </c>
      <c r="F334">
        <v>1</v>
      </c>
      <c r="G334">
        <v>3</v>
      </c>
      <c r="H334" t="s">
        <v>9</v>
      </c>
      <c r="I334" s="27">
        <v>375.2</v>
      </c>
      <c r="J334">
        <v>74.73</v>
      </c>
      <c r="K334">
        <f t="shared" ref="K334:K352" si="19" xml:space="preserve"> 0.18417*(I334) + 2.257</f>
        <v>71.357584000000003</v>
      </c>
      <c r="L334" s="6"/>
    </row>
    <row r="335" spans="1:13" x14ac:dyDescent="0.2">
      <c r="A335" t="s">
        <v>993</v>
      </c>
      <c r="B335" t="s">
        <v>10</v>
      </c>
      <c r="C335" t="s">
        <v>896</v>
      </c>
      <c r="D335" t="s">
        <v>897</v>
      </c>
      <c r="E335" s="1">
        <v>44210.861678240741</v>
      </c>
      <c r="F335">
        <v>1</v>
      </c>
      <c r="G335">
        <v>1</v>
      </c>
      <c r="H335" t="s">
        <v>9</v>
      </c>
      <c r="I335" s="27">
        <v>347.4</v>
      </c>
      <c r="J335">
        <v>69.16</v>
      </c>
      <c r="K335">
        <f t="shared" si="19"/>
        <v>66.237657999999996</v>
      </c>
      <c r="L335" s="15">
        <f>AVERAGE(K335:K337)</f>
        <v>66.151711999999989</v>
      </c>
    </row>
    <row r="336" spans="1:13" x14ac:dyDescent="0.2">
      <c r="A336" t="s">
        <v>993</v>
      </c>
      <c r="B336" t="s">
        <v>10</v>
      </c>
      <c r="C336" t="s">
        <v>896</v>
      </c>
      <c r="D336" t="s">
        <v>897</v>
      </c>
      <c r="E336" s="1">
        <v>44210.863842592589</v>
      </c>
      <c r="F336">
        <v>1</v>
      </c>
      <c r="G336">
        <v>2</v>
      </c>
      <c r="H336" t="s">
        <v>9</v>
      </c>
      <c r="I336" s="27">
        <v>345.9</v>
      </c>
      <c r="J336">
        <v>68.86</v>
      </c>
      <c r="K336">
        <f t="shared" si="19"/>
        <v>65.961403000000004</v>
      </c>
      <c r="M336" s="6"/>
    </row>
    <row r="337" spans="1:13" x14ac:dyDescent="0.2">
      <c r="A337" t="s">
        <v>993</v>
      </c>
      <c r="B337" t="s">
        <v>10</v>
      </c>
      <c r="C337" t="s">
        <v>896</v>
      </c>
      <c r="D337" t="s">
        <v>897</v>
      </c>
      <c r="E337" s="1">
        <v>44210.866030092591</v>
      </c>
      <c r="F337">
        <v>1</v>
      </c>
      <c r="G337">
        <v>3</v>
      </c>
      <c r="H337" t="s">
        <v>9</v>
      </c>
      <c r="I337" s="27">
        <v>347.5</v>
      </c>
      <c r="J337">
        <v>69.180000000000007</v>
      </c>
      <c r="K337">
        <f t="shared" si="19"/>
        <v>66.256074999999996</v>
      </c>
    </row>
    <row r="338" spans="1:13" x14ac:dyDescent="0.2">
      <c r="A338" t="s">
        <v>895</v>
      </c>
      <c r="B338" t="s">
        <v>10</v>
      </c>
      <c r="C338" t="s">
        <v>896</v>
      </c>
      <c r="D338" t="s">
        <v>897</v>
      </c>
      <c r="E338" s="1">
        <v>44210.874467592592</v>
      </c>
      <c r="F338">
        <v>1</v>
      </c>
      <c r="G338">
        <v>2</v>
      </c>
      <c r="H338" t="s">
        <v>9</v>
      </c>
      <c r="I338" s="27">
        <v>4.6719999999999997</v>
      </c>
      <c r="J338">
        <v>0.50039999999999996</v>
      </c>
      <c r="K338">
        <f t="shared" si="19"/>
        <v>3.1174422399999999</v>
      </c>
      <c r="L338" s="15">
        <f>AVERAGE(K338:K340)</f>
        <v>3.1132677199999996</v>
      </c>
    </row>
    <row r="339" spans="1:13" x14ac:dyDescent="0.2">
      <c r="A339" t="s">
        <v>895</v>
      </c>
      <c r="B339" t="s">
        <v>10</v>
      </c>
      <c r="C339" t="s">
        <v>896</v>
      </c>
      <c r="D339" t="s">
        <v>897</v>
      </c>
      <c r="E339" s="1">
        <v>44210.876168981478</v>
      </c>
      <c r="F339">
        <v>1</v>
      </c>
      <c r="G339">
        <v>3</v>
      </c>
      <c r="H339" t="s">
        <v>9</v>
      </c>
      <c r="I339" s="27">
        <v>5.0599999999999996</v>
      </c>
      <c r="J339">
        <v>0.57820000000000005</v>
      </c>
      <c r="K339">
        <f t="shared" si="19"/>
        <v>3.1889002</v>
      </c>
      <c r="M339" s="6"/>
    </row>
    <row r="340" spans="1:13" x14ac:dyDescent="0.2">
      <c r="A340" t="s">
        <v>895</v>
      </c>
      <c r="B340" t="s">
        <v>10</v>
      </c>
      <c r="C340" t="s">
        <v>896</v>
      </c>
      <c r="D340" t="s">
        <v>897</v>
      </c>
      <c r="E340" s="1">
        <v>44210.877858796295</v>
      </c>
      <c r="F340">
        <v>1</v>
      </c>
      <c r="G340">
        <v>4</v>
      </c>
      <c r="H340" t="s">
        <v>9</v>
      </c>
      <c r="I340" s="27">
        <v>4.2160000000000002</v>
      </c>
      <c r="J340">
        <v>0.40910000000000002</v>
      </c>
      <c r="K340">
        <f t="shared" si="19"/>
        <v>3.0334607199999999</v>
      </c>
    </row>
    <row r="341" spans="1:13" x14ac:dyDescent="0.2">
      <c r="A341" t="s">
        <v>917</v>
      </c>
      <c r="B341" t="s">
        <v>10</v>
      </c>
      <c r="C341" t="s">
        <v>896</v>
      </c>
      <c r="D341" t="s">
        <v>897</v>
      </c>
      <c r="E341" s="1">
        <v>44210.885069444441</v>
      </c>
      <c r="F341">
        <v>1</v>
      </c>
      <c r="G341">
        <v>1</v>
      </c>
      <c r="H341" t="s">
        <v>9</v>
      </c>
      <c r="I341" s="27">
        <v>151.5</v>
      </c>
      <c r="J341">
        <v>29.92</v>
      </c>
      <c r="K341">
        <f t="shared" si="19"/>
        <v>30.158755000000003</v>
      </c>
      <c r="L341" s="15">
        <f>AVERAGE(K341:K343)</f>
        <v>30.134199000000006</v>
      </c>
    </row>
    <row r="342" spans="1:13" x14ac:dyDescent="0.2">
      <c r="A342" t="s">
        <v>917</v>
      </c>
      <c r="B342" t="s">
        <v>10</v>
      </c>
      <c r="C342" t="s">
        <v>896</v>
      </c>
      <c r="D342" t="s">
        <v>897</v>
      </c>
      <c r="E342" s="1">
        <v>44210.887199074074</v>
      </c>
      <c r="F342">
        <v>1</v>
      </c>
      <c r="G342">
        <v>2</v>
      </c>
      <c r="H342" t="s">
        <v>9</v>
      </c>
      <c r="I342" s="27">
        <v>150.30000000000001</v>
      </c>
      <c r="J342">
        <v>29.68</v>
      </c>
      <c r="K342">
        <f t="shared" si="19"/>
        <v>29.937751000000002</v>
      </c>
      <c r="M342" s="6"/>
    </row>
    <row r="343" spans="1:13" x14ac:dyDescent="0.2">
      <c r="A343" t="s">
        <v>917</v>
      </c>
      <c r="B343" t="s">
        <v>10</v>
      </c>
      <c r="C343" t="s">
        <v>896</v>
      </c>
      <c r="D343" t="s">
        <v>897</v>
      </c>
      <c r="E343" s="1">
        <v>44210.889293981483</v>
      </c>
      <c r="F343">
        <v>1</v>
      </c>
      <c r="G343">
        <v>3</v>
      </c>
      <c r="H343" t="s">
        <v>9</v>
      </c>
      <c r="I343" s="27">
        <v>152.30000000000001</v>
      </c>
      <c r="J343">
        <v>30.08</v>
      </c>
      <c r="K343">
        <f t="shared" si="19"/>
        <v>30.306091000000002</v>
      </c>
    </row>
    <row r="344" spans="1:13" x14ac:dyDescent="0.2">
      <c r="A344" t="s">
        <v>994</v>
      </c>
      <c r="B344" t="s">
        <v>10</v>
      </c>
      <c r="C344" t="s">
        <v>896</v>
      </c>
      <c r="D344" t="s">
        <v>897</v>
      </c>
      <c r="E344" s="1">
        <v>44210.896643518521</v>
      </c>
      <c r="F344">
        <v>1</v>
      </c>
      <c r="G344">
        <v>1</v>
      </c>
      <c r="H344" t="s">
        <v>9</v>
      </c>
      <c r="I344" s="27">
        <v>245.5</v>
      </c>
      <c r="J344">
        <v>48.75</v>
      </c>
      <c r="K344">
        <f t="shared" si="19"/>
        <v>47.470734999999998</v>
      </c>
      <c r="L344" s="15">
        <f>AVERAGE(K344:K346)</f>
        <v>47.225175</v>
      </c>
    </row>
    <row r="345" spans="1:13" x14ac:dyDescent="0.2">
      <c r="A345" t="s">
        <v>994</v>
      </c>
      <c r="B345" t="s">
        <v>10</v>
      </c>
      <c r="C345" t="s">
        <v>896</v>
      </c>
      <c r="D345" t="s">
        <v>897</v>
      </c>
      <c r="E345" s="1">
        <v>44210.89880787037</v>
      </c>
      <c r="F345">
        <v>1</v>
      </c>
      <c r="G345">
        <v>2</v>
      </c>
      <c r="H345" t="s">
        <v>9</v>
      </c>
      <c r="I345" s="27">
        <v>241.6</v>
      </c>
      <c r="J345">
        <v>47.97</v>
      </c>
      <c r="K345">
        <f t="shared" si="19"/>
        <v>46.752471999999997</v>
      </c>
      <c r="L345" s="6"/>
      <c r="M345" s="6"/>
    </row>
    <row r="346" spans="1:13" x14ac:dyDescent="0.2">
      <c r="A346" t="s">
        <v>994</v>
      </c>
      <c r="B346" t="s">
        <v>10</v>
      </c>
      <c r="C346" t="s">
        <v>896</v>
      </c>
      <c r="D346" t="s">
        <v>897</v>
      </c>
      <c r="E346" s="1">
        <v>44210.900983796295</v>
      </c>
      <c r="F346">
        <v>1</v>
      </c>
      <c r="G346">
        <v>3</v>
      </c>
      <c r="H346" t="s">
        <v>9</v>
      </c>
      <c r="I346" s="27">
        <v>245.4</v>
      </c>
      <c r="J346">
        <v>48.73</v>
      </c>
      <c r="K346">
        <f t="shared" si="19"/>
        <v>47.452317999999998</v>
      </c>
      <c r="L346" s="6"/>
    </row>
    <row r="347" spans="1:13" x14ac:dyDescent="0.2">
      <c r="A347" t="s">
        <v>995</v>
      </c>
      <c r="B347" t="s">
        <v>10</v>
      </c>
      <c r="C347" t="s">
        <v>896</v>
      </c>
      <c r="D347" t="s">
        <v>897</v>
      </c>
      <c r="E347" s="1">
        <v>44210.908449074072</v>
      </c>
      <c r="F347">
        <v>1</v>
      </c>
      <c r="G347">
        <v>1</v>
      </c>
      <c r="H347" t="s">
        <v>9</v>
      </c>
      <c r="I347" s="27">
        <v>251.3</v>
      </c>
      <c r="J347">
        <v>49.91</v>
      </c>
      <c r="K347">
        <f t="shared" si="19"/>
        <v>48.538921000000002</v>
      </c>
      <c r="L347" s="15">
        <f>AVERAGE(K347:K349)</f>
        <v>48.201276</v>
      </c>
    </row>
    <row r="348" spans="1:13" x14ac:dyDescent="0.2">
      <c r="A348" t="s">
        <v>995</v>
      </c>
      <c r="B348" t="s">
        <v>10</v>
      </c>
      <c r="C348" t="s">
        <v>896</v>
      </c>
      <c r="D348" t="s">
        <v>897</v>
      </c>
      <c r="E348" s="1">
        <v>44210.910590277781</v>
      </c>
      <c r="F348">
        <v>1</v>
      </c>
      <c r="G348">
        <v>2</v>
      </c>
      <c r="H348" t="s">
        <v>9</v>
      </c>
      <c r="I348" s="27">
        <v>248.3</v>
      </c>
      <c r="J348">
        <v>49.31</v>
      </c>
      <c r="K348">
        <f t="shared" si="19"/>
        <v>47.986410999999997</v>
      </c>
      <c r="M348" s="6"/>
    </row>
    <row r="349" spans="1:13" x14ac:dyDescent="0.2">
      <c r="A349" t="s">
        <v>995</v>
      </c>
      <c r="B349" t="s">
        <v>10</v>
      </c>
      <c r="C349" t="s">
        <v>896</v>
      </c>
      <c r="D349" t="s">
        <v>897</v>
      </c>
      <c r="E349" s="1">
        <v>44210.91269675926</v>
      </c>
      <c r="F349">
        <v>1</v>
      </c>
      <c r="G349">
        <v>3</v>
      </c>
      <c r="H349" t="s">
        <v>9</v>
      </c>
      <c r="I349" s="27">
        <v>248.8</v>
      </c>
      <c r="J349">
        <v>49.41</v>
      </c>
      <c r="K349">
        <f t="shared" si="19"/>
        <v>48.078496000000001</v>
      </c>
    </row>
    <row r="350" spans="1:13" x14ac:dyDescent="0.2">
      <c r="A350" t="s">
        <v>996</v>
      </c>
      <c r="B350" t="s">
        <v>10</v>
      </c>
      <c r="C350" t="s">
        <v>896</v>
      </c>
      <c r="D350" t="s">
        <v>897</v>
      </c>
      <c r="E350" s="1">
        <v>44210.920208333337</v>
      </c>
      <c r="F350">
        <v>1</v>
      </c>
      <c r="G350">
        <v>1</v>
      </c>
      <c r="H350" t="s">
        <v>9</v>
      </c>
      <c r="I350" s="27">
        <v>309.3</v>
      </c>
      <c r="J350">
        <v>61.53</v>
      </c>
      <c r="K350">
        <f t="shared" si="19"/>
        <v>59.220781000000002</v>
      </c>
      <c r="L350" s="15">
        <f>AVERAGE(K350:K352)</f>
        <v>59.361978000000001</v>
      </c>
    </row>
    <row r="351" spans="1:13" x14ac:dyDescent="0.2">
      <c r="A351" t="s">
        <v>996</v>
      </c>
      <c r="B351" t="s">
        <v>10</v>
      </c>
      <c r="C351" t="s">
        <v>896</v>
      </c>
      <c r="D351" t="s">
        <v>897</v>
      </c>
      <c r="E351" s="1">
        <v>44210.922361111108</v>
      </c>
      <c r="F351">
        <v>1</v>
      </c>
      <c r="G351">
        <v>2</v>
      </c>
      <c r="H351" t="s">
        <v>9</v>
      </c>
      <c r="I351" s="27">
        <v>309.10000000000002</v>
      </c>
      <c r="J351">
        <v>61.49</v>
      </c>
      <c r="K351">
        <f t="shared" si="19"/>
        <v>59.183947000000003</v>
      </c>
      <c r="M351" s="6"/>
    </row>
    <row r="352" spans="1:13" x14ac:dyDescent="0.2">
      <c r="A352" t="s">
        <v>996</v>
      </c>
      <c r="B352" t="s">
        <v>10</v>
      </c>
      <c r="C352" t="s">
        <v>896</v>
      </c>
      <c r="D352" t="s">
        <v>897</v>
      </c>
      <c r="E352" s="1">
        <v>44210.924444444441</v>
      </c>
      <c r="F352">
        <v>1</v>
      </c>
      <c r="G352">
        <v>3</v>
      </c>
      <c r="H352" t="s">
        <v>9</v>
      </c>
      <c r="I352" s="27">
        <v>311.8</v>
      </c>
      <c r="J352">
        <v>62.03</v>
      </c>
      <c r="K352">
        <f t="shared" si="19"/>
        <v>59.681206000000003</v>
      </c>
    </row>
    <row r="353" spans="1:13" x14ac:dyDescent="0.2">
      <c r="A353" t="s">
        <v>1025</v>
      </c>
      <c r="B353" t="s">
        <v>10</v>
      </c>
      <c r="C353" t="s">
        <v>896</v>
      </c>
      <c r="D353" t="s">
        <v>897</v>
      </c>
      <c r="E353" s="1">
        <v>44211.40724537037</v>
      </c>
      <c r="F353">
        <v>1</v>
      </c>
      <c r="G353">
        <v>1</v>
      </c>
      <c r="H353" t="s">
        <v>9</v>
      </c>
      <c r="I353" s="2">
        <v>34.19</v>
      </c>
      <c r="J353">
        <v>6.4139999999999997</v>
      </c>
      <c r="K353">
        <f>0.20749*(I353) - 0.50227</f>
        <v>6.5918130999999995</v>
      </c>
      <c r="L353" s="15">
        <f>K353*10</f>
        <v>65.918130999999988</v>
      </c>
      <c r="M353" s="15">
        <f>AVERAGE(L353:L355)</f>
        <v>65.406322333333335</v>
      </c>
    </row>
    <row r="354" spans="1:13" x14ac:dyDescent="0.2">
      <c r="A354" t="s">
        <v>1025</v>
      </c>
      <c r="B354" t="s">
        <v>10</v>
      </c>
      <c r="C354" t="s">
        <v>896</v>
      </c>
      <c r="D354" t="s">
        <v>897</v>
      </c>
      <c r="E354" s="1">
        <v>44211.409363425926</v>
      </c>
      <c r="F354">
        <v>1</v>
      </c>
      <c r="G354">
        <v>2</v>
      </c>
      <c r="H354" t="s">
        <v>9</v>
      </c>
      <c r="I354" s="2">
        <v>33.76</v>
      </c>
      <c r="J354">
        <v>6.3280000000000003</v>
      </c>
      <c r="K354">
        <f>0.20749*(I354) - 0.50227</f>
        <v>6.5025923999999993</v>
      </c>
      <c r="L354" s="15">
        <f t="shared" ref="L354:L355" si="20">K354*10</f>
        <v>65.025923999999989</v>
      </c>
    </row>
    <row r="355" spans="1:13" x14ac:dyDescent="0.2">
      <c r="A355" t="s">
        <v>1025</v>
      </c>
      <c r="B355" t="s">
        <v>10</v>
      </c>
      <c r="C355" t="s">
        <v>896</v>
      </c>
      <c r="D355" t="s">
        <v>897</v>
      </c>
      <c r="E355" s="1">
        <v>44211.411527777775</v>
      </c>
      <c r="F355">
        <v>1</v>
      </c>
      <c r="G355">
        <v>3</v>
      </c>
      <c r="H355" t="s">
        <v>9</v>
      </c>
      <c r="I355" s="2">
        <v>33.880000000000003</v>
      </c>
      <c r="J355">
        <v>6.3520000000000003</v>
      </c>
      <c r="K355">
        <f>0.20749*(I355) - 0.50227</f>
        <v>6.5274912000000009</v>
      </c>
      <c r="L355" s="15">
        <f t="shared" si="20"/>
        <v>65.274912000000015</v>
      </c>
    </row>
    <row r="356" spans="1:13" x14ac:dyDescent="0.2">
      <c r="A356" t="s">
        <v>998</v>
      </c>
      <c r="B356" t="s">
        <v>10</v>
      </c>
      <c r="C356" t="s">
        <v>896</v>
      </c>
      <c r="D356" t="s">
        <v>897</v>
      </c>
      <c r="E356" s="1">
        <v>44210.94699074074</v>
      </c>
      <c r="F356">
        <v>1</v>
      </c>
      <c r="G356">
        <v>1</v>
      </c>
      <c r="H356" t="s">
        <v>9</v>
      </c>
      <c r="I356" s="27">
        <v>295</v>
      </c>
      <c r="J356">
        <v>58.67</v>
      </c>
      <c r="K356">
        <f t="shared" ref="K356:K379" si="21" xml:space="preserve"> 0.18417*(I356) + 2.257</f>
        <v>56.587150000000001</v>
      </c>
      <c r="L356" s="15">
        <f>AVERAGE(K356:K358)</f>
        <v>55.948693999999996</v>
      </c>
    </row>
    <row r="357" spans="1:13" x14ac:dyDescent="0.2">
      <c r="A357" t="s">
        <v>998</v>
      </c>
      <c r="B357" t="s">
        <v>10</v>
      </c>
      <c r="C357" t="s">
        <v>896</v>
      </c>
      <c r="D357" t="s">
        <v>897</v>
      </c>
      <c r="E357" s="1">
        <v>44210.949131944442</v>
      </c>
      <c r="F357">
        <v>1</v>
      </c>
      <c r="G357">
        <v>2</v>
      </c>
      <c r="H357" t="s">
        <v>9</v>
      </c>
      <c r="I357" s="27">
        <v>287</v>
      </c>
      <c r="J357">
        <v>57.06</v>
      </c>
      <c r="K357">
        <f t="shared" si="21"/>
        <v>55.113789999999995</v>
      </c>
      <c r="L357" s="6"/>
      <c r="M357" s="6"/>
    </row>
    <row r="358" spans="1:13" x14ac:dyDescent="0.2">
      <c r="A358" t="s">
        <v>998</v>
      </c>
      <c r="B358" t="s">
        <v>10</v>
      </c>
      <c r="C358" t="s">
        <v>896</v>
      </c>
      <c r="D358" t="s">
        <v>897</v>
      </c>
      <c r="E358" s="1">
        <v>44210.951319444444</v>
      </c>
      <c r="F358">
        <v>1</v>
      </c>
      <c r="G358">
        <v>3</v>
      </c>
      <c r="H358" t="s">
        <v>9</v>
      </c>
      <c r="I358" s="27">
        <v>292.60000000000002</v>
      </c>
      <c r="J358">
        <v>58.18</v>
      </c>
      <c r="K358">
        <f t="shared" si="21"/>
        <v>56.145142</v>
      </c>
      <c r="L358" s="6"/>
    </row>
    <row r="359" spans="1:13" x14ac:dyDescent="0.2">
      <c r="A359" t="s">
        <v>999</v>
      </c>
      <c r="B359" t="s">
        <v>10</v>
      </c>
      <c r="C359" t="s">
        <v>896</v>
      </c>
      <c r="D359" t="s">
        <v>897</v>
      </c>
      <c r="E359" s="1">
        <v>44210.958831018521</v>
      </c>
      <c r="F359">
        <v>1</v>
      </c>
      <c r="G359">
        <v>1</v>
      </c>
      <c r="H359" t="s">
        <v>9</v>
      </c>
      <c r="I359" s="27">
        <v>338.9</v>
      </c>
      <c r="J359">
        <v>67.459999999999994</v>
      </c>
      <c r="K359">
        <f t="shared" si="21"/>
        <v>64.672212999999999</v>
      </c>
      <c r="L359" s="15">
        <f>AVERAGE(K359:K361)</f>
        <v>64.285455999999996</v>
      </c>
    </row>
    <row r="360" spans="1:13" x14ac:dyDescent="0.2">
      <c r="A360" t="s">
        <v>999</v>
      </c>
      <c r="B360" t="s">
        <v>10</v>
      </c>
      <c r="C360" t="s">
        <v>896</v>
      </c>
      <c r="D360" t="s">
        <v>897</v>
      </c>
      <c r="E360" s="1">
        <v>44210.961006944446</v>
      </c>
      <c r="F360">
        <v>1</v>
      </c>
      <c r="G360">
        <v>2</v>
      </c>
      <c r="H360" t="s">
        <v>9</v>
      </c>
      <c r="I360" s="27">
        <v>332.6</v>
      </c>
      <c r="J360">
        <v>66.2</v>
      </c>
      <c r="K360">
        <f t="shared" si="21"/>
        <v>63.511942000000005</v>
      </c>
      <c r="M360" s="6"/>
    </row>
    <row r="361" spans="1:13" x14ac:dyDescent="0.2">
      <c r="A361" t="s">
        <v>999</v>
      </c>
      <c r="B361" t="s">
        <v>10</v>
      </c>
      <c r="C361" t="s">
        <v>896</v>
      </c>
      <c r="D361" t="s">
        <v>897</v>
      </c>
      <c r="E361" s="1">
        <v>44210.963217592594</v>
      </c>
      <c r="F361">
        <v>1</v>
      </c>
      <c r="G361">
        <v>3</v>
      </c>
      <c r="H361" t="s">
        <v>9</v>
      </c>
      <c r="I361" s="27">
        <v>338.9</v>
      </c>
      <c r="J361">
        <v>67.459999999999994</v>
      </c>
      <c r="K361">
        <f t="shared" si="21"/>
        <v>64.672212999999999</v>
      </c>
    </row>
    <row r="362" spans="1:13" x14ac:dyDescent="0.2">
      <c r="A362" t="s">
        <v>1000</v>
      </c>
      <c r="B362" t="s">
        <v>10</v>
      </c>
      <c r="C362" t="s">
        <v>896</v>
      </c>
      <c r="D362" t="s">
        <v>897</v>
      </c>
      <c r="E362" s="1">
        <v>44210.970694444448</v>
      </c>
      <c r="F362">
        <v>1</v>
      </c>
      <c r="G362">
        <v>1</v>
      </c>
      <c r="H362" t="s">
        <v>9</v>
      </c>
      <c r="I362" s="27">
        <v>305.89999999999998</v>
      </c>
      <c r="J362">
        <v>60.85</v>
      </c>
      <c r="K362">
        <f t="shared" si="21"/>
        <v>58.594602999999992</v>
      </c>
      <c r="L362" s="15">
        <f>AVERAGE(K362:K364)</f>
        <v>58.293791999999996</v>
      </c>
    </row>
    <row r="363" spans="1:13" x14ac:dyDescent="0.2">
      <c r="A363" t="s">
        <v>1000</v>
      </c>
      <c r="B363" t="s">
        <v>10</v>
      </c>
      <c r="C363" t="s">
        <v>896</v>
      </c>
      <c r="D363" t="s">
        <v>897</v>
      </c>
      <c r="E363" s="1">
        <v>44210.972870370373</v>
      </c>
      <c r="F363">
        <v>1</v>
      </c>
      <c r="G363">
        <v>2</v>
      </c>
      <c r="H363" t="s">
        <v>9</v>
      </c>
      <c r="I363" s="27">
        <v>301.2</v>
      </c>
      <c r="J363">
        <v>59.91</v>
      </c>
      <c r="K363">
        <f t="shared" si="21"/>
        <v>57.729003999999996</v>
      </c>
      <c r="M363" s="6"/>
    </row>
    <row r="364" spans="1:13" x14ac:dyDescent="0.2">
      <c r="A364" t="s">
        <v>1000</v>
      </c>
      <c r="B364" t="s">
        <v>10</v>
      </c>
      <c r="C364" t="s">
        <v>896</v>
      </c>
      <c r="D364" t="s">
        <v>897</v>
      </c>
      <c r="E364" s="1">
        <v>44210.975034722222</v>
      </c>
      <c r="F364">
        <v>1</v>
      </c>
      <c r="G364">
        <v>3</v>
      </c>
      <c r="H364" t="s">
        <v>9</v>
      </c>
      <c r="I364" s="27">
        <v>305.7</v>
      </c>
      <c r="J364">
        <v>60.81</v>
      </c>
      <c r="K364">
        <f t="shared" si="21"/>
        <v>58.557768999999993</v>
      </c>
    </row>
    <row r="365" spans="1:13" x14ac:dyDescent="0.2">
      <c r="A365" t="s">
        <v>1001</v>
      </c>
      <c r="B365" t="s">
        <v>10</v>
      </c>
      <c r="C365" t="s">
        <v>896</v>
      </c>
      <c r="D365" t="s">
        <v>897</v>
      </c>
      <c r="E365" s="1">
        <v>44210.982488425929</v>
      </c>
      <c r="F365">
        <v>1</v>
      </c>
      <c r="G365">
        <v>1</v>
      </c>
      <c r="H365" t="s">
        <v>9</v>
      </c>
      <c r="I365" s="27">
        <v>321.3</v>
      </c>
      <c r="J365">
        <v>63.93</v>
      </c>
      <c r="K365">
        <f t="shared" si="21"/>
        <v>61.430821000000002</v>
      </c>
      <c r="L365" s="15">
        <f>AVERAGE(K365:K367)</f>
        <v>61.228234000000008</v>
      </c>
    </row>
    <row r="366" spans="1:13" x14ac:dyDescent="0.2">
      <c r="A366" t="s">
        <v>1001</v>
      </c>
      <c r="B366" t="s">
        <v>10</v>
      </c>
      <c r="C366" t="s">
        <v>896</v>
      </c>
      <c r="D366" t="s">
        <v>897</v>
      </c>
      <c r="E366" s="1">
        <v>44210.9846875</v>
      </c>
      <c r="F366">
        <v>1</v>
      </c>
      <c r="G366">
        <v>2</v>
      </c>
      <c r="H366" t="s">
        <v>9</v>
      </c>
      <c r="I366" s="27">
        <v>318.39999999999998</v>
      </c>
      <c r="J366">
        <v>63.35</v>
      </c>
      <c r="K366">
        <f t="shared" si="21"/>
        <v>60.896727999999996</v>
      </c>
      <c r="M366" s="6"/>
    </row>
    <row r="367" spans="1:13" x14ac:dyDescent="0.2">
      <c r="A367" t="s">
        <v>1001</v>
      </c>
      <c r="B367" t="s">
        <v>10</v>
      </c>
      <c r="C367" t="s">
        <v>896</v>
      </c>
      <c r="D367" t="s">
        <v>897</v>
      </c>
      <c r="E367" s="1">
        <v>44210.986921296295</v>
      </c>
      <c r="F367">
        <v>1</v>
      </c>
      <c r="G367">
        <v>3</v>
      </c>
      <c r="H367" t="s">
        <v>9</v>
      </c>
      <c r="I367" s="27">
        <v>320.89999999999998</v>
      </c>
      <c r="J367">
        <v>63.85</v>
      </c>
      <c r="K367">
        <f t="shared" si="21"/>
        <v>61.357152999999997</v>
      </c>
    </row>
    <row r="368" spans="1:13" x14ac:dyDescent="0.2">
      <c r="A368" t="s">
        <v>1002</v>
      </c>
      <c r="B368" t="s">
        <v>10</v>
      </c>
      <c r="C368" t="s">
        <v>896</v>
      </c>
      <c r="D368" t="s">
        <v>897</v>
      </c>
      <c r="E368" s="1">
        <v>44210.994259259256</v>
      </c>
      <c r="F368">
        <v>1</v>
      </c>
      <c r="G368">
        <v>1</v>
      </c>
      <c r="H368" t="s">
        <v>9</v>
      </c>
      <c r="I368" s="27">
        <v>285.5</v>
      </c>
      <c r="J368">
        <v>56.76</v>
      </c>
      <c r="K368">
        <f t="shared" si="21"/>
        <v>54.837534999999995</v>
      </c>
      <c r="L368" s="15">
        <f>AVERAGE(K368:K370)</f>
        <v>54.481472999999994</v>
      </c>
    </row>
    <row r="369" spans="1:17" x14ac:dyDescent="0.2">
      <c r="A369" t="s">
        <v>1002</v>
      </c>
      <c r="B369" t="s">
        <v>10</v>
      </c>
      <c r="C369" t="s">
        <v>896</v>
      </c>
      <c r="D369" t="s">
        <v>897</v>
      </c>
      <c r="E369" s="1">
        <v>44210.996458333335</v>
      </c>
      <c r="F369">
        <v>1</v>
      </c>
      <c r="G369">
        <v>2</v>
      </c>
      <c r="H369" t="s">
        <v>9</v>
      </c>
      <c r="I369" s="27">
        <v>284.89999999999998</v>
      </c>
      <c r="J369">
        <v>56.64</v>
      </c>
      <c r="K369">
        <f t="shared" si="21"/>
        <v>54.727032999999992</v>
      </c>
      <c r="L369" s="6"/>
      <c r="M369" s="6"/>
    </row>
    <row r="370" spans="1:17" x14ac:dyDescent="0.2">
      <c r="A370" t="s">
        <v>1002</v>
      </c>
      <c r="B370" t="s">
        <v>10</v>
      </c>
      <c r="C370" t="s">
        <v>896</v>
      </c>
      <c r="D370" t="s">
        <v>897</v>
      </c>
      <c r="E370" s="1">
        <v>44210.998645833337</v>
      </c>
      <c r="F370">
        <v>1</v>
      </c>
      <c r="G370">
        <v>3</v>
      </c>
      <c r="H370" t="s">
        <v>9</v>
      </c>
      <c r="I370" s="27">
        <v>280.3</v>
      </c>
      <c r="J370">
        <v>55.72</v>
      </c>
      <c r="K370">
        <f t="shared" si="21"/>
        <v>53.879851000000002</v>
      </c>
      <c r="L370" s="6"/>
      <c r="Q370" s="27"/>
    </row>
    <row r="371" spans="1:17" x14ac:dyDescent="0.2">
      <c r="A371" t="s">
        <v>1003</v>
      </c>
      <c r="B371" t="s">
        <v>10</v>
      </c>
      <c r="C371" t="s">
        <v>896</v>
      </c>
      <c r="D371" t="s">
        <v>897</v>
      </c>
      <c r="E371" s="1">
        <v>44211.006053240744</v>
      </c>
      <c r="F371">
        <v>1</v>
      </c>
      <c r="G371">
        <v>1</v>
      </c>
      <c r="H371" t="s">
        <v>9</v>
      </c>
      <c r="I371" s="27">
        <v>303.5</v>
      </c>
      <c r="J371">
        <v>60.37</v>
      </c>
      <c r="K371">
        <f t="shared" si="21"/>
        <v>58.152594999999998</v>
      </c>
      <c r="L371" s="15">
        <f>AVERAGE(K371:K373)</f>
        <v>57.784254999999995</v>
      </c>
      <c r="Q371" s="27"/>
    </row>
    <row r="372" spans="1:17" x14ac:dyDescent="0.2">
      <c r="A372" t="s">
        <v>1003</v>
      </c>
      <c r="B372" t="s">
        <v>10</v>
      </c>
      <c r="C372" t="s">
        <v>896</v>
      </c>
      <c r="D372" t="s">
        <v>897</v>
      </c>
      <c r="E372" s="1">
        <v>44211.008206018516</v>
      </c>
      <c r="F372">
        <v>1</v>
      </c>
      <c r="G372">
        <v>2</v>
      </c>
      <c r="H372" t="s">
        <v>9</v>
      </c>
      <c r="I372" s="27">
        <v>297.60000000000002</v>
      </c>
      <c r="J372">
        <v>59.19</v>
      </c>
      <c r="K372">
        <f t="shared" si="21"/>
        <v>57.065992000000001</v>
      </c>
      <c r="M372" s="6"/>
      <c r="Q372" s="27"/>
    </row>
    <row r="373" spans="1:17" x14ac:dyDescent="0.2">
      <c r="A373" t="s">
        <v>1003</v>
      </c>
      <c r="B373" t="s">
        <v>10</v>
      </c>
      <c r="C373" t="s">
        <v>896</v>
      </c>
      <c r="D373" t="s">
        <v>897</v>
      </c>
      <c r="E373" s="1">
        <v>44211.010370370372</v>
      </c>
      <c r="F373">
        <v>1</v>
      </c>
      <c r="G373">
        <v>3</v>
      </c>
      <c r="H373" t="s">
        <v>9</v>
      </c>
      <c r="I373" s="27">
        <v>303.39999999999998</v>
      </c>
      <c r="J373">
        <v>60.35</v>
      </c>
      <c r="K373">
        <f t="shared" si="21"/>
        <v>58.134177999999991</v>
      </c>
      <c r="Q373" s="27"/>
    </row>
    <row r="374" spans="1:17" x14ac:dyDescent="0.2">
      <c r="A374" t="s">
        <v>1004</v>
      </c>
      <c r="B374" t="s">
        <v>10</v>
      </c>
      <c r="C374" t="s">
        <v>896</v>
      </c>
      <c r="D374" t="s">
        <v>897</v>
      </c>
      <c r="E374" s="1">
        <v>44211.018009259256</v>
      </c>
      <c r="F374">
        <v>1</v>
      </c>
      <c r="G374">
        <v>1</v>
      </c>
      <c r="H374" t="s">
        <v>9</v>
      </c>
      <c r="I374" s="27">
        <v>1369</v>
      </c>
      <c r="J374">
        <v>273.8</v>
      </c>
      <c r="K374">
        <f t="shared" si="21"/>
        <v>254.38573</v>
      </c>
      <c r="L374" s="15">
        <f>AVERAGE(K374:K376)</f>
        <v>255.18380000000002</v>
      </c>
      <c r="Q374" s="27"/>
    </row>
    <row r="375" spans="1:17" x14ac:dyDescent="0.2">
      <c r="A375" t="s">
        <v>1004</v>
      </c>
      <c r="B375" t="s">
        <v>10</v>
      </c>
      <c r="C375" t="s">
        <v>896</v>
      </c>
      <c r="D375" t="s">
        <v>897</v>
      </c>
      <c r="E375" s="1">
        <v>44211.020543981482</v>
      </c>
      <c r="F375">
        <v>1</v>
      </c>
      <c r="G375">
        <v>2</v>
      </c>
      <c r="H375" t="s">
        <v>9</v>
      </c>
      <c r="I375" s="27">
        <v>1375</v>
      </c>
      <c r="J375">
        <v>275</v>
      </c>
      <c r="K375">
        <f t="shared" si="21"/>
        <v>255.49074999999999</v>
      </c>
      <c r="M375" s="6"/>
      <c r="Q375" s="27"/>
    </row>
    <row r="376" spans="1:17" x14ac:dyDescent="0.2">
      <c r="A376" t="s">
        <v>1004</v>
      </c>
      <c r="B376" t="s">
        <v>10</v>
      </c>
      <c r="C376" t="s">
        <v>896</v>
      </c>
      <c r="D376" t="s">
        <v>897</v>
      </c>
      <c r="E376" s="1">
        <v>44211.0231712963</v>
      </c>
      <c r="F376">
        <v>1</v>
      </c>
      <c r="G376">
        <v>3</v>
      </c>
      <c r="H376" t="s">
        <v>9</v>
      </c>
      <c r="I376" s="27">
        <v>1376</v>
      </c>
      <c r="J376">
        <v>275.2</v>
      </c>
      <c r="K376">
        <f t="shared" si="21"/>
        <v>255.67492000000001</v>
      </c>
      <c r="Q376" s="27"/>
    </row>
    <row r="377" spans="1:17" x14ac:dyDescent="0.2">
      <c r="A377" t="s">
        <v>1005</v>
      </c>
      <c r="B377" t="s">
        <v>10</v>
      </c>
      <c r="C377" t="s">
        <v>896</v>
      </c>
      <c r="D377" t="s">
        <v>897</v>
      </c>
      <c r="E377" s="1">
        <v>44211.030543981484</v>
      </c>
      <c r="F377">
        <v>1</v>
      </c>
      <c r="G377">
        <v>1</v>
      </c>
      <c r="H377" t="s">
        <v>9</v>
      </c>
      <c r="I377" s="27">
        <v>292.89999999999998</v>
      </c>
      <c r="J377">
        <v>58.24</v>
      </c>
      <c r="K377">
        <f t="shared" si="21"/>
        <v>56.200392999999991</v>
      </c>
      <c r="L377" s="15">
        <f>AVERAGE(K377:K379)</f>
        <v>55.997805999999997</v>
      </c>
      <c r="Q377" s="27"/>
    </row>
    <row r="378" spans="1:17" x14ac:dyDescent="0.2">
      <c r="A378" t="s">
        <v>1005</v>
      </c>
      <c r="B378" t="s">
        <v>10</v>
      </c>
      <c r="C378" t="s">
        <v>896</v>
      </c>
      <c r="D378" t="s">
        <v>897</v>
      </c>
      <c r="E378" s="1">
        <v>44211.032719907409</v>
      </c>
      <c r="F378">
        <v>1</v>
      </c>
      <c r="G378">
        <v>2</v>
      </c>
      <c r="H378" t="s">
        <v>9</v>
      </c>
      <c r="I378" s="27">
        <v>290.60000000000002</v>
      </c>
      <c r="J378">
        <v>57.78</v>
      </c>
      <c r="K378">
        <f t="shared" si="21"/>
        <v>55.776802000000004</v>
      </c>
      <c r="M378" s="6"/>
      <c r="Q378" s="27"/>
    </row>
    <row r="379" spans="1:17" x14ac:dyDescent="0.2">
      <c r="A379" t="s">
        <v>1005</v>
      </c>
      <c r="B379" t="s">
        <v>10</v>
      </c>
      <c r="C379" t="s">
        <v>896</v>
      </c>
      <c r="D379" t="s">
        <v>897</v>
      </c>
      <c r="E379" s="1">
        <v>44211.034907407404</v>
      </c>
      <c r="F379">
        <v>1</v>
      </c>
      <c r="G379">
        <v>3</v>
      </c>
      <c r="H379" t="s">
        <v>9</v>
      </c>
      <c r="I379" s="27">
        <v>291.89999999999998</v>
      </c>
      <c r="J379">
        <v>58.04</v>
      </c>
      <c r="K379">
        <f t="shared" si="21"/>
        <v>56.016222999999997</v>
      </c>
      <c r="Q379" s="27"/>
    </row>
    <row r="380" spans="1:17" x14ac:dyDescent="0.2">
      <c r="A380" t="s">
        <v>895</v>
      </c>
      <c r="B380" t="s">
        <v>10</v>
      </c>
      <c r="C380" t="s">
        <v>896</v>
      </c>
      <c r="D380" t="s">
        <v>897</v>
      </c>
      <c r="E380" s="1">
        <v>44211.04347222222</v>
      </c>
      <c r="F380">
        <v>1</v>
      </c>
      <c r="G380">
        <v>2</v>
      </c>
      <c r="H380" t="s">
        <v>9</v>
      </c>
      <c r="I380" s="27">
        <v>4.9630000000000001</v>
      </c>
      <c r="J380">
        <v>0.55869999999999997</v>
      </c>
      <c r="K380">
        <f>0.20749*(I380) - 0.50227</f>
        <v>0.52750286999999996</v>
      </c>
      <c r="L380" s="15">
        <f>AVERAGE(K380:K382)</f>
        <v>0.37976999000000006</v>
      </c>
      <c r="Q380" s="27"/>
    </row>
    <row r="381" spans="1:17" x14ac:dyDescent="0.2">
      <c r="A381" t="s">
        <v>895</v>
      </c>
      <c r="B381" t="s">
        <v>10</v>
      </c>
      <c r="C381" t="s">
        <v>896</v>
      </c>
      <c r="D381" t="s">
        <v>897</v>
      </c>
      <c r="E381" s="1">
        <v>44211.045266203706</v>
      </c>
      <c r="F381">
        <v>1</v>
      </c>
      <c r="G381">
        <v>3</v>
      </c>
      <c r="H381" t="s">
        <v>9</v>
      </c>
      <c r="I381" s="27">
        <v>4.1050000000000004</v>
      </c>
      <c r="J381">
        <v>0.38679999999999998</v>
      </c>
      <c r="K381">
        <f>0.20749*(I381) - 0.50227</f>
        <v>0.34947645000000016</v>
      </c>
      <c r="L381" s="6"/>
      <c r="M381" s="6"/>
      <c r="Q381" s="27"/>
    </row>
    <row r="382" spans="1:17" x14ac:dyDescent="0.2">
      <c r="A382" t="s">
        <v>895</v>
      </c>
      <c r="B382" t="s">
        <v>10</v>
      </c>
      <c r="C382" t="s">
        <v>896</v>
      </c>
      <c r="D382" t="s">
        <v>897</v>
      </c>
      <c r="E382" s="1">
        <v>44211.046979166669</v>
      </c>
      <c r="F382">
        <v>1</v>
      </c>
      <c r="G382">
        <v>4</v>
      </c>
      <c r="H382" t="s">
        <v>9</v>
      </c>
      <c r="I382" s="27">
        <v>3.6850000000000001</v>
      </c>
      <c r="J382">
        <v>0.30270000000000002</v>
      </c>
      <c r="K382">
        <f>0.20749*(I382) - 0.50227</f>
        <v>0.26233065</v>
      </c>
      <c r="L382" s="6"/>
      <c r="Q382" s="27"/>
    </row>
    <row r="383" spans="1:17" x14ac:dyDescent="0.2">
      <c r="A383" t="s">
        <v>903</v>
      </c>
      <c r="B383" t="s">
        <v>10</v>
      </c>
      <c r="C383" t="s">
        <v>896</v>
      </c>
      <c r="D383" t="s">
        <v>897</v>
      </c>
      <c r="E383" s="1">
        <v>44211.054305555554</v>
      </c>
      <c r="F383">
        <v>1</v>
      </c>
      <c r="G383">
        <v>1</v>
      </c>
      <c r="H383" t="s">
        <v>9</v>
      </c>
      <c r="I383" s="27">
        <v>259.89999999999998</v>
      </c>
      <c r="J383">
        <v>51.63</v>
      </c>
      <c r="K383">
        <f t="shared" ref="K383:K412" si="22" xml:space="preserve"> 0.17454*(I383) + 5.3343</f>
        <v>50.697245999999993</v>
      </c>
      <c r="L383" s="15">
        <f>AVERAGE(K383:K385)</f>
        <v>50.458707999999994</v>
      </c>
      <c r="Q383" s="27"/>
    </row>
    <row r="384" spans="1:17" x14ac:dyDescent="0.2">
      <c r="A384" t="s">
        <v>903</v>
      </c>
      <c r="B384" t="s">
        <v>10</v>
      </c>
      <c r="C384" t="s">
        <v>896</v>
      </c>
      <c r="D384" t="s">
        <v>897</v>
      </c>
      <c r="E384" s="1">
        <v>44211.05641203704</v>
      </c>
      <c r="F384">
        <v>1</v>
      </c>
      <c r="G384">
        <v>2</v>
      </c>
      <c r="H384" t="s">
        <v>9</v>
      </c>
      <c r="I384" s="27">
        <v>256.3</v>
      </c>
      <c r="J384">
        <v>50.91</v>
      </c>
      <c r="K384">
        <f t="shared" si="22"/>
        <v>50.068902000000001</v>
      </c>
      <c r="L384" s="6"/>
      <c r="M384" s="6"/>
      <c r="Q384" s="27"/>
    </row>
    <row r="385" spans="1:17" x14ac:dyDescent="0.2">
      <c r="A385" t="s">
        <v>903</v>
      </c>
      <c r="B385" t="s">
        <v>10</v>
      </c>
      <c r="C385" t="s">
        <v>896</v>
      </c>
      <c r="D385" t="s">
        <v>897</v>
      </c>
      <c r="E385" s="1">
        <v>44211.058587962965</v>
      </c>
      <c r="F385">
        <v>1</v>
      </c>
      <c r="G385">
        <v>3</v>
      </c>
      <c r="H385" t="s">
        <v>9</v>
      </c>
      <c r="I385" s="27">
        <v>259.39999999999998</v>
      </c>
      <c r="J385">
        <v>51.53</v>
      </c>
      <c r="K385">
        <f t="shared" si="22"/>
        <v>50.609975999999996</v>
      </c>
      <c r="L385" s="6"/>
      <c r="Q385" s="27"/>
    </row>
    <row r="386" spans="1:17" x14ac:dyDescent="0.2">
      <c r="A386" t="s">
        <v>1006</v>
      </c>
      <c r="B386" t="s">
        <v>10</v>
      </c>
      <c r="C386" t="s">
        <v>896</v>
      </c>
      <c r="D386" t="s">
        <v>897</v>
      </c>
      <c r="E386" s="1">
        <v>44211.066122685188</v>
      </c>
      <c r="F386">
        <v>1</v>
      </c>
      <c r="G386">
        <v>1</v>
      </c>
      <c r="H386" t="s">
        <v>9</v>
      </c>
      <c r="I386" s="27">
        <v>294</v>
      </c>
      <c r="J386">
        <v>58.47</v>
      </c>
      <c r="K386">
        <f t="shared" si="22"/>
        <v>56.649059999999999</v>
      </c>
      <c r="L386" s="15">
        <f>AVERAGE(K386:K388)</f>
        <v>56.107986000000004</v>
      </c>
      <c r="M386" s="6"/>
      <c r="Q386" s="27"/>
    </row>
    <row r="387" spans="1:17" x14ac:dyDescent="0.2">
      <c r="A387" t="s">
        <v>1006</v>
      </c>
      <c r="B387" t="s">
        <v>10</v>
      </c>
      <c r="C387" t="s">
        <v>896</v>
      </c>
      <c r="D387" t="s">
        <v>897</v>
      </c>
      <c r="E387" s="1">
        <v>44211.068287037036</v>
      </c>
      <c r="F387">
        <v>1</v>
      </c>
      <c r="G387">
        <v>2</v>
      </c>
      <c r="H387" t="s">
        <v>9</v>
      </c>
      <c r="I387" s="27">
        <v>287.60000000000002</v>
      </c>
      <c r="J387">
        <v>57.18</v>
      </c>
      <c r="K387">
        <f t="shared" si="22"/>
        <v>55.532004000000001</v>
      </c>
      <c r="Q387" s="27"/>
    </row>
    <row r="388" spans="1:17" x14ac:dyDescent="0.2">
      <c r="A388" t="s">
        <v>1006</v>
      </c>
      <c r="B388" t="s">
        <v>10</v>
      </c>
      <c r="C388" t="s">
        <v>896</v>
      </c>
      <c r="D388" t="s">
        <v>897</v>
      </c>
      <c r="E388" s="1">
        <v>44211.070428240739</v>
      </c>
      <c r="F388">
        <v>1</v>
      </c>
      <c r="G388">
        <v>3</v>
      </c>
      <c r="H388" t="s">
        <v>9</v>
      </c>
      <c r="I388" s="27">
        <v>291.10000000000002</v>
      </c>
      <c r="J388">
        <v>57.88</v>
      </c>
      <c r="K388">
        <f t="shared" si="22"/>
        <v>56.142894000000005</v>
      </c>
      <c r="Q388" s="27"/>
    </row>
    <row r="389" spans="1:17" x14ac:dyDescent="0.2">
      <c r="A389" t="s">
        <v>1007</v>
      </c>
      <c r="B389" t="s">
        <v>10</v>
      </c>
      <c r="C389" t="s">
        <v>896</v>
      </c>
      <c r="D389" t="s">
        <v>897</v>
      </c>
      <c r="E389" s="1">
        <v>44211.077997685185</v>
      </c>
      <c r="F389">
        <v>1</v>
      </c>
      <c r="G389">
        <v>1</v>
      </c>
      <c r="H389" t="s">
        <v>9</v>
      </c>
      <c r="I389" s="27">
        <v>301.89999999999998</v>
      </c>
      <c r="J389">
        <v>60.05</v>
      </c>
      <c r="K389">
        <f t="shared" si="22"/>
        <v>58.027925999999994</v>
      </c>
      <c r="L389" s="15">
        <f>AVERAGE(K389:K391)</f>
        <v>58.086105999999994</v>
      </c>
      <c r="M389" s="6"/>
      <c r="Q389" s="27"/>
    </row>
    <row r="390" spans="1:17" x14ac:dyDescent="0.2">
      <c r="A390" t="s">
        <v>1007</v>
      </c>
      <c r="B390" t="s">
        <v>10</v>
      </c>
      <c r="C390" t="s">
        <v>896</v>
      </c>
      <c r="D390" t="s">
        <v>897</v>
      </c>
      <c r="E390" s="1">
        <v>44211.080254629633</v>
      </c>
      <c r="F390">
        <v>1</v>
      </c>
      <c r="G390">
        <v>2</v>
      </c>
      <c r="H390" t="s">
        <v>9</v>
      </c>
      <c r="I390" s="27">
        <v>300.89999999999998</v>
      </c>
      <c r="J390">
        <v>59.85</v>
      </c>
      <c r="K390">
        <f t="shared" si="22"/>
        <v>57.853385999999993</v>
      </c>
      <c r="Q390" s="27"/>
    </row>
    <row r="391" spans="1:17" x14ac:dyDescent="0.2">
      <c r="A391" t="s">
        <v>1007</v>
      </c>
      <c r="B391" t="s">
        <v>10</v>
      </c>
      <c r="C391" t="s">
        <v>896</v>
      </c>
      <c r="D391" t="s">
        <v>897</v>
      </c>
      <c r="E391" s="1">
        <v>44211.082453703704</v>
      </c>
      <c r="F391">
        <v>1</v>
      </c>
      <c r="G391">
        <v>3</v>
      </c>
      <c r="H391" t="s">
        <v>9</v>
      </c>
      <c r="I391" s="27">
        <v>303.89999999999998</v>
      </c>
      <c r="J391">
        <v>60.45</v>
      </c>
      <c r="K391">
        <f t="shared" si="22"/>
        <v>58.377005999999994</v>
      </c>
      <c r="Q391" s="27"/>
    </row>
    <row r="392" spans="1:17" x14ac:dyDescent="0.2">
      <c r="A392" t="s">
        <v>1008</v>
      </c>
      <c r="B392" t="s">
        <v>10</v>
      </c>
      <c r="C392" t="s">
        <v>896</v>
      </c>
      <c r="D392" t="s">
        <v>897</v>
      </c>
      <c r="E392" s="1">
        <v>44211.090138888889</v>
      </c>
      <c r="F392">
        <v>1</v>
      </c>
      <c r="G392">
        <v>1</v>
      </c>
      <c r="H392" t="s">
        <v>9</v>
      </c>
      <c r="I392" s="27">
        <v>359.1</v>
      </c>
      <c r="J392">
        <v>71.510000000000005</v>
      </c>
      <c r="K392">
        <f t="shared" si="22"/>
        <v>68.011614000000009</v>
      </c>
      <c r="L392" s="15">
        <f>AVERAGE(K392:K394)</f>
        <v>67.959252000000006</v>
      </c>
      <c r="M392" s="6"/>
      <c r="Q392" s="27"/>
    </row>
    <row r="393" spans="1:17" x14ac:dyDescent="0.2">
      <c r="A393" t="s">
        <v>1008</v>
      </c>
      <c r="B393" t="s">
        <v>10</v>
      </c>
      <c r="C393" t="s">
        <v>896</v>
      </c>
      <c r="D393" t="s">
        <v>897</v>
      </c>
      <c r="E393" s="1">
        <v>44211.092303240737</v>
      </c>
      <c r="F393">
        <v>1</v>
      </c>
      <c r="G393">
        <v>2</v>
      </c>
      <c r="H393" t="s">
        <v>9</v>
      </c>
      <c r="I393" s="27">
        <v>358.1</v>
      </c>
      <c r="J393">
        <v>71.31</v>
      </c>
      <c r="K393">
        <f t="shared" si="22"/>
        <v>67.837074000000001</v>
      </c>
      <c r="Q393" s="27"/>
    </row>
    <row r="394" spans="1:17" x14ac:dyDescent="0.2">
      <c r="A394" t="s">
        <v>1008</v>
      </c>
      <c r="B394" t="s">
        <v>10</v>
      </c>
      <c r="C394" t="s">
        <v>896</v>
      </c>
      <c r="D394" t="s">
        <v>897</v>
      </c>
      <c r="E394" s="1">
        <v>44211.09447916667</v>
      </c>
      <c r="F394">
        <v>1</v>
      </c>
      <c r="G394">
        <v>3</v>
      </c>
      <c r="H394" t="s">
        <v>9</v>
      </c>
      <c r="I394" s="27">
        <v>359.2</v>
      </c>
      <c r="J394">
        <v>71.53</v>
      </c>
      <c r="K394">
        <f t="shared" si="22"/>
        <v>68.029067999999995</v>
      </c>
      <c r="Q394" s="27"/>
    </row>
    <row r="395" spans="1:17" x14ac:dyDescent="0.2">
      <c r="A395" t="s">
        <v>1009</v>
      </c>
      <c r="B395" t="s">
        <v>10</v>
      </c>
      <c r="C395" t="s">
        <v>896</v>
      </c>
      <c r="D395" t="s">
        <v>897</v>
      </c>
      <c r="E395" s="1">
        <v>44211.102037037039</v>
      </c>
      <c r="F395">
        <v>1</v>
      </c>
      <c r="G395">
        <v>1</v>
      </c>
      <c r="H395" t="s">
        <v>9</v>
      </c>
      <c r="I395" s="27">
        <v>295.8</v>
      </c>
      <c r="J395">
        <v>58.83</v>
      </c>
      <c r="K395">
        <f t="shared" si="22"/>
        <v>56.963231999999998</v>
      </c>
      <c r="L395" s="15">
        <f>AVERAGE(K395:K397)</f>
        <v>56.654877999999997</v>
      </c>
      <c r="M395" s="6"/>
      <c r="Q395" s="27"/>
    </row>
    <row r="396" spans="1:17" x14ac:dyDescent="0.2">
      <c r="A396" t="s">
        <v>1009</v>
      </c>
      <c r="B396" t="s">
        <v>10</v>
      </c>
      <c r="C396" t="s">
        <v>896</v>
      </c>
      <c r="D396" t="s">
        <v>897</v>
      </c>
      <c r="E396" s="1">
        <v>44211.104201388887</v>
      </c>
      <c r="F396">
        <v>1</v>
      </c>
      <c r="G396">
        <v>2</v>
      </c>
      <c r="H396" t="s">
        <v>9</v>
      </c>
      <c r="I396" s="27">
        <v>294.8</v>
      </c>
      <c r="J396">
        <v>58.63</v>
      </c>
      <c r="K396">
        <f t="shared" si="22"/>
        <v>56.788692000000005</v>
      </c>
      <c r="L396" s="6"/>
      <c r="Q396" s="27"/>
    </row>
    <row r="397" spans="1:17" x14ac:dyDescent="0.2">
      <c r="A397" t="s">
        <v>1009</v>
      </c>
      <c r="B397" t="s">
        <v>10</v>
      </c>
      <c r="C397" t="s">
        <v>896</v>
      </c>
      <c r="D397" t="s">
        <v>897</v>
      </c>
      <c r="E397" s="1">
        <v>44211.106365740743</v>
      </c>
      <c r="F397">
        <v>1</v>
      </c>
      <c r="G397">
        <v>3</v>
      </c>
      <c r="H397" t="s">
        <v>9</v>
      </c>
      <c r="I397" s="27">
        <v>291.5</v>
      </c>
      <c r="J397">
        <v>57.96</v>
      </c>
      <c r="K397">
        <f t="shared" si="22"/>
        <v>56.212710000000001</v>
      </c>
      <c r="L397" s="6"/>
    </row>
    <row r="398" spans="1:17" x14ac:dyDescent="0.2">
      <c r="A398" t="s">
        <v>1010</v>
      </c>
      <c r="B398" t="s">
        <v>10</v>
      </c>
      <c r="C398" t="s">
        <v>896</v>
      </c>
      <c r="D398" t="s">
        <v>897</v>
      </c>
      <c r="E398" s="1">
        <v>44211.114039351851</v>
      </c>
      <c r="F398">
        <v>1</v>
      </c>
      <c r="G398">
        <v>1</v>
      </c>
      <c r="H398" t="s">
        <v>9</v>
      </c>
      <c r="I398" s="27">
        <v>1391</v>
      </c>
      <c r="J398">
        <v>278.2</v>
      </c>
      <c r="K398">
        <f t="shared" si="22"/>
        <v>248.11944000000003</v>
      </c>
      <c r="L398" s="15">
        <f>AVERAGE(K398:K400)</f>
        <v>248.46852000000001</v>
      </c>
      <c r="M398" s="6"/>
    </row>
    <row r="399" spans="1:17" x14ac:dyDescent="0.2">
      <c r="A399" t="s">
        <v>1010</v>
      </c>
      <c r="B399" t="s">
        <v>10</v>
      </c>
      <c r="C399" t="s">
        <v>896</v>
      </c>
      <c r="D399" t="s">
        <v>897</v>
      </c>
      <c r="E399" s="1">
        <v>44211.116608796299</v>
      </c>
      <c r="F399">
        <v>1</v>
      </c>
      <c r="G399">
        <v>2</v>
      </c>
      <c r="H399" t="s">
        <v>9</v>
      </c>
      <c r="I399" s="27">
        <v>1389</v>
      </c>
      <c r="J399">
        <v>277.8</v>
      </c>
      <c r="K399">
        <f t="shared" si="22"/>
        <v>247.77036000000001</v>
      </c>
    </row>
    <row r="400" spans="1:17" x14ac:dyDescent="0.2">
      <c r="A400" t="s">
        <v>1010</v>
      </c>
      <c r="B400" t="s">
        <v>10</v>
      </c>
      <c r="C400" t="s">
        <v>896</v>
      </c>
      <c r="D400" t="s">
        <v>897</v>
      </c>
      <c r="E400" s="1">
        <v>44211.119247685187</v>
      </c>
      <c r="F400">
        <v>1</v>
      </c>
      <c r="G400">
        <v>3</v>
      </c>
      <c r="H400" t="s">
        <v>9</v>
      </c>
      <c r="I400" s="27">
        <v>1399</v>
      </c>
      <c r="J400">
        <v>279.8</v>
      </c>
      <c r="K400">
        <f t="shared" si="22"/>
        <v>249.51576</v>
      </c>
    </row>
    <row r="401" spans="1:13" x14ac:dyDescent="0.2">
      <c r="A401" t="s">
        <v>1011</v>
      </c>
      <c r="B401" t="s">
        <v>10</v>
      </c>
      <c r="C401" t="s">
        <v>896</v>
      </c>
      <c r="D401" t="s">
        <v>897</v>
      </c>
      <c r="E401" s="1">
        <v>44211.126909722225</v>
      </c>
      <c r="F401">
        <v>1</v>
      </c>
      <c r="G401">
        <v>1</v>
      </c>
      <c r="H401" t="s">
        <v>9</v>
      </c>
      <c r="I401" s="27">
        <v>1510</v>
      </c>
      <c r="J401">
        <v>302.10000000000002</v>
      </c>
      <c r="K401">
        <f t="shared" si="22"/>
        <v>268.8897</v>
      </c>
      <c r="L401" s="15">
        <f>AVERAGE(K401:K403)</f>
        <v>267.60973999999999</v>
      </c>
      <c r="M401" s="6"/>
    </row>
    <row r="402" spans="1:13" x14ac:dyDescent="0.2">
      <c r="A402" t="s">
        <v>1011</v>
      </c>
      <c r="B402" t="s">
        <v>10</v>
      </c>
      <c r="C402" t="s">
        <v>896</v>
      </c>
      <c r="D402" t="s">
        <v>897</v>
      </c>
      <c r="E402" s="1">
        <v>44211.129502314812</v>
      </c>
      <c r="F402">
        <v>1</v>
      </c>
      <c r="G402">
        <v>2</v>
      </c>
      <c r="H402" t="s">
        <v>9</v>
      </c>
      <c r="I402" s="27">
        <v>1501</v>
      </c>
      <c r="J402">
        <v>300.3</v>
      </c>
      <c r="K402">
        <f t="shared" si="22"/>
        <v>267.31883999999997</v>
      </c>
    </row>
    <row r="403" spans="1:13" x14ac:dyDescent="0.2">
      <c r="A403" t="s">
        <v>1011</v>
      </c>
      <c r="B403" t="s">
        <v>10</v>
      </c>
      <c r="C403" t="s">
        <v>896</v>
      </c>
      <c r="D403" t="s">
        <v>897</v>
      </c>
      <c r="E403" s="1">
        <v>44211.132118055553</v>
      </c>
      <c r="F403">
        <v>1</v>
      </c>
      <c r="G403">
        <v>3</v>
      </c>
      <c r="H403" t="s">
        <v>9</v>
      </c>
      <c r="I403" s="27">
        <v>1497</v>
      </c>
      <c r="J403">
        <v>299.5</v>
      </c>
      <c r="K403">
        <f t="shared" si="22"/>
        <v>266.62067999999999</v>
      </c>
    </row>
    <row r="404" spans="1:13" x14ac:dyDescent="0.2">
      <c r="A404" t="s">
        <v>1012</v>
      </c>
      <c r="B404" t="s">
        <v>10</v>
      </c>
      <c r="C404" t="s">
        <v>896</v>
      </c>
      <c r="D404" t="s">
        <v>897</v>
      </c>
      <c r="E404" s="1">
        <v>44211.139791666668</v>
      </c>
      <c r="F404">
        <v>1</v>
      </c>
      <c r="G404">
        <v>1</v>
      </c>
      <c r="H404" t="s">
        <v>9</v>
      </c>
      <c r="I404" s="27">
        <v>1443</v>
      </c>
      <c r="J404">
        <v>288.7</v>
      </c>
      <c r="K404">
        <f t="shared" si="22"/>
        <v>257.19551999999999</v>
      </c>
      <c r="L404" s="15">
        <f>AVERAGE(K404:K406)</f>
        <v>256.38100000000003</v>
      </c>
      <c r="M404" s="6"/>
    </row>
    <row r="405" spans="1:13" x14ac:dyDescent="0.2">
      <c r="A405" t="s">
        <v>1012</v>
      </c>
      <c r="B405" t="s">
        <v>10</v>
      </c>
      <c r="C405" t="s">
        <v>896</v>
      </c>
      <c r="D405" t="s">
        <v>897</v>
      </c>
      <c r="E405" s="1">
        <v>44211.142442129632</v>
      </c>
      <c r="F405">
        <v>1</v>
      </c>
      <c r="G405">
        <v>2</v>
      </c>
      <c r="H405" t="s">
        <v>9</v>
      </c>
      <c r="I405" s="27">
        <v>1435</v>
      </c>
      <c r="J405">
        <v>287.10000000000002</v>
      </c>
      <c r="K405">
        <f t="shared" si="22"/>
        <v>255.79920000000001</v>
      </c>
    </row>
    <row r="406" spans="1:13" x14ac:dyDescent="0.2">
      <c r="A406" t="s">
        <v>1012</v>
      </c>
      <c r="B406" t="s">
        <v>10</v>
      </c>
      <c r="C406" t="s">
        <v>896</v>
      </c>
      <c r="D406" t="s">
        <v>897</v>
      </c>
      <c r="E406" s="1">
        <v>44211.145127314812</v>
      </c>
      <c r="F406">
        <v>1</v>
      </c>
      <c r="G406">
        <v>3</v>
      </c>
      <c r="H406" t="s">
        <v>9</v>
      </c>
      <c r="I406" s="27">
        <v>1437</v>
      </c>
      <c r="J406">
        <v>287.5</v>
      </c>
      <c r="K406">
        <f t="shared" si="22"/>
        <v>256.14828</v>
      </c>
    </row>
    <row r="407" spans="1:13" x14ac:dyDescent="0.2">
      <c r="A407" t="s">
        <v>1013</v>
      </c>
      <c r="B407" t="s">
        <v>10</v>
      </c>
      <c r="C407" t="s">
        <v>896</v>
      </c>
      <c r="D407" t="s">
        <v>897</v>
      </c>
      <c r="E407" s="1">
        <v>44211.152777777781</v>
      </c>
      <c r="F407">
        <v>1</v>
      </c>
      <c r="G407">
        <v>1</v>
      </c>
      <c r="H407" t="s">
        <v>9</v>
      </c>
      <c r="I407" s="27">
        <v>1395</v>
      </c>
      <c r="J407">
        <v>279</v>
      </c>
      <c r="K407">
        <f t="shared" si="22"/>
        <v>248.81760000000003</v>
      </c>
      <c r="L407" s="15">
        <f>AVERAGE(K407:K409)</f>
        <v>248.93396000000004</v>
      </c>
      <c r="M407" s="6"/>
    </row>
    <row r="408" spans="1:13" x14ac:dyDescent="0.2">
      <c r="A408" t="s">
        <v>1013</v>
      </c>
      <c r="B408" t="s">
        <v>10</v>
      </c>
      <c r="C408" t="s">
        <v>896</v>
      </c>
      <c r="D408" t="s">
        <v>897</v>
      </c>
      <c r="E408" s="1">
        <v>44211.155370370368</v>
      </c>
      <c r="F408">
        <v>1</v>
      </c>
      <c r="G408">
        <v>2</v>
      </c>
      <c r="H408" t="s">
        <v>9</v>
      </c>
      <c r="I408" s="27">
        <v>1395</v>
      </c>
      <c r="J408">
        <v>279</v>
      </c>
      <c r="K408">
        <f t="shared" si="22"/>
        <v>248.81760000000003</v>
      </c>
      <c r="L408" s="6"/>
    </row>
    <row r="409" spans="1:13" x14ac:dyDescent="0.2">
      <c r="A409" t="s">
        <v>1013</v>
      </c>
      <c r="B409" t="s">
        <v>10</v>
      </c>
      <c r="C409" t="s">
        <v>896</v>
      </c>
      <c r="D409" t="s">
        <v>897</v>
      </c>
      <c r="E409" s="1">
        <v>44211.15792824074</v>
      </c>
      <c r="F409">
        <v>1</v>
      </c>
      <c r="G409">
        <v>3</v>
      </c>
      <c r="H409" t="s">
        <v>9</v>
      </c>
      <c r="I409" s="27">
        <v>1397</v>
      </c>
      <c r="J409">
        <v>279.39999999999998</v>
      </c>
      <c r="K409">
        <f t="shared" si="22"/>
        <v>249.16668000000001</v>
      </c>
      <c r="L409" s="6"/>
    </row>
    <row r="410" spans="1:13" x14ac:dyDescent="0.2">
      <c r="A410" t="s">
        <v>1014</v>
      </c>
      <c r="B410" t="s">
        <v>10</v>
      </c>
      <c r="C410" t="s">
        <v>896</v>
      </c>
      <c r="D410" t="s">
        <v>897</v>
      </c>
      <c r="E410" s="1">
        <v>44211.165613425925</v>
      </c>
      <c r="F410">
        <v>1</v>
      </c>
      <c r="G410">
        <v>1</v>
      </c>
      <c r="H410" t="s">
        <v>9</v>
      </c>
      <c r="I410" s="27">
        <v>1634</v>
      </c>
      <c r="J410">
        <v>326.89999999999998</v>
      </c>
      <c r="K410">
        <f t="shared" si="22"/>
        <v>290.53265999999996</v>
      </c>
      <c r="L410" s="15">
        <f>AVERAGE(K410:K412)</f>
        <v>290.64902000000001</v>
      </c>
      <c r="M410" s="6"/>
    </row>
    <row r="411" spans="1:13" x14ac:dyDescent="0.2">
      <c r="A411" t="s">
        <v>1014</v>
      </c>
      <c r="B411" t="s">
        <v>10</v>
      </c>
      <c r="C411" t="s">
        <v>896</v>
      </c>
      <c r="D411" t="s">
        <v>897</v>
      </c>
      <c r="E411" s="1">
        <v>44211.168263888889</v>
      </c>
      <c r="F411">
        <v>1</v>
      </c>
      <c r="G411">
        <v>2</v>
      </c>
      <c r="H411" t="s">
        <v>9</v>
      </c>
      <c r="I411" s="27">
        <v>1631</v>
      </c>
      <c r="J411">
        <v>326.3</v>
      </c>
      <c r="K411">
        <f t="shared" si="22"/>
        <v>290.00903999999997</v>
      </c>
    </row>
    <row r="412" spans="1:13" x14ac:dyDescent="0.2">
      <c r="A412" t="s">
        <v>1014</v>
      </c>
      <c r="B412" t="s">
        <v>10</v>
      </c>
      <c r="C412" t="s">
        <v>896</v>
      </c>
      <c r="D412" t="s">
        <v>897</v>
      </c>
      <c r="E412" s="1">
        <v>44211.170925925922</v>
      </c>
      <c r="F412">
        <v>1</v>
      </c>
      <c r="G412">
        <v>3</v>
      </c>
      <c r="H412" t="s">
        <v>9</v>
      </c>
      <c r="I412" s="27">
        <v>1639</v>
      </c>
      <c r="J412">
        <v>327.9</v>
      </c>
      <c r="K412">
        <f t="shared" si="22"/>
        <v>291.40535999999997</v>
      </c>
    </row>
    <row r="413" spans="1:13" x14ac:dyDescent="0.2">
      <c r="A413" t="s">
        <v>895</v>
      </c>
      <c r="B413" t="s">
        <v>10</v>
      </c>
      <c r="C413" t="s">
        <v>896</v>
      </c>
      <c r="D413" t="s">
        <v>897</v>
      </c>
      <c r="E413" s="1">
        <v>44211.179560185185</v>
      </c>
      <c r="F413">
        <v>1</v>
      </c>
      <c r="G413">
        <v>2</v>
      </c>
      <c r="H413" t="s">
        <v>9</v>
      </c>
      <c r="I413" s="27">
        <v>7.0069999999999997</v>
      </c>
      <c r="J413">
        <v>0.96819999999999995</v>
      </c>
      <c r="K413">
        <f t="shared" ref="K413:K430" si="23">0.20749*(I413) - 0.50227</f>
        <v>0.95161242999999995</v>
      </c>
      <c r="L413" s="15">
        <f>AVERAGE(K413:K415)</f>
        <v>0.92007394999999992</v>
      </c>
      <c r="M413" s="6"/>
    </row>
    <row r="414" spans="1:13" x14ac:dyDescent="0.2">
      <c r="A414" t="s">
        <v>895</v>
      </c>
      <c r="B414" t="s">
        <v>10</v>
      </c>
      <c r="C414" t="s">
        <v>896</v>
      </c>
      <c r="D414" t="s">
        <v>897</v>
      </c>
      <c r="E414" s="1">
        <v>44211.181446759256</v>
      </c>
      <c r="F414">
        <v>1</v>
      </c>
      <c r="G414">
        <v>3</v>
      </c>
      <c r="H414" t="s">
        <v>9</v>
      </c>
      <c r="I414" s="27">
        <v>6.9279999999999999</v>
      </c>
      <c r="J414">
        <v>0.95240000000000002</v>
      </c>
      <c r="K414">
        <f t="shared" si="23"/>
        <v>0.93522072000000001</v>
      </c>
      <c r="L414" s="6"/>
    </row>
    <row r="415" spans="1:13" x14ac:dyDescent="0.2">
      <c r="A415" t="s">
        <v>895</v>
      </c>
      <c r="B415" t="s">
        <v>10</v>
      </c>
      <c r="C415" t="s">
        <v>896</v>
      </c>
      <c r="D415" t="s">
        <v>897</v>
      </c>
      <c r="E415" s="1">
        <v>44211.183182870373</v>
      </c>
      <c r="F415">
        <v>1</v>
      </c>
      <c r="G415">
        <v>4</v>
      </c>
      <c r="H415" t="s">
        <v>9</v>
      </c>
      <c r="I415" s="27">
        <v>6.63</v>
      </c>
      <c r="J415">
        <v>0.89270000000000005</v>
      </c>
      <c r="K415">
        <f t="shared" si="23"/>
        <v>0.87338870000000002</v>
      </c>
      <c r="L415" s="6"/>
    </row>
    <row r="416" spans="1:13" x14ac:dyDescent="0.2">
      <c r="A416" t="s">
        <v>895</v>
      </c>
      <c r="B416" t="s">
        <v>10</v>
      </c>
      <c r="C416" t="s">
        <v>896</v>
      </c>
      <c r="D416" t="s">
        <v>897</v>
      </c>
      <c r="E416" s="1">
        <v>44211.19158564815</v>
      </c>
      <c r="F416">
        <v>1</v>
      </c>
      <c r="G416">
        <v>2</v>
      </c>
      <c r="H416" t="s">
        <v>9</v>
      </c>
      <c r="I416" s="27">
        <v>3.7690000000000001</v>
      </c>
      <c r="J416">
        <v>0.31950000000000001</v>
      </c>
      <c r="K416">
        <f t="shared" si="23"/>
        <v>0.27975981000000005</v>
      </c>
      <c r="L416" s="15">
        <f>AVERAGE(K416:K418)</f>
        <v>0.29165590333333336</v>
      </c>
      <c r="M416" s="6"/>
    </row>
    <row r="417" spans="1:17" x14ac:dyDescent="0.2">
      <c r="A417" t="s">
        <v>895</v>
      </c>
      <c r="B417" t="s">
        <v>10</v>
      </c>
      <c r="C417" t="s">
        <v>896</v>
      </c>
      <c r="D417" t="s">
        <v>897</v>
      </c>
      <c r="E417" s="1">
        <v>44211.19321759259</v>
      </c>
      <c r="F417">
        <v>1</v>
      </c>
      <c r="G417">
        <v>3</v>
      </c>
      <c r="H417" t="s">
        <v>9</v>
      </c>
      <c r="I417" s="27">
        <v>3.9140000000000001</v>
      </c>
      <c r="J417">
        <v>0.34860000000000002</v>
      </c>
      <c r="K417">
        <f t="shared" si="23"/>
        <v>0.30984586000000003</v>
      </c>
      <c r="L417" s="6"/>
      <c r="Q417" s="27"/>
    </row>
    <row r="418" spans="1:17" x14ac:dyDescent="0.2">
      <c r="A418" t="s">
        <v>895</v>
      </c>
      <c r="B418" t="s">
        <v>10</v>
      </c>
      <c r="C418" t="s">
        <v>896</v>
      </c>
      <c r="D418" t="s">
        <v>897</v>
      </c>
      <c r="E418" s="1">
        <v>44211.194884259261</v>
      </c>
      <c r="F418">
        <v>1</v>
      </c>
      <c r="G418">
        <v>4</v>
      </c>
      <c r="H418" t="s">
        <v>9</v>
      </c>
      <c r="I418" s="27">
        <v>3.7959999999999998</v>
      </c>
      <c r="J418">
        <v>0.32490000000000002</v>
      </c>
      <c r="K418">
        <f t="shared" si="23"/>
        <v>0.28536203999999998</v>
      </c>
      <c r="L418" s="6"/>
    </row>
    <row r="419" spans="1:17" x14ac:dyDescent="0.2">
      <c r="A419" t="s">
        <v>1021</v>
      </c>
      <c r="B419" t="s">
        <v>10</v>
      </c>
      <c r="C419" t="s">
        <v>896</v>
      </c>
      <c r="D419" t="s">
        <v>897</v>
      </c>
      <c r="E419" s="1">
        <v>44211.203298611108</v>
      </c>
      <c r="F419">
        <v>1</v>
      </c>
      <c r="G419">
        <v>2</v>
      </c>
      <c r="H419" t="s">
        <v>9</v>
      </c>
      <c r="I419" s="27">
        <v>4.75</v>
      </c>
      <c r="J419">
        <v>0.5161</v>
      </c>
      <c r="K419">
        <f t="shared" si="23"/>
        <v>0.4833075</v>
      </c>
      <c r="L419" s="15">
        <f>AVERAGE(K419:K421)</f>
        <v>0.45750957666666664</v>
      </c>
      <c r="M419" s="6"/>
    </row>
    <row r="420" spans="1:17" x14ac:dyDescent="0.2">
      <c r="A420" t="s">
        <v>1021</v>
      </c>
      <c r="B420" t="s">
        <v>10</v>
      </c>
      <c r="C420" t="s">
        <v>896</v>
      </c>
      <c r="D420" t="s">
        <v>897</v>
      </c>
      <c r="E420" s="1">
        <v>44211.205046296294</v>
      </c>
      <c r="F420">
        <v>1</v>
      </c>
      <c r="G420">
        <v>3</v>
      </c>
      <c r="H420" t="s">
        <v>9</v>
      </c>
      <c r="I420" s="27">
        <v>4.71</v>
      </c>
      <c r="J420">
        <v>0.50800000000000001</v>
      </c>
      <c r="K420">
        <f t="shared" si="23"/>
        <v>0.47500790000000004</v>
      </c>
      <c r="L420" s="6"/>
    </row>
    <row r="421" spans="1:17" x14ac:dyDescent="0.2">
      <c r="A421" t="s">
        <v>1021</v>
      </c>
      <c r="B421" t="s">
        <v>10</v>
      </c>
      <c r="C421" t="s">
        <v>896</v>
      </c>
      <c r="D421" t="s">
        <v>897</v>
      </c>
      <c r="E421" s="1">
        <v>44211.206828703704</v>
      </c>
      <c r="F421">
        <v>1</v>
      </c>
      <c r="G421">
        <v>4</v>
      </c>
      <c r="H421" t="s">
        <v>9</v>
      </c>
      <c r="I421" s="27">
        <v>4.4169999999999998</v>
      </c>
      <c r="J421">
        <v>0.44929999999999998</v>
      </c>
      <c r="K421">
        <f t="shared" si="23"/>
        <v>0.41421333000000005</v>
      </c>
      <c r="L421" s="6"/>
    </row>
    <row r="422" spans="1:17" x14ac:dyDescent="0.2">
      <c r="A422" t="s">
        <v>1022</v>
      </c>
      <c r="B422" t="s">
        <v>10</v>
      </c>
      <c r="C422" t="s">
        <v>896</v>
      </c>
      <c r="D422" t="s">
        <v>897</v>
      </c>
      <c r="E422" s="1">
        <v>44211.215173611112</v>
      </c>
      <c r="F422">
        <v>1</v>
      </c>
      <c r="G422">
        <v>2</v>
      </c>
      <c r="H422" t="s">
        <v>9</v>
      </c>
      <c r="I422" s="27">
        <v>4.9210000000000003</v>
      </c>
      <c r="J422">
        <v>0.55030000000000001</v>
      </c>
      <c r="K422">
        <f t="shared" si="23"/>
        <v>0.51878829000000004</v>
      </c>
      <c r="L422" s="15">
        <f>AVERAGE(K422:K424)</f>
        <v>0.52245394666666667</v>
      </c>
      <c r="M422" s="6"/>
    </row>
    <row r="423" spans="1:17" x14ac:dyDescent="0.2">
      <c r="A423" t="s">
        <v>1022</v>
      </c>
      <c r="B423" t="s">
        <v>10</v>
      </c>
      <c r="C423" t="s">
        <v>896</v>
      </c>
      <c r="D423" t="s">
        <v>897</v>
      </c>
      <c r="E423" s="1">
        <v>44211.216874999998</v>
      </c>
      <c r="F423">
        <v>1</v>
      </c>
      <c r="G423">
        <v>3</v>
      </c>
      <c r="H423" t="s">
        <v>9</v>
      </c>
      <c r="I423" s="27">
        <v>5.0119999999999996</v>
      </c>
      <c r="J423">
        <v>0.56859999999999999</v>
      </c>
      <c r="K423">
        <f t="shared" si="23"/>
        <v>0.53766987999999993</v>
      </c>
      <c r="L423" s="6"/>
    </row>
    <row r="424" spans="1:17" x14ac:dyDescent="0.2">
      <c r="A424" t="s">
        <v>1022</v>
      </c>
      <c r="B424" t="s">
        <v>10</v>
      </c>
      <c r="C424" t="s">
        <v>896</v>
      </c>
      <c r="D424" t="s">
        <v>897</v>
      </c>
      <c r="E424" s="1">
        <v>44211.218622685185</v>
      </c>
      <c r="F424">
        <v>1</v>
      </c>
      <c r="G424">
        <v>4</v>
      </c>
      <c r="H424" t="s">
        <v>9</v>
      </c>
      <c r="I424" s="27">
        <v>4.883</v>
      </c>
      <c r="J424">
        <v>0.54269999999999996</v>
      </c>
      <c r="K424">
        <f t="shared" si="23"/>
        <v>0.51090367000000003</v>
      </c>
      <c r="L424" s="6"/>
    </row>
    <row r="425" spans="1:17" x14ac:dyDescent="0.2">
      <c r="A425" t="s">
        <v>898</v>
      </c>
      <c r="B425" t="s">
        <v>10</v>
      </c>
      <c r="C425" t="s">
        <v>896</v>
      </c>
      <c r="D425" t="s">
        <v>897</v>
      </c>
      <c r="E425" s="1">
        <v>44211.227071759262</v>
      </c>
      <c r="F425">
        <v>1</v>
      </c>
      <c r="G425">
        <v>2</v>
      </c>
      <c r="H425" t="s">
        <v>9</v>
      </c>
      <c r="I425" s="27">
        <v>7.2</v>
      </c>
      <c r="J425">
        <v>1.0069999999999999</v>
      </c>
      <c r="K425">
        <f t="shared" si="23"/>
        <v>0.99165800000000015</v>
      </c>
      <c r="L425" s="15">
        <f>AVERAGE(K425:K427)</f>
        <v>0.97180812333333344</v>
      </c>
      <c r="M425" s="6"/>
    </row>
    <row r="426" spans="1:17" x14ac:dyDescent="0.2">
      <c r="A426" t="s">
        <v>898</v>
      </c>
      <c r="B426" t="s">
        <v>10</v>
      </c>
      <c r="C426" t="s">
        <v>896</v>
      </c>
      <c r="D426" t="s">
        <v>897</v>
      </c>
      <c r="E426" s="1">
        <v>44211.22892361111</v>
      </c>
      <c r="F426">
        <v>1</v>
      </c>
      <c r="G426">
        <v>3</v>
      </c>
      <c r="H426" t="s">
        <v>9</v>
      </c>
      <c r="I426" s="27">
        <v>6.99</v>
      </c>
      <c r="J426">
        <v>0.96479999999999999</v>
      </c>
      <c r="K426">
        <f t="shared" si="23"/>
        <v>0.94808510000000012</v>
      </c>
      <c r="L426" s="6"/>
    </row>
    <row r="427" spans="1:17" x14ac:dyDescent="0.2">
      <c r="A427" t="s">
        <v>898</v>
      </c>
      <c r="B427" t="s">
        <v>10</v>
      </c>
      <c r="C427" t="s">
        <v>896</v>
      </c>
      <c r="D427" t="s">
        <v>897</v>
      </c>
      <c r="E427" s="1">
        <v>44211.230729166666</v>
      </c>
      <c r="F427">
        <v>1</v>
      </c>
      <c r="G427">
        <v>4</v>
      </c>
      <c r="H427" t="s">
        <v>9</v>
      </c>
      <c r="I427" s="27">
        <v>7.1230000000000002</v>
      </c>
      <c r="J427">
        <v>0.99150000000000005</v>
      </c>
      <c r="K427">
        <f t="shared" si="23"/>
        <v>0.97568127000000016</v>
      </c>
      <c r="L427" s="6"/>
    </row>
    <row r="428" spans="1:17" x14ac:dyDescent="0.2">
      <c r="A428" t="s">
        <v>1023</v>
      </c>
      <c r="B428" t="s">
        <v>10</v>
      </c>
      <c r="C428" t="s">
        <v>896</v>
      </c>
      <c r="D428" t="s">
        <v>897</v>
      </c>
      <c r="E428" s="1">
        <v>44211.239374999997</v>
      </c>
      <c r="F428">
        <v>1</v>
      </c>
      <c r="G428">
        <v>2</v>
      </c>
      <c r="H428" t="s">
        <v>9</v>
      </c>
      <c r="I428" s="27">
        <v>14.46</v>
      </c>
      <c r="J428">
        <v>2.4609999999999999</v>
      </c>
      <c r="K428">
        <f t="shared" si="23"/>
        <v>2.4980354</v>
      </c>
      <c r="L428" s="15">
        <f>AVERAGE(K428:K430)</f>
        <v>2.5056433666666664</v>
      </c>
      <c r="M428" s="6"/>
    </row>
    <row r="429" spans="1:17" x14ac:dyDescent="0.2">
      <c r="A429" t="s">
        <v>1023</v>
      </c>
      <c r="B429" t="s">
        <v>10</v>
      </c>
      <c r="C429" t="s">
        <v>896</v>
      </c>
      <c r="D429" t="s">
        <v>897</v>
      </c>
      <c r="E429" s="1">
        <v>44211.241249999999</v>
      </c>
      <c r="F429">
        <v>1</v>
      </c>
      <c r="G429">
        <v>3</v>
      </c>
      <c r="H429" t="s">
        <v>9</v>
      </c>
      <c r="I429" s="27">
        <v>14.34</v>
      </c>
      <c r="J429">
        <v>2.4369999999999998</v>
      </c>
      <c r="K429">
        <f t="shared" si="23"/>
        <v>2.4731366000000001</v>
      </c>
      <c r="L429" s="6"/>
    </row>
    <row r="430" spans="1:17" x14ac:dyDescent="0.2">
      <c r="A430" t="s">
        <v>1023</v>
      </c>
      <c r="B430" t="s">
        <v>10</v>
      </c>
      <c r="C430" t="s">
        <v>896</v>
      </c>
      <c r="D430" t="s">
        <v>897</v>
      </c>
      <c r="E430" s="1">
        <v>44211.243078703701</v>
      </c>
      <c r="F430">
        <v>1</v>
      </c>
      <c r="G430">
        <v>4</v>
      </c>
      <c r="H430" t="s">
        <v>9</v>
      </c>
      <c r="I430" s="27">
        <v>14.69</v>
      </c>
      <c r="J430">
        <v>2.5070000000000001</v>
      </c>
      <c r="K430">
        <f t="shared" si="23"/>
        <v>2.5457580999999996</v>
      </c>
      <c r="L430" s="6"/>
    </row>
    <row r="431" spans="1:17" x14ac:dyDescent="0.2">
      <c r="A431" t="s">
        <v>917</v>
      </c>
      <c r="B431" t="s">
        <v>10</v>
      </c>
      <c r="C431" t="s">
        <v>896</v>
      </c>
      <c r="D431" t="s">
        <v>897</v>
      </c>
      <c r="E431" s="1">
        <v>44211.250347222223</v>
      </c>
      <c r="F431">
        <v>1</v>
      </c>
      <c r="G431">
        <v>1</v>
      </c>
      <c r="H431" t="s">
        <v>9</v>
      </c>
      <c r="I431" s="27">
        <v>156.5</v>
      </c>
      <c r="J431">
        <v>30.92</v>
      </c>
      <c r="K431">
        <f t="shared" ref="K431:K448" si="24" xml:space="preserve"> 0.17454*(I431) + 5.3343</f>
        <v>32.649810000000002</v>
      </c>
      <c r="L431" s="15">
        <f>AVERAGE(K431:K433)</f>
        <v>32.463634000000006</v>
      </c>
      <c r="M431" s="6"/>
    </row>
    <row r="432" spans="1:17" x14ac:dyDescent="0.2">
      <c r="A432" t="s">
        <v>917</v>
      </c>
      <c r="B432" t="s">
        <v>10</v>
      </c>
      <c r="C432" t="s">
        <v>896</v>
      </c>
      <c r="D432" t="s">
        <v>897</v>
      </c>
      <c r="E432" s="1">
        <v>44211.252500000002</v>
      </c>
      <c r="F432">
        <v>1</v>
      </c>
      <c r="G432">
        <v>2</v>
      </c>
      <c r="H432" t="s">
        <v>9</v>
      </c>
      <c r="I432" s="27">
        <v>154.4</v>
      </c>
      <c r="J432">
        <v>30.5</v>
      </c>
      <c r="K432">
        <f t="shared" si="24"/>
        <v>32.283276000000001</v>
      </c>
    </row>
    <row r="433" spans="1:13" x14ac:dyDescent="0.2">
      <c r="A433" t="s">
        <v>917</v>
      </c>
      <c r="B433" t="s">
        <v>10</v>
      </c>
      <c r="C433" t="s">
        <v>896</v>
      </c>
      <c r="D433" t="s">
        <v>897</v>
      </c>
      <c r="E433" s="1">
        <v>44211.254733796297</v>
      </c>
      <c r="F433">
        <v>1</v>
      </c>
      <c r="G433">
        <v>3</v>
      </c>
      <c r="H433" t="s">
        <v>9</v>
      </c>
      <c r="I433" s="27">
        <v>155.4</v>
      </c>
      <c r="J433">
        <v>30.7</v>
      </c>
      <c r="K433">
        <f t="shared" si="24"/>
        <v>32.457816000000001</v>
      </c>
    </row>
    <row r="434" spans="1:13" x14ac:dyDescent="0.2">
      <c r="A434" t="s">
        <v>903</v>
      </c>
      <c r="B434" t="s">
        <v>10</v>
      </c>
      <c r="C434" t="s">
        <v>896</v>
      </c>
      <c r="D434" t="s">
        <v>897</v>
      </c>
      <c r="E434" s="1">
        <v>44211.262037037035</v>
      </c>
      <c r="F434">
        <v>1</v>
      </c>
      <c r="G434">
        <v>1</v>
      </c>
      <c r="H434" t="s">
        <v>9</v>
      </c>
      <c r="I434" s="27">
        <v>260.10000000000002</v>
      </c>
      <c r="J434">
        <v>51.67</v>
      </c>
      <c r="K434">
        <f t="shared" si="24"/>
        <v>50.732154000000001</v>
      </c>
      <c r="L434" s="15">
        <f>AVERAGE(K434:K436)</f>
        <v>50.115445999999999</v>
      </c>
      <c r="M434" s="6"/>
    </row>
    <row r="435" spans="1:13" x14ac:dyDescent="0.2">
      <c r="A435" t="s">
        <v>903</v>
      </c>
      <c r="B435" t="s">
        <v>10</v>
      </c>
      <c r="C435" t="s">
        <v>896</v>
      </c>
      <c r="D435" t="s">
        <v>897</v>
      </c>
      <c r="E435" s="1">
        <v>44211.264317129629</v>
      </c>
      <c r="F435">
        <v>1</v>
      </c>
      <c r="G435">
        <v>2</v>
      </c>
      <c r="H435" t="s">
        <v>9</v>
      </c>
      <c r="I435" s="27">
        <v>253</v>
      </c>
      <c r="J435">
        <v>50.25</v>
      </c>
      <c r="K435">
        <f t="shared" si="24"/>
        <v>49.492919999999998</v>
      </c>
    </row>
    <row r="436" spans="1:13" x14ac:dyDescent="0.2">
      <c r="A436" t="s">
        <v>903</v>
      </c>
      <c r="B436" t="s">
        <v>10</v>
      </c>
      <c r="C436" t="s">
        <v>896</v>
      </c>
      <c r="D436" t="s">
        <v>897</v>
      </c>
      <c r="E436" s="1">
        <v>44211.266539351855</v>
      </c>
      <c r="F436">
        <v>1</v>
      </c>
      <c r="G436">
        <v>3</v>
      </c>
      <c r="H436" t="s">
        <v>9</v>
      </c>
      <c r="I436" s="27">
        <v>256.60000000000002</v>
      </c>
      <c r="J436">
        <v>50.97</v>
      </c>
      <c r="K436">
        <f t="shared" si="24"/>
        <v>50.121264000000004</v>
      </c>
    </row>
    <row r="437" spans="1:13" x14ac:dyDescent="0.2">
      <c r="A437" t="s">
        <v>904</v>
      </c>
      <c r="B437" t="s">
        <v>10</v>
      </c>
      <c r="C437" t="s">
        <v>896</v>
      </c>
      <c r="D437" t="s">
        <v>897</v>
      </c>
      <c r="E437" s="1">
        <v>44211.273946759262</v>
      </c>
      <c r="F437">
        <v>1</v>
      </c>
      <c r="G437">
        <v>1</v>
      </c>
      <c r="H437" t="s">
        <v>9</v>
      </c>
      <c r="I437" s="27">
        <v>538</v>
      </c>
      <c r="J437">
        <v>107.3</v>
      </c>
      <c r="K437">
        <f t="shared" si="24"/>
        <v>99.236819999999994</v>
      </c>
      <c r="L437" s="15">
        <f>AVERAGE(K437:K439)</f>
        <v>98.177943999999982</v>
      </c>
      <c r="M437" s="6"/>
    </row>
    <row r="438" spans="1:13" x14ac:dyDescent="0.2">
      <c r="A438" t="s">
        <v>904</v>
      </c>
      <c r="B438" t="s">
        <v>10</v>
      </c>
      <c r="C438" t="s">
        <v>896</v>
      </c>
      <c r="D438" t="s">
        <v>897</v>
      </c>
      <c r="E438" s="1">
        <v>44211.276122685187</v>
      </c>
      <c r="F438">
        <v>1</v>
      </c>
      <c r="G438">
        <v>2</v>
      </c>
      <c r="H438" t="s">
        <v>9</v>
      </c>
      <c r="I438" s="27">
        <v>528.70000000000005</v>
      </c>
      <c r="J438">
        <v>105.5</v>
      </c>
      <c r="K438">
        <f t="shared" si="24"/>
        <v>97.61359800000001</v>
      </c>
    </row>
    <row r="439" spans="1:13" x14ac:dyDescent="0.2">
      <c r="A439" t="s">
        <v>904</v>
      </c>
      <c r="B439" t="s">
        <v>10</v>
      </c>
      <c r="C439" t="s">
        <v>896</v>
      </c>
      <c r="D439" t="s">
        <v>897</v>
      </c>
      <c r="E439" s="1">
        <v>44211.278356481482</v>
      </c>
      <c r="F439">
        <v>1</v>
      </c>
      <c r="G439">
        <v>3</v>
      </c>
      <c r="H439" t="s">
        <v>9</v>
      </c>
      <c r="I439" s="27">
        <v>529.1</v>
      </c>
      <c r="J439">
        <v>105.6</v>
      </c>
      <c r="K439">
        <f t="shared" si="24"/>
        <v>97.683413999999999</v>
      </c>
    </row>
    <row r="440" spans="1:13" x14ac:dyDescent="0.2">
      <c r="A440" t="s">
        <v>955</v>
      </c>
      <c r="B440" t="s">
        <v>10</v>
      </c>
      <c r="C440" t="s">
        <v>896</v>
      </c>
      <c r="D440" t="s">
        <v>897</v>
      </c>
      <c r="E440" s="1">
        <v>44211.285775462966</v>
      </c>
      <c r="F440">
        <v>1</v>
      </c>
      <c r="G440">
        <v>1</v>
      </c>
      <c r="H440" t="s">
        <v>9</v>
      </c>
      <c r="I440" s="27">
        <v>815.6</v>
      </c>
      <c r="J440">
        <v>163</v>
      </c>
      <c r="K440">
        <f t="shared" si="24"/>
        <v>147.68912400000002</v>
      </c>
      <c r="L440" s="15">
        <f>AVERAGE(K440:K442)</f>
        <v>147.06078000000002</v>
      </c>
      <c r="M440" s="6"/>
    </row>
    <row r="441" spans="1:13" x14ac:dyDescent="0.2">
      <c r="A441" t="s">
        <v>955</v>
      </c>
      <c r="B441" t="s">
        <v>10</v>
      </c>
      <c r="C441" t="s">
        <v>896</v>
      </c>
      <c r="D441" t="s">
        <v>897</v>
      </c>
      <c r="E441" s="1">
        <v>44211.288090277776</v>
      </c>
      <c r="F441">
        <v>1</v>
      </c>
      <c r="G441">
        <v>2</v>
      </c>
      <c r="H441" t="s">
        <v>9</v>
      </c>
      <c r="I441" s="27">
        <v>808.9</v>
      </c>
      <c r="J441">
        <v>161.6</v>
      </c>
      <c r="K441">
        <f t="shared" si="24"/>
        <v>146.51970600000001</v>
      </c>
      <c r="L441" s="6"/>
    </row>
    <row r="442" spans="1:13" x14ac:dyDescent="0.2">
      <c r="A442" t="s">
        <v>955</v>
      </c>
      <c r="B442" t="s">
        <v>10</v>
      </c>
      <c r="C442" t="s">
        <v>896</v>
      </c>
      <c r="D442" t="s">
        <v>897</v>
      </c>
      <c r="E442" s="1">
        <v>44211.290451388886</v>
      </c>
      <c r="F442">
        <v>1</v>
      </c>
      <c r="G442">
        <v>3</v>
      </c>
      <c r="H442" t="s">
        <v>9</v>
      </c>
      <c r="I442" s="27">
        <v>811.5</v>
      </c>
      <c r="J442">
        <v>162.1</v>
      </c>
      <c r="K442">
        <f t="shared" si="24"/>
        <v>146.97351</v>
      </c>
      <c r="L442" s="6"/>
    </row>
    <row r="443" spans="1:13" x14ac:dyDescent="0.2">
      <c r="A443" t="s">
        <v>1015</v>
      </c>
      <c r="B443" t="s">
        <v>10</v>
      </c>
      <c r="C443" t="s">
        <v>896</v>
      </c>
      <c r="D443" t="s">
        <v>897</v>
      </c>
      <c r="E443" s="1">
        <v>44211.29787037037</v>
      </c>
      <c r="F443">
        <v>1</v>
      </c>
      <c r="G443">
        <v>1</v>
      </c>
      <c r="H443" t="s">
        <v>9</v>
      </c>
      <c r="I443" s="27">
        <v>1127</v>
      </c>
      <c r="J443">
        <v>225.4</v>
      </c>
      <c r="K443">
        <f t="shared" si="24"/>
        <v>202.04088000000002</v>
      </c>
      <c r="L443" s="15">
        <f>AVERAGE(K443:K445)</f>
        <v>201.34272000000001</v>
      </c>
      <c r="M443" s="6"/>
    </row>
    <row r="444" spans="1:13" x14ac:dyDescent="0.2">
      <c r="A444" t="s">
        <v>1015</v>
      </c>
      <c r="B444" t="s">
        <v>10</v>
      </c>
      <c r="C444" t="s">
        <v>896</v>
      </c>
      <c r="D444" t="s">
        <v>897</v>
      </c>
      <c r="E444" s="1">
        <v>44211.30028935185</v>
      </c>
      <c r="F444">
        <v>1</v>
      </c>
      <c r="G444">
        <v>2</v>
      </c>
      <c r="H444" t="s">
        <v>9</v>
      </c>
      <c r="I444" s="27">
        <v>1116</v>
      </c>
      <c r="J444">
        <v>223.1</v>
      </c>
      <c r="K444">
        <f t="shared" si="24"/>
        <v>200.12094000000002</v>
      </c>
    </row>
    <row r="445" spans="1:13" x14ac:dyDescent="0.2">
      <c r="A445" t="s">
        <v>1015</v>
      </c>
      <c r="B445" t="s">
        <v>10</v>
      </c>
      <c r="C445" t="s">
        <v>896</v>
      </c>
      <c r="D445" t="s">
        <v>897</v>
      </c>
      <c r="E445" s="1">
        <v>44211.302673611113</v>
      </c>
      <c r="F445">
        <v>1</v>
      </c>
      <c r="G445">
        <v>3</v>
      </c>
      <c r="H445" t="s">
        <v>9</v>
      </c>
      <c r="I445" s="27">
        <v>1126</v>
      </c>
      <c r="J445">
        <v>225.1</v>
      </c>
      <c r="K445">
        <f t="shared" si="24"/>
        <v>201.86634000000001</v>
      </c>
    </row>
    <row r="446" spans="1:13" x14ac:dyDescent="0.2">
      <c r="A446" t="s">
        <v>1016</v>
      </c>
      <c r="B446" t="s">
        <v>10</v>
      </c>
      <c r="C446" t="s">
        <v>896</v>
      </c>
      <c r="D446" t="s">
        <v>897</v>
      </c>
      <c r="E446" s="1">
        <v>44211.310127314813</v>
      </c>
      <c r="F446">
        <v>1</v>
      </c>
      <c r="G446">
        <v>1</v>
      </c>
      <c r="H446" t="s">
        <v>9</v>
      </c>
      <c r="I446" s="27">
        <v>1697</v>
      </c>
      <c r="J446">
        <v>339.5</v>
      </c>
      <c r="K446">
        <f t="shared" si="24"/>
        <v>301.52868000000001</v>
      </c>
      <c r="L446" s="15">
        <f>AVERAGE(K446:K448)</f>
        <v>300.83051999999998</v>
      </c>
    </row>
    <row r="447" spans="1:13" x14ac:dyDescent="0.2">
      <c r="A447" t="s">
        <v>1016</v>
      </c>
      <c r="B447" t="s">
        <v>10</v>
      </c>
      <c r="C447" t="s">
        <v>896</v>
      </c>
      <c r="D447" t="s">
        <v>897</v>
      </c>
      <c r="E447" s="1">
        <v>44211.312615740739</v>
      </c>
      <c r="F447">
        <v>1</v>
      </c>
      <c r="G447">
        <v>2</v>
      </c>
      <c r="H447" t="s">
        <v>9</v>
      </c>
      <c r="I447" s="27">
        <v>1683</v>
      </c>
      <c r="J447">
        <v>336.7</v>
      </c>
      <c r="K447">
        <f t="shared" si="24"/>
        <v>299.08511999999996</v>
      </c>
    </row>
    <row r="448" spans="1:13" x14ac:dyDescent="0.2">
      <c r="A448" t="s">
        <v>1016</v>
      </c>
      <c r="B448" t="s">
        <v>10</v>
      </c>
      <c r="C448" t="s">
        <v>896</v>
      </c>
      <c r="D448" t="s">
        <v>897</v>
      </c>
      <c r="E448" s="1">
        <v>44211.31517361111</v>
      </c>
      <c r="F448">
        <v>1</v>
      </c>
      <c r="G448">
        <v>3</v>
      </c>
      <c r="H448" t="s">
        <v>9</v>
      </c>
      <c r="I448" s="27">
        <v>1699</v>
      </c>
      <c r="J448">
        <v>339.9</v>
      </c>
      <c r="K448">
        <f t="shared" si="24"/>
        <v>301.87775999999997</v>
      </c>
    </row>
    <row r="449" spans="1:13" x14ac:dyDescent="0.2">
      <c r="A449" t="s">
        <v>895</v>
      </c>
      <c r="B449" t="s">
        <v>10</v>
      </c>
      <c r="C449" t="s">
        <v>896</v>
      </c>
      <c r="D449" t="s">
        <v>897</v>
      </c>
      <c r="E449" s="1">
        <v>44211.323657407411</v>
      </c>
      <c r="F449">
        <v>1</v>
      </c>
      <c r="G449">
        <v>2</v>
      </c>
      <c r="H449" t="s">
        <v>9</v>
      </c>
      <c r="I449" s="27">
        <v>5.0119999999999996</v>
      </c>
      <c r="J449">
        <v>0.56859999999999999</v>
      </c>
      <c r="K449">
        <f>0.20749*(I449) - 0.50227</f>
        <v>0.53766987999999993</v>
      </c>
      <c r="L449" s="15">
        <f>AVERAGE(K449:K451)</f>
        <v>0.61305791333333337</v>
      </c>
    </row>
    <row r="450" spans="1:13" x14ac:dyDescent="0.2">
      <c r="A450" t="s">
        <v>895</v>
      </c>
      <c r="B450" t="s">
        <v>10</v>
      </c>
      <c r="C450" t="s">
        <v>896</v>
      </c>
      <c r="D450" t="s">
        <v>897</v>
      </c>
      <c r="E450" s="1">
        <v>44211.32539351852</v>
      </c>
      <c r="F450">
        <v>1</v>
      </c>
      <c r="G450">
        <v>3</v>
      </c>
      <c r="H450" t="s">
        <v>9</v>
      </c>
      <c r="I450" s="27">
        <v>5.8819999999999997</v>
      </c>
      <c r="J450">
        <v>0.74280000000000002</v>
      </c>
      <c r="K450">
        <f>0.20749*(I450) - 0.50227</f>
        <v>0.71818618000000001</v>
      </c>
      <c r="L450" s="6"/>
    </row>
    <row r="451" spans="1:13" x14ac:dyDescent="0.2">
      <c r="A451" t="s">
        <v>895</v>
      </c>
      <c r="B451" t="s">
        <v>10</v>
      </c>
      <c r="C451" t="s">
        <v>896</v>
      </c>
      <c r="D451" t="s">
        <v>897</v>
      </c>
      <c r="E451" s="1">
        <v>44211.327280092592</v>
      </c>
      <c r="F451">
        <v>1</v>
      </c>
      <c r="G451">
        <v>4</v>
      </c>
      <c r="H451" t="s">
        <v>9</v>
      </c>
      <c r="I451" s="27">
        <v>5.2320000000000002</v>
      </c>
      <c r="J451">
        <v>0.61260000000000003</v>
      </c>
      <c r="K451">
        <f>0.20749*(I451) - 0.50227</f>
        <v>0.58331768000000017</v>
      </c>
      <c r="L451" s="6"/>
    </row>
    <row r="455" spans="1:13" x14ac:dyDescent="0.2">
      <c r="L455" s="15"/>
    </row>
    <row r="456" spans="1:13" x14ac:dyDescent="0.2">
      <c r="B456" s="1"/>
      <c r="C456" s="15"/>
      <c r="F456" s="27"/>
      <c r="G456"/>
      <c r="H456" s="15"/>
      <c r="M456" s="6"/>
    </row>
    <row r="457" spans="1:13" x14ac:dyDescent="0.2">
      <c r="B457" s="1"/>
      <c r="C457" s="15"/>
      <c r="F457" s="27"/>
      <c r="G457"/>
      <c r="H457" s="15"/>
    </row>
    <row r="458" spans="1:13" x14ac:dyDescent="0.2">
      <c r="B458" s="1"/>
      <c r="C458" s="15"/>
      <c r="F458" s="27"/>
      <c r="G458"/>
      <c r="H458" s="15"/>
    </row>
    <row r="459" spans="1:13" x14ac:dyDescent="0.2">
      <c r="B459" s="1"/>
      <c r="C459" s="15"/>
      <c r="F459" s="27"/>
      <c r="G459"/>
      <c r="H459" s="15"/>
      <c r="M459" s="6"/>
    </row>
    <row r="460" spans="1:13" x14ac:dyDescent="0.2">
      <c r="B460" s="1"/>
      <c r="C460" s="15"/>
      <c r="F460" s="27"/>
      <c r="G460"/>
      <c r="H460" s="15"/>
    </row>
    <row r="461" spans="1:13" x14ac:dyDescent="0.2">
      <c r="B461" s="1"/>
      <c r="C461" s="15"/>
      <c r="F461" s="27"/>
      <c r="G461"/>
      <c r="H461" s="15"/>
    </row>
    <row r="462" spans="1:13" x14ac:dyDescent="0.2">
      <c r="B462" s="1"/>
      <c r="C462" s="15"/>
      <c r="F462" s="27"/>
      <c r="G462"/>
      <c r="H462" s="15"/>
      <c r="M462" s="6"/>
    </row>
    <row r="463" spans="1:13" x14ac:dyDescent="0.2">
      <c r="B463" s="1"/>
      <c r="C463" s="15"/>
      <c r="F463" s="27"/>
      <c r="G463"/>
      <c r="H463" s="15"/>
    </row>
    <row r="464" spans="1:13" x14ac:dyDescent="0.2">
      <c r="B464" s="1"/>
      <c r="C464" s="15"/>
      <c r="F464" s="27"/>
      <c r="G464"/>
      <c r="H464" s="15"/>
    </row>
    <row r="465" spans="2:13" x14ac:dyDescent="0.2">
      <c r="B465" s="1"/>
      <c r="C465" s="15"/>
      <c r="F465" s="27"/>
      <c r="G465"/>
      <c r="H465" s="15"/>
      <c r="M465" s="6"/>
    </row>
    <row r="466" spans="2:13" x14ac:dyDescent="0.2">
      <c r="B466" s="1"/>
      <c r="C466" s="15"/>
      <c r="F466" s="27"/>
      <c r="G466"/>
      <c r="H466" s="15"/>
    </row>
    <row r="467" spans="2:13" x14ac:dyDescent="0.2">
      <c r="B467" s="1"/>
      <c r="C467" s="15"/>
      <c r="F467" s="27"/>
      <c r="G467"/>
      <c r="H467" s="15"/>
    </row>
    <row r="468" spans="2:13" x14ac:dyDescent="0.2">
      <c r="B468" s="1"/>
      <c r="C468" s="15"/>
      <c r="F468" s="27"/>
      <c r="G468"/>
      <c r="H468" s="15"/>
      <c r="M468" s="6"/>
    </row>
    <row r="469" spans="2:13" x14ac:dyDescent="0.2">
      <c r="B469" s="1"/>
      <c r="C469" s="15"/>
      <c r="F469" s="27"/>
      <c r="G469"/>
      <c r="H469" s="15"/>
    </row>
    <row r="470" spans="2:13" x14ac:dyDescent="0.2">
      <c r="B470" s="1"/>
      <c r="C470" s="15"/>
      <c r="F470" s="27"/>
      <c r="G470"/>
      <c r="H470" s="15"/>
    </row>
    <row r="471" spans="2:13" x14ac:dyDescent="0.2">
      <c r="B471" s="1"/>
      <c r="C471" s="15"/>
      <c r="F471" s="27"/>
      <c r="G471"/>
      <c r="H471" s="15"/>
    </row>
    <row r="472" spans="2:13" x14ac:dyDescent="0.2">
      <c r="B472" s="1"/>
      <c r="C472" s="15"/>
      <c r="F472" s="27"/>
      <c r="G472"/>
      <c r="H472" s="15"/>
      <c r="M472" s="6"/>
    </row>
    <row r="473" spans="2:13" x14ac:dyDescent="0.2">
      <c r="B473" s="1"/>
      <c r="C473" s="15"/>
      <c r="F473" s="27"/>
      <c r="G473"/>
      <c r="H473" s="15"/>
    </row>
    <row r="474" spans="2:13" x14ac:dyDescent="0.2">
      <c r="B474" s="1"/>
      <c r="C474" s="15"/>
      <c r="F474" s="27"/>
      <c r="G474"/>
      <c r="H474" s="15"/>
      <c r="M474" s="6"/>
    </row>
    <row r="475" spans="2:13" x14ac:dyDescent="0.2">
      <c r="B475" s="1"/>
      <c r="C475" s="15"/>
      <c r="F475" s="27"/>
      <c r="G475"/>
      <c r="H475" s="15"/>
    </row>
    <row r="476" spans="2:13" x14ac:dyDescent="0.2">
      <c r="B476" s="1"/>
      <c r="C476" s="15"/>
      <c r="F476" s="27"/>
      <c r="G476"/>
      <c r="H476" s="15"/>
    </row>
    <row r="477" spans="2:13" x14ac:dyDescent="0.2">
      <c r="B477" s="1"/>
      <c r="C477" s="15"/>
      <c r="F477" s="27"/>
      <c r="G477"/>
      <c r="H477" s="15"/>
    </row>
    <row r="478" spans="2:13" x14ac:dyDescent="0.2">
      <c r="B478" s="1"/>
      <c r="C478" s="15"/>
      <c r="F478" s="27"/>
      <c r="G478"/>
      <c r="H478" s="15"/>
    </row>
    <row r="479" spans="2:13" x14ac:dyDescent="0.2">
      <c r="B479" s="1"/>
      <c r="C479" s="15"/>
      <c r="F479" s="27"/>
      <c r="G479"/>
      <c r="H479" s="15"/>
      <c r="M479" s="6"/>
    </row>
    <row r="480" spans="2:13" x14ac:dyDescent="0.2">
      <c r="B480" s="1"/>
      <c r="C480" s="15"/>
      <c r="F480" s="27"/>
      <c r="G480"/>
      <c r="H480" s="15"/>
    </row>
    <row r="481" spans="2:13" x14ac:dyDescent="0.2">
      <c r="B481" s="1"/>
      <c r="C481" s="15"/>
      <c r="F481" s="27"/>
      <c r="G481"/>
      <c r="H481" s="15"/>
    </row>
    <row r="482" spans="2:13" x14ac:dyDescent="0.2">
      <c r="B482" s="1"/>
      <c r="C482" s="15"/>
      <c r="F482" s="27"/>
      <c r="G482"/>
      <c r="H482" s="15"/>
      <c r="M482" s="6"/>
    </row>
    <row r="483" spans="2:13" x14ac:dyDescent="0.2">
      <c r="B483" s="1"/>
      <c r="C483" s="15"/>
      <c r="F483" s="27"/>
      <c r="G483"/>
      <c r="H483" s="15"/>
    </row>
    <row r="484" spans="2:13" x14ac:dyDescent="0.2">
      <c r="B484" s="1"/>
      <c r="C484" s="15"/>
      <c r="F484" s="27"/>
      <c r="G484"/>
      <c r="H484" s="15"/>
    </row>
    <row r="485" spans="2:13" x14ac:dyDescent="0.2">
      <c r="B485" s="1"/>
      <c r="C485" s="15"/>
      <c r="F485" s="27"/>
      <c r="G485"/>
      <c r="H485" s="15"/>
      <c r="M485" s="6"/>
    </row>
    <row r="486" spans="2:13" x14ac:dyDescent="0.2">
      <c r="B486" s="1"/>
      <c r="C486" s="15"/>
      <c r="F486" s="27"/>
      <c r="G486"/>
      <c r="H486" s="15"/>
    </row>
    <row r="487" spans="2:13" x14ac:dyDescent="0.2">
      <c r="B487" s="1"/>
      <c r="C487" s="15"/>
      <c r="F487" s="27"/>
      <c r="G487"/>
      <c r="H487" s="15"/>
    </row>
    <row r="488" spans="2:13" x14ac:dyDescent="0.2">
      <c r="B488" s="1"/>
      <c r="C488" s="15"/>
      <c r="F488" s="27"/>
      <c r="G488"/>
      <c r="H488" s="15"/>
    </row>
    <row r="489" spans="2:13" x14ac:dyDescent="0.2">
      <c r="B489" s="1"/>
      <c r="C489" s="15"/>
      <c r="F489" s="27"/>
      <c r="G489"/>
      <c r="H489" s="15"/>
    </row>
    <row r="490" spans="2:13" x14ac:dyDescent="0.2">
      <c r="B490" s="1"/>
      <c r="C490" s="15"/>
      <c r="F490" s="27"/>
      <c r="G490"/>
      <c r="H490" s="15"/>
      <c r="M490" s="6"/>
    </row>
    <row r="491" spans="2:13" x14ac:dyDescent="0.2">
      <c r="B491" s="1"/>
      <c r="C491" s="15"/>
      <c r="F491" s="27"/>
      <c r="G491"/>
      <c r="H491"/>
    </row>
    <row r="492" spans="2:13" x14ac:dyDescent="0.2">
      <c r="B492" s="1"/>
      <c r="C492" s="15"/>
      <c r="F492" s="27"/>
      <c r="G492"/>
      <c r="H492"/>
      <c r="M492" s="25"/>
    </row>
    <row r="493" spans="2:13" x14ac:dyDescent="0.2">
      <c r="B493" s="1"/>
      <c r="C493" s="15"/>
      <c r="F493" s="27"/>
      <c r="G493"/>
      <c r="H493"/>
      <c r="M493" s="24"/>
    </row>
    <row r="494" spans="2:13" x14ac:dyDescent="0.2">
      <c r="B494" s="1"/>
      <c r="C494" s="6"/>
      <c r="F494" s="27"/>
      <c r="G494"/>
      <c r="H494"/>
      <c r="M494" s="24"/>
    </row>
    <row r="495" spans="2:13" x14ac:dyDescent="0.2">
      <c r="B495" s="1"/>
      <c r="C495" s="15"/>
      <c r="F495" s="27"/>
      <c r="G495"/>
      <c r="H495"/>
      <c r="M495" s="25"/>
    </row>
    <row r="496" spans="2:13" x14ac:dyDescent="0.2">
      <c r="B496" s="1"/>
      <c r="C496" s="15"/>
      <c r="F496" s="27"/>
      <c r="G496"/>
      <c r="H496"/>
      <c r="M496" s="6"/>
    </row>
    <row r="497" spans="2:13" x14ac:dyDescent="0.2">
      <c r="B497" s="1"/>
      <c r="C497" s="15"/>
      <c r="F497" s="27"/>
      <c r="G497"/>
      <c r="H497"/>
    </row>
    <row r="498" spans="2:13" x14ac:dyDescent="0.2">
      <c r="B498" s="1"/>
      <c r="C498" s="15"/>
      <c r="F498" s="27"/>
      <c r="G498"/>
      <c r="H498"/>
    </row>
    <row r="499" spans="2:13" x14ac:dyDescent="0.2">
      <c r="B499" s="1"/>
      <c r="C499" s="15"/>
      <c r="F499" s="27"/>
      <c r="G499"/>
      <c r="H499"/>
      <c r="M499" s="6"/>
    </row>
    <row r="500" spans="2:13" x14ac:dyDescent="0.2">
      <c r="B500" s="1"/>
      <c r="C500" s="15"/>
      <c r="F500" s="27"/>
      <c r="G500"/>
      <c r="H500"/>
    </row>
    <row r="501" spans="2:13" x14ac:dyDescent="0.2">
      <c r="B501" s="1"/>
      <c r="C501" s="15"/>
      <c r="F501" s="27"/>
      <c r="G501"/>
      <c r="H501"/>
    </row>
    <row r="502" spans="2:13" x14ac:dyDescent="0.2">
      <c r="B502" s="1"/>
      <c r="C502" s="15"/>
      <c r="F502" s="27"/>
      <c r="G502"/>
      <c r="H502"/>
      <c r="M502" s="6"/>
    </row>
    <row r="503" spans="2:13" x14ac:dyDescent="0.2">
      <c r="B503" s="1"/>
      <c r="C503" s="15"/>
      <c r="F503" s="27"/>
      <c r="G503"/>
      <c r="H503"/>
    </row>
    <row r="504" spans="2:13" x14ac:dyDescent="0.2">
      <c r="B504" s="1"/>
      <c r="C504" s="15"/>
      <c r="F504" s="27"/>
      <c r="G504"/>
      <c r="H504"/>
    </row>
    <row r="505" spans="2:13" x14ac:dyDescent="0.2">
      <c r="B505" s="1"/>
      <c r="C505" s="15"/>
      <c r="F505" s="27"/>
      <c r="G505"/>
      <c r="H505"/>
      <c r="M505" s="6"/>
    </row>
    <row r="506" spans="2:13" x14ac:dyDescent="0.2">
      <c r="B506" s="1"/>
      <c r="C506" s="15"/>
      <c r="F506" s="27"/>
      <c r="G506"/>
      <c r="H506"/>
    </row>
    <row r="507" spans="2:13" x14ac:dyDescent="0.2">
      <c r="B507" s="1"/>
      <c r="C507" s="15"/>
      <c r="F507" s="27"/>
      <c r="G507"/>
      <c r="H507"/>
    </row>
    <row r="508" spans="2:13" x14ac:dyDescent="0.2">
      <c r="B508" s="1"/>
      <c r="C508" s="15"/>
      <c r="F508" s="27"/>
      <c r="G508"/>
      <c r="H508"/>
      <c r="M508" s="6"/>
    </row>
    <row r="509" spans="2:13" x14ac:dyDescent="0.2">
      <c r="B509" s="1"/>
      <c r="C509" s="15"/>
      <c r="F509" s="27"/>
      <c r="G509"/>
      <c r="H509"/>
    </row>
    <row r="510" spans="2:13" x14ac:dyDescent="0.2">
      <c r="B510" s="1"/>
      <c r="C510" s="15"/>
      <c r="F510" s="27"/>
      <c r="G510"/>
      <c r="H510"/>
    </row>
    <row r="511" spans="2:13" x14ac:dyDescent="0.2">
      <c r="B511" s="1"/>
      <c r="C511" s="15"/>
      <c r="F511" s="27"/>
      <c r="G511"/>
      <c r="H511"/>
      <c r="M511" s="6"/>
    </row>
    <row r="512" spans="2:13" x14ac:dyDescent="0.2">
      <c r="B512" s="1"/>
      <c r="C512" s="6"/>
      <c r="F512" s="27"/>
      <c r="G512"/>
      <c r="H512"/>
      <c r="M512" s="6"/>
    </row>
    <row r="513" spans="2:13" x14ac:dyDescent="0.2">
      <c r="B513" s="1"/>
      <c r="C513" s="15"/>
      <c r="F513" s="27"/>
      <c r="G513"/>
      <c r="H513"/>
    </row>
    <row r="514" spans="2:13" x14ac:dyDescent="0.2">
      <c r="B514" s="1"/>
      <c r="C514" s="15"/>
      <c r="F514" s="27"/>
      <c r="G514"/>
      <c r="H514"/>
      <c r="M514" s="6"/>
    </row>
    <row r="515" spans="2:13" x14ac:dyDescent="0.2">
      <c r="B515" s="1"/>
      <c r="C515" s="15"/>
      <c r="F515" s="27"/>
      <c r="G515"/>
      <c r="H515"/>
    </row>
    <row r="516" spans="2:13" x14ac:dyDescent="0.2">
      <c r="B516" s="1"/>
      <c r="C516" s="15"/>
      <c r="F516" s="27"/>
      <c r="G516"/>
      <c r="H516"/>
    </row>
    <row r="517" spans="2:13" x14ac:dyDescent="0.2">
      <c r="B517" s="1"/>
      <c r="C517" s="15"/>
      <c r="F517" s="27"/>
      <c r="G517"/>
      <c r="H517"/>
      <c r="M517" s="6"/>
    </row>
    <row r="518" spans="2:13" x14ac:dyDescent="0.2">
      <c r="B518" s="1"/>
      <c r="C518" s="15"/>
      <c r="F518" s="27"/>
      <c r="G518"/>
      <c r="H518"/>
    </row>
    <row r="519" spans="2:13" x14ac:dyDescent="0.2">
      <c r="B519" s="1"/>
      <c r="C519" s="15"/>
      <c r="F519" s="27"/>
      <c r="G519"/>
      <c r="H519"/>
    </row>
    <row r="520" spans="2:13" x14ac:dyDescent="0.2">
      <c r="B520" s="1"/>
      <c r="C520" s="15"/>
      <c r="F520" s="27"/>
      <c r="G520"/>
      <c r="H520"/>
      <c r="M520" s="6"/>
    </row>
    <row r="521" spans="2:13" x14ac:dyDescent="0.2">
      <c r="B521" s="1"/>
      <c r="C521" s="15"/>
      <c r="F521" s="27"/>
      <c r="G521"/>
      <c r="H521"/>
    </row>
    <row r="522" spans="2:13" x14ac:dyDescent="0.2">
      <c r="B522" s="1"/>
      <c r="C522" s="15"/>
      <c r="F522" s="27"/>
      <c r="G522"/>
      <c r="H522"/>
    </row>
    <row r="523" spans="2:13" x14ac:dyDescent="0.2">
      <c r="B523" s="1"/>
      <c r="C523" s="15"/>
      <c r="F523" s="27"/>
      <c r="G523"/>
      <c r="H523"/>
    </row>
    <row r="524" spans="2:13" x14ac:dyDescent="0.2">
      <c r="B524" s="1"/>
      <c r="C524" s="15"/>
      <c r="F524" s="27"/>
      <c r="G524"/>
      <c r="H524"/>
    </row>
    <row r="525" spans="2:13" x14ac:dyDescent="0.2">
      <c r="B525" s="1"/>
      <c r="C525" s="15"/>
      <c r="F525" s="27"/>
      <c r="G525"/>
      <c r="H525"/>
      <c r="M525" s="6"/>
    </row>
    <row r="526" spans="2:13" x14ac:dyDescent="0.2">
      <c r="B526" s="1"/>
      <c r="C526" s="15"/>
      <c r="F526" s="27"/>
      <c r="G526"/>
      <c r="H526"/>
    </row>
    <row r="527" spans="2:13" x14ac:dyDescent="0.2">
      <c r="B527" s="1"/>
      <c r="C527" s="15"/>
      <c r="F527" s="27"/>
      <c r="G527"/>
      <c r="H527"/>
    </row>
    <row r="528" spans="2:13" x14ac:dyDescent="0.2">
      <c r="B528" s="1"/>
      <c r="C528" s="15"/>
      <c r="F528" s="27"/>
      <c r="G528"/>
      <c r="H528"/>
      <c r="M528" s="6"/>
    </row>
    <row r="529" spans="2:13" x14ac:dyDescent="0.2">
      <c r="B529" s="1"/>
      <c r="C529" s="15"/>
      <c r="F529" s="27"/>
      <c r="G529"/>
      <c r="H529"/>
    </row>
    <row r="530" spans="2:13" x14ac:dyDescent="0.2">
      <c r="B530" s="1"/>
      <c r="C530" s="15"/>
      <c r="F530" s="27"/>
      <c r="G530"/>
      <c r="H530"/>
    </row>
    <row r="531" spans="2:13" x14ac:dyDescent="0.2">
      <c r="B531" s="1"/>
      <c r="C531" s="15"/>
      <c r="F531" s="27"/>
      <c r="G531"/>
      <c r="H531"/>
      <c r="M531" s="6"/>
    </row>
    <row r="532" spans="2:13" x14ac:dyDescent="0.2">
      <c r="B532" s="1"/>
      <c r="C532" s="15"/>
      <c r="F532" s="27"/>
      <c r="G532"/>
      <c r="H532"/>
    </row>
    <row r="533" spans="2:13" x14ac:dyDescent="0.2">
      <c r="B533" s="1"/>
      <c r="C533" s="15"/>
      <c r="F533" s="27"/>
      <c r="G533"/>
      <c r="H533"/>
    </row>
    <row r="534" spans="2:13" x14ac:dyDescent="0.2">
      <c r="B534" s="1"/>
      <c r="C534" s="15"/>
      <c r="F534" s="27"/>
      <c r="G534"/>
      <c r="H534"/>
      <c r="M534" s="6"/>
    </row>
    <row r="535" spans="2:13" x14ac:dyDescent="0.2">
      <c r="B535" s="1"/>
      <c r="C535" s="15"/>
      <c r="F535" s="27"/>
      <c r="G535"/>
      <c r="H535"/>
    </row>
    <row r="536" spans="2:13" x14ac:dyDescent="0.2">
      <c r="B536" s="1"/>
      <c r="C536" s="15"/>
      <c r="F536" s="27"/>
      <c r="G536"/>
      <c r="H536"/>
    </row>
    <row r="537" spans="2:13" x14ac:dyDescent="0.2">
      <c r="B537" s="1"/>
      <c r="C537" s="15"/>
      <c r="F537" s="27"/>
      <c r="G537"/>
      <c r="H537"/>
      <c r="M537" s="6"/>
    </row>
    <row r="538" spans="2:13" x14ac:dyDescent="0.2">
      <c r="B538" s="1"/>
      <c r="C538" s="15"/>
      <c r="F538" s="27"/>
      <c r="G538"/>
      <c r="H538"/>
      <c r="M538" s="22"/>
    </row>
    <row r="539" spans="2:13" x14ac:dyDescent="0.2">
      <c r="B539" s="1"/>
      <c r="C539" s="15"/>
      <c r="F539" s="27"/>
      <c r="G539"/>
      <c r="H539"/>
      <c r="M539" s="22"/>
    </row>
    <row r="540" spans="2:13" x14ac:dyDescent="0.2">
      <c r="B540" s="1"/>
      <c r="C540" s="15"/>
      <c r="F540" s="27"/>
      <c r="G540"/>
      <c r="H540"/>
      <c r="M540" s="6"/>
    </row>
    <row r="541" spans="2:13" x14ac:dyDescent="0.2">
      <c r="B541" s="1"/>
      <c r="C541" s="15"/>
      <c r="F541" s="27"/>
      <c r="G541"/>
      <c r="H541"/>
    </row>
    <row r="542" spans="2:13" x14ac:dyDescent="0.2">
      <c r="B542" s="1"/>
      <c r="C542" s="15"/>
      <c r="F542" s="27"/>
      <c r="G542"/>
      <c r="H542"/>
      <c r="M542" s="6"/>
    </row>
    <row r="543" spans="2:13" x14ac:dyDescent="0.2">
      <c r="B543" s="1"/>
      <c r="C543" s="15"/>
      <c r="G543"/>
      <c r="H543"/>
    </row>
    <row r="544" spans="2:13" x14ac:dyDescent="0.2">
      <c r="B544" s="1"/>
      <c r="C544" s="15"/>
      <c r="F544" s="27"/>
      <c r="G544"/>
      <c r="H544"/>
    </row>
    <row r="545" spans="2:13" x14ac:dyDescent="0.2">
      <c r="B545" s="1"/>
      <c r="C545" s="15"/>
      <c r="F545" s="27"/>
      <c r="G545"/>
      <c r="H545"/>
      <c r="M545" s="6"/>
    </row>
    <row r="546" spans="2:13" x14ac:dyDescent="0.2">
      <c r="B546" s="1"/>
      <c r="C546" s="15"/>
      <c r="F546" s="27"/>
      <c r="G546"/>
      <c r="H546"/>
    </row>
    <row r="547" spans="2:13" x14ac:dyDescent="0.2">
      <c r="B547" s="1"/>
      <c r="C547" s="15"/>
      <c r="F547" s="27"/>
      <c r="G547"/>
      <c r="H547"/>
    </row>
    <row r="548" spans="2:13" x14ac:dyDescent="0.2">
      <c r="B548" s="1"/>
      <c r="C548" s="15"/>
      <c r="F548" s="27"/>
      <c r="G548"/>
      <c r="H548"/>
      <c r="M548" s="6"/>
    </row>
    <row r="549" spans="2:13" x14ac:dyDescent="0.2">
      <c r="B549" s="1"/>
      <c r="C549" s="15"/>
      <c r="F549" s="27"/>
      <c r="G549"/>
      <c r="H549"/>
    </row>
    <row r="550" spans="2:13" x14ac:dyDescent="0.2">
      <c r="B550" s="1"/>
      <c r="C550" s="15"/>
      <c r="F550" s="27"/>
      <c r="G550"/>
      <c r="H550"/>
      <c r="M550" s="6"/>
    </row>
    <row r="551" spans="2:13" x14ac:dyDescent="0.2">
      <c r="B551" s="1"/>
      <c r="C551" s="15"/>
      <c r="F551" s="27"/>
      <c r="G551"/>
      <c r="H551"/>
    </row>
    <row r="552" spans="2:13" x14ac:dyDescent="0.2">
      <c r="B552" s="1"/>
      <c r="C552" s="15"/>
      <c r="F552" s="27"/>
      <c r="G552"/>
      <c r="H552"/>
    </row>
    <row r="553" spans="2:13" x14ac:dyDescent="0.2">
      <c r="B553" s="1"/>
      <c r="C553" s="15"/>
      <c r="F553" s="27"/>
      <c r="G553"/>
      <c r="H553"/>
    </row>
    <row r="554" spans="2:13" x14ac:dyDescent="0.2">
      <c r="B554" s="1"/>
      <c r="C554" s="15"/>
      <c r="F554" s="27"/>
      <c r="G554"/>
      <c r="H554"/>
      <c r="M554" s="6"/>
    </row>
    <row r="555" spans="2:13" x14ac:dyDescent="0.2">
      <c r="B555" s="1"/>
      <c r="C555" s="15"/>
      <c r="F555" s="27"/>
      <c r="G555"/>
      <c r="H555"/>
    </row>
    <row r="556" spans="2:13" x14ac:dyDescent="0.2">
      <c r="B556" s="1"/>
      <c r="C556" s="15"/>
      <c r="F556" s="27"/>
      <c r="G556"/>
      <c r="H556"/>
    </row>
    <row r="557" spans="2:13" x14ac:dyDescent="0.2">
      <c r="B557" s="1"/>
      <c r="C557" s="15"/>
      <c r="F557" s="27"/>
      <c r="G557"/>
      <c r="H557"/>
      <c r="M557" s="6"/>
    </row>
    <row r="558" spans="2:13" x14ac:dyDescent="0.2">
      <c r="B558" s="1"/>
      <c r="C558" s="15"/>
      <c r="F558" s="27"/>
      <c r="G558"/>
      <c r="H558"/>
    </row>
    <row r="559" spans="2:13" x14ac:dyDescent="0.2">
      <c r="B559" s="1"/>
      <c r="C559" s="15"/>
      <c r="F559" s="27"/>
      <c r="G559"/>
      <c r="H559"/>
    </row>
    <row r="560" spans="2:13" x14ac:dyDescent="0.2">
      <c r="B560" s="1"/>
      <c r="C560" s="15"/>
      <c r="F560" s="27"/>
      <c r="G560"/>
      <c r="H560"/>
      <c r="M560" s="6"/>
    </row>
  </sheetData>
  <sortState xmlns:xlrd2="http://schemas.microsoft.com/office/spreadsheetml/2017/richdata2" ref="A456:L560">
    <sortCondition ref="F456:F560"/>
  </sortState>
  <phoneticPr fontId="23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9BAA760054FB49AA3E91988E218D2F" ma:contentTypeVersion="8" ma:contentTypeDescription="Create a new document." ma:contentTypeScope="" ma:versionID="e8e5d42855a08856567d5ac28b9d11bb">
  <xsd:schema xmlns:xsd="http://www.w3.org/2001/XMLSchema" xmlns:xs="http://www.w3.org/2001/XMLSchema" xmlns:p="http://schemas.microsoft.com/office/2006/metadata/properties" xmlns:ns3="86d8d39b-6a13-426b-910b-05fc919877ac" targetNamespace="http://schemas.microsoft.com/office/2006/metadata/properties" ma:root="true" ma:fieldsID="dbfebb8bac93b71c17da01b615487281" ns3:_="">
    <xsd:import namespace="86d8d39b-6a13-426b-910b-05fc919877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d8d39b-6a13-426b-910b-05fc919877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DBBC16-09F6-4F69-A8D2-6F1B8828038C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86d8d39b-6a13-426b-910b-05fc919877ac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1EE4E3D-3770-4226-974A-F36A0C96F4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2CDCF1-7E0D-4F70-85D5-4EB37563A4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d8d39b-6a13-426b-910b-05fc919877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TN, anions, DIC</vt:lpstr>
      <vt:lpstr>summary NPOC</vt:lpstr>
      <vt:lpstr>Tayte NPOC results </vt:lpstr>
      <vt:lpstr>Tayte data October 15,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Microsoft Office User</cp:lastModifiedBy>
  <cp:lastPrinted>2019-11-21T19:25:51Z</cp:lastPrinted>
  <dcterms:created xsi:type="dcterms:W3CDTF">2019-09-09T15:18:47Z</dcterms:created>
  <dcterms:modified xsi:type="dcterms:W3CDTF">2021-01-20T18:29:29Z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0x010100B69BAA760054FB49AA3E91988E218D2F</vt:lpwstr>
  </property>
</Properties>
</file>