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ikh Diop (Kaizen)\Downloads\"/>
    </mc:Choice>
  </mc:AlternateContent>
  <xr:revisionPtr revIDLastSave="0" documentId="13_ncr:1_{388D14F2-C89E-4844-8BAC-2DEEDD8F5586}" xr6:coauthVersionLast="47" xr6:coauthVersionMax="47" xr10:uidLastSave="{00000000-0000-0000-0000-000000000000}"/>
  <bookViews>
    <workbookView xWindow="28680" yWindow="-120" windowWidth="29040" windowHeight="15720" xr2:uid="{75464C78-2ED4-4BF2-8736-BE47F58674A0}"/>
  </bookViews>
  <sheets>
    <sheet name="Bilan" sheetId="1" r:id="rId1"/>
    <sheet name="CR" sheetId="2" r:id="rId2"/>
    <sheet name="TFT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3" l="1"/>
  <c r="E29" i="3"/>
  <c r="F24" i="3"/>
  <c r="E24" i="3"/>
  <c r="F18" i="3"/>
  <c r="E18" i="3"/>
  <c r="F11" i="3"/>
  <c r="E11" i="3"/>
  <c r="E3" i="3"/>
  <c r="F3" i="2"/>
  <c r="E3" i="2"/>
  <c r="F43" i="2"/>
  <c r="E43" i="2"/>
  <c r="F37" i="2"/>
  <c r="E37" i="2"/>
  <c r="F12" i="2"/>
  <c r="F26" i="2" s="1"/>
  <c r="F28" i="2" s="1"/>
  <c r="F31" i="2" s="1"/>
  <c r="F8" i="2"/>
  <c r="E12" i="2"/>
  <c r="E26" i="2" s="1"/>
  <c r="E28" i="2" s="1"/>
  <c r="E31" i="2" s="1"/>
  <c r="J3" i="1"/>
  <c r="I3" i="1"/>
  <c r="E34" i="1"/>
  <c r="E32" i="1"/>
  <c r="E31" i="1"/>
  <c r="J33" i="1"/>
  <c r="I33" i="1"/>
  <c r="F33" i="1"/>
  <c r="E30" i="1"/>
  <c r="C33" i="1"/>
  <c r="D28" i="1"/>
  <c r="E27" i="1"/>
  <c r="E26" i="1"/>
  <c r="F24" i="1"/>
  <c r="E25" i="1"/>
  <c r="I28" i="1"/>
  <c r="D24" i="1"/>
  <c r="E23" i="1"/>
  <c r="J28" i="1"/>
  <c r="E22" i="1"/>
  <c r="E20" i="1"/>
  <c r="D18" i="1"/>
  <c r="E19" i="1"/>
  <c r="F18" i="1"/>
  <c r="J20" i="1"/>
  <c r="I20" i="1"/>
  <c r="E17" i="1"/>
  <c r="E16" i="1"/>
  <c r="E15" i="1"/>
  <c r="E14" i="1"/>
  <c r="E13" i="1"/>
  <c r="E12" i="1"/>
  <c r="F10" i="1"/>
  <c r="E11" i="1"/>
  <c r="D10" i="1"/>
  <c r="C10" i="1"/>
  <c r="E9" i="1"/>
  <c r="E8" i="1"/>
  <c r="J15" i="1"/>
  <c r="E7" i="1"/>
  <c r="F5" i="1"/>
  <c r="D5" i="1"/>
  <c r="E6" i="1"/>
  <c r="E5" i="1" s="1"/>
  <c r="I15" i="1"/>
  <c r="F33" i="3" l="1"/>
  <c r="E33" i="1"/>
  <c r="E33" i="3" s="1"/>
  <c r="E24" i="1"/>
  <c r="E10" i="1"/>
  <c r="F30" i="3"/>
  <c r="F31" i="3"/>
  <c r="F32" i="3" s="1"/>
  <c r="E30" i="3"/>
  <c r="E31" i="3" s="1"/>
  <c r="E32" i="3" s="1"/>
  <c r="F38" i="2"/>
  <c r="F46" i="2" s="1"/>
  <c r="E38" i="2"/>
  <c r="E46" i="2" s="1"/>
  <c r="E8" i="2"/>
  <c r="I35" i="1"/>
  <c r="I21" i="1"/>
  <c r="E18" i="1"/>
  <c r="E28" i="1"/>
  <c r="F28" i="1"/>
  <c r="D21" i="1"/>
  <c r="D35" i="1" s="1"/>
  <c r="F21" i="1"/>
  <c r="J35" i="1"/>
  <c r="J21" i="1"/>
  <c r="D33" i="1"/>
  <c r="C24" i="1"/>
  <c r="C28" i="1"/>
  <c r="C18" i="1"/>
  <c r="C5" i="1"/>
  <c r="C21" i="1" s="1"/>
  <c r="F35" i="1" l="1"/>
  <c r="C35" i="1"/>
  <c r="E35" i="1" s="1"/>
  <c r="E21" i="1"/>
</calcChain>
</file>

<file path=xl/sharedStrings.xml><?xml version="1.0" encoding="utf-8"?>
<sst xmlns="http://schemas.openxmlformats.org/spreadsheetml/2006/main" count="233" uniqueCount="185">
  <si>
    <t>EXERCICE  N-1</t>
  </si>
  <si>
    <t xml:space="preserve">EXERCICE  </t>
  </si>
  <si>
    <t>ACTIF</t>
  </si>
  <si>
    <t xml:space="preserve">Note </t>
  </si>
  <si>
    <t>BRUT</t>
  </si>
  <si>
    <t>AMORT/PROV</t>
  </si>
  <si>
    <t>NET</t>
  </si>
  <si>
    <t>PASSIF</t>
  </si>
  <si>
    <t>Note</t>
  </si>
  <si>
    <t>IMMOBILISATIONS INCORPORELLES</t>
  </si>
  <si>
    <t>Capital</t>
  </si>
  <si>
    <t>Frais de développement et de prospection</t>
  </si>
  <si>
    <t>Actionnaires capital non appelé</t>
  </si>
  <si>
    <t>Brevets, Licences, logiciels et droit similaire</t>
  </si>
  <si>
    <t>Primes liées au capital</t>
  </si>
  <si>
    <t>Fond commercial et droit au bail</t>
  </si>
  <si>
    <t>Ecarts de Réévaluation</t>
  </si>
  <si>
    <t>Autres immobilisations incorporelles</t>
  </si>
  <si>
    <t>Réserves Indisponibles</t>
  </si>
  <si>
    <t>IMMOBILISATIONS CORPORELLES</t>
  </si>
  <si>
    <t>Réserves Libres</t>
  </si>
  <si>
    <t xml:space="preserve">Terrains </t>
  </si>
  <si>
    <t>Report à nouveau</t>
  </si>
  <si>
    <t>Batiments</t>
  </si>
  <si>
    <t>Résultat Net de l'exercice</t>
  </si>
  <si>
    <t>Agencements, amenagement et Installations</t>
  </si>
  <si>
    <t>Subventions d'Investissement</t>
  </si>
  <si>
    <t>Matériel mobilier et actifs biologiques</t>
  </si>
  <si>
    <t>Provision Réglementées</t>
  </si>
  <si>
    <t>Matériel de transport</t>
  </si>
  <si>
    <t>TOTAL CAPITAUX PROPRES ET RESSOURCES ASSIMILEES</t>
  </si>
  <si>
    <t>Avances et acomptes versées sur immobilisations</t>
  </si>
  <si>
    <t>Emprunts et Dettes Financières</t>
  </si>
  <si>
    <t>IMMOBILISATIONS FINANCIERES</t>
  </si>
  <si>
    <t>Dettes de location acquistion</t>
  </si>
  <si>
    <t>Titres de Participation</t>
  </si>
  <si>
    <t>Provisions financières pour Risques et Charges</t>
  </si>
  <si>
    <t>Autres Immobilisations Financières</t>
  </si>
  <si>
    <t>TOTAL DETTES FINANCIERES ET RESSOURCES ASSIMILEES</t>
  </si>
  <si>
    <t>TOTAL ACTIF IMMOBILISE</t>
  </si>
  <si>
    <t>TOTAL RESSOURCES STABLES</t>
  </si>
  <si>
    <t>ACTIF CIRCULANT HAO</t>
  </si>
  <si>
    <t>Dettes circulantes HAO</t>
  </si>
  <si>
    <t>STOCKS ET ENCOURS</t>
  </si>
  <si>
    <t>Clients Avances Reçues</t>
  </si>
  <si>
    <t>CREANCES ET EMPLOIS ASSIMILES</t>
  </si>
  <si>
    <t>Fournisseurs d'Exploitation</t>
  </si>
  <si>
    <t>Founisseurs avances versées</t>
  </si>
  <si>
    <t>Dettes Sociales et Fiscales</t>
  </si>
  <si>
    <t>Clients</t>
  </si>
  <si>
    <t>Autres Dettes</t>
  </si>
  <si>
    <t>Autres créances</t>
  </si>
  <si>
    <t>Provision pour risques à court termes</t>
  </si>
  <si>
    <t>TOTAL ACTIF CIRCULANT</t>
  </si>
  <si>
    <t>TOTAL PASSIF CIRCULANT</t>
  </si>
  <si>
    <t>Titres de placement</t>
  </si>
  <si>
    <t>Banques, Crédits d'escompte et de tréorerie</t>
  </si>
  <si>
    <t>Valeurs à encaisser</t>
  </si>
  <si>
    <t>Banques, établissement financiers et crédit de trésorerie</t>
  </si>
  <si>
    <t>Banques, chèques postaux, caisses et assimilés</t>
  </si>
  <si>
    <t>TOTAL TRESORERIE ACTIF</t>
  </si>
  <si>
    <t>TOTAL TRESORERIE PASSIF</t>
  </si>
  <si>
    <t>Ecart de conversion actif</t>
  </si>
  <si>
    <t>Ecart de conversion passif</t>
  </si>
  <si>
    <t>TOTAL GENERAL</t>
  </si>
  <si>
    <t>BILAN</t>
  </si>
  <si>
    <t>31-12-N</t>
  </si>
  <si>
    <t>31-12-N-1</t>
  </si>
  <si>
    <t>LIBELLES</t>
  </si>
  <si>
    <t>Ventes de marchandises</t>
  </si>
  <si>
    <t>A</t>
  </si>
  <si>
    <t>+</t>
  </si>
  <si>
    <t>Achats de marchandises</t>
  </si>
  <si>
    <t>-</t>
  </si>
  <si>
    <t xml:space="preserve"> -  Variation de stocks</t>
  </si>
  <si>
    <t>+/-</t>
  </si>
  <si>
    <t>MARGE COMMERCIALE</t>
  </si>
  <si>
    <t>Ventes de produits fabriqués</t>
  </si>
  <si>
    <t>B</t>
  </si>
  <si>
    <t>Travaux, services vendus</t>
  </si>
  <si>
    <t>C</t>
  </si>
  <si>
    <t>Produits accessoires</t>
  </si>
  <si>
    <t>D</t>
  </si>
  <si>
    <t>CHIFFRE D'AFFAIRES (A+B+C+D)</t>
  </si>
  <si>
    <t>Production stockée (ou destockage)</t>
  </si>
  <si>
    <t>Production immobilisée</t>
  </si>
  <si>
    <t>Subvention d'exploitation</t>
  </si>
  <si>
    <t>Autres produits</t>
  </si>
  <si>
    <t>Transferts de charges d'exploitation</t>
  </si>
  <si>
    <t>Achats de matières premières et autres fournitures liées</t>
  </si>
  <si>
    <t xml:space="preserve"> -  Variation de stocks de matieres premieres et fournitures liées</t>
  </si>
  <si>
    <t>Autres achats</t>
  </si>
  <si>
    <t xml:space="preserve"> -  Variation de stocks d'autres approvisionnements</t>
  </si>
  <si>
    <t>Transports</t>
  </si>
  <si>
    <t>Services extérieurs</t>
  </si>
  <si>
    <t>Impôts et taxes</t>
  </si>
  <si>
    <t>Autres charges</t>
  </si>
  <si>
    <t>VALEUR AJOUTEE (XB+A+RB)+ (somme TE à RJ)</t>
  </si>
  <si>
    <t>Charges de personnel</t>
  </si>
  <si>
    <t>EXCEDENT BRUT D'EXPLOITATION ( XC+RK)</t>
  </si>
  <si>
    <t>Reprises d'amortissements, de provisions et dépreciations</t>
  </si>
  <si>
    <t>Dotations aux amortissements, aux provisions et dépreciations</t>
  </si>
  <si>
    <t>3C&amp;28</t>
  </si>
  <si>
    <t>RESULTAT D'EXPLOITATION ( XD+TJ+RL)</t>
  </si>
  <si>
    <t>Revenus financiers et assimilés</t>
  </si>
  <si>
    <t>Reprise de provisions et dépreciations financieres</t>
  </si>
  <si>
    <t>Transferts de charges financieres</t>
  </si>
  <si>
    <t>Frais financiers et charges assimilées</t>
  </si>
  <si>
    <t>Dotations aux provisions et aux dépreciations financieres</t>
  </si>
  <si>
    <t>RESULTAT FINANCIER ( somme TK à RM)</t>
  </si>
  <si>
    <t>RESULTAT DES ACTIVITES ORDINAIRES ( XE + XF)</t>
  </si>
  <si>
    <t>Produits des cessions d'immobilisations</t>
  </si>
  <si>
    <t>3D</t>
  </si>
  <si>
    <t>Autres produits HAO</t>
  </si>
  <si>
    <t>Valeurs comptables des cessions d'immobilisations</t>
  </si>
  <si>
    <t>Autres charges HAO</t>
  </si>
  <si>
    <t>RESULTAT HORS ACTIVITES ORDINAIRES ( somme TN à RP)</t>
  </si>
  <si>
    <t>Participation des travailleurs</t>
  </si>
  <si>
    <t>Impots sur le résultat</t>
  </si>
  <si>
    <t>RESULTAT NET ( XG + XH +RQ + RS)</t>
  </si>
  <si>
    <t>COMPTE DE RESULTAT système Normal : EXERCICE DU 1ER JANVIER AU 30-12-N</t>
  </si>
  <si>
    <t>ETAT DES FLUX DE TRESORERIES</t>
  </si>
  <si>
    <t>Réf</t>
  </si>
  <si>
    <t>Exercice N</t>
  </si>
  <si>
    <t>Exercice N-1</t>
  </si>
  <si>
    <t>ZA</t>
  </si>
  <si>
    <t>Trésorerie nette au 1er Janvier                                                                                            (Trésorerie actif N-1  - Trésorerie passif N-1)</t>
  </si>
  <si>
    <t>Flux de trésorerie provenant des actvités opérationnelles</t>
  </si>
  <si>
    <t>FA</t>
  </si>
  <si>
    <t>Capacité d'autofinancement Global (CAFG)</t>
  </si>
  <si>
    <t>FB</t>
  </si>
  <si>
    <t>- Actif circulant HAO</t>
  </si>
  <si>
    <t>FC</t>
  </si>
  <si>
    <t>- Variation des stocks</t>
  </si>
  <si>
    <t>FD</t>
  </si>
  <si>
    <t>- Variation des créances et emplois assimilés</t>
  </si>
  <si>
    <t>FE</t>
  </si>
  <si>
    <t>- Variation du passif circulant</t>
  </si>
  <si>
    <t>Variation du BFG liés aux opérations opérationnelles                                                                                            (FB+FC+FD+FE)</t>
  </si>
  <si>
    <t>ZB</t>
  </si>
  <si>
    <t>Flux de trésorerie provenant des activités opérationnelles (Somme FA à FE)</t>
  </si>
  <si>
    <t>Flux de trésorerie provenant des activités d'investissements</t>
  </si>
  <si>
    <t>FF</t>
  </si>
  <si>
    <t>- Décaissements liés aux acquisition d'immobilisation incorporelles</t>
  </si>
  <si>
    <t>FG</t>
  </si>
  <si>
    <t>- Décaissements liés aux acquisition d'immobilisation corporelles</t>
  </si>
  <si>
    <t>FH</t>
  </si>
  <si>
    <t>- Décaissements liés aux acquisition d'immobilisation financières</t>
  </si>
  <si>
    <t>FI</t>
  </si>
  <si>
    <t>+ Encaissements liés aux cessions d'immobilisation incorporelles et coporelles</t>
  </si>
  <si>
    <t>FJ</t>
  </si>
  <si>
    <t>+ Encaissements liés aux cessions d'immobilisation financière</t>
  </si>
  <si>
    <t>ZC</t>
  </si>
  <si>
    <t xml:space="preserve">Flux de trésorerie provenant des opérations d'investissement (somme FE à FJ) </t>
  </si>
  <si>
    <t>Flux de trésorerie provenant du financement par les capitaux propres</t>
  </si>
  <si>
    <t>FK</t>
  </si>
  <si>
    <t>+ Augmentation de capital par appprts nouveaux</t>
  </si>
  <si>
    <t>FL</t>
  </si>
  <si>
    <t>+ Subventions d'investissement reçues</t>
  </si>
  <si>
    <t>FM</t>
  </si>
  <si>
    <t>- Prélévements sur le capital</t>
  </si>
  <si>
    <t>FN</t>
  </si>
  <si>
    <t>- Distribution versées</t>
  </si>
  <si>
    <t>ZD</t>
  </si>
  <si>
    <t>Flux de trésorerie provenant des capitaux propres (somme FK à FN)</t>
  </si>
  <si>
    <t xml:space="preserve">Trésoerie provenant du financement par les capitaux étrangers </t>
  </si>
  <si>
    <t>FO</t>
  </si>
  <si>
    <t xml:space="preserve">+ Emprunts </t>
  </si>
  <si>
    <t>FP</t>
  </si>
  <si>
    <t>+ Autres dettes financières</t>
  </si>
  <si>
    <t>FQ</t>
  </si>
  <si>
    <t>- Remboursements des emprunts et autres dettes financières</t>
  </si>
  <si>
    <t>ZE</t>
  </si>
  <si>
    <t>Flux de trésorerie provenant des capitaux étrangers (somme FO à FQ)</t>
  </si>
  <si>
    <t>E</t>
  </si>
  <si>
    <t>ZF</t>
  </si>
  <si>
    <t>Flux de trésorerie provenant des actvités de financement ( D+E)</t>
  </si>
  <si>
    <t>F</t>
  </si>
  <si>
    <t>ZG</t>
  </si>
  <si>
    <t>VARIATION DE LA TRESORERIE NETTE DE LA PERIODE ( B+C+F)</t>
  </si>
  <si>
    <t>G</t>
  </si>
  <si>
    <t>ZH</t>
  </si>
  <si>
    <t xml:space="preserve">Trésorerie nette au 31 Décembre (G +A)                                                                                              </t>
  </si>
  <si>
    <t>H</t>
  </si>
  <si>
    <t xml:space="preserve"> Contrôle : Trésorerie actif N -Trésorerie passif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</si>
</sst>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b/>
      <sz val="14"/>
      <color theme="1"/>
      <name val="Times New Roman"/>
      <family val="1"/>
    </font>
    <font>
      <sz val="12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9"/>
      <color theme="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164" fontId="6" fillId="4" borderId="16" xfId="0" applyNumberFormat="1" applyFont="1" applyFill="1" applyBorder="1" applyAlignment="1">
      <alignment horizontal="center" vertical="center"/>
    </xf>
    <xf numFmtId="0" fontId="7" fillId="5" borderId="9" xfId="0" applyFont="1" applyFill="1" applyBorder="1" applyAlignment="1">
      <alignment vertical="center"/>
    </xf>
    <xf numFmtId="0" fontId="8" fillId="5" borderId="17" xfId="0" applyFont="1" applyFill="1" applyBorder="1" applyAlignment="1" applyProtection="1">
      <alignment vertical="center"/>
      <protection locked="0"/>
    </xf>
    <xf numFmtId="164" fontId="7" fillId="5" borderId="9" xfId="1" applyNumberFormat="1" applyFont="1" applyFill="1" applyBorder="1" applyAlignment="1">
      <alignment vertical="center"/>
    </xf>
    <xf numFmtId="0" fontId="7" fillId="5" borderId="6" xfId="0" applyFont="1" applyFill="1" applyBorder="1" applyAlignment="1">
      <alignment horizontal="left" vertical="center"/>
    </xf>
    <xf numFmtId="0" fontId="8" fillId="5" borderId="18" xfId="0" applyFont="1" applyFill="1" applyBorder="1" applyAlignment="1" applyProtection="1">
      <alignment vertical="center"/>
      <protection locked="0"/>
    </xf>
    <xf numFmtId="164" fontId="7" fillId="5" borderId="0" xfId="1" applyNumberFormat="1" applyFont="1" applyFill="1" applyBorder="1" applyAlignment="1">
      <alignment vertical="center"/>
    </xf>
    <xf numFmtId="164" fontId="7" fillId="5" borderId="7" xfId="1" applyNumberFormat="1" applyFont="1" applyFill="1" applyBorder="1" applyAlignment="1">
      <alignment vertical="center"/>
    </xf>
    <xf numFmtId="164" fontId="7" fillId="5" borderId="14" xfId="1" applyNumberFormat="1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8" fillId="5" borderId="0" xfId="0" applyFont="1" applyFill="1" applyAlignment="1" applyProtection="1">
      <alignment vertical="center"/>
      <protection locked="0"/>
    </xf>
    <xf numFmtId="0" fontId="7" fillId="5" borderId="6" xfId="0" applyFont="1" applyFill="1" applyBorder="1" applyAlignment="1">
      <alignment vertical="center"/>
    </xf>
    <xf numFmtId="164" fontId="7" fillId="5" borderId="12" xfId="1" applyNumberFormat="1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6" fillId="4" borderId="19" xfId="0" applyFont="1" applyFill="1" applyBorder="1" applyAlignment="1">
      <alignment horizontal="left" vertical="center"/>
    </xf>
    <xf numFmtId="0" fontId="6" fillId="4" borderId="20" xfId="0" applyFont="1" applyFill="1" applyBorder="1" applyAlignment="1" applyProtection="1">
      <alignment horizontal="center" vertical="center"/>
      <protection locked="0"/>
    </xf>
    <xf numFmtId="164" fontId="9" fillId="4" borderId="16" xfId="1" applyNumberFormat="1" applyFont="1" applyFill="1" applyBorder="1" applyAlignment="1">
      <alignment horizontal="center" vertical="center"/>
    </xf>
    <xf numFmtId="164" fontId="9" fillId="4" borderId="21" xfId="1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8" fillId="5" borderId="7" xfId="0" applyFont="1" applyFill="1" applyBorder="1" applyAlignment="1" applyProtection="1">
      <alignment vertical="center"/>
      <protection locked="0"/>
    </xf>
    <xf numFmtId="164" fontId="7" fillId="5" borderId="18" xfId="1" applyNumberFormat="1" applyFont="1" applyFill="1" applyBorder="1" applyAlignment="1">
      <alignment vertical="center"/>
    </xf>
    <xf numFmtId="0" fontId="7" fillId="5" borderId="22" xfId="0" applyFont="1" applyFill="1" applyBorder="1" applyAlignment="1">
      <alignment vertical="center"/>
    </xf>
    <xf numFmtId="164" fontId="7" fillId="5" borderId="13" xfId="1" applyNumberFormat="1" applyFont="1" applyFill="1" applyBorder="1" applyAlignment="1">
      <alignment vertical="center"/>
    </xf>
    <xf numFmtId="164" fontId="7" fillId="5" borderId="23" xfId="1" applyNumberFormat="1" applyFont="1" applyFill="1" applyBorder="1" applyAlignment="1">
      <alignment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 applyProtection="1">
      <alignment horizontal="center" vertical="center"/>
      <protection locked="0"/>
    </xf>
    <xf numFmtId="164" fontId="7" fillId="4" borderId="16" xfId="1" applyNumberFormat="1" applyFont="1" applyFill="1" applyBorder="1" applyAlignment="1">
      <alignment vertical="center"/>
    </xf>
    <xf numFmtId="164" fontId="6" fillId="4" borderId="21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vertical="center"/>
    </xf>
    <xf numFmtId="0" fontId="6" fillId="4" borderId="16" xfId="0" applyFont="1" applyFill="1" applyBorder="1" applyAlignment="1" applyProtection="1">
      <alignment horizontal="center" vertical="center"/>
      <protection locked="0"/>
    </xf>
    <xf numFmtId="164" fontId="7" fillId="5" borderId="16" xfId="1" applyNumberFormat="1" applyFont="1" applyFill="1" applyBorder="1" applyAlignment="1">
      <alignment vertical="center"/>
    </xf>
    <xf numFmtId="0" fontId="10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 applyProtection="1">
      <alignment horizontal="center" vertical="center"/>
      <protection locked="0"/>
    </xf>
    <xf numFmtId="164" fontId="5" fillId="4" borderId="25" xfId="1" applyNumberFormat="1" applyFont="1" applyFill="1" applyBorder="1" applyAlignment="1">
      <alignment vertical="center"/>
    </xf>
    <xf numFmtId="0" fontId="10" fillId="4" borderId="2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164" fontId="12" fillId="3" borderId="9" xfId="1" applyNumberFormat="1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vertical="center"/>
    </xf>
    <xf numFmtId="0" fontId="12" fillId="3" borderId="18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14" fontId="12" fillId="3" borderId="7" xfId="1" applyNumberFormat="1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vertical="center"/>
    </xf>
    <xf numFmtId="0" fontId="12" fillId="3" borderId="13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164" fontId="12" fillId="3" borderId="16" xfId="1" applyNumberFormat="1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vertical="center"/>
    </xf>
    <xf numFmtId="0" fontId="14" fillId="5" borderId="8" xfId="0" applyFont="1" applyFill="1" applyBorder="1" applyAlignment="1">
      <alignment vertical="center"/>
    </xf>
    <xf numFmtId="0" fontId="14" fillId="5" borderId="8" xfId="0" applyFont="1" applyFill="1" applyBorder="1" applyAlignment="1">
      <alignment horizontal="center" vertical="center"/>
    </xf>
    <xf numFmtId="0" fontId="15" fillId="5" borderId="9" xfId="0" applyFont="1" applyFill="1" applyBorder="1" applyAlignment="1" applyProtection="1">
      <alignment horizontal="center" vertical="center"/>
      <protection locked="0"/>
    </xf>
    <xf numFmtId="164" fontId="14" fillId="5" borderId="9" xfId="1" applyNumberFormat="1" applyFont="1" applyFill="1" applyBorder="1" applyAlignment="1">
      <alignment vertical="center"/>
    </xf>
    <xf numFmtId="0" fontId="14" fillId="5" borderId="14" xfId="0" applyFont="1" applyFill="1" applyBorder="1" applyAlignment="1">
      <alignment vertical="center"/>
    </xf>
    <xf numFmtId="0" fontId="14" fillId="5" borderId="18" xfId="0" applyFont="1" applyFill="1" applyBorder="1" applyAlignment="1">
      <alignment vertical="center"/>
    </xf>
    <xf numFmtId="0" fontId="14" fillId="5" borderId="18" xfId="0" quotePrefix="1" applyFont="1" applyFill="1" applyBorder="1" applyAlignment="1">
      <alignment horizontal="center" vertical="center"/>
    </xf>
    <xf numFmtId="0" fontId="15" fillId="5" borderId="7" xfId="0" applyFont="1" applyFill="1" applyBorder="1" applyAlignment="1" applyProtection="1">
      <alignment horizontal="center" vertical="center"/>
      <protection locked="0"/>
    </xf>
    <xf numFmtId="164" fontId="14" fillId="5" borderId="7" xfId="1" applyNumberFormat="1" applyFont="1" applyFill="1" applyBorder="1" applyAlignment="1">
      <alignment vertical="center"/>
    </xf>
    <xf numFmtId="0" fontId="11" fillId="4" borderId="23" xfId="0" applyFont="1" applyFill="1" applyBorder="1" applyAlignment="1">
      <alignment horizontal="right" vertical="center"/>
    </xf>
    <xf numFmtId="0" fontId="11" fillId="4" borderId="13" xfId="0" applyFont="1" applyFill="1" applyBorder="1" applyAlignment="1">
      <alignment vertical="center"/>
    </xf>
    <xf numFmtId="0" fontId="11" fillId="4" borderId="13" xfId="0" applyFont="1" applyFill="1" applyBorder="1" applyAlignment="1">
      <alignment horizontal="center" vertical="center"/>
    </xf>
    <xf numFmtId="0" fontId="16" fillId="4" borderId="12" xfId="0" applyFont="1" applyFill="1" applyBorder="1" applyAlignment="1" applyProtection="1">
      <alignment horizontal="center" vertical="center"/>
      <protection locked="0"/>
    </xf>
    <xf numFmtId="164" fontId="11" fillId="4" borderId="12" xfId="1" applyNumberFormat="1" applyFont="1" applyFill="1" applyBorder="1" applyAlignment="1">
      <alignment vertical="center"/>
    </xf>
    <xf numFmtId="49" fontId="14" fillId="5" borderId="18" xfId="0" applyNumberFormat="1" applyFont="1" applyFill="1" applyBorder="1" applyAlignment="1">
      <alignment horizontal="center" vertical="center"/>
    </xf>
    <xf numFmtId="49" fontId="11" fillId="4" borderId="13" xfId="0" applyNumberFormat="1" applyFont="1" applyFill="1" applyBorder="1" applyAlignment="1">
      <alignment horizontal="center" vertical="center"/>
    </xf>
    <xf numFmtId="3" fontId="11" fillId="4" borderId="12" xfId="0" applyNumberFormat="1" applyFont="1" applyFill="1" applyBorder="1" applyAlignment="1" applyProtection="1">
      <alignment vertical="center"/>
      <protection locked="0"/>
    </xf>
    <xf numFmtId="0" fontId="17" fillId="5" borderId="18" xfId="0" applyFont="1" applyFill="1" applyBorder="1" applyAlignment="1">
      <alignment vertical="center"/>
    </xf>
    <xf numFmtId="49" fontId="17" fillId="5" borderId="18" xfId="0" applyNumberFormat="1" applyFont="1" applyFill="1" applyBorder="1" applyAlignment="1">
      <alignment horizontal="center" vertical="center"/>
    </xf>
    <xf numFmtId="0" fontId="18" fillId="5" borderId="7" xfId="0" applyFont="1" applyFill="1" applyBorder="1" applyAlignment="1" applyProtection="1">
      <alignment horizontal="center" vertical="center"/>
      <protection locked="0"/>
    </xf>
    <xf numFmtId="164" fontId="19" fillId="5" borderId="7" xfId="1" applyNumberFormat="1" applyFont="1" applyFill="1" applyBorder="1" applyAlignment="1">
      <alignment vertical="center"/>
    </xf>
    <xf numFmtId="164" fontId="17" fillId="5" borderId="7" xfId="1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21" fillId="0" borderId="16" xfId="0" applyFont="1" applyBorder="1" applyAlignment="1">
      <alignment vertical="center"/>
    </xf>
    <xf numFmtId="0" fontId="22" fillId="2" borderId="19" xfId="0" applyFont="1" applyFill="1" applyBorder="1" applyAlignment="1">
      <alignment vertical="center" wrapText="1"/>
    </xf>
    <xf numFmtId="0" fontId="21" fillId="2" borderId="16" xfId="0" applyFont="1" applyFill="1" applyBorder="1" applyAlignment="1">
      <alignment horizontal="center" vertical="center"/>
    </xf>
    <xf numFmtId="164" fontId="22" fillId="2" borderId="16" xfId="1" applyNumberFormat="1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vertical="center"/>
    </xf>
    <xf numFmtId="3" fontId="22" fillId="2" borderId="16" xfId="0" applyNumberFormat="1" applyFont="1" applyFill="1" applyBorder="1" applyAlignment="1">
      <alignment horizontal="center" vertical="center"/>
    </xf>
    <xf numFmtId="0" fontId="22" fillId="2" borderId="16" xfId="0" applyFont="1" applyFill="1" applyBorder="1" applyAlignment="1" applyProtection="1">
      <alignment vertical="center"/>
      <protection locked="0"/>
    </xf>
    <xf numFmtId="0" fontId="22" fillId="0" borderId="16" xfId="0" applyFont="1" applyBorder="1" applyAlignment="1">
      <alignment vertical="center"/>
    </xf>
    <xf numFmtId="0" fontId="22" fillId="6" borderId="16" xfId="0" applyFont="1" applyFill="1" applyBorder="1" applyAlignment="1">
      <alignment vertical="center"/>
    </xf>
    <xf numFmtId="0" fontId="21" fillId="6" borderId="16" xfId="0" applyFont="1" applyFill="1" applyBorder="1" applyAlignment="1">
      <alignment horizontal="center" vertical="center"/>
    </xf>
    <xf numFmtId="164" fontId="22" fillId="6" borderId="16" xfId="1" applyNumberFormat="1" applyFont="1" applyFill="1" applyBorder="1" applyAlignment="1">
      <alignment horizontal="center" vertical="center"/>
    </xf>
    <xf numFmtId="164" fontId="22" fillId="6" borderId="16" xfId="1" applyNumberFormat="1" applyFont="1" applyFill="1" applyBorder="1" applyAlignment="1" applyProtection="1">
      <alignment vertical="center"/>
      <protection locked="0"/>
    </xf>
    <xf numFmtId="0" fontId="22" fillId="6" borderId="16" xfId="0" quotePrefix="1" applyFont="1" applyFill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21" fillId="6" borderId="16" xfId="0" applyFont="1" applyFill="1" applyBorder="1" applyAlignment="1">
      <alignment vertical="center" wrapText="1"/>
    </xf>
    <xf numFmtId="164" fontId="21" fillId="6" borderId="16" xfId="1" applyNumberFormat="1" applyFont="1" applyFill="1" applyBorder="1" applyAlignment="1">
      <alignment horizontal="center" vertical="center"/>
    </xf>
    <xf numFmtId="164" fontId="21" fillId="6" borderId="16" xfId="1" applyNumberFormat="1" applyFont="1" applyFill="1" applyBorder="1" applyAlignment="1">
      <alignment vertical="center"/>
    </xf>
    <xf numFmtId="164" fontId="21" fillId="2" borderId="16" xfId="1" applyNumberFormat="1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vertical="center"/>
    </xf>
    <xf numFmtId="0" fontId="21" fillId="4" borderId="16" xfId="0" applyFont="1" applyFill="1" applyBorder="1" applyAlignment="1">
      <alignment horizontal="center" vertical="center"/>
    </xf>
    <xf numFmtId="3" fontId="21" fillId="4" borderId="16" xfId="0" applyNumberFormat="1" applyFont="1" applyFill="1" applyBorder="1" applyAlignment="1">
      <alignment horizontal="center" vertical="center"/>
    </xf>
    <xf numFmtId="0" fontId="21" fillId="4" borderId="16" xfId="0" applyFont="1" applyFill="1" applyBorder="1" applyAlignment="1" applyProtection="1">
      <alignment vertical="center"/>
      <protection locked="0"/>
    </xf>
    <xf numFmtId="164" fontId="22" fillId="6" borderId="16" xfId="1" applyNumberFormat="1" applyFont="1" applyFill="1" applyBorder="1" applyAlignment="1">
      <alignment vertical="center"/>
    </xf>
    <xf numFmtId="164" fontId="21" fillId="4" borderId="16" xfId="1" applyNumberFormat="1" applyFont="1" applyFill="1" applyBorder="1" applyAlignment="1">
      <alignment horizontal="center" vertical="center"/>
    </xf>
    <xf numFmtId="0" fontId="21" fillId="0" borderId="9" xfId="0" applyFont="1" applyBorder="1" applyAlignment="1">
      <alignment vertical="center"/>
    </xf>
    <xf numFmtId="14" fontId="22" fillId="7" borderId="10" xfId="0" applyNumberFormat="1" applyFont="1" applyFill="1" applyBorder="1" applyAlignment="1">
      <alignment vertical="center" wrapText="1"/>
    </xf>
    <xf numFmtId="0" fontId="21" fillId="7" borderId="10" xfId="0" applyFont="1" applyFill="1" applyBorder="1" applyAlignment="1">
      <alignment horizontal="center" vertical="center"/>
    </xf>
    <xf numFmtId="164" fontId="22" fillId="7" borderId="9" xfId="1" applyNumberFormat="1" applyFont="1" applyFill="1" applyBorder="1" applyAlignment="1">
      <alignment horizontal="center" vertical="center"/>
    </xf>
    <xf numFmtId="0" fontId="22" fillId="0" borderId="12" xfId="0" applyFont="1" applyBorder="1" applyAlignment="1">
      <alignment vertical="center"/>
    </xf>
    <xf numFmtId="0" fontId="22" fillId="7" borderId="23" xfId="0" applyFont="1" applyFill="1" applyBorder="1" applyAlignment="1">
      <alignment vertical="center"/>
    </xf>
    <xf numFmtId="0" fontId="21" fillId="7" borderId="23" xfId="0" applyFont="1" applyFill="1" applyBorder="1" applyAlignment="1">
      <alignment horizontal="center" vertical="center"/>
    </xf>
    <xf numFmtId="164" fontId="22" fillId="7" borderId="12" xfId="1" applyNumberFormat="1" applyFont="1" applyFill="1" applyBorder="1" applyAlignment="1">
      <alignment horizontal="center" vertical="center"/>
    </xf>
    <xf numFmtId="164" fontId="22" fillId="7" borderId="13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21" fillId="7" borderId="9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eikh%20Diop%20(Kaizen)\Downloads\ETATS%20FINANCIERS%20%20SYSCOHADA%20REVISE.xlsx" TargetMode="External"/><Relationship Id="rId1" Type="http://schemas.openxmlformats.org/officeDocument/2006/relationships/externalLinkPath" Target="ETATS%20FINANCIERS%20%20SYSCOHADA%20REV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AU DE BORD"/>
      <sheetName val="BALANCE"/>
      <sheetName val="IDENTIFICATION 1"/>
      <sheetName val="IDENTIFICATION 2"/>
      <sheetName val="IDENTIFICATION 3"/>
      <sheetName val="BILAN"/>
      <sheetName val="CPTE RESULTAT"/>
      <sheetName val="TFT"/>
      <sheetName val="NOTE 1"/>
      <sheetName val="NOTE 2"/>
      <sheetName val="NOTE 3 A"/>
      <sheetName val="NOTE 3 C"/>
      <sheetName val="NOTE 3D"/>
      <sheetName val="NOTE 3E"/>
      <sheetName val="NOTE 4"/>
      <sheetName val="NOTE 5"/>
      <sheetName val="NOTE 6"/>
      <sheetName val="NOTE 7"/>
      <sheetName val="NOTE 8"/>
      <sheetName val="NOTE 11"/>
      <sheetName val="NOTE 12"/>
      <sheetName val="NOTE 13"/>
      <sheetName val="NOTE 14"/>
      <sheetName val="NOTE 15 A"/>
      <sheetName val="NOTE 16 A"/>
      <sheetName val="NOTE 17"/>
      <sheetName val="NOTE 18"/>
      <sheetName val="NOTE 19"/>
      <sheetName val="NOTE 21"/>
      <sheetName val="NOTE 22"/>
      <sheetName val="NOTE 23"/>
      <sheetName val="NOTE 24"/>
      <sheetName val="NOTE 25"/>
      <sheetName val="NOTE 26"/>
      <sheetName val="NOTE 27 A"/>
      <sheetName val="NOTE 27B"/>
      <sheetName val="NOTE 28"/>
      <sheetName val="NOTE 29"/>
      <sheetName val="NOTE 30"/>
      <sheetName val="NOTE 31"/>
      <sheetName val="NOTE 32"/>
      <sheetName val="NOTE 33"/>
      <sheetName val="NOTE 3B"/>
      <sheetName val="NOTE 3C"/>
      <sheetName val="NOT 3D"/>
      <sheetName val="NOTE 3E-"/>
      <sheetName val="NOT 4"/>
      <sheetName val="NOT 5"/>
      <sheetName val="NOT 6"/>
      <sheetName val="NOT 7"/>
      <sheetName val="NOT 8"/>
      <sheetName val="NOTE 8A"/>
      <sheetName val="NOTE 9"/>
      <sheetName val="NOTE 10"/>
      <sheetName val="NOT 11"/>
      <sheetName val="NOT 12"/>
      <sheetName val="NOT 13"/>
      <sheetName val="NOT 14"/>
      <sheetName val="NOT 15 A"/>
      <sheetName val="NOTE 15B"/>
      <sheetName val="NOT 16 A"/>
      <sheetName val="NOTE 16B"/>
      <sheetName val="NOTE 16B BIS"/>
      <sheetName val="NOTE 16C"/>
      <sheetName val="NOT 17"/>
      <sheetName val="NOT 18"/>
      <sheetName val="NOT 19"/>
      <sheetName val="NOTE 20"/>
      <sheetName val="NOT 21"/>
      <sheetName val="NOT 22"/>
      <sheetName val="NOT 23"/>
      <sheetName val="NOT 24"/>
      <sheetName val="NOT 25"/>
      <sheetName val="NOT 26"/>
      <sheetName val="NOT 27A"/>
      <sheetName val="NOT 27B"/>
      <sheetName val="NOT 28"/>
      <sheetName val="NOT 29"/>
      <sheetName val="NOT 30"/>
      <sheetName val="NOT 31"/>
      <sheetName val="NOT 32"/>
      <sheetName val="NOT 33"/>
      <sheetName val="NOTE 34"/>
      <sheetName val="TAFIRE1"/>
      <sheetName val="A5"/>
      <sheetName val="A4"/>
      <sheetName val="A3"/>
      <sheetName val="A2"/>
      <sheetName val="A1"/>
    </sheetNames>
    <sheetDataSet>
      <sheetData sheetId="0"/>
      <sheetData sheetId="1"/>
      <sheetData sheetId="2"/>
      <sheetData sheetId="3"/>
      <sheetData sheetId="4"/>
      <sheetData sheetId="5">
        <row r="33">
          <cell r="F33">
            <v>0</v>
          </cell>
          <cell r="J3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7119-B45A-4B17-AB65-B29D4340BF80}">
  <dimension ref="A1:J35"/>
  <sheetViews>
    <sheetView tabSelected="1" zoomScale="77" workbookViewId="0">
      <pane ySplit="4" topLeftCell="A5" activePane="bottomLeft" state="frozen"/>
      <selection pane="bottomLeft" activeCell="G16" sqref="G16"/>
    </sheetView>
  </sheetViews>
  <sheetFormatPr baseColWidth="10" defaultRowHeight="14.4" x14ac:dyDescent="0.3"/>
  <cols>
    <col min="1" max="1" width="55" bestFit="1" customWidth="1"/>
    <col min="2" max="2" width="7.5546875" bestFit="1" customWidth="1"/>
    <col min="3" max="3" width="8.88671875" bestFit="1" customWidth="1"/>
    <col min="4" max="4" width="20.33203125" bestFit="1" customWidth="1"/>
    <col min="5" max="5" width="8.88671875" bestFit="1" customWidth="1"/>
    <col min="6" max="6" width="21.6640625" bestFit="1" customWidth="1"/>
    <col min="7" max="7" width="64.44140625" bestFit="1" customWidth="1"/>
    <col min="8" max="8" width="6.88671875" bestFit="1" customWidth="1"/>
    <col min="9" max="9" width="17.33203125" bestFit="1" customWidth="1"/>
    <col min="10" max="10" width="21.6640625" bestFit="1" customWidth="1"/>
  </cols>
  <sheetData>
    <row r="1" spans="1:10" ht="28.2" thickBot="1" x14ac:dyDescent="0.35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</row>
    <row r="2" spans="1:10" ht="17.399999999999999" x14ac:dyDescent="0.3">
      <c r="A2" s="1"/>
      <c r="B2" s="2"/>
      <c r="C2" s="135" t="s">
        <v>66</v>
      </c>
      <c r="D2" s="136"/>
      <c r="E2" s="136"/>
      <c r="F2" s="2" t="s">
        <v>0</v>
      </c>
      <c r="G2" s="3"/>
      <c r="H2" s="2"/>
      <c r="I2" s="3" t="s">
        <v>1</v>
      </c>
      <c r="J2" s="4" t="s">
        <v>0</v>
      </c>
    </row>
    <row r="3" spans="1:10" ht="20.399999999999999" x14ac:dyDescent="0.3">
      <c r="A3" s="5" t="s">
        <v>2</v>
      </c>
      <c r="B3" s="6" t="s">
        <v>3</v>
      </c>
      <c r="C3" s="7" t="s">
        <v>4</v>
      </c>
      <c r="D3" s="8" t="s">
        <v>5</v>
      </c>
      <c r="E3" s="9" t="s">
        <v>6</v>
      </c>
      <c r="F3" s="10" t="s">
        <v>67</v>
      </c>
      <c r="G3" s="11" t="s">
        <v>7</v>
      </c>
      <c r="H3" s="6" t="s">
        <v>8</v>
      </c>
      <c r="I3" s="12" t="str">
        <f>C2</f>
        <v>31-12-N</v>
      </c>
      <c r="J3" s="13" t="str">
        <f>F3</f>
        <v>31-12-N-1</v>
      </c>
    </row>
    <row r="4" spans="1:10" ht="17.399999999999999" x14ac:dyDescent="0.3">
      <c r="A4" s="5"/>
      <c r="B4" s="14"/>
      <c r="C4" s="15"/>
      <c r="D4" s="16"/>
      <c r="E4" s="17"/>
      <c r="F4" s="14" t="s">
        <v>6</v>
      </c>
      <c r="G4" s="11"/>
      <c r="H4" s="6"/>
      <c r="I4" s="11" t="s">
        <v>6</v>
      </c>
      <c r="J4" s="18" t="s">
        <v>6</v>
      </c>
    </row>
    <row r="5" spans="1:10" ht="18" x14ac:dyDescent="0.3">
      <c r="A5" s="19" t="s">
        <v>9</v>
      </c>
      <c r="B5" s="19"/>
      <c r="C5" s="20">
        <f>SUM(C6:C9)</f>
        <v>0</v>
      </c>
      <c r="D5" s="20">
        <f>SUM(D6:D9)</f>
        <v>0</v>
      </c>
      <c r="E5" s="20">
        <f>SUM(E6:E9)</f>
        <v>0</v>
      </c>
      <c r="F5" s="20">
        <f>SUM(F6:F9)</f>
        <v>0</v>
      </c>
      <c r="G5" s="21" t="s">
        <v>10</v>
      </c>
      <c r="H5" s="22"/>
      <c r="I5" s="23"/>
      <c r="J5" s="23"/>
    </row>
    <row r="6" spans="1:10" ht="18" x14ac:dyDescent="0.3">
      <c r="A6" s="24" t="s">
        <v>11</v>
      </c>
      <c r="B6" s="25"/>
      <c r="C6" s="23"/>
      <c r="D6" s="26"/>
      <c r="E6" s="27">
        <f>+C6-D6</f>
        <v>0</v>
      </c>
      <c r="F6" s="28"/>
      <c r="G6" s="29" t="s">
        <v>12</v>
      </c>
      <c r="H6" s="30"/>
      <c r="I6" s="27"/>
      <c r="J6" s="27"/>
    </row>
    <row r="7" spans="1:10" ht="18" x14ac:dyDescent="0.3">
      <c r="A7" s="31" t="s">
        <v>13</v>
      </c>
      <c r="B7" s="25"/>
      <c r="C7" s="27"/>
      <c r="D7" s="26"/>
      <c r="E7" s="27">
        <f>+C7-D7</f>
        <v>0</v>
      </c>
      <c r="F7" s="28"/>
      <c r="G7" s="29" t="s">
        <v>14</v>
      </c>
      <c r="H7" s="30"/>
      <c r="I7" s="27"/>
      <c r="J7" s="27"/>
    </row>
    <row r="8" spans="1:10" ht="18" x14ac:dyDescent="0.3">
      <c r="A8" s="31" t="s">
        <v>15</v>
      </c>
      <c r="B8" s="25"/>
      <c r="C8" s="27"/>
      <c r="D8" s="26"/>
      <c r="E8" s="27">
        <f>+C8-D8</f>
        <v>0</v>
      </c>
      <c r="F8" s="28"/>
      <c r="G8" s="29" t="s">
        <v>16</v>
      </c>
      <c r="H8" s="30"/>
      <c r="I8" s="27"/>
      <c r="J8" s="27"/>
    </row>
    <row r="9" spans="1:10" ht="18" x14ac:dyDescent="0.3">
      <c r="A9" s="31" t="s">
        <v>17</v>
      </c>
      <c r="B9" s="25"/>
      <c r="C9" s="32"/>
      <c r="D9" s="26"/>
      <c r="E9" s="27">
        <f>+C9-D9</f>
        <v>0</v>
      </c>
      <c r="F9" s="28"/>
      <c r="G9" s="29" t="s">
        <v>18</v>
      </c>
      <c r="H9" s="30"/>
      <c r="I9" s="27"/>
      <c r="J9" s="27"/>
    </row>
    <row r="10" spans="1:10" ht="18" x14ac:dyDescent="0.3">
      <c r="A10" s="19" t="s">
        <v>19</v>
      </c>
      <c r="B10" s="19"/>
      <c r="C10" s="20">
        <f>SUM(C11:C17)</f>
        <v>0</v>
      </c>
      <c r="D10" s="20">
        <f>SUM(D11:D17)</f>
        <v>0</v>
      </c>
      <c r="E10" s="20">
        <f>SUM(E11:E17)</f>
        <v>0</v>
      </c>
      <c r="F10" s="20">
        <f>SUM(F11:F17)</f>
        <v>0</v>
      </c>
      <c r="G10" s="29" t="s">
        <v>20</v>
      </c>
      <c r="H10" s="30"/>
      <c r="I10" s="27"/>
      <c r="J10" s="27"/>
    </row>
    <row r="11" spans="1:10" ht="18" x14ac:dyDescent="0.3">
      <c r="A11" s="31" t="s">
        <v>21</v>
      </c>
      <c r="B11" s="25"/>
      <c r="C11" s="23"/>
      <c r="D11" s="26"/>
      <c r="E11" s="27">
        <f>+C11-D11</f>
        <v>0</v>
      </c>
      <c r="F11" s="28"/>
      <c r="G11" s="29" t="s">
        <v>22</v>
      </c>
      <c r="H11" s="30"/>
      <c r="I11" s="27"/>
      <c r="J11" s="27"/>
    </row>
    <row r="12" spans="1:10" ht="18" x14ac:dyDescent="0.3">
      <c r="A12" s="31" t="s">
        <v>23</v>
      </c>
      <c r="B12" s="25"/>
      <c r="C12" s="27"/>
      <c r="D12" s="26"/>
      <c r="E12" s="27">
        <f t="shared" ref="E12:E17" si="0">+C12-D12</f>
        <v>0</v>
      </c>
      <c r="F12" s="28"/>
      <c r="G12" s="29" t="s">
        <v>24</v>
      </c>
      <c r="H12" s="30"/>
      <c r="I12" s="27"/>
      <c r="J12" s="27"/>
    </row>
    <row r="13" spans="1:10" ht="18" x14ac:dyDescent="0.3">
      <c r="A13" s="31" t="s">
        <v>25</v>
      </c>
      <c r="B13" s="25"/>
      <c r="C13" s="27"/>
      <c r="D13" s="26"/>
      <c r="E13" s="27">
        <f t="shared" si="0"/>
        <v>0</v>
      </c>
      <c r="F13" s="28"/>
      <c r="G13" s="29" t="s">
        <v>26</v>
      </c>
      <c r="H13" s="30"/>
      <c r="I13" s="27"/>
      <c r="J13" s="27"/>
    </row>
    <row r="14" spans="1:10" ht="18" x14ac:dyDescent="0.3">
      <c r="A14" s="31" t="s">
        <v>27</v>
      </c>
      <c r="B14" s="25"/>
      <c r="C14" s="27"/>
      <c r="D14" s="26"/>
      <c r="E14" s="27">
        <f t="shared" si="0"/>
        <v>0</v>
      </c>
      <c r="F14" s="28"/>
      <c r="G14" s="33" t="s">
        <v>28</v>
      </c>
      <c r="H14" s="30"/>
      <c r="I14" s="32"/>
      <c r="J14" s="32"/>
    </row>
    <row r="15" spans="1:10" ht="18" x14ac:dyDescent="0.3">
      <c r="A15" s="31" t="s">
        <v>29</v>
      </c>
      <c r="B15" s="25"/>
      <c r="C15" s="27"/>
      <c r="D15" s="26"/>
      <c r="E15" s="27">
        <f t="shared" si="0"/>
        <v>0</v>
      </c>
      <c r="F15" s="28"/>
      <c r="G15" s="34" t="s">
        <v>30</v>
      </c>
      <c r="H15" s="35"/>
      <c r="I15" s="36">
        <f>SUM(I5:I14)</f>
        <v>0</v>
      </c>
      <c r="J15" s="37">
        <f>SUM(J5:J14)</f>
        <v>0</v>
      </c>
    </row>
    <row r="16" spans="1:10" ht="18" x14ac:dyDescent="0.3">
      <c r="A16" s="31" t="s">
        <v>31</v>
      </c>
      <c r="B16" s="25"/>
      <c r="C16" s="27"/>
      <c r="D16" s="26"/>
      <c r="E16" s="27">
        <f t="shared" si="0"/>
        <v>0</v>
      </c>
      <c r="F16" s="27"/>
      <c r="G16" s="38"/>
      <c r="H16" s="39"/>
      <c r="I16" s="27"/>
      <c r="J16" s="40"/>
    </row>
    <row r="17" spans="1:10" ht="18" x14ac:dyDescent="0.3">
      <c r="A17" s="31"/>
      <c r="B17" s="25"/>
      <c r="C17" s="32"/>
      <c r="D17" s="26"/>
      <c r="E17" s="27">
        <f t="shared" si="0"/>
        <v>0</v>
      </c>
      <c r="F17" s="27"/>
      <c r="G17" s="38" t="s">
        <v>32</v>
      </c>
      <c r="H17" s="39"/>
      <c r="I17" s="27"/>
      <c r="J17" s="40"/>
    </row>
    <row r="18" spans="1:10" ht="18" x14ac:dyDescent="0.3">
      <c r="A18" s="19" t="s">
        <v>33</v>
      </c>
      <c r="B18" s="19"/>
      <c r="C18" s="20">
        <f>SUM(C19:C20)</f>
        <v>0</v>
      </c>
      <c r="D18" s="20">
        <f>SUM(D19:D20)</f>
        <v>0</v>
      </c>
      <c r="E18" s="20">
        <f>SUM(E19:E20)</f>
        <v>0</v>
      </c>
      <c r="F18" s="20">
        <f>SUM(F19:F20)</f>
        <v>0</v>
      </c>
      <c r="G18" s="38" t="s">
        <v>34</v>
      </c>
      <c r="H18" s="39"/>
      <c r="I18" s="27"/>
      <c r="J18" s="40"/>
    </row>
    <row r="19" spans="1:10" ht="18" x14ac:dyDescent="0.3">
      <c r="A19" s="31" t="s">
        <v>35</v>
      </c>
      <c r="B19" s="25"/>
      <c r="C19" s="27"/>
      <c r="D19" s="28"/>
      <c r="E19" s="27">
        <f t="shared" ref="E19:E27" si="1">+C19-D19</f>
        <v>0</v>
      </c>
      <c r="F19" s="27"/>
      <c r="G19" s="41" t="s">
        <v>36</v>
      </c>
      <c r="H19" s="39"/>
      <c r="I19" s="32"/>
      <c r="J19" s="42"/>
    </row>
    <row r="20" spans="1:10" ht="18" x14ac:dyDescent="0.3">
      <c r="A20" s="31" t="s">
        <v>37</v>
      </c>
      <c r="B20" s="25"/>
      <c r="C20" s="32"/>
      <c r="D20" s="43"/>
      <c r="E20" s="27">
        <f t="shared" si="1"/>
        <v>0</v>
      </c>
      <c r="F20" s="32"/>
      <c r="G20" s="44" t="s">
        <v>38</v>
      </c>
      <c r="H20" s="35"/>
      <c r="I20" s="36">
        <f>SUM(I16:I19)</f>
        <v>0</v>
      </c>
      <c r="J20" s="37">
        <f>SUM(J16:J19)</f>
        <v>0</v>
      </c>
    </row>
    <row r="21" spans="1:10" ht="18" x14ac:dyDescent="0.3">
      <c r="A21" s="45" t="s">
        <v>39</v>
      </c>
      <c r="B21" s="46"/>
      <c r="C21" s="47">
        <f>+C5+C10+C18</f>
        <v>0</v>
      </c>
      <c r="D21" s="47">
        <f>+D5+D10+D18</f>
        <v>0</v>
      </c>
      <c r="E21" s="47">
        <f t="shared" si="1"/>
        <v>0</v>
      </c>
      <c r="F21" s="47">
        <f>+F5+F10+F18</f>
        <v>0</v>
      </c>
      <c r="G21" s="34" t="s">
        <v>40</v>
      </c>
      <c r="H21" s="44"/>
      <c r="I21" s="20">
        <f>+I15+I20</f>
        <v>0</v>
      </c>
      <c r="J21" s="48">
        <f>+J15+J20</f>
        <v>0</v>
      </c>
    </row>
    <row r="22" spans="1:10" ht="18" x14ac:dyDescent="0.3">
      <c r="A22" s="31" t="s">
        <v>41</v>
      </c>
      <c r="B22" s="25"/>
      <c r="C22" s="26"/>
      <c r="D22" s="28"/>
      <c r="E22" s="27">
        <f t="shared" si="1"/>
        <v>0</v>
      </c>
      <c r="F22" s="27"/>
      <c r="G22" s="38" t="s">
        <v>42</v>
      </c>
      <c r="H22" s="39"/>
      <c r="I22" s="27"/>
      <c r="J22" s="27"/>
    </row>
    <row r="23" spans="1:10" ht="18" x14ac:dyDescent="0.3">
      <c r="A23" s="31" t="s">
        <v>43</v>
      </c>
      <c r="B23" s="25"/>
      <c r="C23" s="26"/>
      <c r="D23" s="28"/>
      <c r="E23" s="27">
        <f t="shared" si="1"/>
        <v>0</v>
      </c>
      <c r="F23" s="27"/>
      <c r="G23" s="38" t="s">
        <v>44</v>
      </c>
      <c r="H23" s="39"/>
      <c r="I23" s="27"/>
      <c r="J23" s="27"/>
    </row>
    <row r="24" spans="1:10" ht="18" x14ac:dyDescent="0.3">
      <c r="A24" s="49" t="s">
        <v>45</v>
      </c>
      <c r="B24" s="46"/>
      <c r="C24" s="47">
        <f>SUM(C25:C27)</f>
        <v>0</v>
      </c>
      <c r="D24" s="47">
        <f t="shared" ref="D24:F24" si="2">SUM(D25:D27)</f>
        <v>0</v>
      </c>
      <c r="E24" s="47">
        <f t="shared" si="2"/>
        <v>0</v>
      </c>
      <c r="F24" s="47">
        <f t="shared" si="2"/>
        <v>0</v>
      </c>
      <c r="G24" s="38" t="s">
        <v>46</v>
      </c>
      <c r="H24" s="39"/>
      <c r="I24" s="27"/>
      <c r="J24" s="27"/>
    </row>
    <row r="25" spans="1:10" ht="18" x14ac:dyDescent="0.3">
      <c r="A25" s="31" t="s">
        <v>47</v>
      </c>
      <c r="B25" s="25"/>
      <c r="C25" s="27"/>
      <c r="D25" s="28"/>
      <c r="E25" s="27">
        <f t="shared" si="1"/>
        <v>0</v>
      </c>
      <c r="F25" s="27"/>
      <c r="G25" s="38" t="s">
        <v>48</v>
      </c>
      <c r="H25" s="39"/>
      <c r="I25" s="27"/>
      <c r="J25" s="27"/>
    </row>
    <row r="26" spans="1:10" ht="18" x14ac:dyDescent="0.3">
      <c r="A26" s="31" t="s">
        <v>49</v>
      </c>
      <c r="B26" s="25"/>
      <c r="C26" s="27"/>
      <c r="D26" s="28"/>
      <c r="E26" s="27">
        <f t="shared" si="1"/>
        <v>0</v>
      </c>
      <c r="F26" s="27"/>
      <c r="G26" s="38" t="s">
        <v>50</v>
      </c>
      <c r="H26" s="39"/>
      <c r="I26" s="27"/>
      <c r="J26" s="27"/>
    </row>
    <row r="27" spans="1:10" ht="18" x14ac:dyDescent="0.3">
      <c r="A27" s="31" t="s">
        <v>51</v>
      </c>
      <c r="B27" s="25"/>
      <c r="C27" s="26"/>
      <c r="D27" s="28"/>
      <c r="E27" s="27">
        <f t="shared" si="1"/>
        <v>0</v>
      </c>
      <c r="F27" s="27"/>
      <c r="G27" s="38" t="s">
        <v>52</v>
      </c>
      <c r="H27" s="39"/>
      <c r="I27" s="27"/>
      <c r="J27" s="27"/>
    </row>
    <row r="28" spans="1:10" ht="18" x14ac:dyDescent="0.3">
      <c r="A28" s="45" t="s">
        <v>53</v>
      </c>
      <c r="B28" s="46"/>
      <c r="C28" s="47">
        <f>+C22+C23+C24</f>
        <v>0</v>
      </c>
      <c r="D28" s="47">
        <f t="shared" ref="D28:F28" si="3">+D22+D23+D24</f>
        <v>0</v>
      </c>
      <c r="E28" s="47">
        <f t="shared" si="3"/>
        <v>0</v>
      </c>
      <c r="F28" s="47">
        <f t="shared" si="3"/>
        <v>0</v>
      </c>
      <c r="G28" s="44" t="s">
        <v>54</v>
      </c>
      <c r="H28" s="35"/>
      <c r="I28" s="36">
        <f>SUM(I22:I27)</f>
        <v>0</v>
      </c>
      <c r="J28" s="37">
        <f>SUM(J22:J27)</f>
        <v>0</v>
      </c>
    </row>
    <row r="29" spans="1:10" ht="18" x14ac:dyDescent="0.3">
      <c r="A29" s="50"/>
      <c r="B29" s="25"/>
      <c r="C29" s="27"/>
      <c r="D29" s="28"/>
      <c r="E29" s="27"/>
      <c r="F29" s="27"/>
      <c r="G29" s="38"/>
      <c r="H29" s="39"/>
      <c r="I29" s="27"/>
      <c r="J29" s="40"/>
    </row>
    <row r="30" spans="1:10" ht="18" x14ac:dyDescent="0.3">
      <c r="A30" s="31" t="s">
        <v>55</v>
      </c>
      <c r="B30" s="25"/>
      <c r="C30" s="27"/>
      <c r="D30" s="28"/>
      <c r="E30" s="27">
        <f>+C30-D30</f>
        <v>0</v>
      </c>
      <c r="F30" s="27"/>
      <c r="G30" s="38" t="s">
        <v>56</v>
      </c>
      <c r="H30" s="39"/>
      <c r="I30" s="27"/>
      <c r="J30" s="27"/>
    </row>
    <row r="31" spans="1:10" ht="18" x14ac:dyDescent="0.3">
      <c r="A31" s="31" t="s">
        <v>57</v>
      </c>
      <c r="B31" s="25"/>
      <c r="C31" s="27"/>
      <c r="D31" s="28"/>
      <c r="E31" s="27">
        <f>+C31-D31</f>
        <v>0</v>
      </c>
      <c r="F31" s="27"/>
      <c r="G31" s="38" t="s">
        <v>58</v>
      </c>
      <c r="H31" s="39"/>
      <c r="I31" s="27"/>
      <c r="J31" s="27"/>
    </row>
    <row r="32" spans="1:10" ht="18" x14ac:dyDescent="0.3">
      <c r="A32" s="31" t="s">
        <v>59</v>
      </c>
      <c r="B32" s="25"/>
      <c r="C32" s="26"/>
      <c r="D32" s="28"/>
      <c r="E32" s="27">
        <f>+C32-D32</f>
        <v>0</v>
      </c>
      <c r="F32" s="27"/>
      <c r="G32" s="38"/>
      <c r="H32" s="39"/>
      <c r="I32" s="27"/>
      <c r="J32" s="40"/>
    </row>
    <row r="33" spans="1:10" ht="18" x14ac:dyDescent="0.3">
      <c r="A33" s="19" t="s">
        <v>60</v>
      </c>
      <c r="B33" s="51"/>
      <c r="C33" s="47">
        <f>SUM(C29:C32)</f>
        <v>0</v>
      </c>
      <c r="D33" s="47">
        <f>SUM(D30:D32)</f>
        <v>0</v>
      </c>
      <c r="E33" s="47">
        <f>SUM(E30:E32)</f>
        <v>0</v>
      </c>
      <c r="F33" s="47">
        <f>SUM(F30:F32)</f>
        <v>0</v>
      </c>
      <c r="G33" s="19" t="s">
        <v>61</v>
      </c>
      <c r="H33" s="51"/>
      <c r="I33" s="36">
        <f>SUM(I29:I32)</f>
        <v>0</v>
      </c>
      <c r="J33" s="37">
        <f>SUM(J29:J32)</f>
        <v>0</v>
      </c>
    </row>
    <row r="34" spans="1:10" ht="18" x14ac:dyDescent="0.3">
      <c r="A34" s="31" t="s">
        <v>62</v>
      </c>
      <c r="B34" s="25"/>
      <c r="C34" s="27"/>
      <c r="D34" s="28"/>
      <c r="E34" s="27">
        <f>+C34-D34</f>
        <v>0</v>
      </c>
      <c r="F34" s="27"/>
      <c r="G34" s="38" t="s">
        <v>63</v>
      </c>
      <c r="H34" s="39"/>
      <c r="I34" s="52"/>
      <c r="J34" s="52"/>
    </row>
    <row r="35" spans="1:10" ht="18.600000000000001" thickBot="1" x14ac:dyDescent="0.35">
      <c r="A35" s="53" t="s">
        <v>64</v>
      </c>
      <c r="B35" s="54"/>
      <c r="C35" s="55">
        <f>+C21+C28+C33+C34</f>
        <v>0</v>
      </c>
      <c r="D35" s="55">
        <f>+D21+D28+D33+D34</f>
        <v>0</v>
      </c>
      <c r="E35" s="55">
        <f>+C35-D35</f>
        <v>0</v>
      </c>
      <c r="F35" s="55">
        <f>+F33+F28+F21</f>
        <v>0</v>
      </c>
      <c r="G35" s="56" t="s">
        <v>64</v>
      </c>
      <c r="H35" s="54"/>
      <c r="I35" s="55">
        <f>+I15+I20+I28+I33+I34</f>
        <v>0</v>
      </c>
      <c r="J35" s="55">
        <f>+J15+J20+J28+J33+J34</f>
        <v>0</v>
      </c>
    </row>
  </sheetData>
  <mergeCells count="2">
    <mergeCell ref="A1:J1"/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3F94-9F39-4D1B-8ACC-BA39BBE3A743}">
  <dimension ref="A1:F46"/>
  <sheetViews>
    <sheetView workbookViewId="0">
      <pane ySplit="4" topLeftCell="A5" activePane="bottomLeft" state="frozen"/>
      <selection pane="bottomLeft" activeCell="E11" sqref="E11"/>
    </sheetView>
  </sheetViews>
  <sheetFormatPr baseColWidth="10" defaultRowHeight="14.4" x14ac:dyDescent="0.3"/>
  <cols>
    <col min="1" max="1" width="65.33203125" bestFit="1" customWidth="1"/>
    <col min="2" max="2" width="2.5546875" bestFit="1" customWidth="1"/>
    <col min="3" max="3" width="3.44140625" bestFit="1" customWidth="1"/>
    <col min="4" max="4" width="6" bestFit="1" customWidth="1"/>
    <col min="5" max="5" width="14.88671875" bestFit="1" customWidth="1"/>
    <col min="6" max="6" width="13.44140625" bestFit="1" customWidth="1"/>
  </cols>
  <sheetData>
    <row r="1" spans="1:6" x14ac:dyDescent="0.3">
      <c r="A1" s="137" t="s">
        <v>120</v>
      </c>
      <c r="B1" s="137"/>
      <c r="C1" s="137"/>
      <c r="D1" s="137"/>
      <c r="E1" s="137"/>
      <c r="F1" s="137"/>
    </row>
    <row r="2" spans="1:6" x14ac:dyDescent="0.3">
      <c r="A2" s="57"/>
      <c r="B2" s="58"/>
      <c r="C2" s="59"/>
      <c r="D2" s="60"/>
      <c r="E2" s="61" t="s">
        <v>1</v>
      </c>
      <c r="F2" s="62" t="s">
        <v>1</v>
      </c>
    </row>
    <row r="3" spans="1:6" x14ac:dyDescent="0.3">
      <c r="A3" s="63" t="s">
        <v>68</v>
      </c>
      <c r="B3" s="64"/>
      <c r="C3" s="65"/>
      <c r="D3" s="66" t="s">
        <v>8</v>
      </c>
      <c r="E3" s="67" t="str">
        <f>Bilan!C2</f>
        <v>31-12-N</v>
      </c>
      <c r="F3" s="67" t="str">
        <f>Bilan!F3</f>
        <v>31-12-N-1</v>
      </c>
    </row>
    <row r="4" spans="1:6" x14ac:dyDescent="0.3">
      <c r="A4" s="68"/>
      <c r="B4" s="69"/>
      <c r="C4" s="70"/>
      <c r="D4" s="71"/>
      <c r="E4" s="72" t="s">
        <v>6</v>
      </c>
      <c r="F4" s="73" t="s">
        <v>6</v>
      </c>
    </row>
    <row r="5" spans="1:6" x14ac:dyDescent="0.3">
      <c r="A5" s="74" t="s">
        <v>69</v>
      </c>
      <c r="B5" s="75" t="s">
        <v>70</v>
      </c>
      <c r="C5" s="76" t="s">
        <v>71</v>
      </c>
      <c r="D5" s="77">
        <v>21</v>
      </c>
      <c r="E5" s="78"/>
      <c r="F5" s="78"/>
    </row>
    <row r="6" spans="1:6" x14ac:dyDescent="0.3">
      <c r="A6" s="79" t="s">
        <v>72</v>
      </c>
      <c r="B6" s="80"/>
      <c r="C6" s="81" t="s">
        <v>73</v>
      </c>
      <c r="D6" s="82">
        <v>22</v>
      </c>
      <c r="E6" s="83"/>
      <c r="F6" s="83"/>
    </row>
    <row r="7" spans="1:6" x14ac:dyDescent="0.3">
      <c r="A7" s="79" t="s">
        <v>74</v>
      </c>
      <c r="B7" s="80"/>
      <c r="C7" s="81" t="s">
        <v>75</v>
      </c>
      <c r="D7" s="82">
        <v>6</v>
      </c>
      <c r="E7" s="83"/>
      <c r="F7" s="83"/>
    </row>
    <row r="8" spans="1:6" x14ac:dyDescent="0.3">
      <c r="A8" s="84" t="s">
        <v>76</v>
      </c>
      <c r="B8" s="85"/>
      <c r="C8" s="86"/>
      <c r="D8" s="87"/>
      <c r="E8" s="88">
        <f>SUM(E5:E7)</f>
        <v>0</v>
      </c>
      <c r="F8" s="88">
        <f>SUM(F5:F7)</f>
        <v>0</v>
      </c>
    </row>
    <row r="9" spans="1:6" x14ac:dyDescent="0.3">
      <c r="A9" s="79" t="s">
        <v>77</v>
      </c>
      <c r="B9" s="80" t="s">
        <v>78</v>
      </c>
      <c r="C9" s="89" t="s">
        <v>71</v>
      </c>
      <c r="D9" s="82">
        <v>21</v>
      </c>
      <c r="E9" s="83"/>
      <c r="F9" s="83"/>
    </row>
    <row r="10" spans="1:6" x14ac:dyDescent="0.3">
      <c r="A10" s="79" t="s">
        <v>79</v>
      </c>
      <c r="B10" s="80" t="s">
        <v>80</v>
      </c>
      <c r="C10" s="89" t="s">
        <v>71</v>
      </c>
      <c r="D10" s="82">
        <v>21</v>
      </c>
      <c r="E10" s="83"/>
      <c r="F10" s="83"/>
    </row>
    <row r="11" spans="1:6" x14ac:dyDescent="0.3">
      <c r="A11" s="79" t="s">
        <v>81</v>
      </c>
      <c r="B11" s="80" t="s">
        <v>82</v>
      </c>
      <c r="C11" s="89" t="s">
        <v>71</v>
      </c>
      <c r="D11" s="82">
        <v>21</v>
      </c>
      <c r="E11" s="83"/>
      <c r="F11" s="83"/>
    </row>
    <row r="12" spans="1:6" x14ac:dyDescent="0.3">
      <c r="A12" s="84" t="s">
        <v>83</v>
      </c>
      <c r="B12" s="85"/>
      <c r="C12" s="90"/>
      <c r="D12" s="87"/>
      <c r="E12" s="91">
        <f>+E5+E9+E10+E11</f>
        <v>0</v>
      </c>
      <c r="F12" s="91">
        <f>SUM(F9:F11)</f>
        <v>0</v>
      </c>
    </row>
    <row r="13" spans="1:6" x14ac:dyDescent="0.3">
      <c r="A13" s="79" t="s">
        <v>84</v>
      </c>
      <c r="B13" s="80"/>
      <c r="C13" s="89" t="s">
        <v>75</v>
      </c>
      <c r="D13" s="82">
        <v>6</v>
      </c>
      <c r="E13" s="83"/>
      <c r="F13" s="83"/>
    </row>
    <row r="14" spans="1:6" x14ac:dyDescent="0.3">
      <c r="A14" s="79" t="s">
        <v>85</v>
      </c>
      <c r="B14" s="80"/>
      <c r="C14" s="89" t="s">
        <v>71</v>
      </c>
      <c r="D14" s="82">
        <v>21</v>
      </c>
      <c r="E14" s="83"/>
      <c r="F14" s="83"/>
    </row>
    <row r="15" spans="1:6" x14ac:dyDescent="0.3">
      <c r="A15" s="79" t="s">
        <v>86</v>
      </c>
      <c r="B15" s="80"/>
      <c r="C15" s="89" t="s">
        <v>71</v>
      </c>
      <c r="D15" s="82">
        <v>21</v>
      </c>
      <c r="E15" s="83"/>
      <c r="F15" s="83"/>
    </row>
    <row r="16" spans="1:6" x14ac:dyDescent="0.3">
      <c r="A16" s="79" t="s">
        <v>87</v>
      </c>
      <c r="B16" s="80"/>
      <c r="C16" s="89" t="s">
        <v>71</v>
      </c>
      <c r="D16" s="82">
        <v>21</v>
      </c>
      <c r="E16" s="83"/>
      <c r="F16" s="83"/>
    </row>
    <row r="17" spans="1:6" x14ac:dyDescent="0.3">
      <c r="A17" s="79" t="s">
        <v>88</v>
      </c>
      <c r="B17" s="80"/>
      <c r="C17" s="89" t="s">
        <v>71</v>
      </c>
      <c r="D17" s="82">
        <v>12</v>
      </c>
      <c r="E17" s="83"/>
      <c r="F17" s="83"/>
    </row>
    <row r="18" spans="1:6" x14ac:dyDescent="0.3">
      <c r="A18" s="79" t="s">
        <v>89</v>
      </c>
      <c r="B18" s="80"/>
      <c r="C18" s="89" t="s">
        <v>73</v>
      </c>
      <c r="D18" s="82">
        <v>22</v>
      </c>
      <c r="E18" s="83"/>
      <c r="F18" s="83"/>
    </row>
    <row r="19" spans="1:6" x14ac:dyDescent="0.3">
      <c r="A19" s="79" t="s">
        <v>90</v>
      </c>
      <c r="B19" s="80"/>
      <c r="C19" s="89" t="s">
        <v>75</v>
      </c>
      <c r="D19" s="82">
        <v>6</v>
      </c>
      <c r="E19" s="83"/>
      <c r="F19" s="83"/>
    </row>
    <row r="20" spans="1:6" x14ac:dyDescent="0.3">
      <c r="A20" s="79" t="s">
        <v>91</v>
      </c>
      <c r="B20" s="80"/>
      <c r="C20" s="89" t="s">
        <v>73</v>
      </c>
      <c r="D20" s="82">
        <v>22</v>
      </c>
      <c r="E20" s="83"/>
      <c r="F20" s="83"/>
    </row>
    <row r="21" spans="1:6" x14ac:dyDescent="0.3">
      <c r="A21" s="79" t="s">
        <v>92</v>
      </c>
      <c r="B21" s="80"/>
      <c r="C21" s="89" t="s">
        <v>75</v>
      </c>
      <c r="D21" s="82">
        <v>6</v>
      </c>
      <c r="E21" s="83"/>
      <c r="F21" s="83"/>
    </row>
    <row r="22" spans="1:6" x14ac:dyDescent="0.3">
      <c r="A22" s="79" t="s">
        <v>93</v>
      </c>
      <c r="B22" s="80"/>
      <c r="C22" s="89" t="s">
        <v>73</v>
      </c>
      <c r="D22" s="82">
        <v>23</v>
      </c>
      <c r="E22" s="83"/>
      <c r="F22" s="83"/>
    </row>
    <row r="23" spans="1:6" x14ac:dyDescent="0.3">
      <c r="A23" s="79" t="s">
        <v>94</v>
      </c>
      <c r="B23" s="80"/>
      <c r="C23" s="89" t="s">
        <v>73</v>
      </c>
      <c r="D23" s="82">
        <v>24</v>
      </c>
      <c r="E23" s="83"/>
      <c r="F23" s="83"/>
    </row>
    <row r="24" spans="1:6" x14ac:dyDescent="0.3">
      <c r="A24" s="79" t="s">
        <v>95</v>
      </c>
      <c r="B24" s="80"/>
      <c r="C24" s="89" t="s">
        <v>73</v>
      </c>
      <c r="D24" s="82">
        <v>25</v>
      </c>
      <c r="E24" s="83"/>
      <c r="F24" s="83"/>
    </row>
    <row r="25" spans="1:6" x14ac:dyDescent="0.3">
      <c r="A25" s="79" t="s">
        <v>96</v>
      </c>
      <c r="B25" s="80"/>
      <c r="C25" s="89" t="s">
        <v>73</v>
      </c>
      <c r="D25" s="82">
        <v>26</v>
      </c>
      <c r="E25" s="83"/>
      <c r="F25" s="83"/>
    </row>
    <row r="26" spans="1:6" x14ac:dyDescent="0.3">
      <c r="A26" s="84" t="s">
        <v>97</v>
      </c>
      <c r="B26" s="85"/>
      <c r="C26" s="90"/>
      <c r="D26" s="87"/>
      <c r="E26" s="88">
        <f>+E12+E6+E7+(SUM(I15:I16))</f>
        <v>0</v>
      </c>
      <c r="F26" s="88">
        <f>+F12+F6+F7+(SUM(F13:F25))</f>
        <v>0</v>
      </c>
    </row>
    <row r="27" spans="1:6" x14ac:dyDescent="0.3">
      <c r="A27" s="79" t="s">
        <v>98</v>
      </c>
      <c r="B27" s="80"/>
      <c r="C27" s="89" t="s">
        <v>73</v>
      </c>
      <c r="D27" s="82">
        <v>27</v>
      </c>
      <c r="E27" s="83"/>
      <c r="F27" s="83"/>
    </row>
    <row r="28" spans="1:6" x14ac:dyDescent="0.3">
      <c r="A28" s="84" t="s">
        <v>99</v>
      </c>
      <c r="B28" s="85"/>
      <c r="C28" s="90"/>
      <c r="D28" s="87"/>
      <c r="E28" s="88">
        <f>+E26+E27</f>
        <v>0</v>
      </c>
      <c r="F28" s="88">
        <f>+F26+F27</f>
        <v>0</v>
      </c>
    </row>
    <row r="29" spans="1:6" x14ac:dyDescent="0.3">
      <c r="A29" s="79" t="s">
        <v>100</v>
      </c>
      <c r="B29" s="80"/>
      <c r="C29" s="89" t="s">
        <v>71</v>
      </c>
      <c r="D29" s="82">
        <v>28</v>
      </c>
      <c r="E29" s="83"/>
      <c r="F29" s="83"/>
    </row>
    <row r="30" spans="1:6" x14ac:dyDescent="0.3">
      <c r="A30" s="79" t="s">
        <v>101</v>
      </c>
      <c r="B30" s="80"/>
      <c r="C30" s="89" t="s">
        <v>73</v>
      </c>
      <c r="D30" s="82" t="s">
        <v>102</v>
      </c>
      <c r="E30" s="83"/>
      <c r="F30" s="83"/>
    </row>
    <row r="31" spans="1:6" x14ac:dyDescent="0.3">
      <c r="A31" s="84" t="s">
        <v>103</v>
      </c>
      <c r="B31" s="85"/>
      <c r="C31" s="90"/>
      <c r="D31" s="87"/>
      <c r="E31" s="88">
        <f>E28+E29+E30</f>
        <v>0</v>
      </c>
      <c r="F31" s="88">
        <f>F28+F29+F30</f>
        <v>0</v>
      </c>
    </row>
    <row r="32" spans="1:6" x14ac:dyDescent="0.3">
      <c r="A32" s="79" t="s">
        <v>104</v>
      </c>
      <c r="B32" s="80"/>
      <c r="C32" s="89" t="s">
        <v>71</v>
      </c>
      <c r="D32" s="82">
        <v>29</v>
      </c>
      <c r="E32" s="83"/>
      <c r="F32" s="83"/>
    </row>
    <row r="33" spans="1:6" x14ac:dyDescent="0.3">
      <c r="A33" s="79" t="s">
        <v>105</v>
      </c>
      <c r="B33" s="80"/>
      <c r="C33" s="89" t="s">
        <v>71</v>
      </c>
      <c r="D33" s="82">
        <v>28</v>
      </c>
      <c r="E33" s="83"/>
      <c r="F33" s="83"/>
    </row>
    <row r="34" spans="1:6" x14ac:dyDescent="0.3">
      <c r="A34" s="79" t="s">
        <v>106</v>
      </c>
      <c r="B34" s="80"/>
      <c r="C34" s="89" t="s">
        <v>71</v>
      </c>
      <c r="D34" s="82">
        <v>12</v>
      </c>
      <c r="E34" s="83"/>
      <c r="F34" s="83"/>
    </row>
    <row r="35" spans="1:6" x14ac:dyDescent="0.3">
      <c r="A35" s="79" t="s">
        <v>107</v>
      </c>
      <c r="B35" s="80"/>
      <c r="C35" s="89" t="s">
        <v>73</v>
      </c>
      <c r="D35" s="82">
        <v>29</v>
      </c>
      <c r="E35" s="83"/>
      <c r="F35" s="83"/>
    </row>
    <row r="36" spans="1:6" x14ac:dyDescent="0.3">
      <c r="A36" s="79" t="s">
        <v>108</v>
      </c>
      <c r="B36" s="80"/>
      <c r="C36" s="89" t="s">
        <v>73</v>
      </c>
      <c r="D36" s="82" t="s">
        <v>102</v>
      </c>
      <c r="E36" s="83"/>
      <c r="F36" s="83"/>
    </row>
    <row r="37" spans="1:6" x14ac:dyDescent="0.3">
      <c r="A37" s="84" t="s">
        <v>109</v>
      </c>
      <c r="B37" s="85"/>
      <c r="C37" s="90"/>
      <c r="D37" s="87"/>
      <c r="E37" s="88">
        <f>SUM(E32:E35)</f>
        <v>0</v>
      </c>
      <c r="F37" s="88">
        <f>SUM(F32:F35)</f>
        <v>0</v>
      </c>
    </row>
    <row r="38" spans="1:6" x14ac:dyDescent="0.3">
      <c r="A38" s="84" t="s">
        <v>110</v>
      </c>
      <c r="B38" s="85"/>
      <c r="C38" s="90"/>
      <c r="D38" s="87"/>
      <c r="E38" s="88">
        <f>E31+E37</f>
        <v>0</v>
      </c>
      <c r="F38" s="88">
        <f>F31+F37</f>
        <v>0</v>
      </c>
    </row>
    <row r="39" spans="1:6" x14ac:dyDescent="0.3">
      <c r="A39" s="79" t="s">
        <v>111</v>
      </c>
      <c r="B39" s="92"/>
      <c r="C39" s="93" t="s">
        <v>71</v>
      </c>
      <c r="D39" s="94" t="s">
        <v>112</v>
      </c>
      <c r="E39" s="95"/>
      <c r="F39" s="95"/>
    </row>
    <row r="40" spans="1:6" x14ac:dyDescent="0.3">
      <c r="A40" s="79" t="s">
        <v>113</v>
      </c>
      <c r="B40" s="92"/>
      <c r="C40" s="93" t="s">
        <v>71</v>
      </c>
      <c r="D40" s="94">
        <v>30</v>
      </c>
      <c r="E40" s="95"/>
      <c r="F40" s="95"/>
    </row>
    <row r="41" spans="1:6" x14ac:dyDescent="0.3">
      <c r="A41" s="79" t="s">
        <v>114</v>
      </c>
      <c r="B41" s="92"/>
      <c r="C41" s="93" t="s">
        <v>73</v>
      </c>
      <c r="D41" s="94" t="s">
        <v>112</v>
      </c>
      <c r="E41" s="95"/>
      <c r="F41" s="95"/>
    </row>
    <row r="42" spans="1:6" x14ac:dyDescent="0.3">
      <c r="A42" s="79" t="s">
        <v>115</v>
      </c>
      <c r="B42" s="92"/>
      <c r="C42" s="93" t="s">
        <v>73</v>
      </c>
      <c r="D42" s="94">
        <v>30</v>
      </c>
      <c r="E42" s="95"/>
      <c r="F42" s="95"/>
    </row>
    <row r="43" spans="1:6" x14ac:dyDescent="0.3">
      <c r="A43" s="84" t="s">
        <v>116</v>
      </c>
      <c r="B43" s="85"/>
      <c r="C43" s="90"/>
      <c r="D43" s="87"/>
      <c r="E43" s="88">
        <f>+E39+E40+E41+E42</f>
        <v>0</v>
      </c>
      <c r="F43" s="88">
        <f>+F39+F40+F41+F42</f>
        <v>0</v>
      </c>
    </row>
    <row r="44" spans="1:6" x14ac:dyDescent="0.3">
      <c r="A44" s="79" t="s">
        <v>117</v>
      </c>
      <c r="B44" s="92"/>
      <c r="C44" s="93" t="s">
        <v>73</v>
      </c>
      <c r="D44" s="94">
        <v>30</v>
      </c>
      <c r="E44" s="96"/>
      <c r="F44" s="96"/>
    </row>
    <row r="45" spans="1:6" x14ac:dyDescent="0.3">
      <c r="A45" s="79" t="s">
        <v>118</v>
      </c>
      <c r="B45" s="80"/>
      <c r="C45" s="89" t="s">
        <v>73</v>
      </c>
      <c r="D45" s="82"/>
      <c r="E45" s="83"/>
      <c r="F45" s="83"/>
    </row>
    <row r="46" spans="1:6" x14ac:dyDescent="0.3">
      <c r="A46" s="84" t="s">
        <v>119</v>
      </c>
      <c r="B46" s="85"/>
      <c r="C46" s="90"/>
      <c r="D46" s="87"/>
      <c r="E46" s="88">
        <f>E38+E43+E45</f>
        <v>0</v>
      </c>
      <c r="F46" s="88">
        <f>F38+F43+F45</f>
        <v>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C4FC-A33B-4BBA-9CE9-1984A1EE7B6C}">
  <dimension ref="A1:F33"/>
  <sheetViews>
    <sheetView workbookViewId="0">
      <pane ySplit="2" topLeftCell="A3" activePane="bottomLeft" state="frozen"/>
      <selection pane="bottomLeft" activeCell="E33" sqref="E33"/>
    </sheetView>
  </sheetViews>
  <sheetFormatPr baseColWidth="10" defaultRowHeight="14.4" x14ac:dyDescent="0.3"/>
  <cols>
    <col min="1" max="1" width="3.6640625" bestFit="1" customWidth="1"/>
    <col min="2" max="2" width="63" bestFit="1" customWidth="1"/>
    <col min="5" max="6" width="20.88671875" customWidth="1"/>
  </cols>
  <sheetData>
    <row r="1" spans="1:6" ht="17.399999999999999" x14ac:dyDescent="0.3">
      <c r="A1" s="138" t="s">
        <v>121</v>
      </c>
      <c r="B1" s="138"/>
      <c r="C1" s="138"/>
      <c r="D1" s="138"/>
      <c r="E1" s="138"/>
      <c r="F1" s="138"/>
    </row>
    <row r="2" spans="1:6" x14ac:dyDescent="0.3">
      <c r="A2" s="97" t="s">
        <v>122</v>
      </c>
      <c r="B2" s="97" t="s">
        <v>68</v>
      </c>
      <c r="C2" s="98"/>
      <c r="D2" s="99" t="s">
        <v>8</v>
      </c>
      <c r="E2" s="100" t="s">
        <v>123</v>
      </c>
      <c r="F2" s="100" t="s">
        <v>124</v>
      </c>
    </row>
    <row r="3" spans="1:6" ht="26.4" x14ac:dyDescent="0.3">
      <c r="A3" s="101" t="s">
        <v>125</v>
      </c>
      <c r="B3" s="102" t="s">
        <v>126</v>
      </c>
      <c r="C3" s="103" t="s">
        <v>70</v>
      </c>
      <c r="D3" s="103"/>
      <c r="E3" s="104">
        <f>+[1]BILAN!F33-[1]BILAN!J33</f>
        <v>0</v>
      </c>
      <c r="F3" s="104"/>
    </row>
    <row r="4" spans="1:6" x14ac:dyDescent="0.3">
      <c r="A4" s="101"/>
      <c r="B4" s="105" t="s">
        <v>127</v>
      </c>
      <c r="C4" s="103"/>
      <c r="D4" s="103"/>
      <c r="E4" s="106"/>
      <c r="F4" s="107"/>
    </row>
    <row r="5" spans="1:6" x14ac:dyDescent="0.3">
      <c r="A5" s="108" t="s">
        <v>128</v>
      </c>
      <c r="B5" s="109" t="s">
        <v>129</v>
      </c>
      <c r="C5" s="110"/>
      <c r="D5" s="110"/>
      <c r="E5" s="111"/>
      <c r="F5" s="112"/>
    </row>
    <row r="6" spans="1:6" x14ac:dyDescent="0.3">
      <c r="A6" s="108" t="s">
        <v>130</v>
      </c>
      <c r="B6" s="113" t="s">
        <v>131</v>
      </c>
      <c r="C6" s="110"/>
      <c r="D6" s="110"/>
      <c r="E6" s="111"/>
      <c r="F6" s="112"/>
    </row>
    <row r="7" spans="1:6" x14ac:dyDescent="0.3">
      <c r="A7" s="108" t="s">
        <v>132</v>
      </c>
      <c r="B7" s="113" t="s">
        <v>133</v>
      </c>
      <c r="C7" s="110"/>
      <c r="D7" s="110"/>
      <c r="E7" s="111"/>
      <c r="F7" s="112"/>
    </row>
    <row r="8" spans="1:6" x14ac:dyDescent="0.3">
      <c r="A8" s="108" t="s">
        <v>134</v>
      </c>
      <c r="B8" s="113" t="s">
        <v>135</v>
      </c>
      <c r="C8" s="110"/>
      <c r="D8" s="110"/>
      <c r="E8" s="111"/>
      <c r="F8" s="112"/>
    </row>
    <row r="9" spans="1:6" x14ac:dyDescent="0.3">
      <c r="A9" s="108" t="s">
        <v>136</v>
      </c>
      <c r="B9" s="113" t="s">
        <v>137</v>
      </c>
      <c r="C9" s="110"/>
      <c r="D9" s="110"/>
      <c r="E9" s="111"/>
      <c r="F9" s="112"/>
    </row>
    <row r="10" spans="1:6" ht="26.4" x14ac:dyDescent="0.3">
      <c r="A10" s="114"/>
      <c r="B10" s="115" t="s">
        <v>138</v>
      </c>
      <c r="C10" s="110"/>
      <c r="D10" s="110"/>
      <c r="E10" s="116"/>
      <c r="F10" s="117"/>
    </row>
    <row r="11" spans="1:6" x14ac:dyDescent="0.3">
      <c r="A11" s="101" t="s">
        <v>139</v>
      </c>
      <c r="B11" s="105" t="s">
        <v>140</v>
      </c>
      <c r="C11" s="103" t="s">
        <v>78</v>
      </c>
      <c r="D11" s="103"/>
      <c r="E11" s="118">
        <f>SUM(E5:E9)</f>
        <v>0</v>
      </c>
      <c r="F11" s="118">
        <f>SUM(F5:F9)</f>
        <v>0</v>
      </c>
    </row>
    <row r="12" spans="1:6" x14ac:dyDescent="0.3">
      <c r="A12" s="101"/>
      <c r="B12" s="119" t="s">
        <v>141</v>
      </c>
      <c r="C12" s="120"/>
      <c r="D12" s="120"/>
      <c r="E12" s="121"/>
      <c r="F12" s="122"/>
    </row>
    <row r="13" spans="1:6" x14ac:dyDescent="0.3">
      <c r="A13" s="108" t="s">
        <v>142</v>
      </c>
      <c r="B13" s="113" t="s">
        <v>143</v>
      </c>
      <c r="C13" s="110"/>
      <c r="D13" s="110"/>
      <c r="E13" s="111"/>
      <c r="F13" s="112"/>
    </row>
    <row r="14" spans="1:6" x14ac:dyDescent="0.3">
      <c r="A14" s="108" t="s">
        <v>144</v>
      </c>
      <c r="B14" s="113" t="s">
        <v>145</v>
      </c>
      <c r="C14" s="110"/>
      <c r="D14" s="110"/>
      <c r="E14" s="111"/>
      <c r="F14" s="123"/>
    </row>
    <row r="15" spans="1:6" x14ac:dyDescent="0.3">
      <c r="A15" s="108" t="s">
        <v>146</v>
      </c>
      <c r="B15" s="113" t="s">
        <v>147</v>
      </c>
      <c r="C15" s="110"/>
      <c r="D15" s="110"/>
      <c r="E15" s="111"/>
      <c r="F15" s="112"/>
    </row>
    <row r="16" spans="1:6" x14ac:dyDescent="0.3">
      <c r="A16" s="108" t="s">
        <v>148</v>
      </c>
      <c r="B16" s="113" t="s">
        <v>149</v>
      </c>
      <c r="C16" s="110"/>
      <c r="D16" s="110"/>
      <c r="E16" s="111"/>
      <c r="F16" s="112"/>
    </row>
    <row r="17" spans="1:6" x14ac:dyDescent="0.3">
      <c r="A17" s="108" t="s">
        <v>150</v>
      </c>
      <c r="B17" s="113" t="s">
        <v>151</v>
      </c>
      <c r="C17" s="110"/>
      <c r="D17" s="110"/>
      <c r="E17" s="111"/>
      <c r="F17" s="112"/>
    </row>
    <row r="18" spans="1:6" x14ac:dyDescent="0.3">
      <c r="A18" s="101" t="s">
        <v>152</v>
      </c>
      <c r="B18" s="105" t="s">
        <v>153</v>
      </c>
      <c r="C18" s="103" t="s">
        <v>80</v>
      </c>
      <c r="D18" s="103"/>
      <c r="E18" s="118">
        <f>SUM(E13:E17)</f>
        <v>0</v>
      </c>
      <c r="F18" s="118">
        <f>SUM(F13:F17)</f>
        <v>0</v>
      </c>
    </row>
    <row r="19" spans="1:6" x14ac:dyDescent="0.3">
      <c r="A19" s="101"/>
      <c r="B19" s="119" t="s">
        <v>154</v>
      </c>
      <c r="C19" s="120"/>
      <c r="D19" s="120"/>
      <c r="E19" s="121"/>
      <c r="F19" s="122"/>
    </row>
    <row r="20" spans="1:6" x14ac:dyDescent="0.3">
      <c r="A20" s="108" t="s">
        <v>155</v>
      </c>
      <c r="B20" s="113" t="s">
        <v>156</v>
      </c>
      <c r="C20" s="110"/>
      <c r="D20" s="110"/>
      <c r="E20" s="111"/>
      <c r="F20" s="112"/>
    </row>
    <row r="21" spans="1:6" x14ac:dyDescent="0.3">
      <c r="A21" s="108" t="s">
        <v>157</v>
      </c>
      <c r="B21" s="113" t="s">
        <v>158</v>
      </c>
      <c r="C21" s="110"/>
      <c r="D21" s="110"/>
      <c r="E21" s="111"/>
      <c r="F21" s="112"/>
    </row>
    <row r="22" spans="1:6" x14ac:dyDescent="0.3">
      <c r="A22" s="108" t="s">
        <v>159</v>
      </c>
      <c r="B22" s="113" t="s">
        <v>160</v>
      </c>
      <c r="C22" s="110"/>
      <c r="D22" s="110"/>
      <c r="E22" s="111"/>
      <c r="F22" s="112"/>
    </row>
    <row r="23" spans="1:6" x14ac:dyDescent="0.3">
      <c r="A23" s="108" t="s">
        <v>161</v>
      </c>
      <c r="B23" s="113" t="s">
        <v>162</v>
      </c>
      <c r="C23" s="110"/>
      <c r="D23" s="110"/>
      <c r="E23" s="111"/>
      <c r="F23" s="112"/>
    </row>
    <row r="24" spans="1:6" x14ac:dyDescent="0.3">
      <c r="A24" s="101" t="s">
        <v>163</v>
      </c>
      <c r="B24" s="105" t="s">
        <v>164</v>
      </c>
      <c r="C24" s="103" t="s">
        <v>82</v>
      </c>
      <c r="D24" s="103"/>
      <c r="E24" s="118">
        <f>SUM(E20:E23)</f>
        <v>0</v>
      </c>
      <c r="F24" s="118">
        <f>SUM(F20:F23)</f>
        <v>0</v>
      </c>
    </row>
    <row r="25" spans="1:6" x14ac:dyDescent="0.3">
      <c r="A25" s="101"/>
      <c r="B25" s="119" t="s">
        <v>165</v>
      </c>
      <c r="C25" s="120"/>
      <c r="D25" s="120"/>
      <c r="E25" s="121"/>
      <c r="F25" s="122"/>
    </row>
    <row r="26" spans="1:6" x14ac:dyDescent="0.3">
      <c r="A26" s="108" t="s">
        <v>166</v>
      </c>
      <c r="B26" s="113" t="s">
        <v>167</v>
      </c>
      <c r="C26" s="110"/>
      <c r="D26" s="110"/>
      <c r="E26" s="111"/>
      <c r="F26" s="112"/>
    </row>
    <row r="27" spans="1:6" x14ac:dyDescent="0.3">
      <c r="A27" s="108" t="s">
        <v>168</v>
      </c>
      <c r="B27" s="113" t="s">
        <v>169</v>
      </c>
      <c r="C27" s="110"/>
      <c r="D27" s="110"/>
      <c r="E27" s="111"/>
      <c r="F27" s="112"/>
    </row>
    <row r="28" spans="1:6" x14ac:dyDescent="0.3">
      <c r="A28" s="108" t="s">
        <v>170</v>
      </c>
      <c r="B28" s="113" t="s">
        <v>171</v>
      </c>
      <c r="C28" s="110"/>
      <c r="D28" s="110"/>
      <c r="E28" s="111"/>
      <c r="F28" s="112"/>
    </row>
    <row r="29" spans="1:6" x14ac:dyDescent="0.3">
      <c r="A29" s="101" t="s">
        <v>172</v>
      </c>
      <c r="B29" s="119" t="s">
        <v>173</v>
      </c>
      <c r="C29" s="120" t="s">
        <v>174</v>
      </c>
      <c r="D29" s="120"/>
      <c r="E29" s="124">
        <f>SUM(E26:E28)</f>
        <v>0</v>
      </c>
      <c r="F29" s="124">
        <f>+F26+F28</f>
        <v>0</v>
      </c>
    </row>
    <row r="30" spans="1:6" x14ac:dyDescent="0.3">
      <c r="A30" s="101" t="s">
        <v>175</v>
      </c>
      <c r="B30" s="105" t="s">
        <v>176</v>
      </c>
      <c r="C30" s="103" t="s">
        <v>177</v>
      </c>
      <c r="D30" s="103"/>
      <c r="E30" s="118">
        <f>+E24+E29</f>
        <v>0</v>
      </c>
      <c r="F30" s="118">
        <f>+F24+F29</f>
        <v>0</v>
      </c>
    </row>
    <row r="31" spans="1:6" x14ac:dyDescent="0.3">
      <c r="A31" s="101" t="s">
        <v>178</v>
      </c>
      <c r="B31" s="119" t="s">
        <v>179</v>
      </c>
      <c r="C31" s="120" t="s">
        <v>180</v>
      </c>
      <c r="D31" s="120"/>
      <c r="E31" s="124">
        <f>+E11+E18+E30</f>
        <v>0</v>
      </c>
      <c r="F31" s="124">
        <f>+F11+F18+F30</f>
        <v>0</v>
      </c>
    </row>
    <row r="32" spans="1:6" x14ac:dyDescent="0.3">
      <c r="A32" s="125" t="s">
        <v>181</v>
      </c>
      <c r="B32" s="126" t="s">
        <v>182</v>
      </c>
      <c r="C32" s="139" t="s">
        <v>183</v>
      </c>
      <c r="D32" s="127"/>
      <c r="E32" s="128">
        <f>+E31+E3</f>
        <v>0</v>
      </c>
      <c r="F32" s="128">
        <f>+F31+F3</f>
        <v>0</v>
      </c>
    </row>
    <row r="33" spans="1:6" x14ac:dyDescent="0.3">
      <c r="A33" s="129"/>
      <c r="B33" s="130" t="s">
        <v>184</v>
      </c>
      <c r="C33" s="140"/>
      <c r="D33" s="131"/>
      <c r="E33" s="132">
        <f>Bilan!E33-Bilan!I33</f>
        <v>0</v>
      </c>
      <c r="F33" s="133">
        <f>Bilan!F33-Bilan!J33</f>
        <v>0</v>
      </c>
    </row>
  </sheetData>
  <mergeCells count="2">
    <mergeCell ref="A1:F1"/>
    <mergeCell ref="C32:C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Bilan</vt:lpstr>
      <vt:lpstr>CR</vt:lpstr>
      <vt:lpstr>TFT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Diop</dc:creator>
  <cp:lastModifiedBy>Cheikh Diop</cp:lastModifiedBy>
  <dcterms:created xsi:type="dcterms:W3CDTF">2025-07-16T21:25:30Z</dcterms:created>
  <dcterms:modified xsi:type="dcterms:W3CDTF">2025-07-19T15:11:38Z</dcterms:modified>
</cp:coreProperties>
</file>