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70ae153289ce3/Documents/EXCEL FILE/"/>
    </mc:Choice>
  </mc:AlternateContent>
  <xr:revisionPtr revIDLastSave="25" documentId="8_{CD14C69B-3CD1-4DA3-9772-BEDCAA3D4479}" xr6:coauthVersionLast="47" xr6:coauthVersionMax="47" xr10:uidLastSave="{9A94D098-7A6C-47E0-8197-AD3DF8121B05}"/>
  <bookViews>
    <workbookView xWindow="-120" yWindow="-120" windowWidth="24240" windowHeight="13140" xr2:uid="{89FAC152-AD3A-414C-9CE2-A52586BC8D56}"/>
  </bookViews>
  <sheets>
    <sheet name="MS Excel - Project" sheetId="1" r:id="rId1"/>
  </sheets>
  <definedNames>
    <definedName name="_xlnm._FilterDatabase" localSheetId="0" hidden="1">'MS Excel - Project'!$A$2:$E$197</definedName>
    <definedName name="_xlcn.WorksheetConnection_MSExcelProjectA1E1961" hidden="1">'MS Excel - Project'!$A$2:$E$197</definedName>
    <definedName name="Birth_rate">'MS Excel - Project'!$C$2:$C$197</definedName>
    <definedName name="Country_Name">'MS Excel - Project'!$A$2:$A$197</definedName>
    <definedName name="Internet_users">'MS Excel - Project'!$D$2:$D$197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S Excel - Project!$A$1:$E$19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Q24" i="1"/>
  <c r="P24" i="1"/>
  <c r="M24" i="1"/>
  <c r="N24" i="1"/>
  <c r="P27" i="1" l="1"/>
  <c r="M27" i="1"/>
  <c r="Q18" i="1" l="1"/>
  <c r="M18" i="1"/>
  <c r="Q14" i="1"/>
  <c r="M14" i="1"/>
  <c r="Q10" i="1"/>
  <c r="M10" i="1"/>
  <c r="Q6" i="1" l="1"/>
  <c r="M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A7235-F627-47AB-8B58-88DB38C39E6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3588E74-769A-499F-91E8-C50E526EC801}" name="WorksheetConnection_MS Excel - Project!$A$1:$E$196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SExcelProjectA1E1961"/>
        </x15:connection>
      </ext>
    </extLst>
  </connection>
</connections>
</file>

<file path=xl/sharedStrings.xml><?xml version="1.0" encoding="utf-8"?>
<sst xmlns="http://schemas.openxmlformats.org/spreadsheetml/2006/main" count="829" uniqueCount="435">
  <si>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</si>
  <si>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</si>
  <si>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</si>
  <si>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</si>
  <si>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</si>
  <si>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</si>
  <si>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</si>
  <si>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</si>
  <si>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</si>
  <si>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</si>
  <si>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</si>
  <si>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</si>
  <si>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</si>
  <si>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</si>
  <si>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</si>
  <si>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</si>
  <si>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</si>
  <si>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</si>
  <si>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</si>
  <si>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</si>
  <si>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</si>
  <si>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</si>
  <si>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</si>
  <si>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</si>
  <si>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</si>
  <si>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</si>
  <si>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</si>
  <si>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</si>
  <si>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</si>
  <si>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</si>
  <si>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</si>
  <si>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</si>
  <si>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</si>
  <si>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</si>
  <si>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</si>
  <si>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</si>
  <si>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</si>
  <si>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</si>
  <si>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</si>
  <si>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</si>
  <si>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</si>
  <si>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</si>
  <si>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</si>
  <si>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</si>
  <si>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</si>
  <si>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</si>
  <si>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</si>
  <si>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</si>
  <si>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</si>
  <si>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</si>
  <si>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</si>
  <si>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</si>
  <si>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</si>
  <si>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</si>
  <si>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</si>
  <si>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</si>
  <si>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</si>
  <si>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</si>
  <si>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</si>
  <si>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</si>
  <si>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</si>
  <si>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</si>
  <si>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</si>
  <si>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</si>
  <si>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</si>
  <si>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</si>
  <si>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</si>
  <si>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</si>
  <si>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</si>
  <si>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</si>
  <si>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</si>
  <si>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</si>
  <si>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</si>
  <si>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</si>
  <si>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</si>
  <si>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</si>
  <si>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</si>
  <si>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</si>
  <si>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</si>
  <si>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</si>
  <si>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</si>
  <si>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</si>
  <si>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</si>
  <si>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</si>
  <si>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</si>
  <si>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</si>
  <si>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</si>
  <si>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</si>
  <si>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</si>
  <si>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</si>
  <si>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</si>
  <si>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</si>
  <si>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</si>
  <si>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</si>
  <si>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</si>
  <si>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</si>
  <si>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</si>
  <si>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</si>
  <si>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</si>
  <si>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</si>
  <si>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</si>
  <si>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</si>
  <si>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</si>
  <si>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</si>
  <si>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</si>
  <si>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</si>
  <si>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</si>
  <si>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</si>
  <si>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</si>
  <si>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</si>
  <si>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</si>
  <si>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</si>
  <si>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</si>
  <si>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</si>
  <si>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</si>
  <si>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</si>
  <si>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</si>
  <si>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</si>
  <si>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</si>
  <si>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</si>
  <si>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</si>
  <si>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</si>
  <si>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</si>
  <si>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</si>
  <si>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</si>
  <si>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</si>
  <si>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</si>
  <si>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</si>
  <si>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</si>
  <si>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</si>
  <si>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</si>
  <si>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</si>
  <si>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</si>
  <si>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</si>
  <si>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</si>
  <si>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</si>
  <si>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</si>
  <si>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</si>
  <si>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</si>
  <si>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</si>
  <si>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</si>
  <si>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</si>
  <si>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</si>
  <si>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</si>
  <si>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</si>
  <si>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</si>
  <si>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</si>
  <si>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</si>
  <si>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</si>
  <si>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</si>
  <si>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</si>
  <si>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</si>
  <si>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</si>
  <si>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</si>
  <si>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</si>
  <si>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</si>
  <si>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</si>
  <si>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</si>
  <si>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</si>
  <si>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</si>
  <si>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</si>
  <si>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</si>
  <si>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</si>
  <si>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</si>
  <si>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</si>
  <si>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</si>
  <si>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</si>
  <si>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</si>
  <si>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</si>
  <si>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</si>
  <si>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</si>
  <si>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</si>
  <si>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</si>
  <si>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</si>
  <si>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</si>
  <si>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</si>
  <si>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</si>
  <si>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</si>
  <si>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</si>
  <si>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</si>
  <si>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</si>
  <si>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</si>
  <si>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</si>
  <si>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</si>
  <si>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</si>
  <si>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</si>
  <si>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</si>
  <si>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</si>
  <si>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</si>
  <si>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</si>
  <si>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</si>
  <si>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</si>
  <si>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</si>
  <si>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</si>
  <si>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</si>
  <si>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</si>
  <si>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</si>
  <si>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</si>
  <si>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</si>
  <si>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</si>
  <si>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</si>
  <si>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</si>
  <si>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</si>
  <si>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</si>
  <si>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</si>
  <si>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</si>
  <si>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</si>
  <si>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</si>
  <si>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</si>
  <si>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</si>
  <si>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</si>
  <si>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</si>
  <si>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</si>
  <si>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</si>
  <si>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</si>
  <si>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</si>
  <si>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</si>
  <si>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</si>
  <si>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</si>
  <si>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</si>
  <si>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</si>
  <si>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</si>
  <si>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</si>
  <si>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</si>
  <si>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</si>
  <si>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</si>
  <si>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</si>
  <si>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</si>
  <si>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</si>
  <si>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</si>
  <si>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</si>
  <si>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</si>
  <si>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</si>
  <si>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</si>
  <si>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</si>
  <si>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</si>
  <si>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</si>
  <si>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</si>
  <si>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</si>
  <si>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</si>
  <si>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</si>
  <si>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</si>
  <si>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</si>
  <si>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</si>
  <si>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</si>
  <si>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</si>
  <si>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</si>
  <si>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</si>
  <si>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</si>
  <si>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</si>
  <si>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</si>
  <si>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</si>
  <si>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</si>
  <si>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</si>
  <si>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</si>
  <si>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</si>
  <si>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</si>
  <si>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</si>
  <si>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</si>
  <si>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</si>
  <si>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</si>
  <si>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</si>
  <si>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</si>
  <si>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</si>
  <si>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</si>
  <si>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</si>
  <si>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</si>
  <si>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</si>
  <si>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</si>
  <si>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</si>
  <si>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</si>
  <si>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</si>
  <si>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</si>
  <si>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</si>
  <si>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</si>
  <si>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</si>
  <si>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</si>
  <si>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</si>
  <si>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</si>
  <si>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</si>
  <si>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</si>
  <si>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</si>
  <si>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</si>
  <si>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</si>
  <si>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</si>
  <si>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</si>
  <si>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</si>
  <si>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</si>
  <si>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</si>
  <si>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</si>
  <si>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</si>
  <si>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</si>
  <si>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</si>
  <si>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</si>
  <si>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</si>
  <si>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</si>
  <si>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</si>
  <si>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</si>
  <si>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</si>
  <si>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</si>
  <si>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</si>
  <si>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</si>
  <si>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</si>
  <si>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</si>
  <si>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</si>
  <si>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</si>
  <si>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</si>
  <si>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</si>
  <si>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</si>
  <si>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</si>
  <si>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</si>
  <si>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</si>
  <si>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</si>
  <si>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</si>
  <si>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</si>
  <si>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</si>
  <si>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</si>
  <si>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</si>
  <si>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</si>
  <si>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</si>
  <si>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</si>
  <si>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</si>
  <si>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</si>
  <si>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</si>
  <si>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</si>
  <si>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</si>
  <si>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</si>
  <si>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</si>
  <si>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</si>
  <si>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</si>
  <si>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</si>
  <si>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</si>
  <si>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</si>
  <si>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</si>
  <si>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</si>
  <si>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</si>
  <si>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</si>
  <si>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</si>
  <si>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</si>
  <si>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</si>
  <si>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</si>
  <si>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</si>
  <si>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</si>
  <si>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</si>
  <si>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</si>
  <si>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</si>
  <si>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</si>
  <si>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</si>
  <si>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</si>
  <si>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</si>
  <si>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</si>
  <si>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</si>
  <si>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</si>
  <si>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</si>
  <si>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</si>
  <si>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</si>
  <si>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</si>
  <si>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</si>
  <si>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</si>
  <si>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</si>
  <si>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</si>
  <si>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</si>
  <si>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</si>
  <si>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</si>
  <si>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</si>
  <si>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</si>
  <si>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</si>
  <si>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</si>
  <si>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</si>
  <si>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</si>
  <si>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</si>
  <si>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</si>
  <si>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</si>
  <si>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</si>
  <si>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</si>
  <si>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</si>
  <si>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</si>
  <si>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</si>
  <si>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</si>
  <si>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</si>
  <si>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</si>
  <si>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</si>
  <si>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</si>
  <si>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</si>
  <si>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</si>
  <si>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</si>
  <si>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</si>
  <si>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</si>
  <si>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</si>
  <si>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</si>
  <si>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</si>
  <si>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</si>
  <si>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</si>
  <si>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</si>
  <si>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</si>
  <si>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</si>
  <si>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</si>
  <si>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</si>
  <si>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</si>
  <si>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Mean of birth</t>
  </si>
  <si>
    <t>and</t>
  </si>
  <si>
    <t>Mean of internet users</t>
  </si>
  <si>
    <t>Median of birth rate</t>
  </si>
  <si>
    <t xml:space="preserve"> and</t>
  </si>
  <si>
    <t xml:space="preserve">  Median of internet users.</t>
  </si>
  <si>
    <t>Variance of birth rate</t>
  </si>
  <si>
    <t xml:space="preserve"> Variance of internet users</t>
  </si>
  <si>
    <t>Standard deviation of birth rate</t>
  </si>
  <si>
    <t>Standard deviation of internet users</t>
  </si>
  <si>
    <t>Quartile = 1</t>
  </si>
  <si>
    <t>Quartile = 3</t>
  </si>
  <si>
    <t>IQR of Birth rate</t>
  </si>
  <si>
    <t>IQR  (interquartile range) Birth rate</t>
  </si>
  <si>
    <t>IQR  (interquartile range) internet users</t>
  </si>
  <si>
    <t xml:space="preserve">Quartile = 3 </t>
  </si>
  <si>
    <t>Quartile=1</t>
  </si>
  <si>
    <t>IQL of internet users</t>
  </si>
  <si>
    <t>&amp;</t>
  </si>
  <si>
    <t>Row Labels</t>
  </si>
  <si>
    <t>Grand Total</t>
  </si>
  <si>
    <t>Count of Income Group</t>
  </si>
  <si>
    <t>Sum of Internet users</t>
  </si>
  <si>
    <t>4. Create the pivot table and add country, income group, and internet users in the same Excel sheet.</t>
  </si>
  <si>
    <t xml:space="preserve">188 countries of the same income group as India </t>
  </si>
  <si>
    <t>3B.  Filter all the countries of the same income group as India and take the count of countries.</t>
  </si>
  <si>
    <t>3A.  The country filter and check which income group India falls under.</t>
  </si>
  <si>
    <t xml:space="preserve">                            </t>
  </si>
  <si>
    <t>2A. Mean of birth rate and internet users.</t>
  </si>
  <si>
    <t>2B. Median of birth rate and internet users.</t>
  </si>
  <si>
    <t>2C. Variance of birth rate and internet users.</t>
  </si>
  <si>
    <t>2D. Standard deviation of birth rate and internet users.</t>
  </si>
  <si>
    <t>Ascending for IQL</t>
  </si>
  <si>
    <t xml:space="preserve">          </t>
  </si>
  <si>
    <t xml:space="preserve">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</si>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</sst>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6"/>
      <color theme="1"/>
      <name val="Arial Rounded MT Bold"/>
      <family val="2"/>
    </font>
    <font>
      <sz val="14"/>
      <color theme="1"/>
      <name val="Arial Rounded MT Bold"/>
      <family val="2"/>
    </font>
    <font>
      <sz val="14"/>
      <color rgb="FF000000"/>
      <name val="Arial Rounded MT Bold"/>
      <family val="2"/>
    </font>
    <font>
      <sz val="14"/>
      <color theme="0"/>
      <name val="Calibri"/>
      <family val="2"/>
      <scheme val="minor"/>
    </font>
    <font>
      <sz val="14"/>
      <color theme="0"/>
      <name val="Arial Rounded MT Bold"/>
      <family val="2"/>
    </font>
    <font>
      <sz val="14"/>
      <color theme="1"/>
      <name val="Arial Black"/>
      <family val="2"/>
    </font>
    <font>
      <b/>
      <sz val="14"/>
      <color theme="0"/>
      <name val="Arial Rounded MT Bold"/>
      <family val="2"/>
    </font>
    <font>
      <sz val="8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21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8" fillId="0" borderId="0" xfId="0" applyFont="1" applyAlignment="1"/>
    <xf numFmtId="164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0" fillId="0" borderId="0" xfId="0"/>
    <xf numFmtId="0" fontId="22" fillId="29" borderId="0" xfId="38" applyFont="1" applyAlignment="1">
      <alignment horizontal="center" vertical="center"/>
    </xf>
    <xf numFmtId="0" fontId="22" fillId="29" borderId="0" xfId="38" applyFont="1" applyAlignment="1">
      <alignment horizontal="right"/>
    </xf>
    <xf numFmtId="0" fontId="22" fillId="29" borderId="0" xfId="38" applyFont="1" applyAlignment="1">
      <alignment horizontal="center"/>
    </xf>
    <xf numFmtId="0" fontId="0" fillId="0" borderId="0" xfId="0" applyAlignment="1"/>
    <xf numFmtId="0" fontId="23" fillId="17" borderId="14" xfId="26" applyFont="1" applyBorder="1" applyAlignment="1">
      <alignment horizontal="center"/>
    </xf>
    <xf numFmtId="0" fontId="23" fillId="17" borderId="17" xfId="26" applyFont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wrapText="1"/>
    </xf>
    <xf numFmtId="0" fontId="28" fillId="17" borderId="18" xfId="26" applyFont="1" applyBorder="1" applyAlignment="1">
      <alignment vertical="center"/>
    </xf>
    <xf numFmtId="0" fontId="28" fillId="17" borderId="19" xfId="26" applyFont="1" applyBorder="1" applyAlignment="1">
      <alignment vertical="center"/>
    </xf>
    <xf numFmtId="0" fontId="28" fillId="17" borderId="20" xfId="26" applyFont="1" applyBorder="1" applyAlignment="1">
      <alignment vertical="center"/>
    </xf>
    <xf numFmtId="0" fontId="2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7" fillId="2" borderId="12" xfId="6" applyFont="1" applyBorder="1" applyAlignment="1">
      <alignment horizontal="center" vertical="center" wrapText="1"/>
    </xf>
    <xf numFmtId="0" fontId="23" fillId="17" borderId="21" xfId="26" applyFont="1" applyBorder="1" applyAlignment="1">
      <alignment horizontal="center"/>
    </xf>
    <xf numFmtId="0" fontId="23" fillId="17" borderId="22" xfId="26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3" fillId="17" borderId="13" xfId="26" applyFont="1" applyBorder="1" applyAlignment="1">
      <alignment horizontal="center"/>
    </xf>
    <xf numFmtId="0" fontId="23" fillId="17" borderId="0" xfId="26" applyFont="1" applyBorder="1" applyAlignment="1">
      <alignment horizontal="center"/>
    </xf>
    <xf numFmtId="0" fontId="23" fillId="17" borderId="15" xfId="26" applyFont="1" applyBorder="1" applyAlignment="1">
      <alignment horizontal="center"/>
    </xf>
    <xf numFmtId="0" fontId="23" fillId="17" borderId="16" xfId="26" applyFont="1" applyBorder="1" applyAlignment="1">
      <alignment horizontal="center"/>
    </xf>
    <xf numFmtId="0" fontId="28" fillId="7" borderId="7" xfId="13" applyFont="1" applyAlignment="1">
      <alignment horizontal="center" vertical="center" wrapText="1"/>
    </xf>
    <xf numFmtId="0" fontId="28" fillId="7" borderId="11" xfId="13" applyFont="1" applyBorder="1" applyAlignment="1">
      <alignment horizontal="center" vertical="center" wrapText="1"/>
    </xf>
    <xf numFmtId="0" fontId="25" fillId="7" borderId="11" xfId="13" applyFont="1" applyBorder="1" applyAlignment="1">
      <alignment horizontal="center" vertical="center"/>
    </xf>
    <xf numFmtId="0" fontId="25" fillId="7" borderId="22" xfId="13" applyFont="1" applyBorder="1" applyAlignment="1">
      <alignment horizontal="center" vertical="center"/>
    </xf>
    <xf numFmtId="0" fontId="22" fillId="29" borderId="0" xfId="38" applyFont="1" applyAlignment="1">
      <alignment horizontal="center" vertical="center"/>
    </xf>
    <xf numFmtId="164" fontId="22" fillId="29" borderId="0" xfId="38" applyNumberFormat="1" applyFont="1" applyAlignment="1">
      <alignment horizontal="center" vertical="center"/>
    </xf>
    <xf numFmtId="0" fontId="0" fillId="0" borderId="0" xfId="0" applyAlignment="1">
      <alignment horizontal="left" vertical="top"/>
    </xf>
    <xf numFmtId="0" fontId="30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jal vegada" refreshedDate="45224.723298263889" backgroundQuery="1" createdVersion="7" refreshedVersion="7" minRefreshableVersion="3" recordCount="0" supportSubquery="1" supportAdvancedDrill="1" xr:uid="{0C4CA0A0-5128-40ED-B6AF-1ABA4EC0661F}">
  <cacheSource type="external" connectionId="1"/>
  <cacheFields count="3">
    <cacheField name="[Range].[Country Name].[Country Name]" caption="Country Name" numFmtId="0" level="1">
      <sharedItems count="195">
        <s v="Afghanistan"/>
        <s v="Albania"/>
        <s v="Algeria"/>
        <s v="Angola"/>
        <s v="Antigua and Barbuda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yprus"/>
        <s v="Czech Republic"/>
        <s v="Denmark"/>
        <s v="Djibouti"/>
        <s v="Dominican Republic"/>
        <s v="Ecuador"/>
        <s v="Egypt, Arab Rep."/>
        <s v="El Salvador"/>
        <s v="Equatorial Guinea"/>
        <s v="Eritrea"/>
        <s v="Estonia"/>
        <s v="Ethiopia"/>
        <s v="Fiji"/>
        <s v="Finland"/>
        <s v="France"/>
        <s v="French Polynesia"/>
        <s v="Gabon"/>
        <s v="Gambia, The"/>
        <s v="Georgia"/>
        <s v="Germany"/>
        <s v="Ghana"/>
        <s v="Greece"/>
        <s v="Greenland"/>
        <s v="Grenada"/>
        <s v="Guam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rael"/>
        <s v="Italy"/>
        <s v="Jamaica"/>
        <s v="Japan"/>
        <s v="Jordan"/>
        <s v="Kazakhstan"/>
        <s v="Kenya"/>
        <s v="Kiribati"/>
        <s v="Korea, Rep."/>
        <s v="Kuwait"/>
        <s v="Kyrgyz Republic"/>
        <s v="Lao PDR"/>
        <s v="Latvia"/>
        <s v="Lebanon"/>
        <s v="Lesotho"/>
        <s v="Liberia"/>
        <s v="Libya"/>
        <s v="Liechtenstein"/>
        <s v="Lithuania"/>
        <s v="Luxembourg"/>
        <s v="Macao SAR, China"/>
        <s v="Macedonia, FYR"/>
        <s v="Madagascar"/>
        <s v="Malawi"/>
        <s v="Malaysia"/>
        <s v="Maldives"/>
        <s v="Mali"/>
        <s v="Malta"/>
        <s v="Mauritania"/>
        <s v="Mauritius"/>
        <s v="Mexico"/>
        <s v="Micronesia, Fed. Sts."/>
        <s v="Moldova"/>
        <s v="Mongolia"/>
        <s v="Montenegr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moa"/>
        <s v="Sao Tome and Principe"/>
        <s v="Saudi Arabia"/>
        <s v="Senegal"/>
        <s v="Serbia"/>
        <s v="Seychelles"/>
        <s v="Sierra Leone"/>
        <s v="Singapore"/>
        <s v="Slovak Republic"/>
        <s v="Slovenia"/>
        <s v="Solomon Islands"/>
        <s v="Somalia"/>
        <s v="South Africa"/>
        <s v="South Sudan"/>
        <s v="Spain"/>
        <s v="Sri Lanka"/>
        <s v="St. Lucia"/>
        <s v="St. Vincent and the Grenadines"/>
        <s v="Sudan"/>
        <s v="Suriname"/>
        <s v="Swaziland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nam"/>
        <s v="Virgin Islands (U.S.)"/>
        <s v="West Bank and Gaza"/>
        <s v="Yemen, Rep."/>
        <s v="Zambia"/>
        <s v="Zimbabwe"/>
      </sharedItems>
    </cacheField>
    <cacheField name="[Measures].[Count of Income Group]" caption="Count of Income Group" numFmtId="0" hierarchy="7" level="32767"/>
    <cacheField name="[Measures].[Sum of Internet users]" caption="Sum of Internet users" numFmtId="0" hierarchy="8" level="32767"/>
  </cacheFields>
  <cacheHierarchies count="9">
    <cacheHierarchy uniqueName="[Range].[Country Name]" caption="Country Name" attribute="1" defaultMemberUniqueName="[Range].[Country Name].[All]" allUniqueName="[Range].[Country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 Code]" caption="Country Code" attribute="1" defaultMemberUniqueName="[Range].[Country Code].[All]" allUniqueName="[Range].[Country Code].[All]" dimensionUniqueName="[Range]" displayFolder="" count="0" memberValueDatatype="130" unbalanced="0"/>
    <cacheHierarchy uniqueName="[Range].[Birth rate]" caption="Birth rate" attribute="1" defaultMemberUniqueName="[Range].[Birth rate].[All]" allUniqueName="[Range].[Birth rate].[All]" dimensionUniqueName="[Range]" displayFolder="" count="0" memberValueDatatype="5" unbalanced="0"/>
    <cacheHierarchy uniqueName="[Range].[Internet users]" caption="Internet users" attribute="1" defaultMemberUniqueName="[Range].[Internet users].[All]" allUniqueName="[Range].[Internet users].[All]" dimensionUniqueName="[Range]" displayFolder="" count="0" memberValueDatatype="5" unbalanced="0"/>
    <cacheHierarchy uniqueName="[Range].[Income Group]" caption="Income Group" attribute="1" defaultMemberUniqueName="[Range].[Income Group].[All]" allUniqueName="[Range].[Income Group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ncome Group]" caption="Count of Income Group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nternet users]" caption="Sum of Internet user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D24C4-C682-41FA-9471-167A0832493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40:P236" firstHeaderRow="0" firstDataRow="1" firstDataCol="1"/>
  <pivotFields count="3">
    <pivotField axis="axisRow" allDrilled="1" subtotalTop="0" showAll="0" dataSourceSort="1" defaultSubtotal="0" defaultAttributeDrillState="1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come Group" fld="1" subtotal="count" baseField="0" baseItem="0"/>
    <dataField name="Sum of Internet users" fld="2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">
      <pivotArea dataOnly="0" labelOnly="1" fieldPosition="0">
        <references count="1">
          <reference field="0" count="4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S Excel - Project!$A$1:$E$19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B29B-ECCF-437E-A0CE-97694284D4C1}">
  <dimension ref="A1:R236"/>
  <sheetViews>
    <sheetView tabSelected="1" zoomScale="55" zoomScaleNormal="55" workbookViewId="0">
      <selection activeCell="M1" sqref="M1"/>
    </sheetView>
  </sheetViews>
  <sheetFormatPr defaultRowHeight="15" x14ac:dyDescent="0.25"/>
  <cols>
    <col min="1" max="1" width="28.85546875" bestFit="1" customWidth="1"/>
    <col min="2" max="2" width="13.140625" bestFit="1" customWidth="1"/>
    <col min="3" max="3" width="9.28515625" bestFit="1" customWidth="1"/>
    <col min="4" max="4" width="13.5703125" bestFit="1" customWidth="1"/>
    <col min="5" max="5" width="20.42578125" bestFit="1" customWidth="1"/>
    <col min="6" max="6" width="3.28515625" style="8" customWidth="1"/>
    <col min="7" max="7" width="8.140625" style="8" customWidth="1"/>
    <col min="8" max="8" width="8.140625" customWidth="1"/>
    <col min="9" max="9" width="9.28515625" bestFit="1" customWidth="1"/>
    <col min="10" max="10" width="13.5703125" bestFit="1" customWidth="1"/>
    <col min="11" max="11" width="9.140625" style="8"/>
    <col min="12" max="12" width="15.5703125" style="8" customWidth="1"/>
    <col min="13" max="13" width="55.5703125" customWidth="1"/>
    <col min="14" max="14" width="58.42578125" customWidth="1"/>
    <col min="15" max="15" width="21" style="8" bestFit="1" customWidth="1"/>
    <col min="16" max="16" width="15.28515625" style="8" customWidth="1"/>
    <col min="17" max="17" width="73" customWidth="1"/>
    <col min="19" max="19" width="11.5703125" bestFit="1" customWidth="1"/>
  </cols>
  <sheetData>
    <row r="1" spans="1:18" s="8" customFormat="1" ht="25.5" customHeight="1" x14ac:dyDescent="0.25">
      <c r="A1" s="40"/>
      <c r="B1" s="40"/>
      <c r="C1" s="40"/>
      <c r="D1" s="40"/>
      <c r="E1" s="40"/>
      <c r="F1" s="40"/>
      <c r="G1" s="40"/>
      <c r="H1" s="40"/>
      <c r="I1" s="41" t="s">
        <v>431</v>
      </c>
      <c r="J1" s="41"/>
      <c r="M1" s="8" t="s">
        <v>432</v>
      </c>
    </row>
    <row r="2" spans="1:18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/>
      <c r="G2" s="40"/>
      <c r="H2" s="40"/>
      <c r="I2" s="40" t="s">
        <v>2</v>
      </c>
      <c r="J2" s="40" t="s">
        <v>3</v>
      </c>
      <c r="L2" s="8" t="s">
        <v>426</v>
      </c>
      <c r="N2" s="25" t="s">
        <v>433</v>
      </c>
      <c r="O2" s="25"/>
      <c r="P2" s="25"/>
    </row>
    <row r="3" spans="1:18" x14ac:dyDescent="0.25">
      <c r="A3" s="40" t="s">
        <v>5</v>
      </c>
      <c r="B3" s="40" t="s">
        <v>6</v>
      </c>
      <c r="C3" s="40">
        <v>10.244</v>
      </c>
      <c r="D3" s="40">
        <v>78.900000000000006</v>
      </c>
      <c r="E3" s="40" t="s">
        <v>7</v>
      </c>
      <c r="F3" s="40"/>
      <c r="G3" s="40"/>
      <c r="H3" s="40"/>
      <c r="I3" s="40">
        <v>7.9</v>
      </c>
      <c r="J3" s="40">
        <v>0.9</v>
      </c>
      <c r="N3" s="25"/>
      <c r="O3" s="25"/>
      <c r="P3" s="25"/>
    </row>
    <row r="4" spans="1:18" ht="15.75" x14ac:dyDescent="0.25">
      <c r="A4" s="40" t="s">
        <v>8</v>
      </c>
      <c r="B4" s="40" t="s">
        <v>9</v>
      </c>
      <c r="C4" s="40">
        <v>35.253</v>
      </c>
      <c r="D4" s="40">
        <v>5.9</v>
      </c>
      <c r="E4" s="40" t="s">
        <v>10</v>
      </c>
      <c r="F4" s="40"/>
      <c r="G4" s="40"/>
      <c r="H4" s="40"/>
      <c r="I4" s="40">
        <v>7.9</v>
      </c>
      <c r="J4" s="40">
        <v>1.1000000000000001</v>
      </c>
      <c r="N4" s="22" t="s">
        <v>427</v>
      </c>
      <c r="O4" s="22"/>
      <c r="P4" s="22"/>
      <c r="Q4" s="4"/>
      <c r="R4" s="4"/>
    </row>
    <row r="5" spans="1:18" ht="19.5" customHeight="1" x14ac:dyDescent="0.25">
      <c r="A5" s="40" t="s">
        <v>11</v>
      </c>
      <c r="B5" s="40" t="s">
        <v>12</v>
      </c>
      <c r="C5" s="40">
        <v>45.984999999999999</v>
      </c>
      <c r="D5" s="40">
        <v>19.100000000000001</v>
      </c>
      <c r="E5" s="40" t="s">
        <v>13</v>
      </c>
      <c r="F5" s="40"/>
      <c r="G5" s="40"/>
      <c r="H5" s="40"/>
      <c r="I5" s="40">
        <v>8.1999999999999993</v>
      </c>
      <c r="J5" s="40">
        <v>1.3</v>
      </c>
      <c r="M5" s="3" t="s">
        <v>399</v>
      </c>
      <c r="N5" s="23" t="s">
        <v>400</v>
      </c>
      <c r="O5" s="23"/>
      <c r="P5" s="23"/>
      <c r="Q5" s="1" t="s">
        <v>401</v>
      </c>
      <c r="R5" s="3"/>
    </row>
    <row r="6" spans="1:18" ht="18" x14ac:dyDescent="0.25">
      <c r="A6" s="40" t="s">
        <v>14</v>
      </c>
      <c r="B6" s="40" t="s">
        <v>15</v>
      </c>
      <c r="C6" s="40">
        <v>12.877000000000001</v>
      </c>
      <c r="D6" s="40">
        <v>57.2</v>
      </c>
      <c r="E6" s="40" t="s">
        <v>13</v>
      </c>
      <c r="F6" s="40"/>
      <c r="G6" s="40"/>
      <c r="H6" s="40"/>
      <c r="I6" s="40">
        <v>8.5</v>
      </c>
      <c r="J6" s="40">
        <v>1.5</v>
      </c>
      <c r="M6" s="3">
        <f>AVERAGE(C2:C197)</f>
        <v>21.469928205128198</v>
      </c>
      <c r="N6" s="23" t="s">
        <v>434</v>
      </c>
      <c r="O6" s="23"/>
      <c r="P6" s="23"/>
      <c r="Q6" s="3">
        <f>AVERAGE(D3:D197)</f>
        <v>42.076470891948702</v>
      </c>
      <c r="R6" s="3"/>
    </row>
    <row r="7" spans="1:18" ht="19.5" x14ac:dyDescent="0.25">
      <c r="A7" s="40" t="s">
        <v>16</v>
      </c>
      <c r="B7" s="40" t="s">
        <v>17</v>
      </c>
      <c r="C7" s="40">
        <v>11.044</v>
      </c>
      <c r="D7" s="40">
        <v>88</v>
      </c>
      <c r="E7" s="40" t="s">
        <v>7</v>
      </c>
      <c r="F7" s="40"/>
      <c r="G7" s="40"/>
      <c r="H7" s="40"/>
      <c r="I7" s="40">
        <v>8.5</v>
      </c>
      <c r="J7" s="40">
        <v>1.6</v>
      </c>
      <c r="M7" s="2"/>
      <c r="N7" s="23"/>
      <c r="O7" s="23"/>
      <c r="P7" s="23"/>
      <c r="Q7" s="2"/>
      <c r="R7" s="2"/>
    </row>
    <row r="8" spans="1:18" ht="15" customHeight="1" x14ac:dyDescent="0.25">
      <c r="A8" s="40" t="s">
        <v>18</v>
      </c>
      <c r="B8" s="40" t="s">
        <v>19</v>
      </c>
      <c r="C8" s="40">
        <v>17.716000000000001</v>
      </c>
      <c r="D8" s="40">
        <v>59.9</v>
      </c>
      <c r="E8" s="40" t="s">
        <v>7</v>
      </c>
      <c r="F8" s="40"/>
      <c r="G8" s="40"/>
      <c r="H8" s="40"/>
      <c r="I8" s="40">
        <v>8.5</v>
      </c>
      <c r="J8" s="40">
        <v>1.6</v>
      </c>
      <c r="N8" s="22" t="s">
        <v>428</v>
      </c>
      <c r="O8" s="22"/>
      <c r="P8" s="22"/>
      <c r="Q8" s="4"/>
    </row>
    <row r="9" spans="1:18" ht="18" x14ac:dyDescent="0.25">
      <c r="A9" s="40" t="s">
        <v>20</v>
      </c>
      <c r="B9" s="40" t="s">
        <v>21</v>
      </c>
      <c r="C9" s="40">
        <v>13.308</v>
      </c>
      <c r="D9" s="40">
        <v>41.9</v>
      </c>
      <c r="E9" s="40" t="s">
        <v>22</v>
      </c>
      <c r="F9" s="40"/>
      <c r="G9" s="40"/>
      <c r="H9" s="40"/>
      <c r="I9" s="40">
        <v>8.6</v>
      </c>
      <c r="J9" s="40">
        <v>1.7</v>
      </c>
      <c r="M9" s="1" t="s">
        <v>402</v>
      </c>
      <c r="N9" s="23" t="s">
        <v>403</v>
      </c>
      <c r="O9" s="23"/>
      <c r="P9" s="23"/>
      <c r="Q9" s="1" t="s">
        <v>404</v>
      </c>
    </row>
    <row r="10" spans="1:18" ht="18" x14ac:dyDescent="0.25">
      <c r="A10" s="40" t="s">
        <v>23</v>
      </c>
      <c r="B10" s="40" t="s">
        <v>24</v>
      </c>
      <c r="C10" s="40">
        <v>16.446999999999999</v>
      </c>
      <c r="D10" s="40">
        <v>63.4</v>
      </c>
      <c r="E10" s="40" t="s">
        <v>7</v>
      </c>
      <c r="F10" s="40"/>
      <c r="G10" s="40"/>
      <c r="H10" s="40"/>
      <c r="I10" s="40">
        <v>8.8000000000000007</v>
      </c>
      <c r="J10" s="40">
        <v>1.7</v>
      </c>
      <c r="M10" s="3">
        <f>MEDIAN(C3:C197)</f>
        <v>19.68</v>
      </c>
      <c r="N10" s="23"/>
      <c r="O10" s="23"/>
      <c r="P10" s="23"/>
      <c r="Q10" s="3">
        <f>MEDIAN(D3:D197)</f>
        <v>41</v>
      </c>
    </row>
    <row r="11" spans="1:18" ht="15" customHeight="1" x14ac:dyDescent="0.25">
      <c r="A11" s="40" t="s">
        <v>25</v>
      </c>
      <c r="B11" s="40" t="s">
        <v>26</v>
      </c>
      <c r="C11" s="40">
        <v>13.2</v>
      </c>
      <c r="D11" s="40">
        <v>83</v>
      </c>
      <c r="E11" s="40" t="s">
        <v>7</v>
      </c>
      <c r="F11" s="40"/>
      <c r="G11" s="40"/>
      <c r="H11" s="40"/>
      <c r="I11" s="40">
        <v>9.0619999999999994</v>
      </c>
      <c r="J11" s="40">
        <v>1.9</v>
      </c>
      <c r="N11" s="23"/>
      <c r="O11" s="23"/>
      <c r="P11" s="23"/>
    </row>
    <row r="12" spans="1:18" ht="15" customHeight="1" x14ac:dyDescent="0.25">
      <c r="A12" s="40" t="s">
        <v>27</v>
      </c>
      <c r="B12" s="40" t="s">
        <v>28</v>
      </c>
      <c r="C12" s="40">
        <v>9.4</v>
      </c>
      <c r="D12" s="40">
        <v>80.618799999999993</v>
      </c>
      <c r="E12" s="40" t="s">
        <v>7</v>
      </c>
      <c r="F12" s="40"/>
      <c r="G12" s="40"/>
      <c r="H12" s="40"/>
      <c r="I12" s="40">
        <v>9.1</v>
      </c>
      <c r="J12" s="40">
        <v>2.2000000000000002</v>
      </c>
      <c r="N12" s="22" t="s">
        <v>429</v>
      </c>
      <c r="O12" s="22"/>
      <c r="P12" s="22"/>
      <c r="Q12" s="4"/>
    </row>
    <row r="13" spans="1:18" ht="18" x14ac:dyDescent="0.25">
      <c r="A13" s="40" t="s">
        <v>29</v>
      </c>
      <c r="B13" s="40" t="s">
        <v>30</v>
      </c>
      <c r="C13" s="40">
        <v>18.3</v>
      </c>
      <c r="D13" s="40">
        <v>58.7</v>
      </c>
      <c r="E13" s="40" t="s">
        <v>13</v>
      </c>
      <c r="F13" s="40"/>
      <c r="G13" s="40"/>
      <c r="H13" s="40"/>
      <c r="I13" s="40">
        <v>9.1999999999999993</v>
      </c>
      <c r="J13" s="40">
        <v>2.2999999999999998</v>
      </c>
      <c r="M13" s="3" t="s">
        <v>405</v>
      </c>
      <c r="N13" s="23" t="s">
        <v>400</v>
      </c>
      <c r="O13" s="23"/>
      <c r="P13" s="23"/>
      <c r="Q13" s="3" t="s">
        <v>406</v>
      </c>
    </row>
    <row r="14" spans="1:18" ht="18" x14ac:dyDescent="0.25">
      <c r="A14" s="40" t="s">
        <v>31</v>
      </c>
      <c r="B14" s="40" t="s">
        <v>32</v>
      </c>
      <c r="C14" s="40">
        <v>44.151000000000003</v>
      </c>
      <c r="D14" s="40">
        <v>1.3</v>
      </c>
      <c r="E14" s="40" t="s">
        <v>10</v>
      </c>
      <c r="F14" s="40"/>
      <c r="G14" s="40"/>
      <c r="H14" s="40"/>
      <c r="I14" s="40">
        <v>9.1999999999999993</v>
      </c>
      <c r="J14" s="40">
        <v>3</v>
      </c>
      <c r="M14" s="7">
        <f>_xlfn.VAR.P(C3:C197)</f>
        <v>111.8991241794612</v>
      </c>
      <c r="N14" s="23"/>
      <c r="O14" s="23"/>
      <c r="P14" s="23"/>
      <c r="Q14" s="7">
        <f>_xlfn.VAR.P(D3:D197)</f>
        <v>838.4646936105122</v>
      </c>
    </row>
    <row r="15" spans="1:18" ht="15" customHeight="1" x14ac:dyDescent="0.25">
      <c r="A15" s="40" t="s">
        <v>33</v>
      </c>
      <c r="B15" s="40" t="s">
        <v>34</v>
      </c>
      <c r="C15" s="40">
        <v>11.2</v>
      </c>
      <c r="D15" s="40">
        <v>82.170199999999994</v>
      </c>
      <c r="E15" s="40" t="s">
        <v>7</v>
      </c>
      <c r="F15" s="40"/>
      <c r="G15" s="40"/>
      <c r="H15" s="40"/>
      <c r="I15" s="40">
        <v>9.1999999999999993</v>
      </c>
      <c r="J15" s="40">
        <v>3.1</v>
      </c>
      <c r="N15" s="23"/>
      <c r="O15" s="23"/>
      <c r="P15" s="23"/>
    </row>
    <row r="16" spans="1:18" ht="15" customHeight="1" x14ac:dyDescent="0.25">
      <c r="A16" s="40" t="s">
        <v>35</v>
      </c>
      <c r="B16" s="40" t="s">
        <v>36</v>
      </c>
      <c r="C16" s="40">
        <v>36.44</v>
      </c>
      <c r="D16" s="40">
        <v>4.9000000000000004</v>
      </c>
      <c r="E16" s="40" t="s">
        <v>10</v>
      </c>
      <c r="F16" s="40"/>
      <c r="G16" s="40"/>
      <c r="H16" s="40"/>
      <c r="I16" s="40">
        <v>9.1999999999999993</v>
      </c>
      <c r="J16" s="40">
        <v>3.2</v>
      </c>
      <c r="N16" s="22" t="s">
        <v>430</v>
      </c>
      <c r="O16" s="22"/>
      <c r="P16" s="22"/>
      <c r="Q16" s="4"/>
    </row>
    <row r="17" spans="1:18" ht="18" x14ac:dyDescent="0.25">
      <c r="A17" s="40" t="s">
        <v>37</v>
      </c>
      <c r="B17" s="40" t="s">
        <v>38</v>
      </c>
      <c r="C17" s="40">
        <v>40.551000000000002</v>
      </c>
      <c r="D17" s="40">
        <v>9.1</v>
      </c>
      <c r="E17" s="40" t="s">
        <v>10</v>
      </c>
      <c r="F17" s="40"/>
      <c r="G17" s="40"/>
      <c r="H17" s="40"/>
      <c r="I17" s="40">
        <v>9.3000000000000007</v>
      </c>
      <c r="J17" s="40">
        <v>3.5</v>
      </c>
      <c r="M17" s="3" t="s">
        <v>407</v>
      </c>
      <c r="N17" s="23" t="s">
        <v>400</v>
      </c>
      <c r="O17" s="23"/>
      <c r="P17" s="23"/>
      <c r="Q17" s="3" t="s">
        <v>408</v>
      </c>
      <c r="R17" s="6"/>
    </row>
    <row r="18" spans="1:18" ht="18" x14ac:dyDescent="0.25">
      <c r="A18" s="40" t="s">
        <v>39</v>
      </c>
      <c r="B18" s="40" t="s">
        <v>40</v>
      </c>
      <c r="C18" s="40">
        <v>20.141999999999999</v>
      </c>
      <c r="D18" s="40">
        <v>6.63</v>
      </c>
      <c r="E18" s="40" t="s">
        <v>22</v>
      </c>
      <c r="F18" s="40"/>
      <c r="G18" s="40"/>
      <c r="H18" s="40"/>
      <c r="I18" s="40">
        <v>9.4</v>
      </c>
      <c r="J18" s="40">
        <v>3.5</v>
      </c>
      <c r="M18" s="5">
        <f>_xlfn.STDEV.P(C3:C197)</f>
        <v>10.578238236089279</v>
      </c>
      <c r="N18" s="24"/>
      <c r="O18" s="24"/>
      <c r="P18" s="24"/>
      <c r="Q18" s="5">
        <f>_xlfn.STDEV.P(D3:D197)</f>
        <v>28.956254827075139</v>
      </c>
      <c r="R18" s="6"/>
    </row>
    <row r="19" spans="1:18" ht="15" customHeight="1" x14ac:dyDescent="0.25">
      <c r="A19" s="40" t="s">
        <v>41</v>
      </c>
      <c r="B19" s="40" t="s">
        <v>42</v>
      </c>
      <c r="C19" s="40">
        <v>9.1999999999999993</v>
      </c>
      <c r="D19" s="40">
        <v>53.061500000000002</v>
      </c>
      <c r="E19" s="40" t="s">
        <v>13</v>
      </c>
      <c r="F19" s="40"/>
      <c r="G19" s="40"/>
      <c r="H19" s="40"/>
      <c r="I19" s="40">
        <v>9.4</v>
      </c>
      <c r="J19" s="40">
        <v>4.4000000000000004</v>
      </c>
      <c r="N19" s="24"/>
      <c r="O19" s="24"/>
      <c r="P19" s="24"/>
    </row>
    <row r="20" spans="1:18" ht="15" customHeight="1" x14ac:dyDescent="0.25">
      <c r="A20" s="40" t="s">
        <v>43</v>
      </c>
      <c r="B20" s="40" t="s">
        <v>44</v>
      </c>
      <c r="C20" s="40">
        <v>15.04</v>
      </c>
      <c r="D20" s="40">
        <v>90.000039700000002</v>
      </c>
      <c r="E20" s="40" t="s">
        <v>7</v>
      </c>
      <c r="F20" s="40"/>
      <c r="G20" s="40"/>
      <c r="H20" s="40"/>
      <c r="I20" s="40">
        <v>9.5</v>
      </c>
      <c r="J20" s="40">
        <v>4.5</v>
      </c>
      <c r="M20" s="12"/>
      <c r="N20" s="12"/>
      <c r="O20" s="12"/>
      <c r="P20" s="12"/>
      <c r="Q20" s="12"/>
    </row>
    <row r="21" spans="1:18" ht="18.75" x14ac:dyDescent="0.25">
      <c r="A21" s="40" t="s">
        <v>45</v>
      </c>
      <c r="B21" s="40" t="s">
        <v>46</v>
      </c>
      <c r="C21" s="40">
        <v>15.339</v>
      </c>
      <c r="D21" s="40">
        <v>72</v>
      </c>
      <c r="E21" s="40" t="s">
        <v>7</v>
      </c>
      <c r="F21" s="40"/>
      <c r="G21" s="40"/>
      <c r="H21" s="40"/>
      <c r="I21" s="40">
        <v>9.6</v>
      </c>
      <c r="J21" s="40">
        <v>4.9000000000000004</v>
      </c>
      <c r="M21" s="38" t="s">
        <v>412</v>
      </c>
      <c r="N21" s="38"/>
      <c r="O21" s="29" t="s">
        <v>417</v>
      </c>
      <c r="P21" s="38" t="s">
        <v>413</v>
      </c>
      <c r="Q21" s="38"/>
    </row>
    <row r="22" spans="1:18" ht="18.75" x14ac:dyDescent="0.25">
      <c r="A22" s="40" t="s">
        <v>47</v>
      </c>
      <c r="B22" s="40" t="s">
        <v>48</v>
      </c>
      <c r="C22" s="40">
        <v>9.0619999999999994</v>
      </c>
      <c r="D22" s="40">
        <v>57.79</v>
      </c>
      <c r="E22" s="40" t="s">
        <v>13</v>
      </c>
      <c r="F22" s="40"/>
      <c r="G22" s="40"/>
      <c r="H22" s="40"/>
      <c r="I22" s="40">
        <v>10</v>
      </c>
      <c r="J22" s="40">
        <v>5</v>
      </c>
      <c r="M22" s="9"/>
      <c r="N22" s="9"/>
      <c r="O22" s="29"/>
      <c r="P22" s="9"/>
      <c r="Q22" s="9"/>
    </row>
    <row r="23" spans="1:18" ht="18.75" x14ac:dyDescent="0.3">
      <c r="A23" s="40" t="s">
        <v>49</v>
      </c>
      <c r="B23" s="40" t="s">
        <v>50</v>
      </c>
      <c r="C23" s="40">
        <v>12.5</v>
      </c>
      <c r="D23" s="40">
        <v>54.17</v>
      </c>
      <c r="E23" s="40" t="s">
        <v>13</v>
      </c>
      <c r="F23" s="40"/>
      <c r="G23" s="40"/>
      <c r="H23" s="40"/>
      <c r="I23" s="40">
        <v>10.1</v>
      </c>
      <c r="J23" s="40">
        <v>5.05</v>
      </c>
      <c r="M23" s="9" t="s">
        <v>410</v>
      </c>
      <c r="N23" s="9" t="s">
        <v>409</v>
      </c>
      <c r="O23" s="29"/>
      <c r="P23" s="10" t="s">
        <v>414</v>
      </c>
      <c r="Q23" s="11" t="s">
        <v>415</v>
      </c>
    </row>
    <row r="24" spans="1:18" ht="18.75" x14ac:dyDescent="0.3">
      <c r="A24" s="40" t="s">
        <v>51</v>
      </c>
      <c r="B24" s="40" t="s">
        <v>52</v>
      </c>
      <c r="C24" s="40">
        <v>23.091999999999999</v>
      </c>
      <c r="D24" s="40">
        <v>33.6</v>
      </c>
      <c r="E24" s="40" t="s">
        <v>13</v>
      </c>
      <c r="F24" s="40"/>
      <c r="G24" s="40"/>
      <c r="H24" s="40"/>
      <c r="I24" s="40">
        <v>10.1</v>
      </c>
      <c r="J24" s="40">
        <v>5.4</v>
      </c>
      <c r="M24" s="9">
        <f>QUARTILE(I3:I197,3)</f>
        <v>29.759500000000003</v>
      </c>
      <c r="N24" s="9">
        <f>QUARTILE(I3:I197,1)</f>
        <v>12.1205</v>
      </c>
      <c r="O24" s="29"/>
      <c r="P24" s="10">
        <f>QUARTILE(J3:J197,3)</f>
        <v>66.224999999999994</v>
      </c>
      <c r="Q24" s="11">
        <f>QUARTILE(J3:J197,1)</f>
        <v>14.52</v>
      </c>
    </row>
    <row r="25" spans="1:18" ht="18.75" x14ac:dyDescent="0.25">
      <c r="A25" s="40" t="s">
        <v>53</v>
      </c>
      <c r="B25" s="40" t="s">
        <v>54</v>
      </c>
      <c r="C25" s="40">
        <v>10.4</v>
      </c>
      <c r="D25" s="40">
        <v>95.3</v>
      </c>
      <c r="E25" s="40" t="s">
        <v>7</v>
      </c>
      <c r="F25" s="40"/>
      <c r="G25" s="40"/>
      <c r="H25" s="40"/>
      <c r="I25" s="40">
        <v>10.199999999999999</v>
      </c>
      <c r="J25" s="40">
        <v>5.9</v>
      </c>
      <c r="M25" s="9"/>
      <c r="N25" s="9"/>
      <c r="O25" s="29"/>
      <c r="P25" s="9"/>
      <c r="Q25" s="9"/>
    </row>
    <row r="26" spans="1:18" ht="18.75" x14ac:dyDescent="0.25">
      <c r="A26" s="40" t="s">
        <v>55</v>
      </c>
      <c r="B26" s="40" t="s">
        <v>56</v>
      </c>
      <c r="C26" s="40">
        <v>24.236000000000001</v>
      </c>
      <c r="D26" s="40">
        <v>36.94</v>
      </c>
      <c r="E26" s="40" t="s">
        <v>22</v>
      </c>
      <c r="F26" s="40"/>
      <c r="G26" s="40"/>
      <c r="H26" s="40"/>
      <c r="I26" s="40">
        <v>10.199999999999999</v>
      </c>
      <c r="J26" s="40">
        <v>6.2</v>
      </c>
      <c r="M26" s="38" t="s">
        <v>411</v>
      </c>
      <c r="N26" s="38"/>
      <c r="O26" s="29"/>
      <c r="P26" s="38" t="s">
        <v>416</v>
      </c>
      <c r="Q26" s="38"/>
    </row>
    <row r="27" spans="1:18" ht="18.75" x14ac:dyDescent="0.25">
      <c r="A27" s="40" t="s">
        <v>57</v>
      </c>
      <c r="B27" s="40" t="s">
        <v>58</v>
      </c>
      <c r="C27" s="40">
        <v>14.930999999999999</v>
      </c>
      <c r="D27" s="40">
        <v>51.04</v>
      </c>
      <c r="E27" s="40" t="s">
        <v>13</v>
      </c>
      <c r="F27" s="40"/>
      <c r="G27" s="40"/>
      <c r="H27" s="40"/>
      <c r="I27" s="40">
        <v>10.199999999999999</v>
      </c>
      <c r="J27" s="40">
        <v>6.4</v>
      </c>
      <c r="M27" s="39">
        <f>_xlfn.VAR.P(M24:N24)</f>
        <v>77.783580250000057</v>
      </c>
      <c r="N27" s="39"/>
      <c r="O27" s="29"/>
      <c r="P27" s="39">
        <f>_xlfn.VAR.P(P24:Q24)</f>
        <v>668.35175625000011</v>
      </c>
      <c r="Q27" s="39"/>
    </row>
    <row r="28" spans="1:18" x14ac:dyDescent="0.25">
      <c r="A28" s="40" t="s">
        <v>59</v>
      </c>
      <c r="B28" s="40" t="s">
        <v>60</v>
      </c>
      <c r="C28" s="40">
        <v>12.188000000000001</v>
      </c>
      <c r="D28" s="40">
        <v>73</v>
      </c>
      <c r="E28" s="40" t="s">
        <v>7</v>
      </c>
      <c r="F28" s="40"/>
      <c r="G28" s="40"/>
      <c r="H28" s="40"/>
      <c r="I28" s="40">
        <v>10.199999999999999</v>
      </c>
      <c r="J28" s="40">
        <v>6.5</v>
      </c>
      <c r="M28" s="25"/>
      <c r="N28" s="25"/>
      <c r="O28" s="25"/>
      <c r="P28" s="25"/>
      <c r="Q28" s="25"/>
    </row>
    <row r="29" spans="1:18" x14ac:dyDescent="0.25">
      <c r="A29" s="40" t="s">
        <v>61</v>
      </c>
      <c r="B29" s="40" t="s">
        <v>62</v>
      </c>
      <c r="C29" s="40">
        <v>16.405000000000001</v>
      </c>
      <c r="D29" s="40">
        <v>64.5</v>
      </c>
      <c r="E29" s="40" t="s">
        <v>7</v>
      </c>
      <c r="F29" s="40"/>
      <c r="G29" s="40"/>
      <c r="H29" s="40"/>
      <c r="I29" s="40">
        <v>10.199999999999999</v>
      </c>
      <c r="J29" s="40">
        <v>6.5</v>
      </c>
      <c r="M29" s="25"/>
      <c r="N29" s="25"/>
      <c r="O29" s="25"/>
      <c r="P29" s="25"/>
      <c r="Q29" s="25"/>
    </row>
    <row r="30" spans="1:18" x14ac:dyDescent="0.25">
      <c r="A30" s="40" t="s">
        <v>63</v>
      </c>
      <c r="B30" s="40" t="s">
        <v>64</v>
      </c>
      <c r="C30" s="40">
        <v>18.134</v>
      </c>
      <c r="D30" s="40">
        <v>29.9</v>
      </c>
      <c r="E30" s="40" t="s">
        <v>22</v>
      </c>
      <c r="F30" s="40"/>
      <c r="G30" s="40"/>
      <c r="H30" s="40"/>
      <c r="I30" s="40">
        <v>10.244</v>
      </c>
      <c r="J30" s="40">
        <v>6.6</v>
      </c>
      <c r="M30" s="25"/>
      <c r="N30" s="25"/>
      <c r="O30" s="25"/>
      <c r="P30" s="25"/>
      <c r="Q30" s="25"/>
    </row>
    <row r="31" spans="1:18" ht="12.75" customHeight="1" thickBot="1" x14ac:dyDescent="0.3">
      <c r="A31" s="40" t="s">
        <v>65</v>
      </c>
      <c r="B31" s="40" t="s">
        <v>66</v>
      </c>
      <c r="C31" s="40">
        <v>25.266999999999999</v>
      </c>
      <c r="D31" s="40">
        <v>15</v>
      </c>
      <c r="E31" s="40" t="s">
        <v>13</v>
      </c>
      <c r="F31" s="40"/>
      <c r="G31" s="40"/>
      <c r="H31" s="40"/>
      <c r="I31" s="40">
        <v>10.3</v>
      </c>
      <c r="J31" s="40">
        <v>6.63</v>
      </c>
      <c r="M31" s="25"/>
      <c r="N31" s="25"/>
      <c r="O31" s="25"/>
      <c r="P31" s="25"/>
      <c r="Q31" s="25"/>
    </row>
    <row r="32" spans="1:18" ht="33" customHeight="1" thickTop="1" thickBot="1" x14ac:dyDescent="0.3">
      <c r="A32" s="40" t="s">
        <v>67</v>
      </c>
      <c r="B32" s="40" t="s">
        <v>68</v>
      </c>
      <c r="C32" s="40">
        <v>34.076000000000001</v>
      </c>
      <c r="D32" s="40">
        <v>3.5</v>
      </c>
      <c r="E32" s="40" t="s">
        <v>10</v>
      </c>
      <c r="F32" s="40"/>
      <c r="G32" s="40"/>
      <c r="H32" s="40"/>
      <c r="I32" s="40">
        <v>10.4</v>
      </c>
      <c r="J32" s="40">
        <v>6.8</v>
      </c>
      <c r="M32" s="34" t="s">
        <v>424</v>
      </c>
      <c r="N32" s="35"/>
      <c r="O32" s="19"/>
      <c r="P32" s="20" t="s">
        <v>425</v>
      </c>
      <c r="Q32" s="21"/>
    </row>
    <row r="33" spans="1:17" ht="28.5" customHeight="1" thickTop="1" thickBot="1" x14ac:dyDescent="0.3">
      <c r="A33" s="40" t="s">
        <v>69</v>
      </c>
      <c r="B33" s="40" t="s">
        <v>70</v>
      </c>
      <c r="C33" s="40">
        <v>10.9</v>
      </c>
      <c r="D33" s="40">
        <v>85.8</v>
      </c>
      <c r="E33" s="40" t="s">
        <v>7</v>
      </c>
      <c r="F33" s="40"/>
      <c r="G33" s="40"/>
      <c r="H33" s="40"/>
      <c r="I33" s="40">
        <v>10.4</v>
      </c>
      <c r="J33" s="40">
        <v>8</v>
      </c>
      <c r="M33" s="27">
        <f>COUNTA(A9:A196)</f>
        <v>188</v>
      </c>
      <c r="N33" s="28"/>
      <c r="O33" s="30" t="s">
        <v>0</v>
      </c>
      <c r="P33" s="31"/>
      <c r="Q33" s="13" t="s">
        <v>4</v>
      </c>
    </row>
    <row r="34" spans="1:17" ht="19.5" thickTop="1" thickBot="1" x14ac:dyDescent="0.3">
      <c r="A34" s="40" t="s">
        <v>71</v>
      </c>
      <c r="B34" s="40" t="s">
        <v>72</v>
      </c>
      <c r="C34" s="40">
        <v>10.199999999999999</v>
      </c>
      <c r="D34" s="40">
        <v>86.34</v>
      </c>
      <c r="E34" s="40" t="s">
        <v>7</v>
      </c>
      <c r="F34" s="40"/>
      <c r="G34" s="40"/>
      <c r="H34" s="40"/>
      <c r="I34" s="40">
        <v>10.7</v>
      </c>
      <c r="J34" s="40">
        <v>8.4</v>
      </c>
      <c r="M34" s="36" t="s">
        <v>423</v>
      </c>
      <c r="N34" s="37"/>
      <c r="O34" s="32" t="s">
        <v>169</v>
      </c>
      <c r="P34" s="33"/>
      <c r="Q34" s="14" t="s">
        <v>22</v>
      </c>
    </row>
    <row r="35" spans="1:17" ht="15.75" thickTop="1" x14ac:dyDescent="0.25">
      <c r="A35" s="40" t="s">
        <v>73</v>
      </c>
      <c r="B35" s="40" t="s">
        <v>74</v>
      </c>
      <c r="C35" s="40">
        <v>13.385</v>
      </c>
      <c r="D35" s="40">
        <v>66.5</v>
      </c>
      <c r="E35" s="40" t="s">
        <v>7</v>
      </c>
      <c r="F35" s="40"/>
      <c r="G35" s="40"/>
      <c r="H35" s="40"/>
      <c r="I35" s="40">
        <v>10.7</v>
      </c>
      <c r="J35" s="40">
        <v>9</v>
      </c>
      <c r="M35" s="25"/>
      <c r="N35" s="25"/>
      <c r="O35" s="25"/>
      <c r="P35" s="25"/>
      <c r="Q35" s="25"/>
    </row>
    <row r="36" spans="1:17" x14ac:dyDescent="0.25">
      <c r="A36" s="40" t="s">
        <v>75</v>
      </c>
      <c r="B36" s="40" t="s">
        <v>76</v>
      </c>
      <c r="C36" s="40">
        <v>12.1</v>
      </c>
      <c r="D36" s="40">
        <v>45.8</v>
      </c>
      <c r="E36" s="40" t="s">
        <v>13</v>
      </c>
      <c r="F36" s="40"/>
      <c r="G36" s="40"/>
      <c r="H36" s="40"/>
      <c r="I36" s="40">
        <v>10.8</v>
      </c>
      <c r="J36" s="40">
        <v>9.1</v>
      </c>
      <c r="M36" s="25"/>
      <c r="N36" s="25"/>
      <c r="O36" s="25"/>
      <c r="P36" s="25"/>
      <c r="Q36" s="25"/>
    </row>
    <row r="37" spans="1:17" x14ac:dyDescent="0.25">
      <c r="A37" s="40" t="s">
        <v>77</v>
      </c>
      <c r="B37" s="40" t="s">
        <v>78</v>
      </c>
      <c r="C37" s="40">
        <v>37.32</v>
      </c>
      <c r="D37" s="40">
        <v>8.4</v>
      </c>
      <c r="E37" s="40" t="s">
        <v>22</v>
      </c>
      <c r="F37" s="40"/>
      <c r="G37" s="40"/>
      <c r="H37" s="40"/>
      <c r="I37" s="40">
        <v>10.9</v>
      </c>
      <c r="J37" s="40">
        <v>9.1999999999999993</v>
      </c>
      <c r="M37" s="25"/>
      <c r="N37" s="25"/>
      <c r="O37" s="25"/>
      <c r="P37" s="25"/>
      <c r="Q37" s="25"/>
    </row>
    <row r="38" spans="1:17" ht="20.25" customHeight="1" x14ac:dyDescent="0.25">
      <c r="A38" s="40" t="s">
        <v>79</v>
      </c>
      <c r="B38" s="40" t="s">
        <v>80</v>
      </c>
      <c r="C38" s="40">
        <v>37.235999999999997</v>
      </c>
      <c r="D38" s="40">
        <v>6.4</v>
      </c>
      <c r="E38" s="40" t="s">
        <v>22</v>
      </c>
      <c r="F38" s="40"/>
      <c r="G38" s="40"/>
      <c r="H38" s="40"/>
      <c r="I38" s="40">
        <v>10.9</v>
      </c>
      <c r="J38" s="40">
        <v>9.1999999999999993</v>
      </c>
      <c r="M38" s="25"/>
      <c r="N38" s="25"/>
      <c r="O38" s="25"/>
      <c r="P38" s="25"/>
      <c r="Q38" s="25"/>
    </row>
    <row r="39" spans="1:17" ht="33.75" customHeight="1" x14ac:dyDescent="0.25">
      <c r="A39" s="40" t="s">
        <v>81</v>
      </c>
      <c r="B39" s="40" t="s">
        <v>82</v>
      </c>
      <c r="C39" s="40">
        <v>37.011000000000003</v>
      </c>
      <c r="D39" s="40">
        <v>6.6</v>
      </c>
      <c r="E39" s="40" t="s">
        <v>22</v>
      </c>
      <c r="F39" s="40"/>
      <c r="G39" s="40"/>
      <c r="H39" s="40"/>
      <c r="I39" s="40">
        <v>11.041</v>
      </c>
      <c r="J39" s="40">
        <v>9.5</v>
      </c>
      <c r="N39" s="26" t="s">
        <v>422</v>
      </c>
      <c r="O39" s="26"/>
      <c r="P39" s="26"/>
      <c r="Q39" s="8"/>
    </row>
    <row r="40" spans="1:17" ht="30" x14ac:dyDescent="0.25">
      <c r="A40" s="40" t="s">
        <v>83</v>
      </c>
      <c r="B40" s="40" t="s">
        <v>84</v>
      </c>
      <c r="C40" s="40">
        <v>16.076000000000001</v>
      </c>
      <c r="D40" s="40">
        <v>51.7</v>
      </c>
      <c r="E40" s="40" t="s">
        <v>13</v>
      </c>
      <c r="F40" s="40"/>
      <c r="G40" s="40"/>
      <c r="H40" s="40"/>
      <c r="I40" s="40">
        <v>11.044</v>
      </c>
      <c r="J40" s="40">
        <v>9.6</v>
      </c>
      <c r="N40" s="15" t="s">
        <v>418</v>
      </c>
      <c r="O40" s="18" t="s">
        <v>420</v>
      </c>
      <c r="P40" s="18" t="s">
        <v>421</v>
      </c>
    </row>
    <row r="41" spans="1:17" x14ac:dyDescent="0.25">
      <c r="A41" s="40" t="s">
        <v>85</v>
      </c>
      <c r="B41" s="40" t="s">
        <v>86</v>
      </c>
      <c r="C41" s="40">
        <v>34.326000000000001</v>
      </c>
      <c r="D41" s="40">
        <v>6.5</v>
      </c>
      <c r="E41" s="40" t="s">
        <v>10</v>
      </c>
      <c r="F41" s="40"/>
      <c r="G41" s="40"/>
      <c r="H41" s="40"/>
      <c r="I41" s="40">
        <v>11.1</v>
      </c>
      <c r="J41" s="40">
        <v>10.6</v>
      </c>
      <c r="N41" s="16" t="s">
        <v>8</v>
      </c>
      <c r="O41" s="17">
        <v>1</v>
      </c>
      <c r="P41" s="17">
        <v>5.9</v>
      </c>
    </row>
    <row r="42" spans="1:17" x14ac:dyDescent="0.25">
      <c r="A42" s="40" t="s">
        <v>87</v>
      </c>
      <c r="B42" s="40" t="s">
        <v>88</v>
      </c>
      <c r="C42" s="40">
        <v>21.625</v>
      </c>
      <c r="D42" s="40">
        <v>37.5</v>
      </c>
      <c r="E42" s="40" t="s">
        <v>22</v>
      </c>
      <c r="F42" s="40"/>
      <c r="G42" s="40"/>
      <c r="H42" s="40"/>
      <c r="I42" s="40">
        <v>11.2</v>
      </c>
      <c r="J42" s="40">
        <v>10.9</v>
      </c>
      <c r="N42" s="16" t="s">
        <v>14</v>
      </c>
      <c r="O42" s="17">
        <v>1</v>
      </c>
      <c r="P42" s="17">
        <v>57.2</v>
      </c>
    </row>
    <row r="43" spans="1:17" x14ac:dyDescent="0.25">
      <c r="A43" s="40" t="s">
        <v>89</v>
      </c>
      <c r="B43" s="40" t="s">
        <v>90</v>
      </c>
      <c r="C43" s="40">
        <v>15.022</v>
      </c>
      <c r="D43" s="40">
        <v>45.96</v>
      </c>
      <c r="E43" s="40" t="s">
        <v>13</v>
      </c>
      <c r="F43" s="40"/>
      <c r="G43" s="40"/>
      <c r="H43" s="40"/>
      <c r="I43" s="40">
        <v>11.222</v>
      </c>
      <c r="J43" s="40">
        <v>11.3</v>
      </c>
      <c r="N43" s="16" t="s">
        <v>107</v>
      </c>
      <c r="O43" s="17">
        <v>1</v>
      </c>
      <c r="P43" s="17">
        <v>16.5</v>
      </c>
    </row>
    <row r="44" spans="1:17" x14ac:dyDescent="0.25">
      <c r="A44" s="40" t="s">
        <v>91</v>
      </c>
      <c r="B44" s="40" t="s">
        <v>92</v>
      </c>
      <c r="C44" s="40">
        <v>10.4</v>
      </c>
      <c r="D44" s="40">
        <v>27.93</v>
      </c>
      <c r="E44" s="40" t="s">
        <v>13</v>
      </c>
      <c r="F44" s="40"/>
      <c r="G44" s="40"/>
      <c r="H44" s="40"/>
      <c r="I44" s="40">
        <v>11.256</v>
      </c>
      <c r="J44" s="40">
        <v>11.5</v>
      </c>
      <c r="N44" s="16" t="s">
        <v>11</v>
      </c>
      <c r="O44" s="17">
        <v>1</v>
      </c>
      <c r="P44" s="17">
        <v>19.100000000000001</v>
      </c>
    </row>
    <row r="45" spans="1:17" x14ac:dyDescent="0.25">
      <c r="A45" s="40" t="s">
        <v>93</v>
      </c>
      <c r="B45" s="40" t="s">
        <v>94</v>
      </c>
      <c r="C45" s="40">
        <v>12.5</v>
      </c>
      <c r="D45" s="40">
        <v>74.099999999999994</v>
      </c>
      <c r="E45" s="40" t="s">
        <v>7</v>
      </c>
      <c r="F45" s="40"/>
      <c r="G45" s="40"/>
      <c r="H45" s="40"/>
      <c r="I45" s="40">
        <v>11.3</v>
      </c>
      <c r="J45" s="40">
        <v>12.3</v>
      </c>
      <c r="N45" s="16" t="s">
        <v>23</v>
      </c>
      <c r="O45" s="17">
        <v>1</v>
      </c>
      <c r="P45" s="17">
        <v>63.4</v>
      </c>
    </row>
    <row r="46" spans="1:17" x14ac:dyDescent="0.25">
      <c r="A46" s="40" t="s">
        <v>95</v>
      </c>
      <c r="B46" s="40" t="s">
        <v>96</v>
      </c>
      <c r="C46" s="40">
        <v>11.436</v>
      </c>
      <c r="D46" s="40">
        <v>65.454800000000006</v>
      </c>
      <c r="E46" s="40" t="s">
        <v>7</v>
      </c>
      <c r="F46" s="40"/>
      <c r="G46" s="40"/>
      <c r="H46" s="40"/>
      <c r="I46" s="40">
        <v>11.436</v>
      </c>
      <c r="J46" s="40">
        <v>12.5</v>
      </c>
      <c r="N46" s="16" t="s">
        <v>18</v>
      </c>
      <c r="O46" s="17">
        <v>1</v>
      </c>
      <c r="P46" s="17">
        <v>59.9</v>
      </c>
    </row>
    <row r="47" spans="1:17" x14ac:dyDescent="0.25">
      <c r="A47" s="40" t="s">
        <v>97</v>
      </c>
      <c r="B47" s="40" t="s">
        <v>98</v>
      </c>
      <c r="C47" s="40">
        <v>10.199999999999999</v>
      </c>
      <c r="D47" s="40">
        <v>74.110399999999998</v>
      </c>
      <c r="E47" s="40" t="s">
        <v>7</v>
      </c>
      <c r="F47" s="40"/>
      <c r="G47" s="40"/>
      <c r="H47" s="40"/>
      <c r="I47" s="40">
        <v>11.6</v>
      </c>
      <c r="J47" s="40">
        <v>13.1</v>
      </c>
      <c r="N47" s="16" t="s">
        <v>20</v>
      </c>
      <c r="O47" s="17">
        <v>1</v>
      </c>
      <c r="P47" s="17">
        <v>41.9</v>
      </c>
    </row>
    <row r="48" spans="1:17" x14ac:dyDescent="0.25">
      <c r="A48" s="40" t="s">
        <v>99</v>
      </c>
      <c r="B48" s="40" t="s">
        <v>100</v>
      </c>
      <c r="C48" s="40">
        <v>8.5</v>
      </c>
      <c r="D48" s="40">
        <v>84.17</v>
      </c>
      <c r="E48" s="40" t="s">
        <v>7</v>
      </c>
      <c r="F48" s="40"/>
      <c r="G48" s="40"/>
      <c r="H48" s="40"/>
      <c r="I48" s="40">
        <v>11.616</v>
      </c>
      <c r="J48" s="40">
        <v>13.3</v>
      </c>
      <c r="N48" s="16" t="s">
        <v>5</v>
      </c>
      <c r="O48" s="17">
        <v>1</v>
      </c>
      <c r="P48" s="17">
        <v>78.900000000000006</v>
      </c>
    </row>
    <row r="49" spans="1:16" x14ac:dyDescent="0.25">
      <c r="A49" s="40" t="s">
        <v>101</v>
      </c>
      <c r="B49" s="40" t="s">
        <v>102</v>
      </c>
      <c r="C49" s="40">
        <v>25.486000000000001</v>
      </c>
      <c r="D49" s="40">
        <v>9.5</v>
      </c>
      <c r="E49" s="40" t="s">
        <v>22</v>
      </c>
      <c r="F49" s="40"/>
      <c r="G49" s="40"/>
      <c r="H49" s="40"/>
      <c r="I49" s="40">
        <v>11.8</v>
      </c>
      <c r="J49" s="40">
        <v>13.9</v>
      </c>
      <c r="N49" s="16" t="s">
        <v>25</v>
      </c>
      <c r="O49" s="17">
        <v>1</v>
      </c>
      <c r="P49" s="17">
        <v>83</v>
      </c>
    </row>
    <row r="50" spans="1:16" x14ac:dyDescent="0.25">
      <c r="A50" s="40" t="s">
        <v>103</v>
      </c>
      <c r="B50" s="40" t="s">
        <v>104</v>
      </c>
      <c r="C50" s="40">
        <v>10</v>
      </c>
      <c r="D50" s="40">
        <v>94.6297</v>
      </c>
      <c r="E50" s="40" t="s">
        <v>7</v>
      </c>
      <c r="F50" s="40"/>
      <c r="G50" s="40"/>
      <c r="H50" s="40"/>
      <c r="I50" s="40">
        <v>11.94</v>
      </c>
      <c r="J50" s="40">
        <v>14</v>
      </c>
      <c r="N50" s="16" t="s">
        <v>27</v>
      </c>
      <c r="O50" s="17">
        <v>1</v>
      </c>
      <c r="P50" s="17">
        <v>80.618799999999993</v>
      </c>
    </row>
    <row r="51" spans="1:16" x14ac:dyDescent="0.25">
      <c r="A51" s="40" t="s">
        <v>105</v>
      </c>
      <c r="B51" s="40" t="s">
        <v>106</v>
      </c>
      <c r="C51" s="40">
        <v>21.198</v>
      </c>
      <c r="D51" s="40">
        <v>45.9</v>
      </c>
      <c r="E51" s="40" t="s">
        <v>13</v>
      </c>
      <c r="F51" s="40"/>
      <c r="G51" s="40"/>
      <c r="H51" s="40"/>
      <c r="I51" s="40">
        <v>12.1</v>
      </c>
      <c r="J51" s="40">
        <v>14.1</v>
      </c>
      <c r="N51" s="16" t="s">
        <v>29</v>
      </c>
      <c r="O51" s="17">
        <v>1</v>
      </c>
      <c r="P51" s="17">
        <v>58.7</v>
      </c>
    </row>
    <row r="52" spans="1:16" x14ac:dyDescent="0.25">
      <c r="A52" s="40" t="s">
        <v>107</v>
      </c>
      <c r="B52" s="40" t="s">
        <v>108</v>
      </c>
      <c r="C52" s="40">
        <v>24.738</v>
      </c>
      <c r="D52" s="40">
        <v>16.5</v>
      </c>
      <c r="E52" s="40" t="s">
        <v>13</v>
      </c>
      <c r="F52" s="40"/>
      <c r="G52" s="40"/>
      <c r="H52" s="40"/>
      <c r="I52" s="40">
        <v>12.141</v>
      </c>
      <c r="J52" s="40">
        <v>14.94</v>
      </c>
      <c r="N52" s="16" t="s">
        <v>45</v>
      </c>
      <c r="O52" s="17">
        <v>1</v>
      </c>
      <c r="P52" s="17">
        <v>72</v>
      </c>
    </row>
    <row r="53" spans="1:16" x14ac:dyDescent="0.25">
      <c r="A53" s="40" t="s">
        <v>109</v>
      </c>
      <c r="B53" s="40" t="s">
        <v>110</v>
      </c>
      <c r="C53" s="40">
        <v>21.07</v>
      </c>
      <c r="D53" s="40">
        <v>40.353684229999999</v>
      </c>
      <c r="E53" s="40" t="s">
        <v>13</v>
      </c>
      <c r="F53" s="40"/>
      <c r="G53" s="40"/>
      <c r="H53" s="40"/>
      <c r="I53" s="40">
        <v>12.188000000000001</v>
      </c>
      <c r="J53" s="40">
        <v>15</v>
      </c>
      <c r="N53" s="16" t="s">
        <v>43</v>
      </c>
      <c r="O53" s="17">
        <v>1</v>
      </c>
      <c r="P53" s="17">
        <v>90.000039700000002</v>
      </c>
    </row>
    <row r="54" spans="1:16" x14ac:dyDescent="0.25">
      <c r="A54" s="40" t="s">
        <v>111</v>
      </c>
      <c r="B54" s="40" t="s">
        <v>112</v>
      </c>
      <c r="C54" s="40">
        <v>28.032</v>
      </c>
      <c r="D54" s="40">
        <v>29.4</v>
      </c>
      <c r="E54" s="40" t="s">
        <v>22</v>
      </c>
      <c r="F54" s="40"/>
      <c r="G54" s="40"/>
      <c r="H54" s="40"/>
      <c r="I54" s="40">
        <v>12.2</v>
      </c>
      <c r="J54" s="40">
        <v>15.1</v>
      </c>
      <c r="N54" s="16" t="s">
        <v>39</v>
      </c>
      <c r="O54" s="17">
        <v>1</v>
      </c>
      <c r="P54" s="17">
        <v>6.63</v>
      </c>
    </row>
    <row r="55" spans="1:16" x14ac:dyDescent="0.25">
      <c r="A55" s="40" t="s">
        <v>113</v>
      </c>
      <c r="B55" s="40" t="s">
        <v>114</v>
      </c>
      <c r="C55" s="40">
        <v>34.799999999999997</v>
      </c>
      <c r="D55" s="40">
        <v>0.9</v>
      </c>
      <c r="E55" s="40" t="s">
        <v>10</v>
      </c>
      <c r="F55" s="40"/>
      <c r="G55" s="40"/>
      <c r="H55" s="40"/>
      <c r="I55" s="40">
        <v>12.3</v>
      </c>
      <c r="J55" s="40">
        <v>15.3</v>
      </c>
      <c r="N55" s="16" t="s">
        <v>59</v>
      </c>
      <c r="O55" s="17">
        <v>1</v>
      </c>
      <c r="P55" s="17">
        <v>73</v>
      </c>
    </row>
    <row r="56" spans="1:16" x14ac:dyDescent="0.25">
      <c r="A56" s="40" t="s">
        <v>115</v>
      </c>
      <c r="B56" s="40" t="s">
        <v>116</v>
      </c>
      <c r="C56" s="40">
        <v>9.1</v>
      </c>
      <c r="D56" s="40">
        <v>71.635000000000005</v>
      </c>
      <c r="E56" s="40" t="s">
        <v>7</v>
      </c>
      <c r="F56" s="40"/>
      <c r="G56" s="40"/>
      <c r="H56" s="40"/>
      <c r="I56" s="40">
        <v>12.5</v>
      </c>
      <c r="J56" s="40">
        <v>15.4</v>
      </c>
      <c r="N56" s="16" t="s">
        <v>49</v>
      </c>
      <c r="O56" s="17">
        <v>1</v>
      </c>
      <c r="P56" s="17">
        <v>54.17</v>
      </c>
    </row>
    <row r="57" spans="1:16" x14ac:dyDescent="0.25">
      <c r="A57" s="40" t="s">
        <v>117</v>
      </c>
      <c r="B57" s="40" t="s">
        <v>118</v>
      </c>
      <c r="C57" s="40">
        <v>10.3</v>
      </c>
      <c r="D57" s="40">
        <v>79.400000000000006</v>
      </c>
      <c r="E57" s="40" t="s">
        <v>7</v>
      </c>
      <c r="F57" s="40"/>
      <c r="G57" s="40"/>
      <c r="H57" s="40"/>
      <c r="I57" s="40">
        <v>12.5</v>
      </c>
      <c r="J57" s="40">
        <v>15.5</v>
      </c>
      <c r="N57" s="16" t="s">
        <v>33</v>
      </c>
      <c r="O57" s="17">
        <v>1</v>
      </c>
      <c r="P57" s="17">
        <v>82.170199999999994</v>
      </c>
    </row>
    <row r="58" spans="1:16" x14ac:dyDescent="0.25">
      <c r="A58" s="40" t="s">
        <v>119</v>
      </c>
      <c r="B58" s="40" t="s">
        <v>120</v>
      </c>
      <c r="C58" s="40">
        <v>32.924999999999997</v>
      </c>
      <c r="D58" s="40">
        <v>1.9</v>
      </c>
      <c r="E58" s="40" t="s">
        <v>10</v>
      </c>
      <c r="F58" s="40"/>
      <c r="G58" s="40"/>
      <c r="H58" s="40"/>
      <c r="I58" s="40">
        <v>12.5</v>
      </c>
      <c r="J58" s="40">
        <v>16</v>
      </c>
      <c r="N58" s="16" t="s">
        <v>51</v>
      </c>
      <c r="O58" s="17">
        <v>1</v>
      </c>
      <c r="P58" s="17">
        <v>33.6</v>
      </c>
    </row>
    <row r="59" spans="1:16" x14ac:dyDescent="0.25">
      <c r="A59" s="40" t="s">
        <v>121</v>
      </c>
      <c r="B59" s="40" t="s">
        <v>122</v>
      </c>
      <c r="C59" s="40">
        <v>10.7</v>
      </c>
      <c r="D59" s="40">
        <v>91.514399999999995</v>
      </c>
      <c r="E59" s="40" t="s">
        <v>7</v>
      </c>
      <c r="F59" s="40"/>
      <c r="G59" s="40"/>
      <c r="H59" s="40"/>
      <c r="I59" s="40">
        <v>12.877000000000001</v>
      </c>
      <c r="J59" s="40">
        <v>16.2</v>
      </c>
      <c r="N59" s="16" t="s">
        <v>35</v>
      </c>
      <c r="O59" s="17">
        <v>1</v>
      </c>
      <c r="P59" s="17">
        <v>4.9000000000000004</v>
      </c>
    </row>
    <row r="60" spans="1:16" x14ac:dyDescent="0.25">
      <c r="A60" s="40" t="s">
        <v>123</v>
      </c>
      <c r="B60" s="40" t="s">
        <v>124</v>
      </c>
      <c r="C60" s="40">
        <v>20.463000000000001</v>
      </c>
      <c r="D60" s="40">
        <v>37.1</v>
      </c>
      <c r="E60" s="40" t="s">
        <v>13</v>
      </c>
      <c r="F60" s="40"/>
      <c r="G60" s="40"/>
      <c r="H60" s="40"/>
      <c r="I60" s="40">
        <v>13.12</v>
      </c>
      <c r="J60" s="40">
        <v>16.399999999999999</v>
      </c>
      <c r="N60" s="16" t="s">
        <v>53</v>
      </c>
      <c r="O60" s="17">
        <v>1</v>
      </c>
      <c r="P60" s="17">
        <v>95.3</v>
      </c>
    </row>
    <row r="61" spans="1:16" x14ac:dyDescent="0.25">
      <c r="A61" s="40" t="s">
        <v>125</v>
      </c>
      <c r="B61" s="40" t="s">
        <v>126</v>
      </c>
      <c r="C61" s="40">
        <v>12.3</v>
      </c>
      <c r="D61" s="40">
        <v>81.919799999999995</v>
      </c>
      <c r="E61" s="40" t="s">
        <v>7</v>
      </c>
      <c r="F61" s="40"/>
      <c r="G61" s="40"/>
      <c r="H61" s="40"/>
      <c r="I61" s="40">
        <v>13.2</v>
      </c>
      <c r="J61" s="40">
        <v>16.5</v>
      </c>
      <c r="N61" s="16" t="s">
        <v>63</v>
      </c>
      <c r="O61" s="17">
        <v>1</v>
      </c>
      <c r="P61" s="17">
        <v>29.9</v>
      </c>
    </row>
    <row r="62" spans="1:16" x14ac:dyDescent="0.25">
      <c r="A62" s="40" t="s">
        <v>127</v>
      </c>
      <c r="B62" s="40" t="s">
        <v>128</v>
      </c>
      <c r="C62" s="40">
        <v>23.510999999999999</v>
      </c>
      <c r="D62" s="40">
        <v>27.8</v>
      </c>
      <c r="E62" s="40" t="s">
        <v>22</v>
      </c>
      <c r="F62" s="40"/>
      <c r="G62" s="40"/>
      <c r="H62" s="40"/>
      <c r="I62" s="40">
        <v>13.2</v>
      </c>
      <c r="J62" s="40">
        <v>16.5</v>
      </c>
      <c r="N62" s="16" t="s">
        <v>55</v>
      </c>
      <c r="O62" s="17">
        <v>1</v>
      </c>
      <c r="P62" s="17">
        <v>36.94</v>
      </c>
    </row>
    <row r="63" spans="1:16" x14ac:dyDescent="0.25">
      <c r="A63" s="40" t="s">
        <v>129</v>
      </c>
      <c r="B63" s="40" t="s">
        <v>130</v>
      </c>
      <c r="C63" s="40">
        <v>30.555</v>
      </c>
      <c r="D63" s="40">
        <v>9.1999999999999993</v>
      </c>
      <c r="E63" s="40" t="s">
        <v>13</v>
      </c>
      <c r="F63" s="40"/>
      <c r="G63" s="40"/>
      <c r="H63" s="40"/>
      <c r="I63" s="40">
        <v>13.308</v>
      </c>
      <c r="J63" s="40">
        <v>17.8</v>
      </c>
      <c r="N63" s="16" t="s">
        <v>47</v>
      </c>
      <c r="O63" s="17">
        <v>1</v>
      </c>
      <c r="P63" s="17">
        <v>57.79</v>
      </c>
    </row>
    <row r="64" spans="1:16" x14ac:dyDescent="0.25">
      <c r="A64" s="40" t="s">
        <v>131</v>
      </c>
      <c r="B64" s="40" t="s">
        <v>132</v>
      </c>
      <c r="C64" s="40">
        <v>12.2</v>
      </c>
      <c r="D64" s="40">
        <v>89.844099999999997</v>
      </c>
      <c r="E64" s="40" t="s">
        <v>7</v>
      </c>
      <c r="F64" s="40"/>
      <c r="G64" s="40"/>
      <c r="H64" s="40"/>
      <c r="I64" s="40">
        <v>13.332000000000001</v>
      </c>
      <c r="J64" s="40">
        <v>18.5</v>
      </c>
      <c r="N64" s="16" t="s">
        <v>65</v>
      </c>
      <c r="O64" s="17">
        <v>1</v>
      </c>
      <c r="P64" s="17">
        <v>15</v>
      </c>
    </row>
    <row r="65" spans="1:16" x14ac:dyDescent="0.25">
      <c r="A65" s="40" t="s">
        <v>133</v>
      </c>
      <c r="B65" s="40" t="s">
        <v>134</v>
      </c>
      <c r="C65" s="40">
        <v>13.332000000000001</v>
      </c>
      <c r="D65" s="40">
        <v>43.3</v>
      </c>
      <c r="E65" s="40" t="s">
        <v>22</v>
      </c>
      <c r="F65" s="40"/>
      <c r="G65" s="40"/>
      <c r="H65" s="40"/>
      <c r="I65" s="40">
        <v>13.385</v>
      </c>
      <c r="J65" s="40">
        <v>19.100000000000001</v>
      </c>
      <c r="N65" s="16" t="s">
        <v>57</v>
      </c>
      <c r="O65" s="17">
        <v>1</v>
      </c>
      <c r="P65" s="17">
        <v>51.04</v>
      </c>
    </row>
    <row r="66" spans="1:16" x14ac:dyDescent="0.25">
      <c r="A66" s="40" t="s">
        <v>135</v>
      </c>
      <c r="B66" s="40" t="s">
        <v>136</v>
      </c>
      <c r="C66" s="40">
        <v>33.131</v>
      </c>
      <c r="D66" s="40">
        <v>12.3</v>
      </c>
      <c r="E66" s="40" t="s">
        <v>22</v>
      </c>
      <c r="F66" s="40"/>
      <c r="G66" s="40"/>
      <c r="H66" s="40"/>
      <c r="I66" s="40">
        <v>13.4</v>
      </c>
      <c r="J66" s="40">
        <v>19.7</v>
      </c>
      <c r="N66" s="16" t="s">
        <v>61</v>
      </c>
      <c r="O66" s="17">
        <v>1</v>
      </c>
      <c r="P66" s="17">
        <v>64.5</v>
      </c>
    </row>
    <row r="67" spans="1:16" x14ac:dyDescent="0.25">
      <c r="A67" s="40" t="s">
        <v>137</v>
      </c>
      <c r="B67" s="40" t="s">
        <v>138</v>
      </c>
      <c r="C67" s="40">
        <v>37.337000000000003</v>
      </c>
      <c r="D67" s="40">
        <v>1.6</v>
      </c>
      <c r="E67" s="40" t="s">
        <v>10</v>
      </c>
      <c r="F67" s="40"/>
      <c r="G67" s="40"/>
      <c r="H67" s="40"/>
      <c r="I67" s="40">
        <v>13.426</v>
      </c>
      <c r="J67" s="40">
        <v>20</v>
      </c>
      <c r="N67" s="16" t="s">
        <v>41</v>
      </c>
      <c r="O67" s="17">
        <v>1</v>
      </c>
      <c r="P67" s="17">
        <v>53.061500000000002</v>
      </c>
    </row>
    <row r="68" spans="1:16" x14ac:dyDescent="0.25">
      <c r="A68" s="40" t="s">
        <v>139</v>
      </c>
      <c r="B68" s="40" t="s">
        <v>140</v>
      </c>
      <c r="C68" s="40">
        <v>42.524999999999999</v>
      </c>
      <c r="D68" s="40">
        <v>14</v>
      </c>
      <c r="E68" s="40" t="s">
        <v>10</v>
      </c>
      <c r="F68" s="40"/>
      <c r="G68" s="40"/>
      <c r="H68" s="40"/>
      <c r="I68" s="40">
        <v>13.54</v>
      </c>
      <c r="J68" s="40">
        <v>20</v>
      </c>
      <c r="N68" s="16" t="s">
        <v>37</v>
      </c>
      <c r="O68" s="17">
        <v>1</v>
      </c>
      <c r="P68" s="17">
        <v>9.1</v>
      </c>
    </row>
    <row r="69" spans="1:16" x14ac:dyDescent="0.25">
      <c r="A69" s="40" t="s">
        <v>141</v>
      </c>
      <c r="B69" s="40" t="s">
        <v>142</v>
      </c>
      <c r="C69" s="40">
        <v>37.503</v>
      </c>
      <c r="D69" s="40">
        <v>3.1</v>
      </c>
      <c r="E69" s="40" t="s">
        <v>10</v>
      </c>
      <c r="F69" s="40"/>
      <c r="G69" s="40"/>
      <c r="H69" s="40"/>
      <c r="I69" s="40">
        <v>14.374000000000001</v>
      </c>
      <c r="J69" s="40">
        <v>21.9</v>
      </c>
      <c r="N69" s="16" t="s">
        <v>31</v>
      </c>
      <c r="O69" s="17">
        <v>1</v>
      </c>
      <c r="P69" s="17">
        <v>1.3</v>
      </c>
    </row>
    <row r="70" spans="1:16" x14ac:dyDescent="0.25">
      <c r="A70" s="40" t="s">
        <v>143</v>
      </c>
      <c r="B70" s="40" t="s">
        <v>144</v>
      </c>
      <c r="C70" s="40">
        <v>35.362000000000002</v>
      </c>
      <c r="D70" s="40">
        <v>16.399999999999999</v>
      </c>
      <c r="E70" s="40" t="s">
        <v>7</v>
      </c>
      <c r="F70" s="40"/>
      <c r="G70" s="40"/>
      <c r="H70" s="40"/>
      <c r="I70" s="40">
        <v>14.5</v>
      </c>
      <c r="J70" s="40">
        <v>22.7</v>
      </c>
      <c r="N70" s="16" t="s">
        <v>87</v>
      </c>
      <c r="O70" s="17">
        <v>1</v>
      </c>
      <c r="P70" s="17">
        <v>37.5</v>
      </c>
    </row>
    <row r="71" spans="1:16" x14ac:dyDescent="0.25">
      <c r="A71" s="40" t="s">
        <v>145</v>
      </c>
      <c r="B71" s="40" t="s">
        <v>146</v>
      </c>
      <c r="C71" s="40">
        <v>8.5</v>
      </c>
      <c r="D71" s="40">
        <v>59.866300000000003</v>
      </c>
      <c r="E71" s="40" t="s">
        <v>7</v>
      </c>
      <c r="F71" s="40"/>
      <c r="G71" s="40"/>
      <c r="H71" s="40"/>
      <c r="I71" s="40">
        <v>14.59</v>
      </c>
      <c r="J71" s="40">
        <v>23</v>
      </c>
      <c r="N71" s="16" t="s">
        <v>195</v>
      </c>
      <c r="O71" s="17">
        <v>1</v>
      </c>
      <c r="P71" s="17">
        <v>6.8</v>
      </c>
    </row>
    <row r="72" spans="1:16" x14ac:dyDescent="0.25">
      <c r="A72" s="40" t="s">
        <v>147</v>
      </c>
      <c r="B72" s="40" t="s">
        <v>148</v>
      </c>
      <c r="C72" s="40">
        <v>19.334</v>
      </c>
      <c r="D72" s="40">
        <v>35</v>
      </c>
      <c r="E72" s="40" t="s">
        <v>13</v>
      </c>
      <c r="F72" s="40"/>
      <c r="G72" s="40"/>
      <c r="H72" s="40"/>
      <c r="I72" s="40">
        <v>14.930999999999999</v>
      </c>
      <c r="J72" s="40">
        <v>23</v>
      </c>
      <c r="N72" s="16" t="s">
        <v>79</v>
      </c>
      <c r="O72" s="17">
        <v>1</v>
      </c>
      <c r="P72" s="17">
        <v>6.4</v>
      </c>
    </row>
    <row r="73" spans="1:16" x14ac:dyDescent="0.25">
      <c r="A73" s="40" t="s">
        <v>149</v>
      </c>
      <c r="B73" s="40" t="s">
        <v>150</v>
      </c>
      <c r="C73" s="40">
        <v>14.5</v>
      </c>
      <c r="D73" s="40">
        <v>65.8</v>
      </c>
      <c r="E73" s="40" t="s">
        <v>7</v>
      </c>
      <c r="F73" s="40"/>
      <c r="G73" s="40"/>
      <c r="H73" s="40"/>
      <c r="I73" s="40">
        <v>15</v>
      </c>
      <c r="J73" s="40">
        <v>23.109300000000001</v>
      </c>
      <c r="N73" s="16" t="s">
        <v>69</v>
      </c>
      <c r="O73" s="17">
        <v>1</v>
      </c>
      <c r="P73" s="17">
        <v>85.8</v>
      </c>
    </row>
    <row r="74" spans="1:16" x14ac:dyDescent="0.25">
      <c r="A74" s="40" t="s">
        <v>151</v>
      </c>
      <c r="B74" s="40" t="s">
        <v>152</v>
      </c>
      <c r="C74" s="40">
        <v>27.465</v>
      </c>
      <c r="D74" s="40">
        <v>19.7</v>
      </c>
      <c r="E74" s="40" t="s">
        <v>22</v>
      </c>
      <c r="F74" s="40"/>
      <c r="G74" s="40"/>
      <c r="H74" s="40"/>
      <c r="I74" s="40">
        <v>15.022</v>
      </c>
      <c r="J74" s="40">
        <v>24.7</v>
      </c>
      <c r="N74" s="16" t="s">
        <v>93</v>
      </c>
      <c r="O74" s="17">
        <v>1</v>
      </c>
      <c r="P74" s="17">
        <v>74.099999999999994</v>
      </c>
    </row>
    <row r="75" spans="1:16" x14ac:dyDescent="0.25">
      <c r="A75" s="40" t="s">
        <v>153</v>
      </c>
      <c r="B75" s="40" t="s">
        <v>154</v>
      </c>
      <c r="C75" s="40">
        <v>17.388999999999999</v>
      </c>
      <c r="D75" s="40">
        <v>65.400000000000006</v>
      </c>
      <c r="E75" s="40" t="s">
        <v>7</v>
      </c>
      <c r="F75" s="40"/>
      <c r="G75" s="40"/>
      <c r="H75" s="40"/>
      <c r="I75" s="40">
        <v>15.04</v>
      </c>
      <c r="J75" s="40">
        <v>26.2</v>
      </c>
      <c r="N75" s="16" t="s">
        <v>67</v>
      </c>
      <c r="O75" s="17">
        <v>1</v>
      </c>
      <c r="P75" s="17">
        <v>3.5</v>
      </c>
    </row>
    <row r="76" spans="1:16" x14ac:dyDescent="0.25">
      <c r="A76" s="40" t="s">
        <v>155</v>
      </c>
      <c r="B76" s="40" t="s">
        <v>156</v>
      </c>
      <c r="C76" s="40">
        <v>18.885000000000002</v>
      </c>
      <c r="D76" s="40">
        <v>35</v>
      </c>
      <c r="E76" s="40" t="s">
        <v>22</v>
      </c>
      <c r="F76" s="40"/>
      <c r="G76" s="40"/>
      <c r="H76" s="40"/>
      <c r="I76" s="40">
        <v>15.339</v>
      </c>
      <c r="J76" s="40">
        <v>27.8</v>
      </c>
      <c r="N76" s="16" t="s">
        <v>343</v>
      </c>
      <c r="O76" s="17">
        <v>1</v>
      </c>
      <c r="P76" s="17">
        <v>2.2999999999999998</v>
      </c>
    </row>
    <row r="77" spans="1:16" x14ac:dyDescent="0.25">
      <c r="A77" s="40" t="s">
        <v>157</v>
      </c>
      <c r="B77" s="40" t="s">
        <v>158</v>
      </c>
      <c r="C77" s="40">
        <v>7.9</v>
      </c>
      <c r="D77" s="40">
        <v>74.2</v>
      </c>
      <c r="E77" s="40" t="s">
        <v>7</v>
      </c>
      <c r="F77" s="40"/>
      <c r="G77" s="40"/>
      <c r="H77" s="40"/>
      <c r="I77" s="40">
        <v>15.43</v>
      </c>
      <c r="J77" s="40">
        <v>27.93</v>
      </c>
      <c r="N77" s="16" t="s">
        <v>73</v>
      </c>
      <c r="O77" s="17">
        <v>1</v>
      </c>
      <c r="P77" s="17">
        <v>66.5</v>
      </c>
    </row>
    <row r="78" spans="1:16" x14ac:dyDescent="0.25">
      <c r="A78" s="40" t="s">
        <v>159</v>
      </c>
      <c r="B78" s="40" t="s">
        <v>160</v>
      </c>
      <c r="C78" s="40">
        <v>21.593</v>
      </c>
      <c r="D78" s="40">
        <v>17.8</v>
      </c>
      <c r="E78" s="40" t="s">
        <v>22</v>
      </c>
      <c r="F78" s="40"/>
      <c r="G78" s="40"/>
      <c r="H78" s="40"/>
      <c r="I78" s="40">
        <v>15.537000000000001</v>
      </c>
      <c r="J78" s="40">
        <v>28.94</v>
      </c>
      <c r="N78" s="16" t="s">
        <v>75</v>
      </c>
      <c r="O78" s="17">
        <v>1</v>
      </c>
      <c r="P78" s="17">
        <v>45.8</v>
      </c>
    </row>
    <row r="79" spans="1:16" x14ac:dyDescent="0.25">
      <c r="A79" s="40" t="s">
        <v>161</v>
      </c>
      <c r="B79" s="40" t="s">
        <v>162</v>
      </c>
      <c r="C79" s="40">
        <v>9.4</v>
      </c>
      <c r="D79" s="40">
        <v>66.747600000000006</v>
      </c>
      <c r="E79" s="40" t="s">
        <v>7</v>
      </c>
      <c r="F79" s="40"/>
      <c r="G79" s="40"/>
      <c r="H79" s="40"/>
      <c r="I79" s="40">
        <v>16.076000000000001</v>
      </c>
      <c r="J79" s="40">
        <v>29.4</v>
      </c>
      <c r="N79" s="16" t="s">
        <v>83</v>
      </c>
      <c r="O79" s="17">
        <v>1</v>
      </c>
      <c r="P79" s="17">
        <v>51.7</v>
      </c>
    </row>
    <row r="80" spans="1:16" x14ac:dyDescent="0.25">
      <c r="A80" s="40" t="s">
        <v>163</v>
      </c>
      <c r="B80" s="40" t="s">
        <v>164</v>
      </c>
      <c r="C80" s="40">
        <v>25.344999999999999</v>
      </c>
      <c r="D80" s="40">
        <v>10.6</v>
      </c>
      <c r="E80" s="40" t="s">
        <v>10</v>
      </c>
      <c r="F80" s="40"/>
      <c r="G80" s="40"/>
      <c r="H80" s="40"/>
      <c r="I80" s="40">
        <v>16.306000000000001</v>
      </c>
      <c r="J80" s="40">
        <v>29.9</v>
      </c>
      <c r="N80" s="16" t="s">
        <v>85</v>
      </c>
      <c r="O80" s="17">
        <v>1</v>
      </c>
      <c r="P80" s="17">
        <v>6.5</v>
      </c>
    </row>
    <row r="81" spans="1:16" x14ac:dyDescent="0.25">
      <c r="A81" s="40" t="s">
        <v>165</v>
      </c>
      <c r="B81" s="40" t="s">
        <v>166</v>
      </c>
      <c r="C81" s="40">
        <v>9.1999999999999993</v>
      </c>
      <c r="D81" s="40">
        <v>72.643900000000002</v>
      </c>
      <c r="E81" s="40" t="s">
        <v>7</v>
      </c>
      <c r="F81" s="40"/>
      <c r="G81" s="40"/>
      <c r="H81" s="40"/>
      <c r="I81" s="40">
        <v>16.393000000000001</v>
      </c>
      <c r="J81" s="40">
        <v>29.95</v>
      </c>
      <c r="N81" s="16" t="s">
        <v>393</v>
      </c>
      <c r="O81" s="17">
        <v>1</v>
      </c>
      <c r="P81" s="17">
        <v>2.2000000000000002</v>
      </c>
    </row>
    <row r="82" spans="1:16" x14ac:dyDescent="0.25">
      <c r="A82" s="40" t="s">
        <v>167</v>
      </c>
      <c r="B82" s="40" t="s">
        <v>168</v>
      </c>
      <c r="C82" s="40">
        <v>20.297000000000001</v>
      </c>
      <c r="D82" s="40">
        <v>14.94</v>
      </c>
      <c r="E82" s="40" t="s">
        <v>22</v>
      </c>
      <c r="F82" s="40"/>
      <c r="G82" s="40"/>
      <c r="H82" s="40"/>
      <c r="I82" s="40">
        <v>16.405000000000001</v>
      </c>
      <c r="J82" s="40">
        <v>33.6</v>
      </c>
      <c r="N82" s="16" t="s">
        <v>81</v>
      </c>
      <c r="O82" s="17">
        <v>1</v>
      </c>
      <c r="P82" s="17">
        <v>6.6</v>
      </c>
    </row>
    <row r="83" spans="1:16" x14ac:dyDescent="0.25">
      <c r="A83" s="40" t="s">
        <v>169</v>
      </c>
      <c r="B83" s="40" t="s">
        <v>170</v>
      </c>
      <c r="C83" s="40">
        <v>20.291</v>
      </c>
      <c r="D83" s="40">
        <v>15.1</v>
      </c>
      <c r="E83" s="40" t="s">
        <v>22</v>
      </c>
      <c r="F83" s="40"/>
      <c r="G83" s="40"/>
      <c r="H83" s="40"/>
      <c r="I83" s="40">
        <v>16.446999999999999</v>
      </c>
      <c r="J83" s="40">
        <v>35</v>
      </c>
      <c r="N83" s="16" t="s">
        <v>89</v>
      </c>
      <c r="O83" s="17">
        <v>1</v>
      </c>
      <c r="P83" s="17">
        <v>45.96</v>
      </c>
    </row>
    <row r="84" spans="1:16" x14ac:dyDescent="0.25">
      <c r="A84" s="40" t="s">
        <v>171</v>
      </c>
      <c r="B84" s="40" t="s">
        <v>172</v>
      </c>
      <c r="C84" s="40">
        <v>15</v>
      </c>
      <c r="D84" s="40">
        <v>78.247699999999995</v>
      </c>
      <c r="E84" s="40" t="s">
        <v>7</v>
      </c>
      <c r="F84" s="40"/>
      <c r="G84" s="40"/>
      <c r="H84" s="40"/>
      <c r="I84" s="40">
        <v>16.805</v>
      </c>
      <c r="J84" s="40">
        <v>35</v>
      </c>
      <c r="N84" s="16" t="s">
        <v>77</v>
      </c>
      <c r="O84" s="17">
        <v>1</v>
      </c>
      <c r="P84" s="17">
        <v>8.4</v>
      </c>
    </row>
    <row r="85" spans="1:16" x14ac:dyDescent="0.25">
      <c r="A85" s="40" t="s">
        <v>173</v>
      </c>
      <c r="B85" s="40" t="s">
        <v>174</v>
      </c>
      <c r="C85" s="40">
        <v>17.899999999999999</v>
      </c>
      <c r="D85" s="40">
        <v>29.95</v>
      </c>
      <c r="E85" s="40" t="s">
        <v>13</v>
      </c>
      <c r="F85" s="40"/>
      <c r="G85" s="40"/>
      <c r="H85" s="40"/>
      <c r="I85" s="40">
        <v>16.835999999999999</v>
      </c>
      <c r="J85" s="40">
        <v>35</v>
      </c>
      <c r="N85" s="16" t="s">
        <v>161</v>
      </c>
      <c r="O85" s="17">
        <v>1</v>
      </c>
      <c r="P85" s="17">
        <v>66.747600000000006</v>
      </c>
    </row>
    <row r="86" spans="1:16" x14ac:dyDescent="0.25">
      <c r="A86" s="40" t="s">
        <v>175</v>
      </c>
      <c r="B86" s="40" t="s">
        <v>176</v>
      </c>
      <c r="C86" s="40">
        <v>31.093</v>
      </c>
      <c r="D86" s="40">
        <v>9.1999999999999993</v>
      </c>
      <c r="E86" s="40" t="s">
        <v>13</v>
      </c>
      <c r="F86" s="40"/>
      <c r="G86" s="40"/>
      <c r="H86" s="40"/>
      <c r="I86" s="40">
        <v>17</v>
      </c>
      <c r="J86" s="40">
        <v>36.9</v>
      </c>
      <c r="N86" s="16" t="s">
        <v>91</v>
      </c>
      <c r="O86" s="17">
        <v>1</v>
      </c>
      <c r="P86" s="17">
        <v>27.93</v>
      </c>
    </row>
    <row r="87" spans="1:16" x14ac:dyDescent="0.25">
      <c r="A87" s="40" t="s">
        <v>177</v>
      </c>
      <c r="B87" s="40" t="s">
        <v>178</v>
      </c>
      <c r="C87" s="40">
        <v>13.4</v>
      </c>
      <c r="D87" s="40">
        <v>96.546800000000005</v>
      </c>
      <c r="E87" s="40" t="s">
        <v>7</v>
      </c>
      <c r="F87" s="40"/>
      <c r="G87" s="40"/>
      <c r="H87" s="40"/>
      <c r="I87" s="40">
        <v>17.388999999999999</v>
      </c>
      <c r="J87" s="40">
        <v>36.94</v>
      </c>
      <c r="N87" s="16" t="s">
        <v>95</v>
      </c>
      <c r="O87" s="17">
        <v>1</v>
      </c>
      <c r="P87" s="17">
        <v>65.454800000000006</v>
      </c>
    </row>
    <row r="88" spans="1:16" x14ac:dyDescent="0.25">
      <c r="A88" s="40" t="s">
        <v>179</v>
      </c>
      <c r="B88" s="40" t="s">
        <v>180</v>
      </c>
      <c r="C88" s="40">
        <v>21.3</v>
      </c>
      <c r="D88" s="40">
        <v>70.8</v>
      </c>
      <c r="E88" s="40" t="s">
        <v>7</v>
      </c>
      <c r="F88" s="40"/>
      <c r="G88" s="40"/>
      <c r="H88" s="40"/>
      <c r="I88" s="40">
        <v>17.475999999999999</v>
      </c>
      <c r="J88" s="40">
        <v>37</v>
      </c>
      <c r="N88" s="16" t="s">
        <v>97</v>
      </c>
      <c r="O88" s="17">
        <v>1</v>
      </c>
      <c r="P88" s="17">
        <v>74.110399999999998</v>
      </c>
    </row>
    <row r="89" spans="1:16" x14ac:dyDescent="0.25">
      <c r="A89" s="40" t="s">
        <v>181</v>
      </c>
      <c r="B89" s="40" t="s">
        <v>182</v>
      </c>
      <c r="C89" s="40">
        <v>8.5</v>
      </c>
      <c r="D89" s="40">
        <v>58.459299999999999</v>
      </c>
      <c r="E89" s="40" t="s">
        <v>7</v>
      </c>
      <c r="F89" s="40"/>
      <c r="G89" s="40"/>
      <c r="H89" s="40"/>
      <c r="I89" s="40">
        <v>17.716000000000001</v>
      </c>
      <c r="J89" s="40">
        <v>37.1</v>
      </c>
      <c r="N89" s="16" t="s">
        <v>103</v>
      </c>
      <c r="O89" s="17">
        <v>1</v>
      </c>
      <c r="P89" s="17">
        <v>94.6297</v>
      </c>
    </row>
    <row r="90" spans="1:16" x14ac:dyDescent="0.25">
      <c r="A90" s="40" t="s">
        <v>183</v>
      </c>
      <c r="B90" s="40" t="s">
        <v>184</v>
      </c>
      <c r="C90" s="40">
        <v>13.54</v>
      </c>
      <c r="D90" s="40">
        <v>37.1</v>
      </c>
      <c r="E90" s="40" t="s">
        <v>13</v>
      </c>
      <c r="F90" s="40"/>
      <c r="G90" s="40"/>
      <c r="H90" s="40"/>
      <c r="I90" s="40">
        <v>17.863</v>
      </c>
      <c r="J90" s="40">
        <v>37.1</v>
      </c>
      <c r="N90" s="16" t="s">
        <v>101</v>
      </c>
      <c r="O90" s="17">
        <v>1</v>
      </c>
      <c r="P90" s="17">
        <v>9.5</v>
      </c>
    </row>
    <row r="91" spans="1:16" x14ac:dyDescent="0.25">
      <c r="A91" s="40" t="s">
        <v>185</v>
      </c>
      <c r="B91" s="40" t="s">
        <v>186</v>
      </c>
      <c r="C91" s="40">
        <v>27.045999999999999</v>
      </c>
      <c r="D91" s="40">
        <v>41</v>
      </c>
      <c r="E91" s="40" t="s">
        <v>13</v>
      </c>
      <c r="F91" s="40"/>
      <c r="G91" s="40"/>
      <c r="H91" s="40"/>
      <c r="I91" s="40">
        <v>17.899999999999999</v>
      </c>
      <c r="J91" s="40">
        <v>37.4</v>
      </c>
      <c r="N91" s="16" t="s">
        <v>105</v>
      </c>
      <c r="O91" s="17">
        <v>1</v>
      </c>
      <c r="P91" s="17">
        <v>45.9</v>
      </c>
    </row>
    <row r="92" spans="1:16" x14ac:dyDescent="0.25">
      <c r="A92" s="40" t="s">
        <v>187</v>
      </c>
      <c r="B92" s="40" t="s">
        <v>188</v>
      </c>
      <c r="C92" s="40">
        <v>8.1999999999999993</v>
      </c>
      <c r="D92" s="40">
        <v>89.71</v>
      </c>
      <c r="E92" s="40" t="s">
        <v>7</v>
      </c>
      <c r="F92" s="40"/>
      <c r="G92" s="40"/>
      <c r="H92" s="40"/>
      <c r="I92" s="40">
        <v>18.119</v>
      </c>
      <c r="J92" s="40">
        <v>37.5</v>
      </c>
      <c r="N92" s="16" t="s">
        <v>109</v>
      </c>
      <c r="O92" s="17">
        <v>1</v>
      </c>
      <c r="P92" s="17">
        <v>40.353684229999999</v>
      </c>
    </row>
    <row r="93" spans="1:16" x14ac:dyDescent="0.25">
      <c r="A93" s="40" t="s">
        <v>189</v>
      </c>
      <c r="B93" s="40" t="s">
        <v>190</v>
      </c>
      <c r="C93" s="40">
        <v>22.73</v>
      </c>
      <c r="D93" s="40">
        <v>54</v>
      </c>
      <c r="E93" s="40" t="s">
        <v>13</v>
      </c>
      <c r="F93" s="40"/>
      <c r="G93" s="40"/>
      <c r="H93" s="40"/>
      <c r="I93" s="40">
        <v>18.134</v>
      </c>
      <c r="J93" s="40">
        <v>38</v>
      </c>
      <c r="N93" s="16" t="s">
        <v>111</v>
      </c>
      <c r="O93" s="17">
        <v>1</v>
      </c>
      <c r="P93" s="17">
        <v>29.4</v>
      </c>
    </row>
    <row r="94" spans="1:16" x14ac:dyDescent="0.25">
      <c r="A94" s="40" t="s">
        <v>191</v>
      </c>
      <c r="B94" s="40" t="s">
        <v>192</v>
      </c>
      <c r="C94" s="40">
        <v>35.194000000000003</v>
      </c>
      <c r="D94" s="40">
        <v>39</v>
      </c>
      <c r="E94" s="40" t="s">
        <v>22</v>
      </c>
      <c r="F94" s="40"/>
      <c r="G94" s="40"/>
      <c r="H94" s="40"/>
      <c r="I94" s="40">
        <v>18.3</v>
      </c>
      <c r="J94" s="40">
        <v>38.200000000000003</v>
      </c>
      <c r="N94" s="16" t="s">
        <v>319</v>
      </c>
      <c r="O94" s="17">
        <v>1</v>
      </c>
      <c r="P94" s="17">
        <v>23.109300000000001</v>
      </c>
    </row>
    <row r="95" spans="1:16" x14ac:dyDescent="0.25">
      <c r="A95" s="40" t="s">
        <v>193</v>
      </c>
      <c r="B95" s="40" t="s">
        <v>194</v>
      </c>
      <c r="C95" s="40">
        <v>27.2</v>
      </c>
      <c r="D95" s="40">
        <v>23</v>
      </c>
      <c r="E95" s="40" t="s">
        <v>22</v>
      </c>
      <c r="F95" s="40"/>
      <c r="G95" s="40"/>
      <c r="H95" s="40"/>
      <c r="I95" s="40">
        <v>18.454999999999998</v>
      </c>
      <c r="J95" s="40">
        <v>39</v>
      </c>
      <c r="N95" s="16" t="s">
        <v>143</v>
      </c>
      <c r="O95" s="17">
        <v>1</v>
      </c>
      <c r="P95" s="17">
        <v>16.399999999999999</v>
      </c>
    </row>
    <row r="96" spans="1:16" x14ac:dyDescent="0.25">
      <c r="A96" s="40" t="s">
        <v>195</v>
      </c>
      <c r="B96" s="40" t="s">
        <v>196</v>
      </c>
      <c r="C96" s="40">
        <v>24.462</v>
      </c>
      <c r="D96" s="40">
        <v>6.8</v>
      </c>
      <c r="E96" s="40" t="s">
        <v>10</v>
      </c>
      <c r="F96" s="40"/>
      <c r="G96" s="40"/>
      <c r="H96" s="40"/>
      <c r="I96" s="40">
        <v>18.600000000000001</v>
      </c>
      <c r="J96" s="40">
        <v>39</v>
      </c>
      <c r="N96" s="16" t="s">
        <v>113</v>
      </c>
      <c r="O96" s="17">
        <v>1</v>
      </c>
      <c r="P96" s="17">
        <v>0.9</v>
      </c>
    </row>
    <row r="97" spans="1:16" x14ac:dyDescent="0.25">
      <c r="A97" s="40" t="s">
        <v>197</v>
      </c>
      <c r="B97" s="40" t="s">
        <v>198</v>
      </c>
      <c r="C97" s="40">
        <v>29.044</v>
      </c>
      <c r="D97" s="40">
        <v>11.5</v>
      </c>
      <c r="E97" s="40" t="s">
        <v>22</v>
      </c>
      <c r="F97" s="40"/>
      <c r="G97" s="40"/>
      <c r="H97" s="40"/>
      <c r="I97" s="40">
        <v>18.885000000000002</v>
      </c>
      <c r="J97" s="40">
        <v>39.200000000000003</v>
      </c>
      <c r="N97" s="16" t="s">
        <v>117</v>
      </c>
      <c r="O97" s="17">
        <v>1</v>
      </c>
      <c r="P97" s="17">
        <v>79.400000000000006</v>
      </c>
    </row>
    <row r="98" spans="1:16" x14ac:dyDescent="0.25">
      <c r="A98" s="40" t="s">
        <v>199</v>
      </c>
      <c r="B98" s="40" t="s">
        <v>200</v>
      </c>
      <c r="C98" s="40">
        <v>8.6</v>
      </c>
      <c r="D98" s="40">
        <v>84.77</v>
      </c>
      <c r="E98" s="40" t="s">
        <v>7</v>
      </c>
      <c r="F98" s="40"/>
      <c r="G98" s="40"/>
      <c r="H98" s="40"/>
      <c r="I98" s="40">
        <v>19.103999999999999</v>
      </c>
      <c r="J98" s="40">
        <v>40.353684229999999</v>
      </c>
      <c r="N98" s="16" t="s">
        <v>119</v>
      </c>
      <c r="O98" s="17">
        <v>1</v>
      </c>
      <c r="P98" s="17">
        <v>1.9</v>
      </c>
    </row>
    <row r="99" spans="1:16" x14ac:dyDescent="0.25">
      <c r="A99" s="40" t="s">
        <v>201</v>
      </c>
      <c r="B99" s="40" t="s">
        <v>202</v>
      </c>
      <c r="C99" s="40">
        <v>20.574999999999999</v>
      </c>
      <c r="D99" s="40">
        <v>75.459999999999994</v>
      </c>
      <c r="E99" s="40" t="s">
        <v>7</v>
      </c>
      <c r="F99" s="40"/>
      <c r="G99" s="40"/>
      <c r="H99" s="40"/>
      <c r="I99" s="40">
        <v>19.334</v>
      </c>
      <c r="J99" s="40">
        <v>41</v>
      </c>
      <c r="N99" s="16" t="s">
        <v>123</v>
      </c>
      <c r="O99" s="17">
        <v>1</v>
      </c>
      <c r="P99" s="17">
        <v>37.1</v>
      </c>
    </row>
    <row r="100" spans="1:16" x14ac:dyDescent="0.25">
      <c r="A100" s="40" t="s">
        <v>203</v>
      </c>
      <c r="B100" s="40" t="s">
        <v>204</v>
      </c>
      <c r="C100" s="40">
        <v>27.050999999999998</v>
      </c>
      <c r="D100" s="40">
        <v>12.5</v>
      </c>
      <c r="E100" s="40" t="s">
        <v>22</v>
      </c>
      <c r="F100" s="40"/>
      <c r="G100" s="40"/>
      <c r="H100" s="40"/>
      <c r="I100" s="40">
        <v>19.68</v>
      </c>
      <c r="J100" s="40">
        <v>41</v>
      </c>
      <c r="N100" s="16" t="s">
        <v>121</v>
      </c>
      <c r="O100" s="17">
        <v>1</v>
      </c>
      <c r="P100" s="17">
        <v>91.514399999999995</v>
      </c>
    </row>
    <row r="101" spans="1:16" x14ac:dyDescent="0.25">
      <c r="A101" s="40" t="s">
        <v>205</v>
      </c>
      <c r="B101" s="40" t="s">
        <v>206</v>
      </c>
      <c r="C101" s="40">
        <v>13.426</v>
      </c>
      <c r="D101" s="40">
        <v>70.5</v>
      </c>
      <c r="E101" s="40" t="s">
        <v>13</v>
      </c>
      <c r="F101" s="40"/>
      <c r="G101" s="40"/>
      <c r="H101" s="40"/>
      <c r="I101" s="40">
        <v>19.8</v>
      </c>
      <c r="J101" s="40">
        <v>41.9</v>
      </c>
      <c r="N101" s="16" t="s">
        <v>125</v>
      </c>
      <c r="O101" s="17">
        <v>1</v>
      </c>
      <c r="P101" s="17">
        <v>81.919799999999995</v>
      </c>
    </row>
    <row r="102" spans="1:16" x14ac:dyDescent="0.25">
      <c r="A102" s="40" t="s">
        <v>207</v>
      </c>
      <c r="B102" s="40" t="s">
        <v>208</v>
      </c>
      <c r="C102" s="40">
        <v>35.521000000000001</v>
      </c>
      <c r="D102" s="40">
        <v>3.2</v>
      </c>
      <c r="E102" s="40" t="s">
        <v>10</v>
      </c>
      <c r="F102" s="40"/>
      <c r="G102" s="40"/>
      <c r="H102" s="40"/>
      <c r="I102" s="40">
        <v>19.841999999999999</v>
      </c>
      <c r="J102" s="40">
        <v>43.3</v>
      </c>
      <c r="N102" s="16" t="s">
        <v>297</v>
      </c>
      <c r="O102" s="17">
        <v>1</v>
      </c>
      <c r="P102" s="17">
        <v>56.8</v>
      </c>
    </row>
    <row r="103" spans="1:16" x14ac:dyDescent="0.25">
      <c r="A103" s="40" t="s">
        <v>209</v>
      </c>
      <c r="B103" s="40" t="s">
        <v>210</v>
      </c>
      <c r="C103" s="40">
        <v>21.425000000000001</v>
      </c>
      <c r="D103" s="40">
        <v>16.5</v>
      </c>
      <c r="E103" s="40" t="s">
        <v>13</v>
      </c>
      <c r="F103" s="40"/>
      <c r="G103" s="40"/>
      <c r="H103" s="40"/>
      <c r="I103" s="40">
        <v>20.141999999999999</v>
      </c>
      <c r="J103" s="40">
        <v>43.46</v>
      </c>
      <c r="N103" s="16" t="s">
        <v>129</v>
      </c>
      <c r="O103" s="17">
        <v>1</v>
      </c>
      <c r="P103" s="17">
        <v>9.1999999999999993</v>
      </c>
    </row>
    <row r="104" spans="1:16" x14ac:dyDescent="0.25">
      <c r="A104" s="40" t="s">
        <v>211</v>
      </c>
      <c r="B104" s="40" t="s">
        <v>212</v>
      </c>
      <c r="C104" s="40">
        <v>15.43</v>
      </c>
      <c r="D104" s="40">
        <v>46.2</v>
      </c>
      <c r="E104" s="40" t="s">
        <v>13</v>
      </c>
      <c r="F104" s="40"/>
      <c r="G104" s="40"/>
      <c r="H104" s="40"/>
      <c r="I104" s="40">
        <v>20.198</v>
      </c>
      <c r="J104" s="40">
        <v>43.8</v>
      </c>
      <c r="N104" s="16" t="s">
        <v>139</v>
      </c>
      <c r="O104" s="17">
        <v>1</v>
      </c>
      <c r="P104" s="17">
        <v>14</v>
      </c>
    </row>
    <row r="105" spans="1:16" x14ac:dyDescent="0.25">
      <c r="A105" s="40" t="s">
        <v>213</v>
      </c>
      <c r="B105" s="40" t="s">
        <v>214</v>
      </c>
      <c r="C105" s="40">
        <v>9.1999999999999993</v>
      </c>
      <c r="D105" s="40">
        <v>93.8</v>
      </c>
      <c r="E105" s="40" t="s">
        <v>7</v>
      </c>
      <c r="F105" s="40"/>
      <c r="G105" s="40"/>
      <c r="H105" s="40"/>
      <c r="I105" s="40">
        <v>20.291</v>
      </c>
      <c r="J105" s="40">
        <v>43.9</v>
      </c>
      <c r="N105" s="16" t="s">
        <v>133</v>
      </c>
      <c r="O105" s="17">
        <v>1</v>
      </c>
      <c r="P105" s="17">
        <v>43.3</v>
      </c>
    </row>
    <row r="106" spans="1:16" x14ac:dyDescent="0.25">
      <c r="A106" s="40" t="s">
        <v>215</v>
      </c>
      <c r="B106" s="40" t="s">
        <v>216</v>
      </c>
      <c r="C106" s="40">
        <v>17.863</v>
      </c>
      <c r="D106" s="40">
        <v>21.9</v>
      </c>
      <c r="E106" s="40" t="s">
        <v>22</v>
      </c>
      <c r="F106" s="40"/>
      <c r="G106" s="40"/>
      <c r="H106" s="40"/>
      <c r="I106" s="40">
        <v>20.297000000000001</v>
      </c>
      <c r="J106" s="40">
        <v>44.03</v>
      </c>
      <c r="N106" s="16" t="s">
        <v>99</v>
      </c>
      <c r="O106" s="17">
        <v>1</v>
      </c>
      <c r="P106" s="17">
        <v>84.17</v>
      </c>
    </row>
    <row r="107" spans="1:16" x14ac:dyDescent="0.25">
      <c r="A107" s="40" t="s">
        <v>217</v>
      </c>
      <c r="B107" s="40" t="s">
        <v>218</v>
      </c>
      <c r="C107" s="40">
        <v>28.738</v>
      </c>
      <c r="D107" s="40">
        <v>5</v>
      </c>
      <c r="E107" s="40" t="s">
        <v>22</v>
      </c>
      <c r="F107" s="40"/>
      <c r="G107" s="40"/>
      <c r="H107" s="40"/>
      <c r="I107" s="40">
        <v>20.419</v>
      </c>
      <c r="J107" s="40">
        <v>44.1</v>
      </c>
      <c r="N107" s="16" t="s">
        <v>135</v>
      </c>
      <c r="O107" s="17">
        <v>1</v>
      </c>
      <c r="P107" s="17">
        <v>12.3</v>
      </c>
    </row>
    <row r="108" spans="1:16" x14ac:dyDescent="0.25">
      <c r="A108" s="40" t="s">
        <v>219</v>
      </c>
      <c r="B108" s="40" t="s">
        <v>220</v>
      </c>
      <c r="C108" s="40">
        <v>10.1</v>
      </c>
      <c r="D108" s="40">
        <v>68.4529</v>
      </c>
      <c r="E108" s="40" t="s">
        <v>7</v>
      </c>
      <c r="F108" s="40"/>
      <c r="G108" s="40"/>
      <c r="H108" s="40"/>
      <c r="I108" s="40">
        <v>20.463000000000001</v>
      </c>
      <c r="J108" s="40">
        <v>45</v>
      </c>
      <c r="N108" s="16" t="s">
        <v>145</v>
      </c>
      <c r="O108" s="17">
        <v>1</v>
      </c>
      <c r="P108" s="17">
        <v>59.866300000000003</v>
      </c>
    </row>
    <row r="109" spans="1:16" x14ac:dyDescent="0.25">
      <c r="A109" s="40" t="s">
        <v>221</v>
      </c>
      <c r="B109" s="40" t="s">
        <v>222</v>
      </c>
      <c r="C109" s="40">
        <v>11.3</v>
      </c>
      <c r="D109" s="40">
        <v>93.776499999999999</v>
      </c>
      <c r="E109" s="40" t="s">
        <v>7</v>
      </c>
      <c r="F109" s="40"/>
      <c r="G109" s="40"/>
      <c r="H109" s="40"/>
      <c r="I109" s="40">
        <v>20.574999999999999</v>
      </c>
      <c r="J109" s="40">
        <v>45.3</v>
      </c>
      <c r="N109" s="16" t="s">
        <v>149</v>
      </c>
      <c r="O109" s="17">
        <v>1</v>
      </c>
      <c r="P109" s="17">
        <v>65.8</v>
      </c>
    </row>
    <row r="110" spans="1:16" x14ac:dyDescent="0.25">
      <c r="A110" s="40" t="s">
        <v>223</v>
      </c>
      <c r="B110" s="40" t="s">
        <v>224</v>
      </c>
      <c r="C110" s="40">
        <v>10.199999999999999</v>
      </c>
      <c r="D110" s="40">
        <v>75.234399999999994</v>
      </c>
      <c r="E110" s="40" t="s">
        <v>7</v>
      </c>
      <c r="F110" s="40"/>
      <c r="G110" s="40"/>
      <c r="H110" s="40"/>
      <c r="I110" s="40">
        <v>20.576000000000001</v>
      </c>
      <c r="J110" s="40">
        <v>45.8</v>
      </c>
      <c r="N110" s="16" t="s">
        <v>147</v>
      </c>
      <c r="O110" s="17">
        <v>1</v>
      </c>
      <c r="P110" s="17">
        <v>35</v>
      </c>
    </row>
    <row r="111" spans="1:16" x14ac:dyDescent="0.25">
      <c r="A111" s="40" t="s">
        <v>225</v>
      </c>
      <c r="B111" s="40" t="s">
        <v>226</v>
      </c>
      <c r="C111" s="40">
        <v>11.256</v>
      </c>
      <c r="D111" s="40">
        <v>65.8</v>
      </c>
      <c r="E111" s="40" t="s">
        <v>7</v>
      </c>
      <c r="F111" s="40"/>
      <c r="G111" s="40"/>
      <c r="H111" s="40"/>
      <c r="I111" s="40">
        <v>20.788</v>
      </c>
      <c r="J111" s="40">
        <v>45.9</v>
      </c>
      <c r="N111" s="16" t="s">
        <v>153</v>
      </c>
      <c r="O111" s="17">
        <v>1</v>
      </c>
      <c r="P111" s="17">
        <v>65.400000000000006</v>
      </c>
    </row>
    <row r="112" spans="1:16" x14ac:dyDescent="0.25">
      <c r="A112" s="40" t="s">
        <v>227</v>
      </c>
      <c r="B112" s="40" t="s">
        <v>228</v>
      </c>
      <c r="C112" s="40">
        <v>21.023</v>
      </c>
      <c r="D112" s="40">
        <v>56</v>
      </c>
      <c r="E112" s="40" t="s">
        <v>22</v>
      </c>
      <c r="F112" s="40"/>
      <c r="G112" s="40"/>
      <c r="H112" s="40"/>
      <c r="I112" s="40">
        <v>20.85</v>
      </c>
      <c r="J112" s="40">
        <v>45.96</v>
      </c>
      <c r="N112" s="16" t="s">
        <v>151</v>
      </c>
      <c r="O112" s="17">
        <v>1</v>
      </c>
      <c r="P112" s="17">
        <v>19.7</v>
      </c>
    </row>
    <row r="113" spans="1:16" x14ac:dyDescent="0.25">
      <c r="A113" s="40" t="s">
        <v>229</v>
      </c>
      <c r="B113" s="40" t="s">
        <v>230</v>
      </c>
      <c r="C113" s="40">
        <v>12.141</v>
      </c>
      <c r="D113" s="40">
        <v>45</v>
      </c>
      <c r="E113" s="40" t="s">
        <v>22</v>
      </c>
      <c r="F113" s="40"/>
      <c r="G113" s="40"/>
      <c r="H113" s="40"/>
      <c r="I113" s="40">
        <v>20.922999999999998</v>
      </c>
      <c r="J113" s="40">
        <v>46.2</v>
      </c>
      <c r="N113" s="16" t="s">
        <v>137</v>
      </c>
      <c r="O113" s="17">
        <v>1</v>
      </c>
      <c r="P113" s="17">
        <v>1.6</v>
      </c>
    </row>
    <row r="114" spans="1:16" x14ac:dyDescent="0.25">
      <c r="A114" s="40" t="s">
        <v>231</v>
      </c>
      <c r="B114" s="40" t="s">
        <v>232</v>
      </c>
      <c r="C114" s="40">
        <v>34.686</v>
      </c>
      <c r="D114" s="40">
        <v>3</v>
      </c>
      <c r="E114" s="40" t="s">
        <v>10</v>
      </c>
      <c r="F114" s="40"/>
      <c r="G114" s="40"/>
      <c r="H114" s="40"/>
      <c r="I114" s="40">
        <v>21.023</v>
      </c>
      <c r="J114" s="40">
        <v>46.25</v>
      </c>
      <c r="N114" s="16" t="s">
        <v>141</v>
      </c>
      <c r="O114" s="17">
        <v>1</v>
      </c>
      <c r="P114" s="17">
        <v>3.1</v>
      </c>
    </row>
    <row r="115" spans="1:16" x14ac:dyDescent="0.25">
      <c r="A115" s="40" t="s">
        <v>233</v>
      </c>
      <c r="B115" s="40" t="s">
        <v>234</v>
      </c>
      <c r="C115" s="40">
        <v>21.446999999999999</v>
      </c>
      <c r="D115" s="40">
        <v>44.1</v>
      </c>
      <c r="E115" s="40" t="s">
        <v>13</v>
      </c>
      <c r="F115" s="40"/>
      <c r="G115" s="40"/>
      <c r="H115" s="40"/>
      <c r="I115" s="40">
        <v>21.07</v>
      </c>
      <c r="J115" s="40">
        <v>46.5</v>
      </c>
      <c r="N115" s="16" t="s">
        <v>155</v>
      </c>
      <c r="O115" s="17">
        <v>1</v>
      </c>
      <c r="P115" s="17">
        <v>35</v>
      </c>
    </row>
    <row r="116" spans="1:16" x14ac:dyDescent="0.25">
      <c r="A116" s="40" t="s">
        <v>235</v>
      </c>
      <c r="B116" s="40" t="s">
        <v>236</v>
      </c>
      <c r="C116" s="40">
        <v>19.103999999999999</v>
      </c>
      <c r="D116" s="40">
        <v>43.46</v>
      </c>
      <c r="E116" s="40" t="s">
        <v>13</v>
      </c>
      <c r="F116" s="40"/>
      <c r="G116" s="40"/>
      <c r="H116" s="40"/>
      <c r="I116" s="40">
        <v>21.198</v>
      </c>
      <c r="J116" s="40">
        <v>46.6</v>
      </c>
      <c r="N116" s="16" t="s">
        <v>163</v>
      </c>
      <c r="O116" s="17">
        <v>1</v>
      </c>
      <c r="P116" s="17">
        <v>10.6</v>
      </c>
    </row>
    <row r="117" spans="1:16" x14ac:dyDescent="0.25">
      <c r="A117" s="40" t="s">
        <v>237</v>
      </c>
      <c r="B117" s="40" t="s">
        <v>238</v>
      </c>
      <c r="C117" s="40">
        <v>11.222</v>
      </c>
      <c r="D117" s="40">
        <v>65.239999999999995</v>
      </c>
      <c r="E117" s="40" t="s">
        <v>13</v>
      </c>
      <c r="F117" s="40"/>
      <c r="G117" s="40"/>
      <c r="H117" s="40"/>
      <c r="I117" s="40">
        <v>21.3</v>
      </c>
      <c r="J117" s="40">
        <v>49.764499999999998</v>
      </c>
      <c r="N117" s="16" t="s">
        <v>159</v>
      </c>
      <c r="O117" s="17">
        <v>1</v>
      </c>
      <c r="P117" s="17">
        <v>17.8</v>
      </c>
    </row>
    <row r="118" spans="1:16" x14ac:dyDescent="0.25">
      <c r="A118" s="40" t="s">
        <v>239</v>
      </c>
      <c r="B118" s="40" t="s">
        <v>240</v>
      </c>
      <c r="C118" s="40">
        <v>44.137999999999998</v>
      </c>
      <c r="D118" s="40">
        <v>3.5</v>
      </c>
      <c r="E118" s="40" t="s">
        <v>10</v>
      </c>
      <c r="F118" s="40"/>
      <c r="G118" s="40"/>
      <c r="H118" s="40"/>
      <c r="I118" s="40">
        <v>21.321999999999999</v>
      </c>
      <c r="J118" s="40">
        <v>50.4</v>
      </c>
      <c r="N118" s="16" t="s">
        <v>157</v>
      </c>
      <c r="O118" s="17">
        <v>1</v>
      </c>
      <c r="P118" s="17">
        <v>74.2</v>
      </c>
    </row>
    <row r="119" spans="1:16" x14ac:dyDescent="0.25">
      <c r="A119" s="40" t="s">
        <v>241</v>
      </c>
      <c r="B119" s="40" t="s">
        <v>242</v>
      </c>
      <c r="C119" s="40">
        <v>9.5</v>
      </c>
      <c r="D119" s="40">
        <v>68.913799999999995</v>
      </c>
      <c r="E119" s="40" t="s">
        <v>7</v>
      </c>
      <c r="F119" s="40"/>
      <c r="G119" s="40"/>
      <c r="H119" s="40"/>
      <c r="I119" s="40">
        <v>21.425000000000001</v>
      </c>
      <c r="J119" s="40">
        <v>51.04</v>
      </c>
      <c r="N119" s="16" t="s">
        <v>165</v>
      </c>
      <c r="O119" s="17">
        <v>1</v>
      </c>
      <c r="P119" s="17">
        <v>72.643900000000002</v>
      </c>
    </row>
    <row r="120" spans="1:16" x14ac:dyDescent="0.25">
      <c r="A120" s="40" t="s">
        <v>243</v>
      </c>
      <c r="B120" s="40" t="s">
        <v>244</v>
      </c>
      <c r="C120" s="40">
        <v>18.119</v>
      </c>
      <c r="D120" s="40">
        <v>1.6</v>
      </c>
      <c r="E120" s="40" t="s">
        <v>22</v>
      </c>
      <c r="F120" s="40"/>
      <c r="G120" s="40"/>
      <c r="H120" s="40"/>
      <c r="I120" s="40">
        <v>21.446999999999999</v>
      </c>
      <c r="J120" s="40">
        <v>51.5</v>
      </c>
      <c r="N120" s="16" t="s">
        <v>177</v>
      </c>
      <c r="O120" s="17">
        <v>1</v>
      </c>
      <c r="P120" s="17">
        <v>96.546800000000005</v>
      </c>
    </row>
    <row r="121" spans="1:16" x14ac:dyDescent="0.25">
      <c r="A121" s="40" t="s">
        <v>245</v>
      </c>
      <c r="B121" s="40" t="s">
        <v>246</v>
      </c>
      <c r="C121" s="40">
        <v>11.616</v>
      </c>
      <c r="D121" s="40">
        <v>60.31</v>
      </c>
      <c r="E121" s="40" t="s">
        <v>13</v>
      </c>
      <c r="F121" s="40"/>
      <c r="G121" s="40"/>
      <c r="H121" s="40"/>
      <c r="I121" s="40">
        <v>21.588000000000001</v>
      </c>
      <c r="J121" s="40">
        <v>51.7</v>
      </c>
      <c r="N121" s="16" t="s">
        <v>169</v>
      </c>
      <c r="O121" s="17">
        <v>1</v>
      </c>
      <c r="P121" s="17">
        <v>15.1</v>
      </c>
    </row>
    <row r="122" spans="1:16" x14ac:dyDescent="0.25">
      <c r="A122" s="40" t="s">
        <v>247</v>
      </c>
      <c r="B122" s="40" t="s">
        <v>248</v>
      </c>
      <c r="C122" s="40">
        <v>24.274999999999999</v>
      </c>
      <c r="D122" s="40">
        <v>20</v>
      </c>
      <c r="E122" s="40" t="s">
        <v>13</v>
      </c>
      <c r="F122" s="40"/>
      <c r="G122" s="40"/>
      <c r="H122" s="40"/>
      <c r="I122" s="40">
        <v>21.593</v>
      </c>
      <c r="J122" s="40">
        <v>52</v>
      </c>
      <c r="N122" s="16" t="s">
        <v>167</v>
      </c>
      <c r="O122" s="17">
        <v>1</v>
      </c>
      <c r="P122" s="17">
        <v>14.94</v>
      </c>
    </row>
    <row r="123" spans="1:16" x14ac:dyDescent="0.25">
      <c r="A123" s="40" t="s">
        <v>249</v>
      </c>
      <c r="B123" s="40" t="s">
        <v>250</v>
      </c>
      <c r="C123" s="40">
        <v>39.704999999999998</v>
      </c>
      <c r="D123" s="40">
        <v>5.4</v>
      </c>
      <c r="E123" s="40" t="s">
        <v>10</v>
      </c>
      <c r="F123" s="40"/>
      <c r="G123" s="40"/>
      <c r="H123" s="40"/>
      <c r="I123" s="40">
        <v>21.625</v>
      </c>
      <c r="J123" s="40">
        <v>53.061500000000002</v>
      </c>
      <c r="N123" s="16" t="s">
        <v>173</v>
      </c>
      <c r="O123" s="17">
        <v>1</v>
      </c>
      <c r="P123" s="17">
        <v>29.95</v>
      </c>
    </row>
    <row r="124" spans="1:16" x14ac:dyDescent="0.25">
      <c r="A124" s="40" t="s">
        <v>251</v>
      </c>
      <c r="B124" s="40" t="s">
        <v>252</v>
      </c>
      <c r="C124" s="40">
        <v>33.801000000000002</v>
      </c>
      <c r="D124" s="40">
        <v>6.2</v>
      </c>
      <c r="E124" s="40" t="s">
        <v>22</v>
      </c>
      <c r="F124" s="40"/>
      <c r="G124" s="40"/>
      <c r="H124" s="40"/>
      <c r="I124" s="40">
        <v>22.5</v>
      </c>
      <c r="J124" s="40">
        <v>54</v>
      </c>
      <c r="N124" s="16" t="s">
        <v>175</v>
      </c>
      <c r="O124" s="17">
        <v>1</v>
      </c>
      <c r="P124" s="17">
        <v>9.1999999999999993</v>
      </c>
    </row>
    <row r="125" spans="1:16" x14ac:dyDescent="0.25">
      <c r="A125" s="40" t="s">
        <v>253</v>
      </c>
      <c r="B125" s="40" t="s">
        <v>254</v>
      </c>
      <c r="C125" s="40">
        <v>10.9</v>
      </c>
      <c r="D125" s="40">
        <v>39</v>
      </c>
      <c r="E125" s="40" t="s">
        <v>13</v>
      </c>
      <c r="F125" s="40"/>
      <c r="G125" s="40"/>
      <c r="H125" s="40"/>
      <c r="I125" s="40">
        <v>22.73</v>
      </c>
      <c r="J125" s="40">
        <v>54.17</v>
      </c>
      <c r="N125" s="16" t="s">
        <v>171</v>
      </c>
      <c r="O125" s="17">
        <v>1</v>
      </c>
      <c r="P125" s="17">
        <v>78.247699999999995</v>
      </c>
    </row>
    <row r="126" spans="1:16" x14ac:dyDescent="0.25">
      <c r="A126" s="40" t="s">
        <v>255</v>
      </c>
      <c r="B126" s="40" t="s">
        <v>256</v>
      </c>
      <c r="C126" s="40">
        <v>39.459000000000003</v>
      </c>
      <c r="D126" s="40">
        <v>5.05</v>
      </c>
      <c r="E126" s="40" t="s">
        <v>10</v>
      </c>
      <c r="F126" s="40"/>
      <c r="G126" s="40"/>
      <c r="H126" s="40"/>
      <c r="I126" s="40">
        <v>23.091999999999999</v>
      </c>
      <c r="J126" s="40">
        <v>54.9</v>
      </c>
      <c r="N126" s="16" t="s">
        <v>179</v>
      </c>
      <c r="O126" s="17">
        <v>1</v>
      </c>
      <c r="P126" s="17">
        <v>70.8</v>
      </c>
    </row>
    <row r="127" spans="1:16" x14ac:dyDescent="0.25">
      <c r="A127" s="40" t="s">
        <v>257</v>
      </c>
      <c r="B127" s="40" t="s">
        <v>258</v>
      </c>
      <c r="C127" s="40">
        <v>16.805</v>
      </c>
      <c r="D127" s="40">
        <v>66.97</v>
      </c>
      <c r="E127" s="40" t="s">
        <v>13</v>
      </c>
      <c r="F127" s="40"/>
      <c r="G127" s="40"/>
      <c r="H127" s="40"/>
      <c r="I127" s="40">
        <v>23.510999999999999</v>
      </c>
      <c r="J127" s="40">
        <v>56</v>
      </c>
      <c r="N127" s="16" t="s">
        <v>181</v>
      </c>
      <c r="O127" s="17">
        <v>1</v>
      </c>
      <c r="P127" s="17">
        <v>58.459299999999999</v>
      </c>
    </row>
    <row r="128" spans="1:16" x14ac:dyDescent="0.25">
      <c r="A128" s="40" t="s">
        <v>259</v>
      </c>
      <c r="B128" s="40" t="s">
        <v>260</v>
      </c>
      <c r="C128" s="40">
        <v>29.937000000000001</v>
      </c>
      <c r="D128" s="40">
        <v>13.9</v>
      </c>
      <c r="E128" s="40" t="s">
        <v>13</v>
      </c>
      <c r="F128" s="40"/>
      <c r="G128" s="40"/>
      <c r="H128" s="40"/>
      <c r="I128" s="40">
        <v>23.79</v>
      </c>
      <c r="J128" s="40">
        <v>56.8</v>
      </c>
      <c r="N128" s="16" t="s">
        <v>183</v>
      </c>
      <c r="O128" s="17">
        <v>1</v>
      </c>
      <c r="P128" s="17">
        <v>37.1</v>
      </c>
    </row>
    <row r="129" spans="1:16" x14ac:dyDescent="0.25">
      <c r="A129" s="40" t="s">
        <v>261</v>
      </c>
      <c r="B129" s="40" t="s">
        <v>262</v>
      </c>
      <c r="C129" s="40">
        <v>17</v>
      </c>
      <c r="D129" s="40">
        <v>66</v>
      </c>
      <c r="E129" s="40" t="s">
        <v>7</v>
      </c>
      <c r="F129" s="40"/>
      <c r="G129" s="40"/>
      <c r="H129" s="40"/>
      <c r="I129" s="40">
        <v>24.042999999999999</v>
      </c>
      <c r="J129" s="40">
        <v>57.2</v>
      </c>
      <c r="N129" s="16" t="s">
        <v>187</v>
      </c>
      <c r="O129" s="17">
        <v>1</v>
      </c>
      <c r="P129" s="17">
        <v>89.71</v>
      </c>
    </row>
    <row r="130" spans="1:16" x14ac:dyDescent="0.25">
      <c r="A130" s="40" t="s">
        <v>263</v>
      </c>
      <c r="B130" s="40" t="s">
        <v>264</v>
      </c>
      <c r="C130" s="40">
        <v>49.661000000000001</v>
      </c>
      <c r="D130" s="40">
        <v>1.7</v>
      </c>
      <c r="E130" s="40" t="s">
        <v>10</v>
      </c>
      <c r="F130" s="40"/>
      <c r="G130" s="40"/>
      <c r="H130" s="40"/>
      <c r="I130" s="40">
        <v>24.236000000000001</v>
      </c>
      <c r="J130" s="40">
        <v>57.69</v>
      </c>
      <c r="N130" s="16" t="s">
        <v>185</v>
      </c>
      <c r="O130" s="17">
        <v>1</v>
      </c>
      <c r="P130" s="17">
        <v>41</v>
      </c>
    </row>
    <row r="131" spans="1:16" x14ac:dyDescent="0.25">
      <c r="A131" s="40" t="s">
        <v>265</v>
      </c>
      <c r="B131" s="40" t="s">
        <v>266</v>
      </c>
      <c r="C131" s="40">
        <v>40.045000000000002</v>
      </c>
      <c r="D131" s="40">
        <v>38</v>
      </c>
      <c r="E131" s="40" t="s">
        <v>22</v>
      </c>
      <c r="F131" s="40"/>
      <c r="G131" s="40"/>
      <c r="H131" s="40"/>
      <c r="I131" s="40">
        <v>24.274999999999999</v>
      </c>
      <c r="J131" s="40">
        <v>57.79</v>
      </c>
      <c r="N131" s="16" t="s">
        <v>189</v>
      </c>
      <c r="O131" s="17">
        <v>1</v>
      </c>
      <c r="P131" s="17">
        <v>54</v>
      </c>
    </row>
    <row r="132" spans="1:16" x14ac:dyDescent="0.25">
      <c r="A132" s="40" t="s">
        <v>267</v>
      </c>
      <c r="B132" s="40" t="s">
        <v>268</v>
      </c>
      <c r="C132" s="40">
        <v>20.788</v>
      </c>
      <c r="D132" s="40">
        <v>15.5</v>
      </c>
      <c r="E132" s="40" t="s">
        <v>22</v>
      </c>
      <c r="F132" s="40"/>
      <c r="G132" s="40"/>
      <c r="H132" s="40"/>
      <c r="I132" s="40">
        <v>24.462</v>
      </c>
      <c r="J132" s="40">
        <v>58.459299999999999</v>
      </c>
      <c r="N132" s="16" t="s">
        <v>191</v>
      </c>
      <c r="O132" s="17">
        <v>1</v>
      </c>
      <c r="P132" s="17">
        <v>39</v>
      </c>
    </row>
    <row r="133" spans="1:16" x14ac:dyDescent="0.25">
      <c r="A133" s="40" t="s">
        <v>269</v>
      </c>
      <c r="B133" s="40" t="s">
        <v>270</v>
      </c>
      <c r="C133" s="40">
        <v>10.199999999999999</v>
      </c>
      <c r="D133" s="40">
        <v>93.956400000000002</v>
      </c>
      <c r="E133" s="40" t="s">
        <v>7</v>
      </c>
      <c r="F133" s="40"/>
      <c r="G133" s="40"/>
      <c r="H133" s="40"/>
      <c r="I133" s="40">
        <v>24.738</v>
      </c>
      <c r="J133" s="40">
        <v>58.7</v>
      </c>
      <c r="N133" s="16" t="s">
        <v>197</v>
      </c>
      <c r="O133" s="17">
        <v>1</v>
      </c>
      <c r="P133" s="17">
        <v>11.5</v>
      </c>
    </row>
    <row r="134" spans="1:16" x14ac:dyDescent="0.25">
      <c r="A134" s="40" t="s">
        <v>271</v>
      </c>
      <c r="B134" s="40" t="s">
        <v>272</v>
      </c>
      <c r="C134" s="40">
        <v>11.6</v>
      </c>
      <c r="D134" s="40">
        <v>95.053399999999996</v>
      </c>
      <c r="E134" s="40" t="s">
        <v>7</v>
      </c>
      <c r="F134" s="40"/>
      <c r="G134" s="40"/>
      <c r="H134" s="40"/>
      <c r="I134" s="40">
        <v>25.266999999999999</v>
      </c>
      <c r="J134" s="40">
        <v>59.866300000000003</v>
      </c>
      <c r="N134" s="16" t="s">
        <v>199</v>
      </c>
      <c r="O134" s="17">
        <v>1</v>
      </c>
      <c r="P134" s="17">
        <v>84.77</v>
      </c>
    </row>
    <row r="135" spans="1:16" x14ac:dyDescent="0.25">
      <c r="A135" s="40" t="s">
        <v>273</v>
      </c>
      <c r="B135" s="40" t="s">
        <v>274</v>
      </c>
      <c r="C135" s="40">
        <v>20.922999999999998</v>
      </c>
      <c r="D135" s="40">
        <v>13.3</v>
      </c>
      <c r="E135" s="40" t="s">
        <v>10</v>
      </c>
      <c r="F135" s="40"/>
      <c r="G135" s="40"/>
      <c r="H135" s="40"/>
      <c r="I135" s="40">
        <v>25.344999999999999</v>
      </c>
      <c r="J135" s="40">
        <v>59.9</v>
      </c>
      <c r="N135" s="16" t="s">
        <v>201</v>
      </c>
      <c r="O135" s="17">
        <v>1</v>
      </c>
      <c r="P135" s="17">
        <v>75.459999999999994</v>
      </c>
    </row>
    <row r="136" spans="1:16" x14ac:dyDescent="0.25">
      <c r="A136" s="40" t="s">
        <v>275</v>
      </c>
      <c r="B136" s="40" t="s">
        <v>276</v>
      </c>
      <c r="C136" s="40">
        <v>13.12</v>
      </c>
      <c r="D136" s="40">
        <v>82.78</v>
      </c>
      <c r="E136" s="40" t="s">
        <v>7</v>
      </c>
      <c r="F136" s="40"/>
      <c r="G136" s="40"/>
      <c r="H136" s="40"/>
      <c r="I136" s="40">
        <v>25.408999999999999</v>
      </c>
      <c r="J136" s="40">
        <v>60.31</v>
      </c>
      <c r="N136" s="16" t="s">
        <v>193</v>
      </c>
      <c r="O136" s="17">
        <v>1</v>
      </c>
      <c r="P136" s="17">
        <v>23</v>
      </c>
    </row>
    <row r="137" spans="1:16" x14ac:dyDescent="0.25">
      <c r="A137" s="40" t="s">
        <v>277</v>
      </c>
      <c r="B137" s="40" t="s">
        <v>278</v>
      </c>
      <c r="C137" s="40">
        <v>20.419</v>
      </c>
      <c r="D137" s="40">
        <v>66.45</v>
      </c>
      <c r="E137" s="40" t="s">
        <v>7</v>
      </c>
      <c r="F137" s="40"/>
      <c r="G137" s="40"/>
      <c r="H137" s="40"/>
      <c r="I137" s="40">
        <v>25.486000000000001</v>
      </c>
      <c r="J137" s="40">
        <v>60.5</v>
      </c>
      <c r="N137" s="16" t="s">
        <v>203</v>
      </c>
      <c r="O137" s="17">
        <v>1</v>
      </c>
      <c r="P137" s="17">
        <v>12.5</v>
      </c>
    </row>
    <row r="138" spans="1:16" x14ac:dyDescent="0.25">
      <c r="A138" s="40" t="s">
        <v>279</v>
      </c>
      <c r="B138" s="40" t="s">
        <v>280</v>
      </c>
      <c r="C138" s="40">
        <v>29.582000000000001</v>
      </c>
      <c r="D138" s="40">
        <v>10.9</v>
      </c>
      <c r="E138" s="40" t="s">
        <v>22</v>
      </c>
      <c r="F138" s="40"/>
      <c r="G138" s="40"/>
      <c r="H138" s="40"/>
      <c r="I138" s="40">
        <v>26.172000000000001</v>
      </c>
      <c r="J138" s="40">
        <v>62.095599999999997</v>
      </c>
      <c r="N138" s="16" t="s">
        <v>223</v>
      </c>
      <c r="O138" s="17">
        <v>1</v>
      </c>
      <c r="P138" s="17">
        <v>75.234399999999994</v>
      </c>
    </row>
    <row r="139" spans="1:16" x14ac:dyDescent="0.25">
      <c r="A139" s="40" t="s">
        <v>281</v>
      </c>
      <c r="B139" s="40" t="s">
        <v>282</v>
      </c>
      <c r="C139" s="40">
        <v>19.68</v>
      </c>
      <c r="D139" s="40">
        <v>44.03</v>
      </c>
      <c r="E139" s="40" t="s">
        <v>13</v>
      </c>
      <c r="F139" s="40"/>
      <c r="G139" s="40"/>
      <c r="H139" s="40"/>
      <c r="I139" s="40">
        <v>26.739000000000001</v>
      </c>
      <c r="J139" s="40">
        <v>62.849200000000003</v>
      </c>
      <c r="N139" s="16" t="s">
        <v>205</v>
      </c>
      <c r="O139" s="17">
        <v>1</v>
      </c>
      <c r="P139" s="17">
        <v>70.5</v>
      </c>
    </row>
    <row r="140" spans="1:16" x14ac:dyDescent="0.25">
      <c r="A140" s="40" t="s">
        <v>283</v>
      </c>
      <c r="B140" s="40" t="s">
        <v>284</v>
      </c>
      <c r="C140" s="40">
        <v>20.198</v>
      </c>
      <c r="D140" s="40">
        <v>39.200000000000003</v>
      </c>
      <c r="E140" s="40" t="s">
        <v>13</v>
      </c>
      <c r="F140" s="40"/>
      <c r="G140" s="40"/>
      <c r="H140" s="40"/>
      <c r="I140" s="40">
        <v>27.045999999999999</v>
      </c>
      <c r="J140" s="40">
        <v>63.4</v>
      </c>
      <c r="N140" s="16" t="s">
        <v>217</v>
      </c>
      <c r="O140" s="17">
        <v>1</v>
      </c>
      <c r="P140" s="17">
        <v>5</v>
      </c>
    </row>
    <row r="141" spans="1:16" x14ac:dyDescent="0.25">
      <c r="A141" s="40" t="s">
        <v>285</v>
      </c>
      <c r="B141" s="40" t="s">
        <v>286</v>
      </c>
      <c r="C141" s="40">
        <v>23.79</v>
      </c>
      <c r="D141" s="40">
        <v>37</v>
      </c>
      <c r="E141" s="40" t="s">
        <v>22</v>
      </c>
      <c r="F141" s="40"/>
      <c r="G141" s="40"/>
      <c r="H141" s="40"/>
      <c r="I141" s="40">
        <v>27.050999999999998</v>
      </c>
      <c r="J141" s="40">
        <v>63.8</v>
      </c>
      <c r="N141" s="16" t="s">
        <v>207</v>
      </c>
      <c r="O141" s="17">
        <v>1</v>
      </c>
      <c r="P141" s="17">
        <v>3.2</v>
      </c>
    </row>
    <row r="142" spans="1:16" x14ac:dyDescent="0.25">
      <c r="A142" s="40" t="s">
        <v>287</v>
      </c>
      <c r="B142" s="40" t="s">
        <v>288</v>
      </c>
      <c r="C142" s="40">
        <v>28.899000000000001</v>
      </c>
      <c r="D142" s="40">
        <v>6.5</v>
      </c>
      <c r="E142" s="40" t="s">
        <v>22</v>
      </c>
      <c r="F142" s="40"/>
      <c r="G142" s="40"/>
      <c r="H142" s="40"/>
      <c r="I142" s="40">
        <v>27.2</v>
      </c>
      <c r="J142" s="40">
        <v>64.5</v>
      </c>
      <c r="N142" s="16" t="s">
        <v>209</v>
      </c>
      <c r="O142" s="17">
        <v>1</v>
      </c>
      <c r="P142" s="17">
        <v>16.5</v>
      </c>
    </row>
    <row r="143" spans="1:16" x14ac:dyDescent="0.25">
      <c r="A143" s="40" t="s">
        <v>289</v>
      </c>
      <c r="B143" s="40" t="s">
        <v>290</v>
      </c>
      <c r="C143" s="40">
        <v>9.6</v>
      </c>
      <c r="D143" s="40">
        <v>62.849200000000003</v>
      </c>
      <c r="E143" s="40" t="s">
        <v>7</v>
      </c>
      <c r="F143" s="40"/>
      <c r="G143" s="40"/>
      <c r="H143" s="40"/>
      <c r="I143" s="40">
        <v>27.465</v>
      </c>
      <c r="J143" s="40">
        <v>65.239999999999995</v>
      </c>
      <c r="N143" s="16" t="s">
        <v>213</v>
      </c>
      <c r="O143" s="17">
        <v>1</v>
      </c>
      <c r="P143" s="17">
        <v>93.8</v>
      </c>
    </row>
    <row r="144" spans="1:16" x14ac:dyDescent="0.25">
      <c r="A144" s="40" t="s">
        <v>291</v>
      </c>
      <c r="B144" s="40" t="s">
        <v>292</v>
      </c>
      <c r="C144" s="40">
        <v>10.8</v>
      </c>
      <c r="D144" s="40">
        <v>73.900000000000006</v>
      </c>
      <c r="E144" s="40" t="s">
        <v>7</v>
      </c>
      <c r="F144" s="40"/>
      <c r="G144" s="40"/>
      <c r="H144" s="40"/>
      <c r="I144" s="40">
        <v>28.032</v>
      </c>
      <c r="J144" s="40">
        <v>65.400000000000006</v>
      </c>
      <c r="N144" s="16" t="s">
        <v>219</v>
      </c>
      <c r="O144" s="17">
        <v>1</v>
      </c>
      <c r="P144" s="17">
        <v>68.4529</v>
      </c>
    </row>
    <row r="145" spans="1:16" x14ac:dyDescent="0.25">
      <c r="A145" s="40" t="s">
        <v>293</v>
      </c>
      <c r="B145" s="40" t="s">
        <v>294</v>
      </c>
      <c r="C145" s="40">
        <v>7.9</v>
      </c>
      <c r="D145" s="40">
        <v>62.095599999999997</v>
      </c>
      <c r="E145" s="40" t="s">
        <v>7</v>
      </c>
      <c r="F145" s="40"/>
      <c r="G145" s="40"/>
      <c r="H145" s="40"/>
      <c r="I145" s="40">
        <v>28.738</v>
      </c>
      <c r="J145" s="40">
        <v>65.454800000000006</v>
      </c>
      <c r="N145" s="16" t="s">
        <v>221</v>
      </c>
      <c r="O145" s="17">
        <v>1</v>
      </c>
      <c r="P145" s="17">
        <v>93.776499999999999</v>
      </c>
    </row>
    <row r="146" spans="1:16" x14ac:dyDescent="0.25">
      <c r="A146" s="40" t="s">
        <v>295</v>
      </c>
      <c r="B146" s="40" t="s">
        <v>296</v>
      </c>
      <c r="C146" s="40">
        <v>21.588000000000001</v>
      </c>
      <c r="D146" s="40">
        <v>36.9</v>
      </c>
      <c r="E146" s="40" t="s">
        <v>13</v>
      </c>
      <c r="F146" s="40"/>
      <c r="G146" s="40"/>
      <c r="H146" s="40"/>
      <c r="I146" s="40">
        <v>28.899000000000001</v>
      </c>
      <c r="J146" s="40">
        <v>65.8</v>
      </c>
      <c r="N146" s="16" t="s">
        <v>225</v>
      </c>
      <c r="O146" s="17">
        <v>1</v>
      </c>
      <c r="P146" s="17">
        <v>65.8</v>
      </c>
    </row>
    <row r="147" spans="1:16" x14ac:dyDescent="0.25">
      <c r="A147" s="40" t="s">
        <v>297</v>
      </c>
      <c r="B147" s="40" t="s">
        <v>298</v>
      </c>
      <c r="C147" s="40">
        <v>16.393000000000001</v>
      </c>
      <c r="D147" s="40">
        <v>56.8</v>
      </c>
      <c r="E147" s="40" t="s">
        <v>7</v>
      </c>
      <c r="F147" s="40"/>
      <c r="G147" s="40"/>
      <c r="H147" s="40"/>
      <c r="I147" s="40">
        <v>29.044</v>
      </c>
      <c r="J147" s="40">
        <v>65.8</v>
      </c>
      <c r="N147" s="16" t="s">
        <v>237</v>
      </c>
      <c r="O147" s="17">
        <v>1</v>
      </c>
      <c r="P147" s="17">
        <v>65.239999999999995</v>
      </c>
    </row>
    <row r="148" spans="1:16" x14ac:dyDescent="0.25">
      <c r="A148" s="40" t="s">
        <v>299</v>
      </c>
      <c r="B148" s="40" t="s">
        <v>300</v>
      </c>
      <c r="C148" s="40">
        <v>11.94</v>
      </c>
      <c r="D148" s="40">
        <v>85.3</v>
      </c>
      <c r="E148" s="40" t="s">
        <v>7</v>
      </c>
      <c r="F148" s="40"/>
      <c r="G148" s="40"/>
      <c r="H148" s="40"/>
      <c r="I148" s="40">
        <v>29.582000000000001</v>
      </c>
      <c r="J148" s="40">
        <v>66</v>
      </c>
      <c r="N148" s="16" t="s">
        <v>231</v>
      </c>
      <c r="O148" s="17">
        <v>1</v>
      </c>
      <c r="P148" s="17">
        <v>3</v>
      </c>
    </row>
    <row r="149" spans="1:16" x14ac:dyDescent="0.25">
      <c r="A149" s="40" t="s">
        <v>301</v>
      </c>
      <c r="B149" s="40" t="s">
        <v>302</v>
      </c>
      <c r="C149" s="40">
        <v>8.8000000000000007</v>
      </c>
      <c r="D149" s="40">
        <v>49.764499999999998</v>
      </c>
      <c r="E149" s="40" t="s">
        <v>13</v>
      </c>
      <c r="F149" s="40"/>
      <c r="G149" s="40"/>
      <c r="H149" s="40"/>
      <c r="I149" s="40">
        <v>29.937000000000001</v>
      </c>
      <c r="J149" s="40">
        <v>66.45</v>
      </c>
      <c r="N149" s="16" t="s">
        <v>255</v>
      </c>
      <c r="O149" s="17">
        <v>1</v>
      </c>
      <c r="P149" s="17">
        <v>5.05</v>
      </c>
    </row>
    <row r="150" spans="1:16" x14ac:dyDescent="0.25">
      <c r="A150" s="40" t="s">
        <v>303</v>
      </c>
      <c r="B150" s="40" t="s">
        <v>304</v>
      </c>
      <c r="C150" s="40">
        <v>13.2</v>
      </c>
      <c r="D150" s="40">
        <v>67.97</v>
      </c>
      <c r="E150" s="40" t="s">
        <v>7</v>
      </c>
      <c r="F150" s="40"/>
      <c r="G150" s="40"/>
      <c r="H150" s="40"/>
      <c r="I150" s="40">
        <v>30.093</v>
      </c>
      <c r="J150" s="40">
        <v>66.5</v>
      </c>
      <c r="N150" s="16" t="s">
        <v>257</v>
      </c>
      <c r="O150" s="17">
        <v>1</v>
      </c>
      <c r="P150" s="17">
        <v>66.97</v>
      </c>
    </row>
    <row r="151" spans="1:16" x14ac:dyDescent="0.25">
      <c r="A151" s="40" t="s">
        <v>305</v>
      </c>
      <c r="B151" s="40" t="s">
        <v>306</v>
      </c>
      <c r="C151" s="40">
        <v>32.689</v>
      </c>
      <c r="D151" s="40">
        <v>9</v>
      </c>
      <c r="E151" s="40" t="s">
        <v>10</v>
      </c>
      <c r="F151" s="40"/>
      <c r="G151" s="40"/>
      <c r="H151" s="40"/>
      <c r="I151" s="40">
        <v>30.393999999999998</v>
      </c>
      <c r="J151" s="40">
        <v>66.747600000000006</v>
      </c>
      <c r="N151" s="16" t="s">
        <v>233</v>
      </c>
      <c r="O151" s="17">
        <v>1</v>
      </c>
      <c r="P151" s="17">
        <v>44.1</v>
      </c>
    </row>
    <row r="152" spans="1:16" x14ac:dyDescent="0.25">
      <c r="A152" s="40" t="s">
        <v>307</v>
      </c>
      <c r="B152" s="40" t="s">
        <v>308</v>
      </c>
      <c r="C152" s="40">
        <v>20.576000000000001</v>
      </c>
      <c r="D152" s="40">
        <v>60.5</v>
      </c>
      <c r="E152" s="40" t="s">
        <v>7</v>
      </c>
      <c r="F152" s="40"/>
      <c r="G152" s="40"/>
      <c r="H152" s="40"/>
      <c r="I152" s="40">
        <v>30.555</v>
      </c>
      <c r="J152" s="40">
        <v>66.97</v>
      </c>
      <c r="N152" s="16" t="s">
        <v>239</v>
      </c>
      <c r="O152" s="17">
        <v>1</v>
      </c>
      <c r="P152" s="17">
        <v>3.5</v>
      </c>
    </row>
    <row r="153" spans="1:16" x14ac:dyDescent="0.25">
      <c r="A153" s="40" t="s">
        <v>309</v>
      </c>
      <c r="B153" s="40" t="s">
        <v>310</v>
      </c>
      <c r="C153" s="40">
        <v>33.476999999999997</v>
      </c>
      <c r="D153" s="40">
        <v>22.7</v>
      </c>
      <c r="E153" s="40" t="s">
        <v>22</v>
      </c>
      <c r="F153" s="40"/>
      <c r="G153" s="40"/>
      <c r="H153" s="40"/>
      <c r="I153" s="40">
        <v>30.577999999999999</v>
      </c>
      <c r="J153" s="40">
        <v>67.97</v>
      </c>
      <c r="N153" s="16" t="s">
        <v>241</v>
      </c>
      <c r="O153" s="17">
        <v>1</v>
      </c>
      <c r="P153" s="17">
        <v>68.913799999999995</v>
      </c>
    </row>
    <row r="154" spans="1:16" x14ac:dyDescent="0.25">
      <c r="A154" s="40" t="s">
        <v>311</v>
      </c>
      <c r="B154" s="40" t="s">
        <v>312</v>
      </c>
      <c r="C154" s="40">
        <v>38.533000000000001</v>
      </c>
      <c r="D154" s="40">
        <v>13.1</v>
      </c>
      <c r="E154" s="40" t="s">
        <v>22</v>
      </c>
      <c r="F154" s="40"/>
      <c r="G154" s="40"/>
      <c r="H154" s="40"/>
      <c r="I154" s="40">
        <v>30.792000000000002</v>
      </c>
      <c r="J154" s="40">
        <v>68.4529</v>
      </c>
      <c r="N154" s="16" t="s">
        <v>251</v>
      </c>
      <c r="O154" s="17">
        <v>1</v>
      </c>
      <c r="P154" s="17">
        <v>6.2</v>
      </c>
    </row>
    <row r="155" spans="1:16" x14ac:dyDescent="0.25">
      <c r="A155" s="40" t="s">
        <v>313</v>
      </c>
      <c r="B155" s="40" t="s">
        <v>314</v>
      </c>
      <c r="C155" s="40">
        <v>9.3000000000000007</v>
      </c>
      <c r="D155" s="40">
        <v>81</v>
      </c>
      <c r="E155" s="40" t="s">
        <v>7</v>
      </c>
      <c r="F155" s="40"/>
      <c r="G155" s="40"/>
      <c r="H155" s="40"/>
      <c r="I155" s="40">
        <v>31.093</v>
      </c>
      <c r="J155" s="40">
        <v>68.913799999999995</v>
      </c>
      <c r="N155" s="16" t="s">
        <v>253</v>
      </c>
      <c r="O155" s="17">
        <v>1</v>
      </c>
      <c r="P155" s="17">
        <v>39</v>
      </c>
    </row>
    <row r="156" spans="1:16" x14ac:dyDescent="0.25">
      <c r="A156" s="40" t="s">
        <v>315</v>
      </c>
      <c r="B156" s="40" t="s">
        <v>316</v>
      </c>
      <c r="C156" s="40">
        <v>30.577999999999999</v>
      </c>
      <c r="D156" s="40">
        <v>8</v>
      </c>
      <c r="E156" s="40" t="s">
        <v>22</v>
      </c>
      <c r="F156" s="40"/>
      <c r="G156" s="40"/>
      <c r="H156" s="40"/>
      <c r="I156" s="40">
        <v>32.689</v>
      </c>
      <c r="J156" s="40">
        <v>70.5</v>
      </c>
      <c r="N156" s="16" t="s">
        <v>235</v>
      </c>
      <c r="O156" s="17">
        <v>1</v>
      </c>
      <c r="P156" s="17">
        <v>43.46</v>
      </c>
    </row>
    <row r="157" spans="1:16" x14ac:dyDescent="0.25">
      <c r="A157" s="40" t="s">
        <v>317</v>
      </c>
      <c r="B157" s="40" t="s">
        <v>318</v>
      </c>
      <c r="C157" s="40">
        <v>36.728999999999999</v>
      </c>
      <c r="D157" s="40">
        <v>1.7</v>
      </c>
      <c r="E157" s="40" t="s">
        <v>10</v>
      </c>
      <c r="F157" s="40"/>
      <c r="G157" s="40"/>
      <c r="H157" s="40"/>
      <c r="I157" s="40">
        <v>32.924999999999997</v>
      </c>
      <c r="J157" s="40">
        <v>70.8</v>
      </c>
      <c r="N157" s="16" t="s">
        <v>127</v>
      </c>
      <c r="O157" s="17">
        <v>1</v>
      </c>
      <c r="P157" s="17">
        <v>27.8</v>
      </c>
    </row>
    <row r="158" spans="1:16" x14ac:dyDescent="0.25">
      <c r="A158" s="40" t="s">
        <v>319</v>
      </c>
      <c r="B158" s="40" t="s">
        <v>320</v>
      </c>
      <c r="C158" s="40">
        <v>17.475999999999999</v>
      </c>
      <c r="D158" s="40">
        <v>23.109300000000001</v>
      </c>
      <c r="E158" s="40" t="s">
        <v>22</v>
      </c>
      <c r="F158" s="40"/>
      <c r="G158" s="40"/>
      <c r="H158" s="40"/>
      <c r="I158" s="40">
        <v>32.947000000000003</v>
      </c>
      <c r="J158" s="40">
        <v>71.635000000000005</v>
      </c>
      <c r="N158" s="16" t="s">
        <v>229</v>
      </c>
      <c r="O158" s="17">
        <v>1</v>
      </c>
      <c r="P158" s="17">
        <v>45</v>
      </c>
    </row>
    <row r="159" spans="1:16" x14ac:dyDescent="0.25">
      <c r="A159" s="40" t="s">
        <v>321</v>
      </c>
      <c r="B159" s="40" t="s">
        <v>322</v>
      </c>
      <c r="C159" s="40">
        <v>43.890999999999998</v>
      </c>
      <c r="D159" s="40">
        <v>1.5</v>
      </c>
      <c r="E159" s="40" t="s">
        <v>10</v>
      </c>
      <c r="F159" s="40"/>
      <c r="G159" s="40"/>
      <c r="H159" s="40"/>
      <c r="I159" s="40">
        <v>33.131</v>
      </c>
      <c r="J159" s="40">
        <v>72</v>
      </c>
      <c r="N159" s="16" t="s">
        <v>247</v>
      </c>
      <c r="O159" s="17">
        <v>1</v>
      </c>
      <c r="P159" s="17">
        <v>20</v>
      </c>
    </row>
    <row r="160" spans="1:16" x14ac:dyDescent="0.25">
      <c r="A160" s="40" t="s">
        <v>323</v>
      </c>
      <c r="B160" s="40" t="s">
        <v>324</v>
      </c>
      <c r="C160" s="40">
        <v>9.1999999999999993</v>
      </c>
      <c r="D160" s="40">
        <v>51.5</v>
      </c>
      <c r="E160" s="40" t="s">
        <v>13</v>
      </c>
      <c r="F160" s="40"/>
      <c r="G160" s="40"/>
      <c r="H160" s="40"/>
      <c r="I160" s="40">
        <v>33.476999999999997</v>
      </c>
      <c r="J160" s="40">
        <v>72.643900000000002</v>
      </c>
      <c r="N160" s="16" t="s">
        <v>245</v>
      </c>
      <c r="O160" s="17">
        <v>1</v>
      </c>
      <c r="P160" s="17">
        <v>60.31</v>
      </c>
    </row>
    <row r="161" spans="1:16" x14ac:dyDescent="0.25">
      <c r="A161" s="40" t="s">
        <v>325</v>
      </c>
      <c r="B161" s="40" t="s">
        <v>326</v>
      </c>
      <c r="C161" s="40">
        <v>37.125999999999998</v>
      </c>
      <c r="D161" s="40">
        <v>14.1</v>
      </c>
      <c r="E161" s="40" t="s">
        <v>10</v>
      </c>
      <c r="F161" s="40"/>
      <c r="G161" s="40"/>
      <c r="H161" s="40"/>
      <c r="I161" s="40">
        <v>33.801000000000002</v>
      </c>
      <c r="J161" s="40">
        <v>72.675600000000003</v>
      </c>
      <c r="N161" s="16" t="s">
        <v>227</v>
      </c>
      <c r="O161" s="17">
        <v>1</v>
      </c>
      <c r="P161" s="17">
        <v>56</v>
      </c>
    </row>
    <row r="162" spans="1:16" x14ac:dyDescent="0.25">
      <c r="A162" s="40" t="s">
        <v>327</v>
      </c>
      <c r="B162" s="40" t="s">
        <v>328</v>
      </c>
      <c r="C162" s="40">
        <v>34.536999999999999</v>
      </c>
      <c r="D162" s="40">
        <v>23</v>
      </c>
      <c r="E162" s="40" t="s">
        <v>22</v>
      </c>
      <c r="F162" s="40"/>
      <c r="G162" s="40"/>
      <c r="H162" s="40"/>
      <c r="I162" s="40">
        <v>34.076000000000001</v>
      </c>
      <c r="J162" s="40">
        <v>73</v>
      </c>
      <c r="N162" s="16" t="s">
        <v>249</v>
      </c>
      <c r="O162" s="17">
        <v>1</v>
      </c>
      <c r="P162" s="17">
        <v>5.4</v>
      </c>
    </row>
    <row r="163" spans="1:16" x14ac:dyDescent="0.25">
      <c r="A163" s="40" t="s">
        <v>329</v>
      </c>
      <c r="B163" s="40" t="s">
        <v>330</v>
      </c>
      <c r="C163" s="40">
        <v>18.454999999999998</v>
      </c>
      <c r="D163" s="40">
        <v>37.4</v>
      </c>
      <c r="E163" s="40" t="s">
        <v>13</v>
      </c>
      <c r="F163" s="40"/>
      <c r="G163" s="40"/>
      <c r="H163" s="40"/>
      <c r="I163" s="40">
        <v>34.326000000000001</v>
      </c>
      <c r="J163" s="40">
        <v>73.900000000000006</v>
      </c>
      <c r="N163" s="16" t="s">
        <v>243</v>
      </c>
      <c r="O163" s="17">
        <v>1</v>
      </c>
      <c r="P163" s="17">
        <v>1.6</v>
      </c>
    </row>
    <row r="164" spans="1:16" x14ac:dyDescent="0.25">
      <c r="A164" s="40" t="s">
        <v>331</v>
      </c>
      <c r="B164" s="40" t="s">
        <v>332</v>
      </c>
      <c r="C164" s="40">
        <v>10.1</v>
      </c>
      <c r="D164" s="40">
        <v>77.882599999999996</v>
      </c>
      <c r="E164" s="40" t="s">
        <v>7</v>
      </c>
      <c r="F164" s="40"/>
      <c r="G164" s="40"/>
      <c r="H164" s="40"/>
      <c r="I164" s="40">
        <v>34.536999999999999</v>
      </c>
      <c r="J164" s="40">
        <v>74.099999999999994</v>
      </c>
      <c r="N164" s="16" t="s">
        <v>259</v>
      </c>
      <c r="O164" s="17">
        <v>1</v>
      </c>
      <c r="P164" s="17">
        <v>13.9</v>
      </c>
    </row>
    <row r="165" spans="1:16" x14ac:dyDescent="0.25">
      <c r="A165" s="40" t="s">
        <v>333</v>
      </c>
      <c r="B165" s="40" t="s">
        <v>334</v>
      </c>
      <c r="C165" s="40">
        <v>10.199999999999999</v>
      </c>
      <c r="D165" s="40">
        <v>72.675600000000003</v>
      </c>
      <c r="E165" s="40" t="s">
        <v>7</v>
      </c>
      <c r="F165" s="40"/>
      <c r="G165" s="40"/>
      <c r="H165" s="40"/>
      <c r="I165" s="40">
        <v>34.686</v>
      </c>
      <c r="J165" s="40">
        <v>74.110399999999998</v>
      </c>
      <c r="N165" s="16" t="s">
        <v>273</v>
      </c>
      <c r="O165" s="17">
        <v>1</v>
      </c>
      <c r="P165" s="17">
        <v>13.3</v>
      </c>
    </row>
    <row r="166" spans="1:16" x14ac:dyDescent="0.25">
      <c r="A166" s="40" t="s">
        <v>335</v>
      </c>
      <c r="B166" s="40" t="s">
        <v>336</v>
      </c>
      <c r="C166" s="40">
        <v>11.8</v>
      </c>
      <c r="D166" s="40">
        <v>94.783600000000007</v>
      </c>
      <c r="E166" s="40" t="s">
        <v>7</v>
      </c>
      <c r="F166" s="40"/>
      <c r="G166" s="40"/>
      <c r="H166" s="40"/>
      <c r="I166" s="40">
        <v>34.799999999999997</v>
      </c>
      <c r="J166" s="40">
        <v>74.2</v>
      </c>
      <c r="N166" s="16" t="s">
        <v>269</v>
      </c>
      <c r="O166" s="17">
        <v>1</v>
      </c>
      <c r="P166" s="17">
        <v>93.956400000000002</v>
      </c>
    </row>
    <row r="167" spans="1:16" x14ac:dyDescent="0.25">
      <c r="A167" s="40" t="s">
        <v>337</v>
      </c>
      <c r="B167" s="40" t="s">
        <v>338</v>
      </c>
      <c r="C167" s="40">
        <v>30.093</v>
      </c>
      <c r="D167" s="40">
        <v>24.7</v>
      </c>
      <c r="E167" s="40" t="s">
        <v>22</v>
      </c>
      <c r="F167" s="40"/>
      <c r="G167" s="40"/>
      <c r="H167" s="40"/>
      <c r="I167" s="40">
        <v>35.194000000000003</v>
      </c>
      <c r="J167" s="40">
        <v>75.234399999999994</v>
      </c>
      <c r="N167" s="16" t="s">
        <v>261</v>
      </c>
      <c r="O167" s="17">
        <v>1</v>
      </c>
      <c r="P167" s="17">
        <v>66</v>
      </c>
    </row>
    <row r="168" spans="1:16" x14ac:dyDescent="0.25">
      <c r="A168" s="40" t="s">
        <v>339</v>
      </c>
      <c r="B168" s="40" t="s">
        <v>340</v>
      </c>
      <c r="C168" s="40">
        <v>18.600000000000001</v>
      </c>
      <c r="D168" s="40">
        <v>50.4</v>
      </c>
      <c r="E168" s="40" t="s">
        <v>7</v>
      </c>
      <c r="F168" s="40"/>
      <c r="G168" s="40"/>
      <c r="H168" s="40"/>
      <c r="I168" s="40">
        <v>35.253</v>
      </c>
      <c r="J168" s="40">
        <v>75.459999999999994</v>
      </c>
      <c r="N168" s="16" t="s">
        <v>275</v>
      </c>
      <c r="O168" s="17">
        <v>1</v>
      </c>
      <c r="P168" s="17">
        <v>82.78</v>
      </c>
    </row>
    <row r="169" spans="1:16" x14ac:dyDescent="0.25">
      <c r="A169" s="40" t="s">
        <v>341</v>
      </c>
      <c r="B169" s="40" t="s">
        <v>342</v>
      </c>
      <c r="C169" s="40">
        <v>24.042999999999999</v>
      </c>
      <c r="D169" s="40">
        <v>26.2</v>
      </c>
      <c r="E169" s="40" t="s">
        <v>22</v>
      </c>
      <c r="F169" s="40"/>
      <c r="G169" s="40"/>
      <c r="H169" s="40"/>
      <c r="I169" s="40">
        <v>35.362000000000002</v>
      </c>
      <c r="J169" s="40">
        <v>77.882599999999996</v>
      </c>
      <c r="N169" s="16" t="s">
        <v>267</v>
      </c>
      <c r="O169" s="17">
        <v>1</v>
      </c>
      <c r="P169" s="17">
        <v>15.5</v>
      </c>
    </row>
    <row r="170" spans="1:16" x14ac:dyDescent="0.25">
      <c r="A170" s="40" t="s">
        <v>343</v>
      </c>
      <c r="B170" s="40" t="s">
        <v>344</v>
      </c>
      <c r="C170" s="40">
        <v>45.744999999999997</v>
      </c>
      <c r="D170" s="40">
        <v>2.2999999999999998</v>
      </c>
      <c r="E170" s="40" t="s">
        <v>10</v>
      </c>
      <c r="F170" s="40"/>
      <c r="G170" s="40"/>
      <c r="H170" s="40"/>
      <c r="I170" s="40">
        <v>35.521000000000001</v>
      </c>
      <c r="J170" s="40">
        <v>78.247699999999995</v>
      </c>
      <c r="N170" s="16" t="s">
        <v>263</v>
      </c>
      <c r="O170" s="17">
        <v>1</v>
      </c>
      <c r="P170" s="17">
        <v>1.7</v>
      </c>
    </row>
    <row r="171" spans="1:16" x14ac:dyDescent="0.25">
      <c r="A171" s="40" t="s">
        <v>345</v>
      </c>
      <c r="B171" s="40" t="s">
        <v>346</v>
      </c>
      <c r="C171" s="40">
        <v>36.08</v>
      </c>
      <c r="D171" s="40">
        <v>4.5</v>
      </c>
      <c r="E171" s="40" t="s">
        <v>10</v>
      </c>
      <c r="F171" s="40"/>
      <c r="G171" s="40"/>
      <c r="H171" s="40"/>
      <c r="I171" s="40">
        <v>35.715000000000003</v>
      </c>
      <c r="J171" s="40">
        <v>78.900000000000006</v>
      </c>
      <c r="N171" s="16" t="s">
        <v>265</v>
      </c>
      <c r="O171" s="17">
        <v>1</v>
      </c>
      <c r="P171" s="17">
        <v>38</v>
      </c>
    </row>
    <row r="172" spans="1:16" x14ac:dyDescent="0.25">
      <c r="A172" s="40" t="s">
        <v>347</v>
      </c>
      <c r="B172" s="40" t="s">
        <v>348</v>
      </c>
      <c r="C172" s="40">
        <v>11.041</v>
      </c>
      <c r="D172" s="40">
        <v>28.94</v>
      </c>
      <c r="E172" s="40" t="s">
        <v>13</v>
      </c>
      <c r="F172" s="40"/>
      <c r="G172" s="40"/>
      <c r="H172" s="40"/>
      <c r="I172" s="40">
        <v>35.755000000000003</v>
      </c>
      <c r="J172" s="40">
        <v>79.400000000000006</v>
      </c>
      <c r="N172" s="16" t="s">
        <v>271</v>
      </c>
      <c r="O172" s="17">
        <v>1</v>
      </c>
      <c r="P172" s="17">
        <v>95.053399999999996</v>
      </c>
    </row>
    <row r="173" spans="1:16" x14ac:dyDescent="0.25">
      <c r="A173" s="40" t="s">
        <v>349</v>
      </c>
      <c r="B173" s="40" t="s">
        <v>350</v>
      </c>
      <c r="C173" s="40">
        <v>30.792000000000002</v>
      </c>
      <c r="D173" s="40">
        <v>16</v>
      </c>
      <c r="E173" s="40" t="s">
        <v>22</v>
      </c>
      <c r="F173" s="40"/>
      <c r="G173" s="40"/>
      <c r="H173" s="40"/>
      <c r="I173" s="40">
        <v>36.08</v>
      </c>
      <c r="J173" s="40">
        <v>80.618799999999993</v>
      </c>
      <c r="N173" s="16" t="s">
        <v>277</v>
      </c>
      <c r="O173" s="17">
        <v>1</v>
      </c>
      <c r="P173" s="17">
        <v>66.45</v>
      </c>
    </row>
    <row r="174" spans="1:16" x14ac:dyDescent="0.25">
      <c r="A174" s="40" t="s">
        <v>351</v>
      </c>
      <c r="B174" s="40" t="s">
        <v>352</v>
      </c>
      <c r="C174" s="40">
        <v>21.321999999999999</v>
      </c>
      <c r="D174" s="40">
        <v>9.6</v>
      </c>
      <c r="E174" s="40" t="s">
        <v>13</v>
      </c>
      <c r="F174" s="40"/>
      <c r="G174" s="40"/>
      <c r="H174" s="40"/>
      <c r="I174" s="40">
        <v>36.44</v>
      </c>
      <c r="J174" s="40">
        <v>81</v>
      </c>
      <c r="N174" s="16" t="s">
        <v>279</v>
      </c>
      <c r="O174" s="17">
        <v>1</v>
      </c>
      <c r="P174" s="17">
        <v>10.9</v>
      </c>
    </row>
    <row r="175" spans="1:16" x14ac:dyDescent="0.25">
      <c r="A175" s="40" t="s">
        <v>353</v>
      </c>
      <c r="B175" s="40" t="s">
        <v>354</v>
      </c>
      <c r="C175" s="40">
        <v>35.755000000000003</v>
      </c>
      <c r="D175" s="40">
        <v>1.1000000000000001</v>
      </c>
      <c r="E175" s="40" t="s">
        <v>22</v>
      </c>
      <c r="F175" s="40"/>
      <c r="G175" s="40"/>
      <c r="H175" s="40"/>
      <c r="I175" s="40">
        <v>36.728999999999999</v>
      </c>
      <c r="J175" s="40">
        <v>81.919799999999995</v>
      </c>
      <c r="N175" s="16" t="s">
        <v>281</v>
      </c>
      <c r="O175" s="17">
        <v>1</v>
      </c>
      <c r="P175" s="17">
        <v>44.03</v>
      </c>
    </row>
    <row r="176" spans="1:16" x14ac:dyDescent="0.25">
      <c r="A176" s="40" t="s">
        <v>355</v>
      </c>
      <c r="B176" s="40" t="s">
        <v>356</v>
      </c>
      <c r="C176" s="40">
        <v>25.408999999999999</v>
      </c>
      <c r="D176" s="40">
        <v>35</v>
      </c>
      <c r="E176" s="40" t="s">
        <v>13</v>
      </c>
      <c r="F176" s="40"/>
      <c r="G176" s="40"/>
      <c r="H176" s="40"/>
      <c r="I176" s="40">
        <v>37.011000000000003</v>
      </c>
      <c r="J176" s="40">
        <v>82.170199999999994</v>
      </c>
      <c r="N176" s="16" t="s">
        <v>287</v>
      </c>
      <c r="O176" s="17">
        <v>1</v>
      </c>
      <c r="P176" s="17">
        <v>6.5</v>
      </c>
    </row>
    <row r="177" spans="1:16" x14ac:dyDescent="0.25">
      <c r="A177" s="40" t="s">
        <v>357</v>
      </c>
      <c r="B177" s="40" t="s">
        <v>358</v>
      </c>
      <c r="C177" s="40">
        <v>14.59</v>
      </c>
      <c r="D177" s="40">
        <v>63.8</v>
      </c>
      <c r="E177" s="40" t="s">
        <v>7</v>
      </c>
      <c r="F177" s="40"/>
      <c r="G177" s="40"/>
      <c r="H177" s="40"/>
      <c r="I177" s="40">
        <v>37.125999999999998</v>
      </c>
      <c r="J177" s="40">
        <v>82.78</v>
      </c>
      <c r="N177" s="16" t="s">
        <v>295</v>
      </c>
      <c r="O177" s="17">
        <v>1</v>
      </c>
      <c r="P177" s="17">
        <v>36.9</v>
      </c>
    </row>
    <row r="178" spans="1:16" x14ac:dyDescent="0.25">
      <c r="A178" s="40" t="s">
        <v>359</v>
      </c>
      <c r="B178" s="40" t="s">
        <v>360</v>
      </c>
      <c r="C178" s="40">
        <v>19.8</v>
      </c>
      <c r="D178" s="40">
        <v>43.8</v>
      </c>
      <c r="E178" s="40" t="s">
        <v>13</v>
      </c>
      <c r="F178" s="40"/>
      <c r="G178" s="40"/>
      <c r="H178" s="40"/>
      <c r="I178" s="40">
        <v>37.235999999999997</v>
      </c>
      <c r="J178" s="40">
        <v>83</v>
      </c>
      <c r="N178" s="16" t="s">
        <v>283</v>
      </c>
      <c r="O178" s="17">
        <v>1</v>
      </c>
      <c r="P178" s="17">
        <v>39.200000000000003</v>
      </c>
    </row>
    <row r="179" spans="1:16" x14ac:dyDescent="0.25">
      <c r="A179" s="40" t="s">
        <v>361</v>
      </c>
      <c r="B179" s="40" t="s">
        <v>362</v>
      </c>
      <c r="C179" s="40">
        <v>16.835999999999999</v>
      </c>
      <c r="D179" s="40">
        <v>46.25</v>
      </c>
      <c r="E179" s="40" t="s">
        <v>13</v>
      </c>
      <c r="F179" s="40"/>
      <c r="G179" s="40"/>
      <c r="H179" s="40"/>
      <c r="I179" s="40">
        <v>37.32</v>
      </c>
      <c r="J179" s="40">
        <v>84.17</v>
      </c>
      <c r="N179" s="16" t="s">
        <v>285</v>
      </c>
      <c r="O179" s="17">
        <v>1</v>
      </c>
      <c r="P179" s="17">
        <v>37</v>
      </c>
    </row>
    <row r="180" spans="1:16" x14ac:dyDescent="0.25">
      <c r="A180" s="40" t="s">
        <v>363</v>
      </c>
      <c r="B180" s="40" t="s">
        <v>364</v>
      </c>
      <c r="C180" s="40">
        <v>39.518000000000001</v>
      </c>
      <c r="D180" s="40">
        <v>4.4000000000000004</v>
      </c>
      <c r="E180" s="40" t="s">
        <v>10</v>
      </c>
      <c r="F180" s="40"/>
      <c r="G180" s="40"/>
      <c r="H180" s="40"/>
      <c r="I180" s="40">
        <v>37.337000000000003</v>
      </c>
      <c r="J180" s="40">
        <v>84.2</v>
      </c>
      <c r="N180" s="16" t="s">
        <v>289</v>
      </c>
      <c r="O180" s="17">
        <v>1</v>
      </c>
      <c r="P180" s="17">
        <v>62.849200000000003</v>
      </c>
    </row>
    <row r="181" spans="1:16" x14ac:dyDescent="0.25">
      <c r="A181" s="40" t="s">
        <v>365</v>
      </c>
      <c r="B181" s="40" t="s">
        <v>366</v>
      </c>
      <c r="C181" s="40">
        <v>43.473999999999997</v>
      </c>
      <c r="D181" s="40">
        <v>16.2</v>
      </c>
      <c r="E181" s="40" t="s">
        <v>10</v>
      </c>
      <c r="F181" s="40"/>
      <c r="G181" s="40"/>
      <c r="H181" s="40"/>
      <c r="I181" s="40">
        <v>37.503</v>
      </c>
      <c r="J181" s="40">
        <v>84.77</v>
      </c>
      <c r="N181" s="16" t="s">
        <v>293</v>
      </c>
      <c r="O181" s="17">
        <v>1</v>
      </c>
      <c r="P181" s="17">
        <v>62.095599999999997</v>
      </c>
    </row>
    <row r="182" spans="1:16" x14ac:dyDescent="0.25">
      <c r="A182" s="40" t="s">
        <v>367</v>
      </c>
      <c r="B182" s="40" t="s">
        <v>368</v>
      </c>
      <c r="C182" s="40">
        <v>11.1</v>
      </c>
      <c r="D182" s="40">
        <v>41</v>
      </c>
      <c r="E182" s="40" t="s">
        <v>22</v>
      </c>
      <c r="F182" s="40"/>
      <c r="G182" s="40"/>
      <c r="H182" s="40"/>
      <c r="I182" s="40">
        <v>38.533000000000001</v>
      </c>
      <c r="J182" s="40">
        <v>85.3</v>
      </c>
      <c r="N182" s="16" t="s">
        <v>291</v>
      </c>
      <c r="O182" s="17">
        <v>1</v>
      </c>
      <c r="P182" s="17">
        <v>73.900000000000006</v>
      </c>
    </row>
    <row r="183" spans="1:16" x14ac:dyDescent="0.25">
      <c r="A183" s="40" t="s">
        <v>369</v>
      </c>
      <c r="B183" s="40" t="s">
        <v>370</v>
      </c>
      <c r="C183" s="40">
        <v>14.374000000000001</v>
      </c>
      <c r="D183" s="40">
        <v>57.69</v>
      </c>
      <c r="E183" s="40" t="s">
        <v>7</v>
      </c>
      <c r="F183" s="40"/>
      <c r="G183" s="40"/>
      <c r="H183" s="40"/>
      <c r="I183" s="40">
        <v>39.459000000000003</v>
      </c>
      <c r="J183" s="40">
        <v>85.8</v>
      </c>
      <c r="N183" s="16" t="s">
        <v>299</v>
      </c>
      <c r="O183" s="17">
        <v>1</v>
      </c>
      <c r="P183" s="17">
        <v>85.3</v>
      </c>
    </row>
    <row r="184" spans="1:16" x14ac:dyDescent="0.25">
      <c r="A184" s="40" t="s">
        <v>371</v>
      </c>
      <c r="B184" s="40" t="s">
        <v>372</v>
      </c>
      <c r="C184" s="40">
        <v>12.5</v>
      </c>
      <c r="D184" s="40">
        <v>84.2</v>
      </c>
      <c r="E184" s="40" t="s">
        <v>7</v>
      </c>
      <c r="F184" s="40"/>
      <c r="G184" s="40"/>
      <c r="H184" s="40"/>
      <c r="I184" s="40">
        <v>39.518000000000001</v>
      </c>
      <c r="J184" s="40">
        <v>86.34</v>
      </c>
      <c r="N184" s="16" t="s">
        <v>301</v>
      </c>
      <c r="O184" s="17">
        <v>1</v>
      </c>
      <c r="P184" s="17">
        <v>49.764499999999998</v>
      </c>
    </row>
    <row r="185" spans="1:16" x14ac:dyDescent="0.25">
      <c r="A185" s="40" t="s">
        <v>373</v>
      </c>
      <c r="B185" s="40" t="s">
        <v>374</v>
      </c>
      <c r="C185" s="40">
        <v>22.5</v>
      </c>
      <c r="D185" s="40">
        <v>38.200000000000003</v>
      </c>
      <c r="E185" s="40" t="s">
        <v>22</v>
      </c>
      <c r="F185" s="40"/>
      <c r="G185" s="40"/>
      <c r="H185" s="40"/>
      <c r="I185" s="40">
        <v>39.704999999999998</v>
      </c>
      <c r="J185" s="40">
        <v>88</v>
      </c>
      <c r="N185" s="16" t="s">
        <v>303</v>
      </c>
      <c r="O185" s="17">
        <v>1</v>
      </c>
      <c r="P185" s="17">
        <v>67.97</v>
      </c>
    </row>
    <row r="186" spans="1:16" x14ac:dyDescent="0.25">
      <c r="A186" s="40" t="s">
        <v>375</v>
      </c>
      <c r="B186" s="40" t="s">
        <v>376</v>
      </c>
      <c r="C186" s="40">
        <v>16.306000000000001</v>
      </c>
      <c r="D186" s="40">
        <v>52</v>
      </c>
      <c r="E186" s="40" t="s">
        <v>13</v>
      </c>
      <c r="F186" s="40"/>
      <c r="G186" s="40"/>
      <c r="H186" s="40"/>
      <c r="I186" s="40">
        <v>40.045000000000002</v>
      </c>
      <c r="J186" s="40">
        <v>89.71</v>
      </c>
      <c r="N186" s="16" t="s">
        <v>305</v>
      </c>
      <c r="O186" s="17">
        <v>1</v>
      </c>
      <c r="P186" s="17">
        <v>9</v>
      </c>
    </row>
    <row r="187" spans="1:16" x14ac:dyDescent="0.25">
      <c r="A187" s="40" t="s">
        <v>377</v>
      </c>
      <c r="B187" s="40" t="s">
        <v>378</v>
      </c>
      <c r="C187" s="40">
        <v>19.841999999999999</v>
      </c>
      <c r="D187" s="40">
        <v>54.9</v>
      </c>
      <c r="E187" s="40" t="s">
        <v>7</v>
      </c>
      <c r="F187" s="40"/>
      <c r="G187" s="40"/>
      <c r="H187" s="40"/>
      <c r="I187" s="40">
        <v>40.470999999999997</v>
      </c>
      <c r="J187" s="40">
        <v>89.844099999999997</v>
      </c>
      <c r="N187" s="16" t="s">
        <v>387</v>
      </c>
      <c r="O187" s="17">
        <v>1</v>
      </c>
      <c r="P187" s="17">
        <v>15.3</v>
      </c>
    </row>
    <row r="188" spans="1:16" x14ac:dyDescent="0.25">
      <c r="A188" s="40" t="s">
        <v>379</v>
      </c>
      <c r="B188" s="40" t="s">
        <v>380</v>
      </c>
      <c r="C188" s="40">
        <v>10.7</v>
      </c>
      <c r="D188" s="40">
        <v>45.3</v>
      </c>
      <c r="E188" s="40" t="s">
        <v>7</v>
      </c>
      <c r="F188" s="40"/>
      <c r="G188" s="40"/>
      <c r="H188" s="40"/>
      <c r="I188" s="40">
        <v>40.551000000000002</v>
      </c>
      <c r="J188" s="40">
        <v>90.000039700000002</v>
      </c>
      <c r="N188" s="16" t="s">
        <v>327</v>
      </c>
      <c r="O188" s="17">
        <v>1</v>
      </c>
      <c r="P188" s="17">
        <v>23</v>
      </c>
    </row>
    <row r="189" spans="1:16" x14ac:dyDescent="0.25">
      <c r="A189" s="40" t="s">
        <v>381</v>
      </c>
      <c r="B189" s="40" t="s">
        <v>382</v>
      </c>
      <c r="C189" s="40">
        <v>15.537000000000001</v>
      </c>
      <c r="D189" s="40">
        <v>43.9</v>
      </c>
      <c r="E189" s="40" t="s">
        <v>22</v>
      </c>
      <c r="F189" s="40"/>
      <c r="G189" s="40"/>
      <c r="H189" s="40"/>
      <c r="I189" s="40">
        <v>42.393999999999998</v>
      </c>
      <c r="J189" s="40">
        <v>91.514399999999995</v>
      </c>
      <c r="N189" s="16" t="s">
        <v>307</v>
      </c>
      <c r="O189" s="17">
        <v>1</v>
      </c>
      <c r="P189" s="17">
        <v>60.5</v>
      </c>
    </row>
    <row r="190" spans="1:16" x14ac:dyDescent="0.25">
      <c r="A190" s="40" t="s">
        <v>383</v>
      </c>
      <c r="B190" s="40" t="s">
        <v>384</v>
      </c>
      <c r="C190" s="40">
        <v>26.739000000000001</v>
      </c>
      <c r="D190" s="40">
        <v>11.3</v>
      </c>
      <c r="E190" s="40" t="s">
        <v>22</v>
      </c>
      <c r="F190" s="40"/>
      <c r="G190" s="40"/>
      <c r="H190" s="40"/>
      <c r="I190" s="40">
        <v>42.524999999999999</v>
      </c>
      <c r="J190" s="40">
        <v>93.776499999999999</v>
      </c>
      <c r="N190" s="16" t="s">
        <v>311</v>
      </c>
      <c r="O190" s="17">
        <v>1</v>
      </c>
      <c r="P190" s="17">
        <v>13.1</v>
      </c>
    </row>
    <row r="191" spans="1:16" x14ac:dyDescent="0.25">
      <c r="A191" s="40" t="s">
        <v>385</v>
      </c>
      <c r="B191" s="40" t="s">
        <v>386</v>
      </c>
      <c r="C191" s="40">
        <v>30.393999999999998</v>
      </c>
      <c r="D191" s="40">
        <v>46.6</v>
      </c>
      <c r="E191" s="40" t="s">
        <v>22</v>
      </c>
      <c r="F191" s="40"/>
      <c r="G191" s="40"/>
      <c r="H191" s="40"/>
      <c r="I191" s="40">
        <v>43.473999999999997</v>
      </c>
      <c r="J191" s="40">
        <v>93.8</v>
      </c>
      <c r="N191" s="16" t="s">
        <v>323</v>
      </c>
      <c r="O191" s="17">
        <v>1</v>
      </c>
      <c r="P191" s="17">
        <v>51.5</v>
      </c>
    </row>
    <row r="192" spans="1:16" x14ac:dyDescent="0.25">
      <c r="A192" s="40" t="s">
        <v>387</v>
      </c>
      <c r="B192" s="40" t="s">
        <v>388</v>
      </c>
      <c r="C192" s="40">
        <v>26.172000000000001</v>
      </c>
      <c r="D192" s="40">
        <v>15.3</v>
      </c>
      <c r="E192" s="40" t="s">
        <v>22</v>
      </c>
      <c r="F192" s="40"/>
      <c r="G192" s="40"/>
      <c r="H192" s="40"/>
      <c r="I192" s="40">
        <v>43.890999999999998</v>
      </c>
      <c r="J192" s="40">
        <v>93.956400000000002</v>
      </c>
      <c r="N192" s="16" t="s">
        <v>339</v>
      </c>
      <c r="O192" s="17">
        <v>1</v>
      </c>
      <c r="P192" s="17">
        <v>50.4</v>
      </c>
    </row>
    <row r="193" spans="1:16" x14ac:dyDescent="0.25">
      <c r="A193" s="40" t="s">
        <v>389</v>
      </c>
      <c r="B193" s="40" t="s">
        <v>390</v>
      </c>
      <c r="C193" s="40">
        <v>32.947000000000003</v>
      </c>
      <c r="D193" s="40">
        <v>20</v>
      </c>
      <c r="E193" s="40" t="s">
        <v>22</v>
      </c>
      <c r="F193" s="40"/>
      <c r="G193" s="40"/>
      <c r="H193" s="40"/>
      <c r="I193" s="40">
        <v>44.137999999999998</v>
      </c>
      <c r="J193" s="40">
        <v>94.6297</v>
      </c>
      <c r="N193" s="16" t="s">
        <v>317</v>
      </c>
      <c r="O193" s="17">
        <v>1</v>
      </c>
      <c r="P193" s="17">
        <v>1.7</v>
      </c>
    </row>
    <row r="194" spans="1:16" x14ac:dyDescent="0.25">
      <c r="A194" s="40" t="s">
        <v>391</v>
      </c>
      <c r="B194" s="40" t="s">
        <v>392</v>
      </c>
      <c r="C194" s="40">
        <v>20.85</v>
      </c>
      <c r="D194" s="40">
        <v>46.5</v>
      </c>
      <c r="E194" s="40" t="s">
        <v>13</v>
      </c>
      <c r="F194" s="40"/>
      <c r="G194" s="40"/>
      <c r="H194" s="40"/>
      <c r="I194" s="40">
        <v>44.151000000000003</v>
      </c>
      <c r="J194" s="40">
        <v>94.783600000000007</v>
      </c>
      <c r="N194" s="16" t="s">
        <v>313</v>
      </c>
      <c r="O194" s="17">
        <v>1</v>
      </c>
      <c r="P194" s="17">
        <v>81</v>
      </c>
    </row>
    <row r="195" spans="1:16" x14ac:dyDescent="0.25">
      <c r="A195" s="40" t="s">
        <v>393</v>
      </c>
      <c r="B195" s="40" t="s">
        <v>394</v>
      </c>
      <c r="C195" s="40">
        <v>42.393999999999998</v>
      </c>
      <c r="D195" s="40">
        <v>2.2000000000000002</v>
      </c>
      <c r="E195" s="40" t="s">
        <v>10</v>
      </c>
      <c r="F195" s="40"/>
      <c r="G195" s="40"/>
      <c r="H195" s="40"/>
      <c r="I195" s="40">
        <v>45.744999999999997</v>
      </c>
      <c r="J195" s="40">
        <v>95.053399999999996</v>
      </c>
      <c r="N195" s="16" t="s">
        <v>331</v>
      </c>
      <c r="O195" s="17">
        <v>1</v>
      </c>
      <c r="P195" s="17">
        <v>77.882599999999996</v>
      </c>
    </row>
    <row r="196" spans="1:16" x14ac:dyDescent="0.25">
      <c r="A196" s="40" t="s">
        <v>395</v>
      </c>
      <c r="B196" s="40" t="s">
        <v>396</v>
      </c>
      <c r="C196" s="40">
        <v>40.470999999999997</v>
      </c>
      <c r="D196" s="40">
        <v>15.4</v>
      </c>
      <c r="E196" s="40" t="s">
        <v>22</v>
      </c>
      <c r="F196" s="40"/>
      <c r="G196" s="40"/>
      <c r="H196" s="40"/>
      <c r="I196" s="40">
        <v>45.984999999999999</v>
      </c>
      <c r="J196" s="40">
        <v>95.3</v>
      </c>
      <c r="N196" s="16" t="s">
        <v>333</v>
      </c>
      <c r="O196" s="17">
        <v>1</v>
      </c>
      <c r="P196" s="17">
        <v>72.675600000000003</v>
      </c>
    </row>
    <row r="197" spans="1:16" x14ac:dyDescent="0.25">
      <c r="A197" s="40" t="s">
        <v>397</v>
      </c>
      <c r="B197" s="40" t="s">
        <v>398</v>
      </c>
      <c r="C197" s="40">
        <v>35.715000000000003</v>
      </c>
      <c r="D197" s="40">
        <v>18.5</v>
      </c>
      <c r="E197" s="40" t="s">
        <v>10</v>
      </c>
      <c r="F197" s="40"/>
      <c r="G197" s="40"/>
      <c r="H197" s="40"/>
      <c r="I197" s="40">
        <v>49.661000000000001</v>
      </c>
      <c r="J197" s="40">
        <v>96.546800000000005</v>
      </c>
      <c r="N197" s="16" t="s">
        <v>315</v>
      </c>
      <c r="O197" s="17">
        <v>1</v>
      </c>
      <c r="P197" s="17">
        <v>8</v>
      </c>
    </row>
    <row r="198" spans="1:16" x14ac:dyDescent="0.25">
      <c r="N198" s="16" t="s">
        <v>321</v>
      </c>
      <c r="O198" s="17">
        <v>1</v>
      </c>
      <c r="P198" s="17">
        <v>1.5</v>
      </c>
    </row>
    <row r="199" spans="1:16" x14ac:dyDescent="0.25">
      <c r="N199" s="16" t="s">
        <v>391</v>
      </c>
      <c r="O199" s="17">
        <v>1</v>
      </c>
      <c r="P199" s="17">
        <v>46.5</v>
      </c>
    </row>
    <row r="200" spans="1:16" x14ac:dyDescent="0.25">
      <c r="N200" s="16" t="s">
        <v>325</v>
      </c>
      <c r="O200" s="17">
        <v>1</v>
      </c>
      <c r="P200" s="17">
        <v>14.1</v>
      </c>
    </row>
    <row r="201" spans="1:16" x14ac:dyDescent="0.25">
      <c r="N201" s="16" t="s">
        <v>115</v>
      </c>
      <c r="O201" s="17">
        <v>1</v>
      </c>
      <c r="P201" s="17">
        <v>71.635000000000005</v>
      </c>
    </row>
    <row r="202" spans="1:16" x14ac:dyDescent="0.25">
      <c r="N202" s="16" t="s">
        <v>215</v>
      </c>
      <c r="O202" s="17">
        <v>1</v>
      </c>
      <c r="P202" s="17">
        <v>21.9</v>
      </c>
    </row>
    <row r="203" spans="1:16" x14ac:dyDescent="0.25">
      <c r="N203" s="16" t="s">
        <v>211</v>
      </c>
      <c r="O203" s="17">
        <v>1</v>
      </c>
      <c r="P203" s="17">
        <v>46.2</v>
      </c>
    </row>
    <row r="204" spans="1:16" x14ac:dyDescent="0.25">
      <c r="N204" s="16" t="s">
        <v>375</v>
      </c>
      <c r="O204" s="17">
        <v>1</v>
      </c>
      <c r="P204" s="17">
        <v>52</v>
      </c>
    </row>
    <row r="205" spans="1:16" x14ac:dyDescent="0.25">
      <c r="N205" s="16" t="s">
        <v>309</v>
      </c>
      <c r="O205" s="17">
        <v>1</v>
      </c>
      <c r="P205" s="17">
        <v>22.7</v>
      </c>
    </row>
    <row r="206" spans="1:16" x14ac:dyDescent="0.25">
      <c r="N206" s="16" t="s">
        <v>329</v>
      </c>
      <c r="O206" s="17">
        <v>1</v>
      </c>
      <c r="P206" s="17">
        <v>37.4</v>
      </c>
    </row>
    <row r="207" spans="1:16" x14ac:dyDescent="0.25">
      <c r="N207" s="16" t="s">
        <v>337</v>
      </c>
      <c r="O207" s="17">
        <v>1</v>
      </c>
      <c r="P207" s="17">
        <v>24.7</v>
      </c>
    </row>
    <row r="208" spans="1:16" x14ac:dyDescent="0.25">
      <c r="N208" s="16" t="s">
        <v>335</v>
      </c>
      <c r="O208" s="17">
        <v>1</v>
      </c>
      <c r="P208" s="17">
        <v>94.783600000000007</v>
      </c>
    </row>
    <row r="209" spans="14:16" x14ac:dyDescent="0.25">
      <c r="N209" s="16" t="s">
        <v>71</v>
      </c>
      <c r="O209" s="17">
        <v>1</v>
      </c>
      <c r="P209" s="17">
        <v>86.34</v>
      </c>
    </row>
    <row r="210" spans="14:16" x14ac:dyDescent="0.25">
      <c r="N210" s="16" t="s">
        <v>341</v>
      </c>
      <c r="O210" s="17">
        <v>1</v>
      </c>
      <c r="P210" s="17">
        <v>26.2</v>
      </c>
    </row>
    <row r="211" spans="14:16" x14ac:dyDescent="0.25">
      <c r="N211" s="16" t="s">
        <v>349</v>
      </c>
      <c r="O211" s="17">
        <v>1</v>
      </c>
      <c r="P211" s="17">
        <v>16</v>
      </c>
    </row>
    <row r="212" spans="14:16" x14ac:dyDescent="0.25">
      <c r="N212" s="16" t="s">
        <v>363</v>
      </c>
      <c r="O212" s="17">
        <v>1</v>
      </c>
      <c r="P212" s="17">
        <v>4.4000000000000004</v>
      </c>
    </row>
    <row r="213" spans="14:16" x14ac:dyDescent="0.25">
      <c r="N213" s="16" t="s">
        <v>347</v>
      </c>
      <c r="O213" s="17">
        <v>1</v>
      </c>
      <c r="P213" s="17">
        <v>28.94</v>
      </c>
    </row>
    <row r="214" spans="14:16" x14ac:dyDescent="0.25">
      <c r="N214" s="16" t="s">
        <v>353</v>
      </c>
      <c r="O214" s="17">
        <v>1</v>
      </c>
      <c r="P214" s="17">
        <v>1.1000000000000001</v>
      </c>
    </row>
    <row r="215" spans="14:16" x14ac:dyDescent="0.25">
      <c r="N215" s="16" t="s">
        <v>345</v>
      </c>
      <c r="O215" s="17">
        <v>1</v>
      </c>
      <c r="P215" s="17">
        <v>4.5</v>
      </c>
    </row>
    <row r="216" spans="14:16" x14ac:dyDescent="0.25">
      <c r="N216" s="16" t="s">
        <v>355</v>
      </c>
      <c r="O216" s="17">
        <v>1</v>
      </c>
      <c r="P216" s="17">
        <v>35</v>
      </c>
    </row>
    <row r="217" spans="14:16" x14ac:dyDescent="0.25">
      <c r="N217" s="16" t="s">
        <v>357</v>
      </c>
      <c r="O217" s="17">
        <v>1</v>
      </c>
      <c r="P217" s="17">
        <v>63.8</v>
      </c>
    </row>
    <row r="218" spans="14:16" x14ac:dyDescent="0.25">
      <c r="N218" s="16" t="s">
        <v>359</v>
      </c>
      <c r="O218" s="17">
        <v>1</v>
      </c>
      <c r="P218" s="17">
        <v>43.8</v>
      </c>
    </row>
    <row r="219" spans="14:16" x14ac:dyDescent="0.25">
      <c r="N219" s="16" t="s">
        <v>361</v>
      </c>
      <c r="O219" s="17">
        <v>1</v>
      </c>
      <c r="P219" s="17">
        <v>46.25</v>
      </c>
    </row>
    <row r="220" spans="14:16" x14ac:dyDescent="0.25">
      <c r="N220" s="16" t="s">
        <v>351</v>
      </c>
      <c r="O220" s="17">
        <v>1</v>
      </c>
      <c r="P220" s="17">
        <v>9.6</v>
      </c>
    </row>
    <row r="221" spans="14:16" x14ac:dyDescent="0.25">
      <c r="N221" s="16" t="s">
        <v>365</v>
      </c>
      <c r="O221" s="17">
        <v>1</v>
      </c>
      <c r="P221" s="17">
        <v>16.2</v>
      </c>
    </row>
    <row r="222" spans="14:16" x14ac:dyDescent="0.25">
      <c r="N222" s="16" t="s">
        <v>367</v>
      </c>
      <c r="O222" s="17">
        <v>1</v>
      </c>
      <c r="P222" s="17">
        <v>41</v>
      </c>
    </row>
    <row r="223" spans="14:16" x14ac:dyDescent="0.25">
      <c r="N223" s="16" t="s">
        <v>16</v>
      </c>
      <c r="O223" s="17">
        <v>1</v>
      </c>
      <c r="P223" s="17">
        <v>88</v>
      </c>
    </row>
    <row r="224" spans="14:16" x14ac:dyDescent="0.25">
      <c r="N224" s="16" t="s">
        <v>131</v>
      </c>
      <c r="O224" s="17">
        <v>1</v>
      </c>
      <c r="P224" s="17">
        <v>89.844099999999997</v>
      </c>
    </row>
    <row r="225" spans="14:16" x14ac:dyDescent="0.25">
      <c r="N225" s="16" t="s">
        <v>371</v>
      </c>
      <c r="O225" s="17">
        <v>1</v>
      </c>
      <c r="P225" s="17">
        <v>84.2</v>
      </c>
    </row>
    <row r="226" spans="14:16" x14ac:dyDescent="0.25">
      <c r="N226" s="16" t="s">
        <v>369</v>
      </c>
      <c r="O226" s="17">
        <v>1</v>
      </c>
      <c r="P226" s="17">
        <v>57.69</v>
      </c>
    </row>
    <row r="227" spans="14:16" x14ac:dyDescent="0.25">
      <c r="N227" s="16" t="s">
        <v>373</v>
      </c>
      <c r="O227" s="17">
        <v>1</v>
      </c>
      <c r="P227" s="17">
        <v>38.200000000000003</v>
      </c>
    </row>
    <row r="228" spans="14:16" x14ac:dyDescent="0.25">
      <c r="N228" s="16" t="s">
        <v>383</v>
      </c>
      <c r="O228" s="17">
        <v>1</v>
      </c>
      <c r="P228" s="17">
        <v>11.3</v>
      </c>
    </row>
    <row r="229" spans="14:16" x14ac:dyDescent="0.25">
      <c r="N229" s="16" t="s">
        <v>377</v>
      </c>
      <c r="O229" s="17">
        <v>1</v>
      </c>
      <c r="P229" s="17">
        <v>54.9</v>
      </c>
    </row>
    <row r="230" spans="14:16" x14ac:dyDescent="0.25">
      <c r="N230" s="16" t="s">
        <v>381</v>
      </c>
      <c r="O230" s="17">
        <v>1</v>
      </c>
      <c r="P230" s="17">
        <v>43.9</v>
      </c>
    </row>
    <row r="231" spans="14:16" x14ac:dyDescent="0.25">
      <c r="N231" s="16" t="s">
        <v>379</v>
      </c>
      <c r="O231" s="17">
        <v>1</v>
      </c>
      <c r="P231" s="17">
        <v>45.3</v>
      </c>
    </row>
    <row r="232" spans="14:16" x14ac:dyDescent="0.25">
      <c r="N232" s="16" t="s">
        <v>385</v>
      </c>
      <c r="O232" s="17">
        <v>1</v>
      </c>
      <c r="P232" s="17">
        <v>46.6</v>
      </c>
    </row>
    <row r="233" spans="14:16" x14ac:dyDescent="0.25">
      <c r="N233" s="16" t="s">
        <v>389</v>
      </c>
      <c r="O233" s="17">
        <v>1</v>
      </c>
      <c r="P233" s="17">
        <v>20</v>
      </c>
    </row>
    <row r="234" spans="14:16" x14ac:dyDescent="0.25">
      <c r="N234" s="16" t="s">
        <v>395</v>
      </c>
      <c r="O234" s="17">
        <v>1</v>
      </c>
      <c r="P234" s="17">
        <v>15.4</v>
      </c>
    </row>
    <row r="235" spans="14:16" x14ac:dyDescent="0.25">
      <c r="N235" s="16" t="s">
        <v>397</v>
      </c>
      <c r="O235" s="17">
        <v>1</v>
      </c>
      <c r="P235" s="17">
        <v>18.5</v>
      </c>
    </row>
    <row r="236" spans="14:16" x14ac:dyDescent="0.25">
      <c r="N236" s="16" t="s">
        <v>419</v>
      </c>
      <c r="O236" s="17">
        <v>195</v>
      </c>
      <c r="P236" s="17">
        <v>8204.9118239299969</v>
      </c>
    </row>
  </sheetData>
  <autoFilter ref="A2:E197" xr:uid="{85DAB29B-ECCF-437E-A0CE-97694284D4C1}"/>
  <sortState xmlns:xlrd2="http://schemas.microsoft.com/office/spreadsheetml/2017/richdata2" ref="J3:J220">
    <sortCondition ref="J3:J220"/>
  </sortState>
  <mergeCells count="29">
    <mergeCell ref="I1:J1"/>
    <mergeCell ref="M21:N21"/>
    <mergeCell ref="P21:Q21"/>
    <mergeCell ref="P27:Q27"/>
    <mergeCell ref="P26:Q26"/>
    <mergeCell ref="N5:P5"/>
    <mergeCell ref="N9:P9"/>
    <mergeCell ref="N13:P13"/>
    <mergeCell ref="N2:P3"/>
    <mergeCell ref="N6:P7"/>
    <mergeCell ref="N10:P11"/>
    <mergeCell ref="N12:P12"/>
    <mergeCell ref="N8:P8"/>
    <mergeCell ref="N4:P4"/>
    <mergeCell ref="N14:P15"/>
    <mergeCell ref="N18:P19"/>
    <mergeCell ref="M28:Q31"/>
    <mergeCell ref="N39:P39"/>
    <mergeCell ref="M35:Q38"/>
    <mergeCell ref="N16:P16"/>
    <mergeCell ref="M33:N33"/>
    <mergeCell ref="O21:O27"/>
    <mergeCell ref="N17:P17"/>
    <mergeCell ref="O33:P33"/>
    <mergeCell ref="O34:P34"/>
    <mergeCell ref="M32:N32"/>
    <mergeCell ref="M34:N34"/>
    <mergeCell ref="M26:N26"/>
    <mergeCell ref="M27:N27"/>
  </mergeCells>
  <phoneticPr fontId="26" type="noConversion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MS Excel - Project</vt:lpstr>
      <vt:lpstr>Birth_rate</vt:lpstr>
      <vt:lpstr>Country_Name</vt:lpstr>
      <vt:lpstr>Internet_users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vegada</dc:creator>
  <cp:lastModifiedBy>kajal vegada</cp:lastModifiedBy>
  <dcterms:created xsi:type="dcterms:W3CDTF">2023-10-25T09:03:04Z</dcterms:created>
  <dcterms:modified xsi:type="dcterms:W3CDTF">2023-10-25T13:02:33Z</dcterms:modified>
</cp:coreProperties>
</file>